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Expenses-Payments" sheetId="3" r:id="rId6"/>
    <sheet state="visible" name="Calcs-1" sheetId="4" r:id="rId7"/>
    <sheet state="visible" name="Sales and Costs" sheetId="5" r:id="rId8"/>
    <sheet state="visible" name="Purchases" sheetId="6" r:id="rId9"/>
    <sheet state="visible" name="Stocks" sheetId="7" r:id="rId10"/>
    <sheet state="visible" name="Collections" sheetId="8" r:id="rId11"/>
    <sheet state="visible" name="FAR" sheetId="9" r:id="rId12"/>
    <sheet state="visible" name="Fixed Asset Balance" sheetId="10" r:id="rId13"/>
    <sheet state="visible" name="Depreciation" sheetId="11" r:id="rId14"/>
    <sheet state="visible" name="Capital" sheetId="12" r:id="rId15"/>
    <sheet state="visible" name="Loan and Interest" sheetId="13" r:id="rId16"/>
    <sheet state="visible" name="Cash Detail" sheetId="14" r:id="rId17"/>
    <sheet state="visible" name="Balance" sheetId="15" r:id="rId18"/>
  </sheets>
  <definedNames/>
  <calcPr/>
</workbook>
</file>

<file path=xl/sharedStrings.xml><?xml version="1.0" encoding="utf-8"?>
<sst xmlns="http://schemas.openxmlformats.org/spreadsheetml/2006/main" count="539" uniqueCount="153">
  <si>
    <t>Description</t>
  </si>
  <si>
    <t>Garden Decor deals in selling Ceramic Pots and Plastic Pots. It sells one Ceramic Pot for Rs. 269 to Households and purchases it for Rs. 143. It sells one Plastic Pot for Rs. 112 to Households and purchases it for Rs. 67.</t>
  </si>
  <si>
    <t>Every month they purchase 2950 ceramic pots and 2680 plastic pots. They sold 2645 ceramic pots and 2218 plastic pots.</t>
  </si>
  <si>
    <t>In the first month Garden Decor issued 17548 shares of Rs. 13 each to its shareholders who paid for these shares in cash.</t>
  </si>
  <si>
    <t>Garden Decor also employs 2 sales persons to each of whom Rs. 9450 salary per month is paid. The salary of a given month is paid on 7th of the next month. The rent of the company is Rs. 12500 per month which is paid on the next month. Electricity bill is Rs. 4598 per month which is paid on the 1st of the same month.</t>
  </si>
  <si>
    <t>The company has purchased Tools (SL0404O) in Month 1 for Rs. 81523 and has a life of 19 months. It also purchased Fan (FT0214N) in the 3rd month which costs Rs. 7294 and has a life of 20 months.</t>
  </si>
  <si>
    <t>Payment for Purchases of Ceramic pots and Plastic pots is made after 3 months and after 1 month respectively. Collections from sales to households are done every 2 months and makes it balance 0.</t>
  </si>
  <si>
    <t>They paid 12.5% tax on the profit after interest.</t>
  </si>
  <si>
    <t>Make a model for 12 months.</t>
  </si>
  <si>
    <t>Quantity</t>
  </si>
  <si>
    <t>Purchase Price</t>
  </si>
  <si>
    <t>Payments</t>
  </si>
  <si>
    <t>Ceramic Pots</t>
  </si>
  <si>
    <t>After 3 months</t>
  </si>
  <si>
    <t>Plastic Pots</t>
  </si>
  <si>
    <t>After 1 month</t>
  </si>
  <si>
    <t>Sales</t>
  </si>
  <si>
    <t>Selling Price</t>
  </si>
  <si>
    <t>Collections</t>
  </si>
  <si>
    <t>every 2 months</t>
  </si>
  <si>
    <t>Staff</t>
  </si>
  <si>
    <t>Sales Person</t>
  </si>
  <si>
    <t>Paid on next month</t>
  </si>
  <si>
    <t>Other costs</t>
  </si>
  <si>
    <t>Rent</t>
  </si>
  <si>
    <t>paid on next month</t>
  </si>
  <si>
    <t>Electricity</t>
  </si>
  <si>
    <t>paid on same month</t>
  </si>
  <si>
    <t>Security Service</t>
  </si>
  <si>
    <t>Paid on same month</t>
  </si>
  <si>
    <t xml:space="preserve">Broadband </t>
  </si>
  <si>
    <t>Every 2 months</t>
  </si>
  <si>
    <t>Tax</t>
  </si>
  <si>
    <t>Paid After interest</t>
  </si>
  <si>
    <t>Shares Issued</t>
  </si>
  <si>
    <t>Month 1</t>
  </si>
  <si>
    <t>Issue Price</t>
  </si>
  <si>
    <t>Number of Shares</t>
  </si>
  <si>
    <t xml:space="preserve">Loan </t>
  </si>
  <si>
    <t>Taken Month</t>
  </si>
  <si>
    <t>Amount</t>
  </si>
  <si>
    <t>Interest</t>
  </si>
  <si>
    <t>Payment</t>
  </si>
  <si>
    <t>Loan Period</t>
  </si>
  <si>
    <t>Loan Repaid</t>
  </si>
  <si>
    <t>13-months-IDBI</t>
  </si>
  <si>
    <t>Montly</t>
  </si>
  <si>
    <t>13-months-IDFC</t>
  </si>
  <si>
    <t>Dividend</t>
  </si>
  <si>
    <t>Dividend Month</t>
  </si>
  <si>
    <t>Dividend Per Share</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</si>
  <si>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</si>
  <si>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</si>
  <si>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</si>
  <si>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</si>
  <si>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</si>
  <si>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</si>
  <si>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</si>
  <si>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</si>
  <si>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</si>
  <si>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</si>
  <si>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</si>
  <si>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</si>
  <si>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</si>
  <si>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</si>
  <si>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</si>
  <si>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</si>
  <si>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</si>
  <si>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</si>
  <si>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</si>
  <si>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</si>
  <si>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</si>
  <si>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</si>
  <si>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</si>
  <si>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</si>
  <si>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Expenses</t>
  </si>
  <si>
    <t>Salary</t>
  </si>
  <si>
    <t>Security Services</t>
  </si>
  <si>
    <t>Broadband</t>
  </si>
  <si>
    <t>Total</t>
  </si>
  <si>
    <t>Payment for Expenses</t>
  </si>
  <si>
    <t>Expenses to  be paid</t>
  </si>
  <si>
    <t>Purchase</t>
  </si>
  <si>
    <t>Cost of goods sold</t>
  </si>
  <si>
    <t>Other Costs</t>
  </si>
  <si>
    <t>Depreciation</t>
  </si>
  <si>
    <t>Profit</t>
  </si>
  <si>
    <t>Purchases</t>
  </si>
  <si>
    <t>Purchase Payments</t>
  </si>
  <si>
    <t>Payments Outstanding</t>
  </si>
  <si>
    <t>Opening Stock</t>
  </si>
  <si>
    <t>Ceramic</t>
  </si>
  <si>
    <t>Plastic</t>
  </si>
  <si>
    <t>Change in Stock</t>
  </si>
  <si>
    <t xml:space="preserve">Ceramic </t>
  </si>
  <si>
    <t>Closing Stock</t>
  </si>
  <si>
    <t>Households</t>
  </si>
  <si>
    <t>Cash to be collected</t>
  </si>
  <si>
    <t>Item Code</t>
  </si>
  <si>
    <t>Item Type</t>
  </si>
  <si>
    <t>Item Details</t>
  </si>
  <si>
    <t>Month of Purchase</t>
  </si>
  <si>
    <t>Price</t>
  </si>
  <si>
    <t>Life Time</t>
  </si>
  <si>
    <t>Month of Disposal</t>
  </si>
  <si>
    <t>Disposal Depreciation</t>
  </si>
  <si>
    <t>Tools</t>
  </si>
  <si>
    <t>Fans</t>
  </si>
  <si>
    <t>Opening Balance</t>
  </si>
  <si>
    <t>Fan</t>
  </si>
  <si>
    <t>Disposal</t>
  </si>
  <si>
    <t>Closing Balance</t>
  </si>
  <si>
    <t>Share Issue</t>
  </si>
  <si>
    <t>Issue Price (Rs)</t>
  </si>
  <si>
    <t>Equity Share Issue(numbers)</t>
  </si>
  <si>
    <t>Opening Number of Shares</t>
  </si>
  <si>
    <t>Number of Shares issued in a month</t>
  </si>
  <si>
    <t>Closing Number of Shares</t>
  </si>
  <si>
    <t>Equity Share Capital (in Rs)</t>
  </si>
  <si>
    <t>Share capital Issued</t>
  </si>
  <si>
    <t>Closing  Balance</t>
  </si>
  <si>
    <t>Dividend Per share</t>
  </si>
  <si>
    <t>Dividend Paid</t>
  </si>
  <si>
    <t>Loan Taken</t>
  </si>
  <si>
    <t>Cash Inflow</t>
  </si>
  <si>
    <t>Collections from Customers</t>
  </si>
  <si>
    <t>Cash from Loan</t>
  </si>
  <si>
    <t>Cash Received from Equity Share Capital</t>
  </si>
  <si>
    <t>Cash Outflow</t>
  </si>
  <si>
    <t>Fixed Asset</t>
  </si>
  <si>
    <t>Payment for purchases</t>
  </si>
  <si>
    <t>Interest Paid</t>
  </si>
  <si>
    <t>Tax Paid</t>
  </si>
  <si>
    <t>Net Cash for the month</t>
  </si>
  <si>
    <t>Cash Inhand</t>
  </si>
  <si>
    <t>Opening Cash</t>
  </si>
  <si>
    <t>Closing Cash</t>
  </si>
  <si>
    <t>Assets</t>
  </si>
  <si>
    <t>Fixed asset</t>
  </si>
  <si>
    <t>Stocks</t>
  </si>
  <si>
    <t>Total Assets</t>
  </si>
  <si>
    <t>Liabilities</t>
  </si>
  <si>
    <t>Payment Outstanding</t>
  </si>
  <si>
    <t>Expenses paid</t>
  </si>
  <si>
    <t>Loan Term</t>
  </si>
  <si>
    <t>Total Liabilities</t>
  </si>
  <si>
    <t>Difference 1</t>
  </si>
  <si>
    <t>Equity</t>
  </si>
  <si>
    <t>Equity Share Capital</t>
  </si>
  <si>
    <t>Accumulated Profit</t>
  </si>
  <si>
    <t>Opening Profit</t>
  </si>
  <si>
    <t>Net Profit for the month</t>
  </si>
  <si>
    <t>Difference 2</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</si>
</sst>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2.0"/>
      <color theme="1"/>
      <name val="Arial"/>
    </font>
    <font>
      <sz val="12.0"/>
      <color theme="1"/>
      <name val="Arial"/>
    </font>
    <font>
      <color theme="1"/>
      <name val="Arial"/>
    </font>
    <font>
      <color theme="1"/>
      <name val="Arial"/>
      <scheme val="minor"/>
    </font>
  </fonts>
  <fills count="4">
    <fill>
      <patternFill patternType="none"/>
    </fill>
    <fill>
      <patternFill patternType="lightGray"/>
    </fill>
    <fill>
      <patternFill patternType="solid">
        <fgColor rgb="FFFFFFFF"/>
        <bgColor rgb="FFFFFFFF"/>
      </patternFill>
    </fill>
    <fill>
      <patternFill patternType="solid">
        <fgColor rgb="FFFAF9F9"/>
        <bgColor rgb="FFFAF9F9"/>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readingOrder="0" shrinkToFit="0" vertical="bottom" wrapText="1"/>
    </xf>
    <xf borderId="0" fillId="2" fontId="2" numFmtId="0" xfId="0" applyAlignment="1" applyFill="1" applyFont="1">
      <alignment readingOrder="0" shrinkToFit="0" vertical="bottom" wrapText="1"/>
    </xf>
    <xf borderId="0" fillId="0" fontId="3" numFmtId="0" xfId="0" applyAlignment="1" applyFont="1">
      <alignment shrinkToFit="0" vertical="bottom" wrapText="1"/>
    </xf>
    <xf borderId="0" fillId="0" fontId="2" numFmtId="0" xfId="0" applyAlignment="1" applyFont="1">
      <alignment shrinkToFit="0" vertical="bottom" wrapText="1"/>
    </xf>
    <xf borderId="0" fillId="0" fontId="4" numFmtId="0" xfId="0" applyAlignment="1" applyFont="1">
      <alignment readingOrder="0"/>
    </xf>
    <xf borderId="0" fillId="0" fontId="4" numFmtId="10" xfId="0" applyAlignment="1" applyFont="1" applyNumberFormat="1">
      <alignment readingOrder="0"/>
    </xf>
    <xf borderId="0" fillId="0" fontId="4" numFmtId="0" xfId="0" applyFont="1"/>
    <xf borderId="0" fillId="0" fontId="3" numFmtId="0" xfId="0" applyAlignment="1" applyFont="1">
      <alignment vertical="bottom"/>
    </xf>
    <xf borderId="0" fillId="0" fontId="3" numFmtId="0" xfId="0" applyAlignment="1" applyFont="1">
      <alignment readingOrder="0" vertical="bottom"/>
    </xf>
    <xf borderId="0" fillId="0" fontId="3" numFmtId="0" xfId="0" applyAlignment="1" applyFont="1">
      <alignment shrinkToFit="0" vertical="bottom" wrapText="0"/>
    </xf>
    <xf borderId="0" fillId="0" fontId="4" numFmtId="1" xfId="0" applyFont="1" applyNumberFormat="1"/>
    <xf borderId="0" fillId="0" fontId="4" numFmtId="1" xfId="0" applyAlignment="1" applyFont="1" applyNumberFormat="1">
      <alignment readingOrder="0"/>
    </xf>
    <xf borderId="0" fillId="3" fontId="3" numFmtId="0" xfId="0" applyAlignment="1" applyFill="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0.5"/>
  </cols>
  <sheetData>
    <row r="1">
      <c r="A1" s="1" t="s">
        <v>0</v>
      </c>
    </row>
    <row r="2">
      <c r="A2" s="2" t="s">
        <v>1</v>
      </c>
    </row>
    <row r="3">
      <c r="A3" s="2" t="s">
        <v>2</v>
      </c>
    </row>
    <row r="4">
      <c r="A4" s="3" t="s">
        <v>3</v>
      </c>
    </row>
    <row r="5">
      <c r="A5" s="4"/>
    </row>
    <row r="6">
      <c r="A6" s="2" t="s">
        <v>4</v>
      </c>
    </row>
    <row r="7">
      <c r="A7" s="5"/>
    </row>
    <row r="8">
      <c r="A8" s="2" t="s">
        <v>5</v>
      </c>
    </row>
    <row r="9">
      <c r="A9" s="5"/>
    </row>
    <row r="10">
      <c r="A10" s="2" t="s">
        <v>6</v>
      </c>
    </row>
    <row r="11">
      <c r="A11" s="2" t="s">
        <v>7</v>
      </c>
    </row>
    <row r="12">
      <c r="A12" s="5"/>
    </row>
    <row r="13">
      <c r="A13" s="2" t="s">
        <v>8</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51</v>
      </c>
      <c r="C1" s="6" t="s">
        <v>52</v>
      </c>
      <c r="D1" s="6" t="s">
        <v>53</v>
      </c>
      <c r="E1" s="6" t="s">
        <v>54</v>
      </c>
      <c r="F1" s="6" t="s">
        <v>55</v>
      </c>
      <c r="G1" s="6" t="s">
        <v>56</v>
      </c>
      <c r="H1" s="6" t="s">
        <v>57</v>
      </c>
      <c r="I1" s="6" t="s">
        <v>58</v>
      </c>
      <c r="J1" s="6" t="s">
        <v>59</v>
      </c>
      <c r="K1" s="6" t="s">
        <v>60</v>
      </c>
      <c r="L1" s="6" t="s">
        <v>61</v>
      </c>
      <c r="M1" s="6" t="s">
        <v>62</v>
      </c>
      <c r="N1" s="6" t="s">
        <v>63</v>
      </c>
      <c r="O1" s="6" t="s">
        <v>64</v>
      </c>
      <c r="P1" s="6" t="s">
        <v>65</v>
      </c>
      <c r="Q1" s="6" t="s">
        <v>66</v>
      </c>
      <c r="R1" s="6" t="s">
        <v>67</v>
      </c>
      <c r="S1" s="6" t="s">
        <v>68</v>
      </c>
      <c r="T1" s="6" t="s">
        <v>69</v>
      </c>
      <c r="U1" s="6" t="s">
        <v>70</v>
      </c>
      <c r="V1" s="6" t="s">
        <v>71</v>
      </c>
      <c r="W1" s="6" t="s">
        <v>72</v>
      </c>
      <c r="X1" s="6" t="s">
        <v>73</v>
      </c>
      <c r="Y1" s="6" t="s">
        <v>74</v>
      </c>
    </row>
    <row r="2">
      <c r="A2" s="6" t="s">
        <v>108</v>
      </c>
    </row>
    <row r="3">
      <c r="A3" s="6" t="s">
        <v>106</v>
      </c>
      <c r="B3" s="6">
        <v>0.0</v>
      </c>
      <c r="C3" s="8">
        <f t="shared" ref="C3:Y3" si="1">B18</f>
        <v>81523</v>
      </c>
      <c r="D3" s="8">
        <f t="shared" si="1"/>
        <v>81523</v>
      </c>
      <c r="E3" s="8">
        <f t="shared" si="1"/>
        <v>81523</v>
      </c>
      <c r="F3" s="8">
        <f t="shared" si="1"/>
        <v>81523</v>
      </c>
      <c r="G3" s="8">
        <f t="shared" si="1"/>
        <v>81523</v>
      </c>
      <c r="H3" s="8">
        <f t="shared" si="1"/>
        <v>81523</v>
      </c>
      <c r="I3" s="8">
        <f t="shared" si="1"/>
        <v>81523</v>
      </c>
      <c r="J3" s="8">
        <f t="shared" si="1"/>
        <v>81523</v>
      </c>
      <c r="K3" s="8">
        <f t="shared" si="1"/>
        <v>81523</v>
      </c>
      <c r="L3" s="8">
        <f t="shared" si="1"/>
        <v>81523</v>
      </c>
      <c r="M3" s="8">
        <f t="shared" si="1"/>
        <v>81523</v>
      </c>
      <c r="N3" s="8">
        <f t="shared" si="1"/>
        <v>81523</v>
      </c>
      <c r="O3" s="8">
        <f t="shared" si="1"/>
        <v>81523</v>
      </c>
      <c r="P3" s="8">
        <f t="shared" si="1"/>
        <v>81523</v>
      </c>
      <c r="Q3" s="8">
        <f t="shared" si="1"/>
        <v>81523</v>
      </c>
      <c r="R3" s="8">
        <f t="shared" si="1"/>
        <v>81523</v>
      </c>
      <c r="S3" s="8">
        <f t="shared" si="1"/>
        <v>81523</v>
      </c>
      <c r="T3" s="8">
        <f t="shared" si="1"/>
        <v>81523</v>
      </c>
      <c r="U3" s="8">
        <f t="shared" si="1"/>
        <v>81523</v>
      </c>
      <c r="V3" s="8">
        <f t="shared" si="1"/>
        <v>0</v>
      </c>
      <c r="W3" s="8">
        <f t="shared" si="1"/>
        <v>0</v>
      </c>
      <c r="X3" s="8">
        <f t="shared" si="1"/>
        <v>0</v>
      </c>
      <c r="Y3" s="8">
        <f t="shared" si="1"/>
        <v>0</v>
      </c>
    </row>
    <row r="4">
      <c r="A4" s="6" t="s">
        <v>109</v>
      </c>
      <c r="B4" s="6">
        <v>0.0</v>
      </c>
      <c r="C4" s="8">
        <f t="shared" ref="C4:Y4" si="2">B19</f>
        <v>0</v>
      </c>
      <c r="D4" s="8">
        <f t="shared" si="2"/>
        <v>0</v>
      </c>
      <c r="E4" s="8">
        <f t="shared" si="2"/>
        <v>7294</v>
      </c>
      <c r="F4" s="8">
        <f t="shared" si="2"/>
        <v>7294</v>
      </c>
      <c r="G4" s="8">
        <f t="shared" si="2"/>
        <v>7294</v>
      </c>
      <c r="H4" s="8">
        <f t="shared" si="2"/>
        <v>7294</v>
      </c>
      <c r="I4" s="8">
        <f t="shared" si="2"/>
        <v>7294</v>
      </c>
      <c r="J4" s="8">
        <f t="shared" si="2"/>
        <v>7294</v>
      </c>
      <c r="K4" s="8">
        <f t="shared" si="2"/>
        <v>7294</v>
      </c>
      <c r="L4" s="8">
        <f t="shared" si="2"/>
        <v>7294</v>
      </c>
      <c r="M4" s="8">
        <f t="shared" si="2"/>
        <v>7294</v>
      </c>
      <c r="N4" s="8">
        <f t="shared" si="2"/>
        <v>7294</v>
      </c>
      <c r="O4" s="8">
        <f t="shared" si="2"/>
        <v>7294</v>
      </c>
      <c r="P4" s="8">
        <f t="shared" si="2"/>
        <v>7294</v>
      </c>
      <c r="Q4" s="8">
        <f t="shared" si="2"/>
        <v>7294</v>
      </c>
      <c r="R4" s="8">
        <f t="shared" si="2"/>
        <v>7294</v>
      </c>
      <c r="S4" s="8">
        <f t="shared" si="2"/>
        <v>7294</v>
      </c>
      <c r="T4" s="8">
        <f t="shared" si="2"/>
        <v>7294</v>
      </c>
      <c r="U4" s="8">
        <f t="shared" si="2"/>
        <v>7294</v>
      </c>
      <c r="V4" s="8">
        <f t="shared" si="2"/>
        <v>7294</v>
      </c>
      <c r="W4" s="8">
        <f t="shared" si="2"/>
        <v>7294</v>
      </c>
      <c r="X4" s="8">
        <f t="shared" si="2"/>
        <v>7294</v>
      </c>
      <c r="Y4" s="8">
        <f t="shared" si="2"/>
        <v>0</v>
      </c>
    </row>
    <row r="5">
      <c r="A5" s="6" t="s">
        <v>79</v>
      </c>
      <c r="B5" s="8">
        <f t="shared" ref="B5:Y5" si="3">SUM(B3:B4)</f>
        <v>0</v>
      </c>
      <c r="C5" s="8">
        <f t="shared" si="3"/>
        <v>81523</v>
      </c>
      <c r="D5" s="8">
        <f t="shared" si="3"/>
        <v>81523</v>
      </c>
      <c r="E5" s="8">
        <f t="shared" si="3"/>
        <v>88817</v>
      </c>
      <c r="F5" s="8">
        <f t="shared" si="3"/>
        <v>88817</v>
      </c>
      <c r="G5" s="8">
        <f t="shared" si="3"/>
        <v>88817</v>
      </c>
      <c r="H5" s="8">
        <f t="shared" si="3"/>
        <v>88817</v>
      </c>
      <c r="I5" s="8">
        <f t="shared" si="3"/>
        <v>88817</v>
      </c>
      <c r="J5" s="8">
        <f t="shared" si="3"/>
        <v>88817</v>
      </c>
      <c r="K5" s="8">
        <f t="shared" si="3"/>
        <v>88817</v>
      </c>
      <c r="L5" s="8">
        <f t="shared" si="3"/>
        <v>88817</v>
      </c>
      <c r="M5" s="8">
        <f t="shared" si="3"/>
        <v>88817</v>
      </c>
      <c r="N5" s="8">
        <f t="shared" si="3"/>
        <v>88817</v>
      </c>
      <c r="O5" s="8">
        <f t="shared" si="3"/>
        <v>88817</v>
      </c>
      <c r="P5" s="8">
        <f t="shared" si="3"/>
        <v>88817</v>
      </c>
      <c r="Q5" s="8">
        <f t="shared" si="3"/>
        <v>88817</v>
      </c>
      <c r="R5" s="8">
        <f t="shared" si="3"/>
        <v>88817</v>
      </c>
      <c r="S5" s="8">
        <f t="shared" si="3"/>
        <v>88817</v>
      </c>
      <c r="T5" s="8">
        <f t="shared" si="3"/>
        <v>88817</v>
      </c>
      <c r="U5" s="8">
        <f t="shared" si="3"/>
        <v>88817</v>
      </c>
      <c r="V5" s="8">
        <f t="shared" si="3"/>
        <v>7294</v>
      </c>
      <c r="W5" s="8">
        <f t="shared" si="3"/>
        <v>7294</v>
      </c>
      <c r="X5" s="8">
        <f t="shared" si="3"/>
        <v>7294</v>
      </c>
      <c r="Y5" s="8">
        <f t="shared" si="3"/>
        <v>0</v>
      </c>
    </row>
    <row r="7">
      <c r="A7" s="6" t="s">
        <v>82</v>
      </c>
    </row>
    <row r="8">
      <c r="A8" s="6" t="s">
        <v>106</v>
      </c>
      <c r="B8" s="8">
        <f>FAR!E2</f>
        <v>81523</v>
      </c>
      <c r="C8" s="6">
        <v>0.0</v>
      </c>
      <c r="D8" s="6">
        <v>0.0</v>
      </c>
      <c r="E8" s="6">
        <v>0.0</v>
      </c>
      <c r="F8" s="6">
        <v>0.0</v>
      </c>
      <c r="G8" s="6">
        <v>0.0</v>
      </c>
      <c r="H8" s="6">
        <v>0.0</v>
      </c>
      <c r="I8" s="6">
        <v>0.0</v>
      </c>
      <c r="J8" s="6">
        <v>0.0</v>
      </c>
      <c r="K8" s="6">
        <v>0.0</v>
      </c>
      <c r="L8" s="6">
        <v>0.0</v>
      </c>
      <c r="M8" s="6">
        <v>0.0</v>
      </c>
      <c r="N8" s="6">
        <v>0.0</v>
      </c>
      <c r="O8" s="6">
        <v>0.0</v>
      </c>
      <c r="P8" s="6">
        <v>0.0</v>
      </c>
      <c r="Q8" s="6">
        <v>0.0</v>
      </c>
      <c r="R8" s="6">
        <v>0.0</v>
      </c>
      <c r="S8" s="6">
        <v>0.0</v>
      </c>
      <c r="T8" s="6">
        <v>0.0</v>
      </c>
      <c r="U8" s="6">
        <v>0.0</v>
      </c>
      <c r="V8" s="6">
        <v>0.0</v>
      </c>
      <c r="W8" s="6">
        <v>0.0</v>
      </c>
      <c r="X8" s="6">
        <v>0.0</v>
      </c>
      <c r="Y8" s="6">
        <v>0.0</v>
      </c>
    </row>
    <row r="9">
      <c r="A9" s="6" t="s">
        <v>109</v>
      </c>
      <c r="B9" s="6">
        <v>0.0</v>
      </c>
      <c r="C9" s="6">
        <v>0.0</v>
      </c>
      <c r="D9" s="8">
        <f>FAR!E3</f>
        <v>7294</v>
      </c>
      <c r="E9" s="6">
        <v>0.0</v>
      </c>
      <c r="F9" s="6">
        <v>0.0</v>
      </c>
      <c r="G9" s="6">
        <v>0.0</v>
      </c>
      <c r="H9" s="6">
        <v>0.0</v>
      </c>
      <c r="I9" s="6">
        <v>0.0</v>
      </c>
      <c r="J9" s="6">
        <v>0.0</v>
      </c>
      <c r="K9" s="6">
        <v>0.0</v>
      </c>
      <c r="L9" s="6">
        <v>0.0</v>
      </c>
      <c r="M9" s="6">
        <v>0.0</v>
      </c>
      <c r="N9" s="6">
        <v>0.0</v>
      </c>
      <c r="O9" s="6">
        <v>0.0</v>
      </c>
      <c r="P9" s="6">
        <v>0.0</v>
      </c>
      <c r="Q9" s="6">
        <v>0.0</v>
      </c>
      <c r="R9" s="6">
        <v>0.0</v>
      </c>
      <c r="S9" s="6">
        <v>0.0</v>
      </c>
      <c r="T9" s="6">
        <v>0.0</v>
      </c>
      <c r="U9" s="6">
        <v>0.0</v>
      </c>
      <c r="V9" s="6">
        <v>0.0</v>
      </c>
      <c r="W9" s="6">
        <v>0.0</v>
      </c>
      <c r="X9" s="6">
        <v>0.0</v>
      </c>
      <c r="Y9" s="6">
        <v>0.0</v>
      </c>
    </row>
    <row r="10">
      <c r="A10" s="6" t="s">
        <v>79</v>
      </c>
      <c r="B10" s="8">
        <f t="shared" ref="B10:Y10" si="4">SUM(B8:B9)</f>
        <v>81523</v>
      </c>
      <c r="C10" s="8">
        <f t="shared" si="4"/>
        <v>0</v>
      </c>
      <c r="D10" s="8">
        <f t="shared" si="4"/>
        <v>7294</v>
      </c>
      <c r="E10" s="8">
        <f t="shared" si="4"/>
        <v>0</v>
      </c>
      <c r="F10" s="8">
        <f t="shared" si="4"/>
        <v>0</v>
      </c>
      <c r="G10" s="8">
        <f t="shared" si="4"/>
        <v>0</v>
      </c>
      <c r="H10" s="8">
        <f t="shared" si="4"/>
        <v>0</v>
      </c>
      <c r="I10" s="8">
        <f t="shared" si="4"/>
        <v>0</v>
      </c>
      <c r="J10" s="8">
        <f t="shared" si="4"/>
        <v>0</v>
      </c>
      <c r="K10" s="8">
        <f t="shared" si="4"/>
        <v>0</v>
      </c>
      <c r="L10" s="8">
        <f t="shared" si="4"/>
        <v>0</v>
      </c>
      <c r="M10" s="8">
        <f t="shared" si="4"/>
        <v>0</v>
      </c>
      <c r="N10" s="8">
        <f t="shared" si="4"/>
        <v>0</v>
      </c>
      <c r="O10" s="8">
        <f t="shared" si="4"/>
        <v>0</v>
      </c>
      <c r="P10" s="8">
        <f t="shared" si="4"/>
        <v>0</v>
      </c>
      <c r="Q10" s="8">
        <f t="shared" si="4"/>
        <v>0</v>
      </c>
      <c r="R10" s="8">
        <f t="shared" si="4"/>
        <v>0</v>
      </c>
      <c r="S10" s="8">
        <f t="shared" si="4"/>
        <v>0</v>
      </c>
      <c r="T10" s="8">
        <f t="shared" si="4"/>
        <v>0</v>
      </c>
      <c r="U10" s="8">
        <f t="shared" si="4"/>
        <v>0</v>
      </c>
      <c r="V10" s="8">
        <f t="shared" si="4"/>
        <v>0</v>
      </c>
      <c r="W10" s="8">
        <f t="shared" si="4"/>
        <v>0</v>
      </c>
      <c r="X10" s="8">
        <f t="shared" si="4"/>
        <v>0</v>
      </c>
      <c r="Y10" s="8">
        <f t="shared" si="4"/>
        <v>0</v>
      </c>
    </row>
    <row r="12">
      <c r="A12" s="6" t="s">
        <v>110</v>
      </c>
    </row>
    <row r="13">
      <c r="A13" s="6" t="s">
        <v>106</v>
      </c>
      <c r="B13" s="6">
        <v>0.0</v>
      </c>
      <c r="C13" s="6">
        <v>0.0</v>
      </c>
      <c r="D13" s="6">
        <v>0.0</v>
      </c>
      <c r="E13" s="6">
        <v>0.0</v>
      </c>
      <c r="F13" s="6">
        <v>0.0</v>
      </c>
      <c r="G13" s="6">
        <v>0.0</v>
      </c>
      <c r="H13" s="6">
        <v>0.0</v>
      </c>
      <c r="I13" s="6">
        <v>0.0</v>
      </c>
      <c r="J13" s="6">
        <v>0.0</v>
      </c>
      <c r="K13" s="6">
        <v>0.0</v>
      </c>
      <c r="L13" s="6">
        <v>0.0</v>
      </c>
      <c r="M13" s="6">
        <v>0.0</v>
      </c>
      <c r="N13" s="6">
        <v>0.0</v>
      </c>
      <c r="O13" s="6">
        <v>0.0</v>
      </c>
      <c r="P13" s="6">
        <v>0.0</v>
      </c>
      <c r="Q13" s="6">
        <v>0.0</v>
      </c>
      <c r="R13" s="6">
        <v>0.0</v>
      </c>
      <c r="S13" s="6">
        <v>0.0</v>
      </c>
      <c r="T13" s="6">
        <v>0.0</v>
      </c>
      <c r="U13" s="6">
        <f>FAR!E2</f>
        <v>81523</v>
      </c>
      <c r="V13" s="6">
        <v>0.0</v>
      </c>
      <c r="W13" s="6">
        <v>0.0</v>
      </c>
      <c r="X13" s="6">
        <v>0.0</v>
      </c>
      <c r="Y13" s="6">
        <v>0.0</v>
      </c>
    </row>
    <row r="14">
      <c r="A14" s="6" t="s">
        <v>109</v>
      </c>
      <c r="B14" s="6">
        <v>0.0</v>
      </c>
      <c r="C14" s="6">
        <v>0.0</v>
      </c>
      <c r="D14" s="6">
        <v>0.0</v>
      </c>
      <c r="E14" s="6">
        <v>0.0</v>
      </c>
      <c r="F14" s="6">
        <v>0.0</v>
      </c>
      <c r="G14" s="6">
        <v>0.0</v>
      </c>
      <c r="H14" s="6">
        <v>0.0</v>
      </c>
      <c r="I14" s="6">
        <v>0.0</v>
      </c>
      <c r="J14" s="6">
        <v>0.0</v>
      </c>
      <c r="K14" s="6">
        <v>0.0</v>
      </c>
      <c r="L14" s="6">
        <v>0.0</v>
      </c>
      <c r="M14" s="6">
        <v>0.0</v>
      </c>
      <c r="N14" s="6">
        <v>0.0</v>
      </c>
      <c r="O14" s="6">
        <v>0.0</v>
      </c>
      <c r="P14" s="6">
        <v>0.0</v>
      </c>
      <c r="Q14" s="6">
        <v>0.0</v>
      </c>
      <c r="R14" s="6">
        <v>0.0</v>
      </c>
      <c r="S14" s="6">
        <v>0.0</v>
      </c>
      <c r="T14" s="6">
        <v>0.0</v>
      </c>
      <c r="U14" s="6">
        <v>0.0</v>
      </c>
      <c r="V14" s="6">
        <v>0.0</v>
      </c>
      <c r="W14" s="6">
        <v>0.0</v>
      </c>
      <c r="X14" s="6">
        <f>FAR!E3</f>
        <v>7294</v>
      </c>
      <c r="Y14" s="6">
        <v>0.0</v>
      </c>
    </row>
    <row r="15">
      <c r="A15" s="6" t="s">
        <v>79</v>
      </c>
      <c r="B15" s="8">
        <f t="shared" ref="B15:Y15" si="5">SUM(B13:B14)</f>
        <v>0</v>
      </c>
      <c r="C15" s="8">
        <f t="shared" si="5"/>
        <v>0</v>
      </c>
      <c r="D15" s="8">
        <f t="shared" si="5"/>
        <v>0</v>
      </c>
      <c r="E15" s="8">
        <f t="shared" si="5"/>
        <v>0</v>
      </c>
      <c r="F15" s="8">
        <f t="shared" si="5"/>
        <v>0</v>
      </c>
      <c r="G15" s="8">
        <f t="shared" si="5"/>
        <v>0</v>
      </c>
      <c r="H15" s="8">
        <f t="shared" si="5"/>
        <v>0</v>
      </c>
      <c r="I15" s="8">
        <f t="shared" si="5"/>
        <v>0</v>
      </c>
      <c r="J15" s="8">
        <f t="shared" si="5"/>
        <v>0</v>
      </c>
      <c r="K15" s="8">
        <f t="shared" si="5"/>
        <v>0</v>
      </c>
      <c r="L15" s="8">
        <f t="shared" si="5"/>
        <v>0</v>
      </c>
      <c r="M15" s="8">
        <f t="shared" si="5"/>
        <v>0</v>
      </c>
      <c r="N15" s="8">
        <f t="shared" si="5"/>
        <v>0</v>
      </c>
      <c r="O15" s="8">
        <f t="shared" si="5"/>
        <v>0</v>
      </c>
      <c r="P15" s="8">
        <f t="shared" si="5"/>
        <v>0</v>
      </c>
      <c r="Q15" s="8">
        <f t="shared" si="5"/>
        <v>0</v>
      </c>
      <c r="R15" s="8">
        <f t="shared" si="5"/>
        <v>0</v>
      </c>
      <c r="S15" s="8">
        <f t="shared" si="5"/>
        <v>0</v>
      </c>
      <c r="T15" s="8">
        <f t="shared" si="5"/>
        <v>0</v>
      </c>
      <c r="U15" s="8">
        <f t="shared" si="5"/>
        <v>81523</v>
      </c>
      <c r="V15" s="8">
        <f t="shared" si="5"/>
        <v>0</v>
      </c>
      <c r="W15" s="8">
        <f t="shared" si="5"/>
        <v>0</v>
      </c>
      <c r="X15" s="8">
        <f t="shared" si="5"/>
        <v>7294</v>
      </c>
      <c r="Y15" s="8">
        <f t="shared" si="5"/>
        <v>0</v>
      </c>
    </row>
    <row r="17">
      <c r="A17" s="6" t="s">
        <v>111</v>
      </c>
    </row>
    <row r="18">
      <c r="A18" s="6" t="s">
        <v>106</v>
      </c>
      <c r="B18" s="8">
        <f t="shared" ref="B18:Y18" si="6">B3+B8-B13</f>
        <v>81523</v>
      </c>
      <c r="C18" s="8">
        <f t="shared" si="6"/>
        <v>81523</v>
      </c>
      <c r="D18" s="8">
        <f t="shared" si="6"/>
        <v>81523</v>
      </c>
      <c r="E18" s="8">
        <f t="shared" si="6"/>
        <v>81523</v>
      </c>
      <c r="F18" s="8">
        <f t="shared" si="6"/>
        <v>81523</v>
      </c>
      <c r="G18" s="8">
        <f t="shared" si="6"/>
        <v>81523</v>
      </c>
      <c r="H18" s="8">
        <f t="shared" si="6"/>
        <v>81523</v>
      </c>
      <c r="I18" s="8">
        <f t="shared" si="6"/>
        <v>81523</v>
      </c>
      <c r="J18" s="8">
        <f t="shared" si="6"/>
        <v>81523</v>
      </c>
      <c r="K18" s="8">
        <f t="shared" si="6"/>
        <v>81523</v>
      </c>
      <c r="L18" s="8">
        <f t="shared" si="6"/>
        <v>81523</v>
      </c>
      <c r="M18" s="8">
        <f t="shared" si="6"/>
        <v>81523</v>
      </c>
      <c r="N18" s="8">
        <f t="shared" si="6"/>
        <v>81523</v>
      </c>
      <c r="O18" s="8">
        <f t="shared" si="6"/>
        <v>81523</v>
      </c>
      <c r="P18" s="8">
        <f t="shared" si="6"/>
        <v>81523</v>
      </c>
      <c r="Q18" s="8">
        <f t="shared" si="6"/>
        <v>81523</v>
      </c>
      <c r="R18" s="8">
        <f t="shared" si="6"/>
        <v>81523</v>
      </c>
      <c r="S18" s="8">
        <f t="shared" si="6"/>
        <v>81523</v>
      </c>
      <c r="T18" s="8">
        <f t="shared" si="6"/>
        <v>81523</v>
      </c>
      <c r="U18" s="8">
        <f t="shared" si="6"/>
        <v>0</v>
      </c>
      <c r="V18" s="8">
        <f t="shared" si="6"/>
        <v>0</v>
      </c>
      <c r="W18" s="8">
        <f t="shared" si="6"/>
        <v>0</v>
      </c>
      <c r="X18" s="8">
        <f t="shared" si="6"/>
        <v>0</v>
      </c>
      <c r="Y18" s="8">
        <f t="shared" si="6"/>
        <v>0</v>
      </c>
    </row>
    <row r="19">
      <c r="A19" s="6" t="s">
        <v>109</v>
      </c>
      <c r="B19" s="8">
        <f t="shared" ref="B19:Y19" si="7">B4+B9-B14</f>
        <v>0</v>
      </c>
      <c r="C19" s="8">
        <f t="shared" si="7"/>
        <v>0</v>
      </c>
      <c r="D19" s="8">
        <f t="shared" si="7"/>
        <v>7294</v>
      </c>
      <c r="E19" s="8">
        <f t="shared" si="7"/>
        <v>7294</v>
      </c>
      <c r="F19" s="8">
        <f t="shared" si="7"/>
        <v>7294</v>
      </c>
      <c r="G19" s="8">
        <f t="shared" si="7"/>
        <v>7294</v>
      </c>
      <c r="H19" s="8">
        <f t="shared" si="7"/>
        <v>7294</v>
      </c>
      <c r="I19" s="8">
        <f t="shared" si="7"/>
        <v>7294</v>
      </c>
      <c r="J19" s="8">
        <f t="shared" si="7"/>
        <v>7294</v>
      </c>
      <c r="K19" s="8">
        <f t="shared" si="7"/>
        <v>7294</v>
      </c>
      <c r="L19" s="8">
        <f t="shared" si="7"/>
        <v>7294</v>
      </c>
      <c r="M19" s="8">
        <f t="shared" si="7"/>
        <v>7294</v>
      </c>
      <c r="N19" s="8">
        <f t="shared" si="7"/>
        <v>7294</v>
      </c>
      <c r="O19" s="8">
        <f t="shared" si="7"/>
        <v>7294</v>
      </c>
      <c r="P19" s="8">
        <f t="shared" si="7"/>
        <v>7294</v>
      </c>
      <c r="Q19" s="8">
        <f t="shared" si="7"/>
        <v>7294</v>
      </c>
      <c r="R19" s="8">
        <f t="shared" si="7"/>
        <v>7294</v>
      </c>
      <c r="S19" s="8">
        <f t="shared" si="7"/>
        <v>7294</v>
      </c>
      <c r="T19" s="8">
        <f t="shared" si="7"/>
        <v>7294</v>
      </c>
      <c r="U19" s="8">
        <f t="shared" si="7"/>
        <v>7294</v>
      </c>
      <c r="V19" s="8">
        <f t="shared" si="7"/>
        <v>7294</v>
      </c>
      <c r="W19" s="8">
        <f t="shared" si="7"/>
        <v>7294</v>
      </c>
      <c r="X19" s="8">
        <f t="shared" si="7"/>
        <v>0</v>
      </c>
      <c r="Y19" s="8">
        <f t="shared" si="7"/>
        <v>0</v>
      </c>
    </row>
    <row r="20">
      <c r="A20" s="6" t="s">
        <v>79</v>
      </c>
      <c r="B20" s="8">
        <f t="shared" ref="B20:Y20" si="8">SUM(B18:B19)</f>
        <v>81523</v>
      </c>
      <c r="C20" s="8">
        <f t="shared" si="8"/>
        <v>81523</v>
      </c>
      <c r="D20" s="8">
        <f t="shared" si="8"/>
        <v>88817</v>
      </c>
      <c r="E20" s="8">
        <f t="shared" si="8"/>
        <v>88817</v>
      </c>
      <c r="F20" s="8">
        <f t="shared" si="8"/>
        <v>88817</v>
      </c>
      <c r="G20" s="8">
        <f t="shared" si="8"/>
        <v>88817</v>
      </c>
      <c r="H20" s="8">
        <f t="shared" si="8"/>
        <v>88817</v>
      </c>
      <c r="I20" s="8">
        <f t="shared" si="8"/>
        <v>88817</v>
      </c>
      <c r="J20" s="8">
        <f t="shared" si="8"/>
        <v>88817</v>
      </c>
      <c r="K20" s="8">
        <f t="shared" si="8"/>
        <v>88817</v>
      </c>
      <c r="L20" s="8">
        <f t="shared" si="8"/>
        <v>88817</v>
      </c>
      <c r="M20" s="8">
        <f t="shared" si="8"/>
        <v>88817</v>
      </c>
      <c r="N20" s="8">
        <f t="shared" si="8"/>
        <v>88817</v>
      </c>
      <c r="O20" s="8">
        <f t="shared" si="8"/>
        <v>88817</v>
      </c>
      <c r="P20" s="8">
        <f t="shared" si="8"/>
        <v>88817</v>
      </c>
      <c r="Q20" s="8">
        <f t="shared" si="8"/>
        <v>88817</v>
      </c>
      <c r="R20" s="8">
        <f t="shared" si="8"/>
        <v>88817</v>
      </c>
      <c r="S20" s="8">
        <f t="shared" si="8"/>
        <v>88817</v>
      </c>
      <c r="T20" s="8">
        <f t="shared" si="8"/>
        <v>88817</v>
      </c>
      <c r="U20" s="8">
        <f t="shared" si="8"/>
        <v>7294</v>
      </c>
      <c r="V20" s="8">
        <f t="shared" si="8"/>
        <v>7294</v>
      </c>
      <c r="W20" s="8">
        <f t="shared" si="8"/>
        <v>7294</v>
      </c>
      <c r="X20" s="8">
        <f t="shared" si="8"/>
        <v>0</v>
      </c>
      <c r="Y20" s="8">
        <f t="shared" si="8"/>
        <v>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51</v>
      </c>
      <c r="C1" s="6" t="s">
        <v>52</v>
      </c>
      <c r="D1" s="6" t="s">
        <v>53</v>
      </c>
      <c r="E1" s="6" t="s">
        <v>54</v>
      </c>
      <c r="F1" s="6" t="s">
        <v>55</v>
      </c>
      <c r="G1" s="6" t="s">
        <v>56</v>
      </c>
      <c r="H1" s="6" t="s">
        <v>57</v>
      </c>
      <c r="I1" s="6" t="s">
        <v>58</v>
      </c>
      <c r="J1" s="6" t="s">
        <v>59</v>
      </c>
      <c r="K1" s="6" t="s">
        <v>60</v>
      </c>
      <c r="L1" s="6" t="s">
        <v>61</v>
      </c>
      <c r="M1" s="6" t="s">
        <v>62</v>
      </c>
      <c r="N1" s="6" t="s">
        <v>63</v>
      </c>
      <c r="O1" s="6" t="s">
        <v>64</v>
      </c>
      <c r="P1" s="6" t="s">
        <v>65</v>
      </c>
      <c r="Q1" s="6" t="s">
        <v>66</v>
      </c>
      <c r="R1" s="6" t="s">
        <v>67</v>
      </c>
      <c r="S1" s="6" t="s">
        <v>68</v>
      </c>
      <c r="T1" s="6" t="s">
        <v>69</v>
      </c>
      <c r="U1" s="6" t="s">
        <v>70</v>
      </c>
      <c r="V1" s="6" t="s">
        <v>71</v>
      </c>
      <c r="W1" s="6" t="s">
        <v>72</v>
      </c>
      <c r="X1" s="6" t="s">
        <v>73</v>
      </c>
      <c r="Y1" s="6" t="s">
        <v>74</v>
      </c>
    </row>
    <row r="2">
      <c r="A2" s="6" t="s">
        <v>108</v>
      </c>
    </row>
    <row r="3">
      <c r="A3" s="6" t="s">
        <v>106</v>
      </c>
      <c r="B3" s="6">
        <v>0.0</v>
      </c>
      <c r="C3" s="12">
        <f t="shared" ref="C3:Y3" si="1">B18</f>
        <v>4290.684211</v>
      </c>
      <c r="D3" s="12">
        <f t="shared" si="1"/>
        <v>8581.368421</v>
      </c>
      <c r="E3" s="12">
        <f t="shared" si="1"/>
        <v>12872.05263</v>
      </c>
      <c r="F3" s="12">
        <f t="shared" si="1"/>
        <v>17162.73684</v>
      </c>
      <c r="G3" s="12">
        <f t="shared" si="1"/>
        <v>21453.42105</v>
      </c>
      <c r="H3" s="12">
        <f t="shared" si="1"/>
        <v>25744.10526</v>
      </c>
      <c r="I3" s="12">
        <f t="shared" si="1"/>
        <v>30034.78947</v>
      </c>
      <c r="J3" s="12">
        <f t="shared" si="1"/>
        <v>34325.47368</v>
      </c>
      <c r="K3" s="12">
        <f t="shared" si="1"/>
        <v>38616.15789</v>
      </c>
      <c r="L3" s="12">
        <f t="shared" si="1"/>
        <v>42906.84211</v>
      </c>
      <c r="M3" s="12">
        <f t="shared" si="1"/>
        <v>47197.52632</v>
      </c>
      <c r="N3" s="12">
        <f t="shared" si="1"/>
        <v>51488.21053</v>
      </c>
      <c r="O3" s="12">
        <f t="shared" si="1"/>
        <v>55778.89474</v>
      </c>
      <c r="P3" s="12">
        <f t="shared" si="1"/>
        <v>60069.57895</v>
      </c>
      <c r="Q3" s="12">
        <f t="shared" si="1"/>
        <v>64360.26316</v>
      </c>
      <c r="R3" s="12">
        <f t="shared" si="1"/>
        <v>68650.94737</v>
      </c>
      <c r="S3" s="12">
        <f t="shared" si="1"/>
        <v>72941.63158</v>
      </c>
      <c r="T3" s="12">
        <f t="shared" si="1"/>
        <v>77232.31579</v>
      </c>
      <c r="U3" s="12">
        <f t="shared" si="1"/>
        <v>81523</v>
      </c>
      <c r="V3" s="12">
        <f t="shared" si="1"/>
        <v>0</v>
      </c>
      <c r="W3" s="12">
        <f t="shared" si="1"/>
        <v>0</v>
      </c>
      <c r="X3" s="12">
        <f t="shared" si="1"/>
        <v>0</v>
      </c>
      <c r="Y3" s="12">
        <f t="shared" si="1"/>
        <v>0</v>
      </c>
    </row>
    <row r="4">
      <c r="A4" s="6" t="s">
        <v>109</v>
      </c>
      <c r="B4" s="6">
        <v>0.0</v>
      </c>
      <c r="C4" s="12">
        <f t="shared" ref="C4:Y4" si="2">B19</f>
        <v>0</v>
      </c>
      <c r="D4" s="12">
        <f t="shared" si="2"/>
        <v>0</v>
      </c>
      <c r="E4" s="12">
        <f t="shared" si="2"/>
        <v>364.7</v>
      </c>
      <c r="F4" s="12">
        <f t="shared" si="2"/>
        <v>729.4</v>
      </c>
      <c r="G4" s="12">
        <f t="shared" si="2"/>
        <v>1094.1</v>
      </c>
      <c r="H4" s="12">
        <f t="shared" si="2"/>
        <v>1458.8</v>
      </c>
      <c r="I4" s="12">
        <f t="shared" si="2"/>
        <v>1823.5</v>
      </c>
      <c r="J4" s="12">
        <f t="shared" si="2"/>
        <v>2188.2</v>
      </c>
      <c r="K4" s="12">
        <f t="shared" si="2"/>
        <v>2552.9</v>
      </c>
      <c r="L4" s="12">
        <f t="shared" si="2"/>
        <v>2917.6</v>
      </c>
      <c r="M4" s="12">
        <f t="shared" si="2"/>
        <v>3282.3</v>
      </c>
      <c r="N4" s="12">
        <f t="shared" si="2"/>
        <v>3647</v>
      </c>
      <c r="O4" s="12">
        <f t="shared" si="2"/>
        <v>4011.7</v>
      </c>
      <c r="P4" s="12">
        <f t="shared" si="2"/>
        <v>4376.4</v>
      </c>
      <c r="Q4" s="12">
        <f t="shared" si="2"/>
        <v>4741.1</v>
      </c>
      <c r="R4" s="12">
        <f t="shared" si="2"/>
        <v>5105.8</v>
      </c>
      <c r="S4" s="12">
        <f t="shared" si="2"/>
        <v>5470.5</v>
      </c>
      <c r="T4" s="12">
        <f t="shared" si="2"/>
        <v>5835.2</v>
      </c>
      <c r="U4" s="12">
        <f t="shared" si="2"/>
        <v>6199.9</v>
      </c>
      <c r="V4" s="12">
        <f t="shared" si="2"/>
        <v>6564.6</v>
      </c>
      <c r="W4" s="12">
        <f t="shared" si="2"/>
        <v>6929.3</v>
      </c>
      <c r="X4" s="12">
        <f t="shared" si="2"/>
        <v>7294</v>
      </c>
      <c r="Y4" s="12">
        <f t="shared" si="2"/>
        <v>0</v>
      </c>
    </row>
    <row r="5">
      <c r="A5" s="6" t="s">
        <v>79</v>
      </c>
      <c r="B5" s="8">
        <f t="shared" ref="B5:Y5" si="3">SUM(B3:B4)</f>
        <v>0</v>
      </c>
      <c r="C5" s="12">
        <f t="shared" si="3"/>
        <v>4290.684211</v>
      </c>
      <c r="D5" s="12">
        <f t="shared" si="3"/>
        <v>8581.368421</v>
      </c>
      <c r="E5" s="12">
        <f t="shared" si="3"/>
        <v>13236.75263</v>
      </c>
      <c r="F5" s="12">
        <f t="shared" si="3"/>
        <v>17892.13684</v>
      </c>
      <c r="G5" s="12">
        <f t="shared" si="3"/>
        <v>22547.52105</v>
      </c>
      <c r="H5" s="12">
        <f t="shared" si="3"/>
        <v>27202.90526</v>
      </c>
      <c r="I5" s="12">
        <f t="shared" si="3"/>
        <v>31858.28947</v>
      </c>
      <c r="J5" s="12">
        <f t="shared" si="3"/>
        <v>36513.67368</v>
      </c>
      <c r="K5" s="12">
        <f t="shared" si="3"/>
        <v>41169.05789</v>
      </c>
      <c r="L5" s="12">
        <f t="shared" si="3"/>
        <v>45824.44211</v>
      </c>
      <c r="M5" s="12">
        <f t="shared" si="3"/>
        <v>50479.82632</v>
      </c>
      <c r="N5" s="12">
        <f t="shared" si="3"/>
        <v>55135.21053</v>
      </c>
      <c r="O5" s="12">
        <f t="shared" si="3"/>
        <v>59790.59474</v>
      </c>
      <c r="P5" s="12">
        <f t="shared" si="3"/>
        <v>64445.97895</v>
      </c>
      <c r="Q5" s="12">
        <f t="shared" si="3"/>
        <v>69101.36316</v>
      </c>
      <c r="R5" s="12">
        <f t="shared" si="3"/>
        <v>73756.74737</v>
      </c>
      <c r="S5" s="12">
        <f t="shared" si="3"/>
        <v>78412.13158</v>
      </c>
      <c r="T5" s="12">
        <f t="shared" si="3"/>
        <v>83067.51579</v>
      </c>
      <c r="U5" s="12">
        <f t="shared" si="3"/>
        <v>87722.9</v>
      </c>
      <c r="V5" s="12">
        <f t="shared" si="3"/>
        <v>6564.6</v>
      </c>
      <c r="W5" s="12">
        <f t="shared" si="3"/>
        <v>6929.3</v>
      </c>
      <c r="X5" s="12">
        <f t="shared" si="3"/>
        <v>7294</v>
      </c>
      <c r="Y5" s="12">
        <f t="shared" si="3"/>
        <v>0</v>
      </c>
    </row>
    <row r="7">
      <c r="A7" s="6" t="s">
        <v>82</v>
      </c>
    </row>
    <row r="8">
      <c r="A8" s="6" t="s">
        <v>106</v>
      </c>
      <c r="B8" s="12">
        <f>'Fixed Asset Balance'!B18/FAR!$F2</f>
        <v>4290.684211</v>
      </c>
      <c r="C8" s="12">
        <f>'Fixed Asset Balance'!C18/FAR!$F2</f>
        <v>4290.684211</v>
      </c>
      <c r="D8" s="12">
        <f>'Fixed Asset Balance'!D18/FAR!$F2</f>
        <v>4290.684211</v>
      </c>
      <c r="E8" s="12">
        <f>'Fixed Asset Balance'!E18/FAR!$F2</f>
        <v>4290.684211</v>
      </c>
      <c r="F8" s="12">
        <f>'Fixed Asset Balance'!F18/FAR!$F2</f>
        <v>4290.684211</v>
      </c>
      <c r="G8" s="12">
        <f>'Fixed Asset Balance'!G18/FAR!$F2</f>
        <v>4290.684211</v>
      </c>
      <c r="H8" s="12">
        <f>'Fixed Asset Balance'!H18/FAR!$F2</f>
        <v>4290.684211</v>
      </c>
      <c r="I8" s="12">
        <f>'Fixed Asset Balance'!I18/FAR!$F2</f>
        <v>4290.684211</v>
      </c>
      <c r="J8" s="12">
        <f>'Fixed Asset Balance'!J18/FAR!$F2</f>
        <v>4290.684211</v>
      </c>
      <c r="K8" s="12">
        <f>'Fixed Asset Balance'!K18/FAR!$F2</f>
        <v>4290.684211</v>
      </c>
      <c r="L8" s="12">
        <f>'Fixed Asset Balance'!L18/FAR!$F2</f>
        <v>4290.684211</v>
      </c>
      <c r="M8" s="12">
        <f>'Fixed Asset Balance'!M18/FAR!$F2</f>
        <v>4290.684211</v>
      </c>
      <c r="N8" s="12">
        <f>'Fixed Asset Balance'!N18/FAR!$F2</f>
        <v>4290.684211</v>
      </c>
      <c r="O8" s="12">
        <f>'Fixed Asset Balance'!O18/FAR!$F2</f>
        <v>4290.684211</v>
      </c>
      <c r="P8" s="12">
        <f>'Fixed Asset Balance'!P18/FAR!$F2</f>
        <v>4290.684211</v>
      </c>
      <c r="Q8" s="12">
        <f>'Fixed Asset Balance'!Q18/FAR!$F2</f>
        <v>4290.684211</v>
      </c>
      <c r="R8" s="12">
        <f>'Fixed Asset Balance'!R18/FAR!$F2</f>
        <v>4290.684211</v>
      </c>
      <c r="S8" s="12">
        <f>'Fixed Asset Balance'!S18/FAR!$F2</f>
        <v>4290.684211</v>
      </c>
      <c r="T8" s="12">
        <f>'Fixed Asset Balance'!T18/FAR!$F2</f>
        <v>4290.684211</v>
      </c>
      <c r="U8" s="12">
        <f>'Fixed Asset Balance'!U18/FAR!$F2</f>
        <v>0</v>
      </c>
      <c r="V8" s="12">
        <f>'Fixed Asset Balance'!V18/FAR!$F2</f>
        <v>0</v>
      </c>
      <c r="W8" s="12">
        <f>'Fixed Asset Balance'!W18/FAR!$F2</f>
        <v>0</v>
      </c>
      <c r="X8" s="12">
        <f>'Fixed Asset Balance'!X18/FAR!$F2</f>
        <v>0</v>
      </c>
      <c r="Y8" s="12">
        <f>'Fixed Asset Balance'!Y18/FAR!$F2</f>
        <v>0</v>
      </c>
    </row>
    <row r="9">
      <c r="A9" s="6" t="s">
        <v>109</v>
      </c>
      <c r="B9" s="12">
        <f>'Fixed Asset Balance'!B19/FAR!$F3</f>
        <v>0</v>
      </c>
      <c r="C9" s="12">
        <f>'Fixed Asset Balance'!C19/FAR!$F3</f>
        <v>0</v>
      </c>
      <c r="D9" s="12">
        <f>'Fixed Asset Balance'!D19/FAR!$F3</f>
        <v>364.7</v>
      </c>
      <c r="E9" s="12">
        <f>'Fixed Asset Balance'!E19/FAR!$F3</f>
        <v>364.7</v>
      </c>
      <c r="F9" s="12">
        <f>'Fixed Asset Balance'!F19/FAR!$F3</f>
        <v>364.7</v>
      </c>
      <c r="G9" s="12">
        <f>'Fixed Asset Balance'!G19/FAR!$F3</f>
        <v>364.7</v>
      </c>
      <c r="H9" s="12">
        <f>'Fixed Asset Balance'!H19/FAR!$F3</f>
        <v>364.7</v>
      </c>
      <c r="I9" s="12">
        <f>'Fixed Asset Balance'!I19/FAR!$F3</f>
        <v>364.7</v>
      </c>
      <c r="J9" s="12">
        <f>'Fixed Asset Balance'!J19/FAR!$F3</f>
        <v>364.7</v>
      </c>
      <c r="K9" s="12">
        <f>'Fixed Asset Balance'!K19/FAR!$F3</f>
        <v>364.7</v>
      </c>
      <c r="L9" s="12">
        <f>'Fixed Asset Balance'!L19/FAR!$F3</f>
        <v>364.7</v>
      </c>
      <c r="M9" s="12">
        <f>'Fixed Asset Balance'!M19/FAR!$F3</f>
        <v>364.7</v>
      </c>
      <c r="N9" s="12">
        <f>'Fixed Asset Balance'!N19/FAR!$F3</f>
        <v>364.7</v>
      </c>
      <c r="O9" s="12">
        <f>'Fixed Asset Balance'!O19/FAR!$F3</f>
        <v>364.7</v>
      </c>
      <c r="P9" s="12">
        <f>'Fixed Asset Balance'!P19/FAR!$F3</f>
        <v>364.7</v>
      </c>
      <c r="Q9" s="12">
        <f>'Fixed Asset Balance'!Q19/FAR!$F3</f>
        <v>364.7</v>
      </c>
      <c r="R9" s="12">
        <f>'Fixed Asset Balance'!R19/FAR!$F3</f>
        <v>364.7</v>
      </c>
      <c r="S9" s="12">
        <f>'Fixed Asset Balance'!S19/FAR!$F3</f>
        <v>364.7</v>
      </c>
      <c r="T9" s="12">
        <f>'Fixed Asset Balance'!T19/FAR!$F3</f>
        <v>364.7</v>
      </c>
      <c r="U9" s="12">
        <f>'Fixed Asset Balance'!U19/FAR!$F3</f>
        <v>364.7</v>
      </c>
      <c r="V9" s="12">
        <f>'Fixed Asset Balance'!V19/FAR!$F3</f>
        <v>364.7</v>
      </c>
      <c r="W9" s="12">
        <f>'Fixed Asset Balance'!W19/FAR!$F3</f>
        <v>364.7</v>
      </c>
      <c r="X9" s="12">
        <f>'Fixed Asset Balance'!X19/FAR!$F3</f>
        <v>0</v>
      </c>
      <c r="Y9" s="12">
        <f>'Fixed Asset Balance'!Y19/FAR!$F3</f>
        <v>0</v>
      </c>
    </row>
    <row r="10">
      <c r="A10" s="6" t="s">
        <v>79</v>
      </c>
      <c r="B10" s="12">
        <f t="shared" ref="B10:Y10" si="4">SUM(B8:B9)</f>
        <v>4290.684211</v>
      </c>
      <c r="C10" s="12">
        <f t="shared" si="4"/>
        <v>4290.684211</v>
      </c>
      <c r="D10" s="12">
        <f t="shared" si="4"/>
        <v>4655.384211</v>
      </c>
      <c r="E10" s="12">
        <f t="shared" si="4"/>
        <v>4655.384211</v>
      </c>
      <c r="F10" s="12">
        <f t="shared" si="4"/>
        <v>4655.384211</v>
      </c>
      <c r="G10" s="12">
        <f t="shared" si="4"/>
        <v>4655.384211</v>
      </c>
      <c r="H10" s="12">
        <f t="shared" si="4"/>
        <v>4655.384211</v>
      </c>
      <c r="I10" s="12">
        <f t="shared" si="4"/>
        <v>4655.384211</v>
      </c>
      <c r="J10" s="12">
        <f t="shared" si="4"/>
        <v>4655.384211</v>
      </c>
      <c r="K10" s="12">
        <f t="shared" si="4"/>
        <v>4655.384211</v>
      </c>
      <c r="L10" s="12">
        <f t="shared" si="4"/>
        <v>4655.384211</v>
      </c>
      <c r="M10" s="12">
        <f t="shared" si="4"/>
        <v>4655.384211</v>
      </c>
      <c r="N10" s="12">
        <f t="shared" si="4"/>
        <v>4655.384211</v>
      </c>
      <c r="O10" s="12">
        <f t="shared" si="4"/>
        <v>4655.384211</v>
      </c>
      <c r="P10" s="12">
        <f t="shared" si="4"/>
        <v>4655.384211</v>
      </c>
      <c r="Q10" s="12">
        <f t="shared" si="4"/>
        <v>4655.384211</v>
      </c>
      <c r="R10" s="12">
        <f t="shared" si="4"/>
        <v>4655.384211</v>
      </c>
      <c r="S10" s="12">
        <f t="shared" si="4"/>
        <v>4655.384211</v>
      </c>
      <c r="T10" s="12">
        <f t="shared" si="4"/>
        <v>4655.384211</v>
      </c>
      <c r="U10" s="12">
        <f t="shared" si="4"/>
        <v>364.7</v>
      </c>
      <c r="V10" s="12">
        <f t="shared" si="4"/>
        <v>364.7</v>
      </c>
      <c r="W10" s="12">
        <f t="shared" si="4"/>
        <v>364.7</v>
      </c>
      <c r="X10" s="12">
        <f t="shared" si="4"/>
        <v>0</v>
      </c>
      <c r="Y10" s="12">
        <f t="shared" si="4"/>
        <v>0</v>
      </c>
    </row>
    <row r="12">
      <c r="A12" s="6" t="s">
        <v>110</v>
      </c>
    </row>
    <row r="13">
      <c r="A13" s="6" t="s">
        <v>106</v>
      </c>
      <c r="B13" s="6">
        <v>0.0</v>
      </c>
      <c r="C13" s="6">
        <v>0.0</v>
      </c>
      <c r="D13" s="6">
        <v>0.0</v>
      </c>
      <c r="E13" s="6">
        <v>0.0</v>
      </c>
      <c r="F13" s="6">
        <v>0.0</v>
      </c>
      <c r="G13" s="6">
        <v>0.0</v>
      </c>
      <c r="H13" s="6">
        <v>0.0</v>
      </c>
      <c r="I13" s="6">
        <v>0.0</v>
      </c>
      <c r="J13" s="6">
        <v>0.0</v>
      </c>
      <c r="K13" s="6">
        <v>0.0</v>
      </c>
      <c r="L13" s="6">
        <v>0.0</v>
      </c>
      <c r="M13" s="6">
        <v>0.0</v>
      </c>
      <c r="N13" s="6">
        <v>0.0</v>
      </c>
      <c r="O13" s="6">
        <v>0.0</v>
      </c>
      <c r="P13" s="6">
        <v>0.0</v>
      </c>
      <c r="Q13" s="6">
        <v>0.0</v>
      </c>
      <c r="R13" s="6">
        <v>0.0</v>
      </c>
      <c r="S13" s="6">
        <v>0.0</v>
      </c>
      <c r="T13" s="6">
        <v>0.0</v>
      </c>
      <c r="U13" s="8">
        <f>FAR!H2</f>
        <v>81523</v>
      </c>
      <c r="V13" s="6">
        <v>0.0</v>
      </c>
      <c r="W13" s="6">
        <v>0.0</v>
      </c>
      <c r="X13" s="6">
        <v>0.0</v>
      </c>
      <c r="Y13" s="6">
        <v>0.0</v>
      </c>
    </row>
    <row r="14">
      <c r="A14" s="6" t="s">
        <v>109</v>
      </c>
      <c r="B14" s="6">
        <v>0.0</v>
      </c>
      <c r="C14" s="6">
        <v>0.0</v>
      </c>
      <c r="D14" s="6">
        <v>0.0</v>
      </c>
      <c r="E14" s="6">
        <v>0.0</v>
      </c>
      <c r="F14" s="6">
        <v>0.0</v>
      </c>
      <c r="G14" s="6">
        <v>0.0</v>
      </c>
      <c r="H14" s="6">
        <v>0.0</v>
      </c>
      <c r="I14" s="6">
        <v>0.0</v>
      </c>
      <c r="J14" s="6">
        <v>0.0</v>
      </c>
      <c r="K14" s="6">
        <v>0.0</v>
      </c>
      <c r="L14" s="6">
        <v>0.0</v>
      </c>
      <c r="M14" s="6">
        <v>0.0</v>
      </c>
      <c r="N14" s="6">
        <v>0.0</v>
      </c>
      <c r="O14" s="6">
        <v>0.0</v>
      </c>
      <c r="P14" s="6">
        <v>0.0</v>
      </c>
      <c r="Q14" s="6">
        <v>0.0</v>
      </c>
      <c r="R14" s="6">
        <v>0.0</v>
      </c>
      <c r="S14" s="6">
        <v>0.0</v>
      </c>
      <c r="T14" s="6">
        <v>0.0</v>
      </c>
      <c r="U14" s="6">
        <v>0.0</v>
      </c>
      <c r="V14" s="6">
        <v>0.0</v>
      </c>
      <c r="W14" s="6">
        <v>0.0</v>
      </c>
      <c r="X14" s="8">
        <f>FAR!H3</f>
        <v>7294</v>
      </c>
      <c r="Y14" s="6">
        <v>0.0</v>
      </c>
    </row>
    <row r="15">
      <c r="A15" s="6" t="s">
        <v>79</v>
      </c>
      <c r="B15" s="8">
        <f t="shared" ref="B15:Y15" si="5">SUM(B13:B14)</f>
        <v>0</v>
      </c>
      <c r="C15" s="8">
        <f t="shared" si="5"/>
        <v>0</v>
      </c>
      <c r="D15" s="8">
        <f t="shared" si="5"/>
        <v>0</v>
      </c>
      <c r="E15" s="8">
        <f t="shared" si="5"/>
        <v>0</v>
      </c>
      <c r="F15" s="8">
        <f t="shared" si="5"/>
        <v>0</v>
      </c>
      <c r="G15" s="8">
        <f t="shared" si="5"/>
        <v>0</v>
      </c>
      <c r="H15" s="8">
        <f t="shared" si="5"/>
        <v>0</v>
      </c>
      <c r="I15" s="8">
        <f t="shared" si="5"/>
        <v>0</v>
      </c>
      <c r="J15" s="8">
        <f t="shared" si="5"/>
        <v>0</v>
      </c>
      <c r="K15" s="8">
        <f t="shared" si="5"/>
        <v>0</v>
      </c>
      <c r="L15" s="8">
        <f t="shared" si="5"/>
        <v>0</v>
      </c>
      <c r="M15" s="8">
        <f t="shared" si="5"/>
        <v>0</v>
      </c>
      <c r="N15" s="8">
        <f t="shared" si="5"/>
        <v>0</v>
      </c>
      <c r="O15" s="8">
        <f t="shared" si="5"/>
        <v>0</v>
      </c>
      <c r="P15" s="8">
        <f t="shared" si="5"/>
        <v>0</v>
      </c>
      <c r="Q15" s="8">
        <f t="shared" si="5"/>
        <v>0</v>
      </c>
      <c r="R15" s="8">
        <f t="shared" si="5"/>
        <v>0</v>
      </c>
      <c r="S15" s="8">
        <f t="shared" si="5"/>
        <v>0</v>
      </c>
      <c r="T15" s="8">
        <f t="shared" si="5"/>
        <v>0</v>
      </c>
      <c r="U15" s="8">
        <f t="shared" si="5"/>
        <v>81523</v>
      </c>
      <c r="V15" s="8">
        <f t="shared" si="5"/>
        <v>0</v>
      </c>
      <c r="W15" s="8">
        <f t="shared" si="5"/>
        <v>0</v>
      </c>
      <c r="X15" s="8">
        <f t="shared" si="5"/>
        <v>7294</v>
      </c>
      <c r="Y15" s="8">
        <f t="shared" si="5"/>
        <v>0</v>
      </c>
    </row>
    <row r="17">
      <c r="A17" s="6" t="s">
        <v>111</v>
      </c>
    </row>
    <row r="18">
      <c r="A18" s="6" t="s">
        <v>106</v>
      </c>
      <c r="B18" s="12">
        <f t="shared" ref="B18:Y18" si="6">B3+B8-B13</f>
        <v>4290.684211</v>
      </c>
      <c r="C18" s="12">
        <f t="shared" si="6"/>
        <v>8581.368421</v>
      </c>
      <c r="D18" s="12">
        <f t="shared" si="6"/>
        <v>12872.05263</v>
      </c>
      <c r="E18" s="12">
        <f t="shared" si="6"/>
        <v>17162.73684</v>
      </c>
      <c r="F18" s="12">
        <f t="shared" si="6"/>
        <v>21453.42105</v>
      </c>
      <c r="G18" s="12">
        <f t="shared" si="6"/>
        <v>25744.10526</v>
      </c>
      <c r="H18" s="12">
        <f t="shared" si="6"/>
        <v>30034.78947</v>
      </c>
      <c r="I18" s="12">
        <f t="shared" si="6"/>
        <v>34325.47368</v>
      </c>
      <c r="J18" s="12">
        <f t="shared" si="6"/>
        <v>38616.15789</v>
      </c>
      <c r="K18" s="12">
        <f t="shared" si="6"/>
        <v>42906.84211</v>
      </c>
      <c r="L18" s="12">
        <f t="shared" si="6"/>
        <v>47197.52632</v>
      </c>
      <c r="M18" s="12">
        <f t="shared" si="6"/>
        <v>51488.21053</v>
      </c>
      <c r="N18" s="12">
        <f t="shared" si="6"/>
        <v>55778.89474</v>
      </c>
      <c r="O18" s="12">
        <f t="shared" si="6"/>
        <v>60069.57895</v>
      </c>
      <c r="P18" s="12">
        <f t="shared" si="6"/>
        <v>64360.26316</v>
      </c>
      <c r="Q18" s="12">
        <f t="shared" si="6"/>
        <v>68650.94737</v>
      </c>
      <c r="R18" s="12">
        <f t="shared" si="6"/>
        <v>72941.63158</v>
      </c>
      <c r="S18" s="12">
        <f t="shared" si="6"/>
        <v>77232.31579</v>
      </c>
      <c r="T18" s="12">
        <f t="shared" si="6"/>
        <v>81523</v>
      </c>
      <c r="U18" s="12">
        <f t="shared" si="6"/>
        <v>0</v>
      </c>
      <c r="V18" s="12">
        <f t="shared" si="6"/>
        <v>0</v>
      </c>
      <c r="W18" s="12">
        <f t="shared" si="6"/>
        <v>0</v>
      </c>
      <c r="X18" s="12">
        <f t="shared" si="6"/>
        <v>0</v>
      </c>
      <c r="Y18" s="12">
        <f t="shared" si="6"/>
        <v>0</v>
      </c>
    </row>
    <row r="19">
      <c r="A19" s="6" t="s">
        <v>109</v>
      </c>
      <c r="B19" s="12">
        <f t="shared" ref="B19:Y19" si="7">B4+B9-B14</f>
        <v>0</v>
      </c>
      <c r="C19" s="12">
        <f t="shared" si="7"/>
        <v>0</v>
      </c>
      <c r="D19" s="12">
        <f t="shared" si="7"/>
        <v>364.7</v>
      </c>
      <c r="E19" s="12">
        <f t="shared" si="7"/>
        <v>729.4</v>
      </c>
      <c r="F19" s="12">
        <f t="shared" si="7"/>
        <v>1094.1</v>
      </c>
      <c r="G19" s="12">
        <f t="shared" si="7"/>
        <v>1458.8</v>
      </c>
      <c r="H19" s="12">
        <f t="shared" si="7"/>
        <v>1823.5</v>
      </c>
      <c r="I19" s="12">
        <f t="shared" si="7"/>
        <v>2188.2</v>
      </c>
      <c r="J19" s="12">
        <f t="shared" si="7"/>
        <v>2552.9</v>
      </c>
      <c r="K19" s="12">
        <f t="shared" si="7"/>
        <v>2917.6</v>
      </c>
      <c r="L19" s="12">
        <f t="shared" si="7"/>
        <v>3282.3</v>
      </c>
      <c r="M19" s="12">
        <f t="shared" si="7"/>
        <v>3647</v>
      </c>
      <c r="N19" s="12">
        <f t="shared" si="7"/>
        <v>4011.7</v>
      </c>
      <c r="O19" s="12">
        <f t="shared" si="7"/>
        <v>4376.4</v>
      </c>
      <c r="P19" s="12">
        <f t="shared" si="7"/>
        <v>4741.1</v>
      </c>
      <c r="Q19" s="12">
        <f t="shared" si="7"/>
        <v>5105.8</v>
      </c>
      <c r="R19" s="12">
        <f t="shared" si="7"/>
        <v>5470.5</v>
      </c>
      <c r="S19" s="12">
        <f t="shared" si="7"/>
        <v>5835.2</v>
      </c>
      <c r="T19" s="12">
        <f t="shared" si="7"/>
        <v>6199.9</v>
      </c>
      <c r="U19" s="12">
        <f t="shared" si="7"/>
        <v>6564.6</v>
      </c>
      <c r="V19" s="12">
        <f t="shared" si="7"/>
        <v>6929.3</v>
      </c>
      <c r="W19" s="12">
        <f t="shared" si="7"/>
        <v>7294</v>
      </c>
      <c r="X19" s="12">
        <f t="shared" si="7"/>
        <v>0</v>
      </c>
      <c r="Y19" s="12">
        <f t="shared" si="7"/>
        <v>0</v>
      </c>
    </row>
    <row r="20">
      <c r="A20" s="6" t="s">
        <v>79</v>
      </c>
      <c r="B20" s="12">
        <f t="shared" ref="B20:Y20" si="8">SUM(B18:B19)</f>
        <v>4290.684211</v>
      </c>
      <c r="C20" s="12">
        <f t="shared" si="8"/>
        <v>8581.368421</v>
      </c>
      <c r="D20" s="12">
        <f t="shared" si="8"/>
        <v>13236.75263</v>
      </c>
      <c r="E20" s="12">
        <f t="shared" si="8"/>
        <v>17892.13684</v>
      </c>
      <c r="F20" s="12">
        <f t="shared" si="8"/>
        <v>22547.52105</v>
      </c>
      <c r="G20" s="12">
        <f t="shared" si="8"/>
        <v>27202.90526</v>
      </c>
      <c r="H20" s="12">
        <f t="shared" si="8"/>
        <v>31858.28947</v>
      </c>
      <c r="I20" s="12">
        <f t="shared" si="8"/>
        <v>36513.67368</v>
      </c>
      <c r="J20" s="12">
        <f t="shared" si="8"/>
        <v>41169.05789</v>
      </c>
      <c r="K20" s="12">
        <f t="shared" si="8"/>
        <v>45824.44211</v>
      </c>
      <c r="L20" s="12">
        <f t="shared" si="8"/>
        <v>50479.82632</v>
      </c>
      <c r="M20" s="12">
        <f t="shared" si="8"/>
        <v>55135.21053</v>
      </c>
      <c r="N20" s="12">
        <f t="shared" si="8"/>
        <v>59790.59474</v>
      </c>
      <c r="O20" s="12">
        <f t="shared" si="8"/>
        <v>64445.97895</v>
      </c>
      <c r="P20" s="12">
        <f t="shared" si="8"/>
        <v>69101.36316</v>
      </c>
      <c r="Q20" s="12">
        <f t="shared" si="8"/>
        <v>73756.74737</v>
      </c>
      <c r="R20" s="12">
        <f t="shared" si="8"/>
        <v>78412.13158</v>
      </c>
      <c r="S20" s="12">
        <f t="shared" si="8"/>
        <v>83067.51579</v>
      </c>
      <c r="T20" s="12">
        <f t="shared" si="8"/>
        <v>87722.9</v>
      </c>
      <c r="U20" s="12">
        <f t="shared" si="8"/>
        <v>6564.6</v>
      </c>
      <c r="V20" s="12">
        <f t="shared" si="8"/>
        <v>6929.3</v>
      </c>
      <c r="W20" s="12">
        <f t="shared" si="8"/>
        <v>7294</v>
      </c>
      <c r="X20" s="12">
        <f t="shared" si="8"/>
        <v>0</v>
      </c>
      <c r="Y20" s="12">
        <f t="shared" si="8"/>
        <v>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
      <c r="B1" s="6" t="s">
        <v>51</v>
      </c>
      <c r="C1" s="6" t="s">
        <v>52</v>
      </c>
      <c r="D1" s="6" t="s">
        <v>53</v>
      </c>
      <c r="E1" s="6" t="s">
        <v>54</v>
      </c>
      <c r="F1" s="6" t="s">
        <v>55</v>
      </c>
      <c r="G1" s="6" t="s">
        <v>56</v>
      </c>
      <c r="H1" s="6" t="s">
        <v>57</v>
      </c>
      <c r="I1" s="6" t="s">
        <v>58</v>
      </c>
      <c r="J1" s="6" t="s">
        <v>59</v>
      </c>
      <c r="K1" s="6" t="s">
        <v>60</v>
      </c>
      <c r="L1" s="6" t="s">
        <v>61</v>
      </c>
      <c r="M1" s="6" t="s">
        <v>62</v>
      </c>
      <c r="N1" s="6" t="s">
        <v>63</v>
      </c>
      <c r="O1" s="6" t="s">
        <v>64</v>
      </c>
      <c r="P1" s="6" t="s">
        <v>65</v>
      </c>
      <c r="Q1" s="6" t="s">
        <v>66</v>
      </c>
      <c r="R1" s="6" t="s">
        <v>67</v>
      </c>
      <c r="S1" s="6" t="s">
        <v>68</v>
      </c>
      <c r="T1" s="6" t="s">
        <v>69</v>
      </c>
      <c r="U1" s="6" t="s">
        <v>70</v>
      </c>
      <c r="V1" s="6" t="s">
        <v>71</v>
      </c>
      <c r="W1" s="6" t="s">
        <v>72</v>
      </c>
      <c r="X1" s="6" t="s">
        <v>73</v>
      </c>
      <c r="Y1" s="6" t="s">
        <v>74</v>
      </c>
    </row>
    <row r="2">
      <c r="A2" s="9" t="s">
        <v>112</v>
      </c>
    </row>
    <row r="3">
      <c r="A3" s="9" t="s">
        <v>113</v>
      </c>
      <c r="B3" s="8">
        <f>Assumptions!B21</f>
        <v>13</v>
      </c>
      <c r="C3" s="6">
        <v>0.0</v>
      </c>
      <c r="D3" s="6">
        <v>0.0</v>
      </c>
      <c r="E3" s="6">
        <v>0.0</v>
      </c>
      <c r="F3" s="6">
        <v>0.0</v>
      </c>
      <c r="G3" s="6">
        <v>0.0</v>
      </c>
      <c r="H3" s="6">
        <v>0.0</v>
      </c>
      <c r="I3" s="6">
        <v>0.0</v>
      </c>
      <c r="J3" s="6">
        <v>0.0</v>
      </c>
      <c r="K3" s="6">
        <v>0.0</v>
      </c>
      <c r="L3" s="6">
        <v>0.0</v>
      </c>
      <c r="M3" s="6">
        <v>0.0</v>
      </c>
      <c r="N3" s="6">
        <v>0.0</v>
      </c>
      <c r="O3" s="6">
        <v>0.0</v>
      </c>
      <c r="P3" s="6">
        <v>0.0</v>
      </c>
      <c r="Q3" s="6">
        <v>0.0</v>
      </c>
      <c r="R3" s="6">
        <v>0.0</v>
      </c>
      <c r="S3" s="6">
        <v>0.0</v>
      </c>
      <c r="T3" s="6">
        <v>0.0</v>
      </c>
      <c r="U3" s="6">
        <v>0.0</v>
      </c>
      <c r="V3" s="6">
        <v>0.0</v>
      </c>
      <c r="W3" s="6">
        <v>0.0</v>
      </c>
      <c r="X3" s="6">
        <v>0.0</v>
      </c>
      <c r="Y3" s="6">
        <v>0.0</v>
      </c>
    </row>
    <row r="4">
      <c r="A4" s="9" t="s">
        <v>37</v>
      </c>
      <c r="B4" s="8">
        <f>Assumptions!B22</f>
        <v>17548</v>
      </c>
      <c r="C4" s="6">
        <v>0.0</v>
      </c>
      <c r="D4" s="6">
        <v>0.0</v>
      </c>
      <c r="E4" s="6">
        <v>0.0</v>
      </c>
      <c r="F4" s="6">
        <v>0.0</v>
      </c>
      <c r="G4" s="6">
        <v>0.0</v>
      </c>
      <c r="H4" s="6">
        <v>0.0</v>
      </c>
      <c r="I4" s="6">
        <v>0.0</v>
      </c>
      <c r="J4" s="6">
        <v>0.0</v>
      </c>
      <c r="K4" s="6">
        <v>0.0</v>
      </c>
      <c r="L4" s="6">
        <v>0.0</v>
      </c>
      <c r="M4" s="6">
        <v>0.0</v>
      </c>
      <c r="N4" s="6">
        <v>0.0</v>
      </c>
      <c r="O4" s="6">
        <v>0.0</v>
      </c>
      <c r="P4" s="6">
        <v>0.0</v>
      </c>
      <c r="Q4" s="6">
        <v>0.0</v>
      </c>
      <c r="R4" s="6">
        <v>0.0</v>
      </c>
      <c r="S4" s="6">
        <v>0.0</v>
      </c>
      <c r="T4" s="6">
        <v>0.0</v>
      </c>
      <c r="U4" s="6">
        <v>0.0</v>
      </c>
      <c r="V4" s="6">
        <v>0.0</v>
      </c>
      <c r="W4" s="6">
        <v>0.0</v>
      </c>
      <c r="X4" s="6">
        <v>0.0</v>
      </c>
      <c r="Y4" s="6">
        <v>0.0</v>
      </c>
    </row>
    <row r="5">
      <c r="A5" s="9"/>
    </row>
    <row r="6">
      <c r="A6" s="11" t="s">
        <v>114</v>
      </c>
    </row>
    <row r="7">
      <c r="A7" s="9" t="s">
        <v>115</v>
      </c>
      <c r="B7" s="6">
        <v>0.0</v>
      </c>
      <c r="C7" s="8">
        <f t="shared" ref="C7:Y7" si="1">B9</f>
        <v>17548</v>
      </c>
      <c r="D7" s="8">
        <f t="shared" si="1"/>
        <v>17548</v>
      </c>
      <c r="E7" s="8">
        <f t="shared" si="1"/>
        <v>17548</v>
      </c>
      <c r="F7" s="8">
        <f t="shared" si="1"/>
        <v>17548</v>
      </c>
      <c r="G7" s="8">
        <f t="shared" si="1"/>
        <v>17548</v>
      </c>
      <c r="H7" s="8">
        <f t="shared" si="1"/>
        <v>17548</v>
      </c>
      <c r="I7" s="8">
        <f t="shared" si="1"/>
        <v>17548</v>
      </c>
      <c r="J7" s="8">
        <f t="shared" si="1"/>
        <v>17548</v>
      </c>
      <c r="K7" s="8">
        <f t="shared" si="1"/>
        <v>17548</v>
      </c>
      <c r="L7" s="8">
        <f t="shared" si="1"/>
        <v>17548</v>
      </c>
      <c r="M7" s="8">
        <f t="shared" si="1"/>
        <v>17548</v>
      </c>
      <c r="N7" s="8">
        <f t="shared" si="1"/>
        <v>17548</v>
      </c>
      <c r="O7" s="8">
        <f t="shared" si="1"/>
        <v>17548</v>
      </c>
      <c r="P7" s="8">
        <f t="shared" si="1"/>
        <v>17548</v>
      </c>
      <c r="Q7" s="8">
        <f t="shared" si="1"/>
        <v>17548</v>
      </c>
      <c r="R7" s="8">
        <f t="shared" si="1"/>
        <v>17548</v>
      </c>
      <c r="S7" s="8">
        <f t="shared" si="1"/>
        <v>17548</v>
      </c>
      <c r="T7" s="8">
        <f t="shared" si="1"/>
        <v>17548</v>
      </c>
      <c r="U7" s="8">
        <f t="shared" si="1"/>
        <v>17548</v>
      </c>
      <c r="V7" s="8">
        <f t="shared" si="1"/>
        <v>17548</v>
      </c>
      <c r="W7" s="8">
        <f t="shared" si="1"/>
        <v>17548</v>
      </c>
      <c r="X7" s="8">
        <f t="shared" si="1"/>
        <v>17548</v>
      </c>
      <c r="Y7" s="8">
        <f t="shared" si="1"/>
        <v>17548</v>
      </c>
    </row>
    <row r="8">
      <c r="A8" s="9" t="s">
        <v>116</v>
      </c>
      <c r="B8" s="8">
        <f t="shared" ref="B8:Y8" si="2">B4</f>
        <v>17548</v>
      </c>
      <c r="C8" s="8">
        <f t="shared" si="2"/>
        <v>0</v>
      </c>
      <c r="D8" s="8">
        <f t="shared" si="2"/>
        <v>0</v>
      </c>
      <c r="E8" s="8">
        <f t="shared" si="2"/>
        <v>0</v>
      </c>
      <c r="F8" s="8">
        <f t="shared" si="2"/>
        <v>0</v>
      </c>
      <c r="G8" s="8">
        <f t="shared" si="2"/>
        <v>0</v>
      </c>
      <c r="H8" s="8">
        <f t="shared" si="2"/>
        <v>0</v>
      </c>
      <c r="I8" s="8">
        <f t="shared" si="2"/>
        <v>0</v>
      </c>
      <c r="J8" s="8">
        <f t="shared" si="2"/>
        <v>0</v>
      </c>
      <c r="K8" s="8">
        <f t="shared" si="2"/>
        <v>0</v>
      </c>
      <c r="L8" s="8">
        <f t="shared" si="2"/>
        <v>0</v>
      </c>
      <c r="M8" s="8">
        <f t="shared" si="2"/>
        <v>0</v>
      </c>
      <c r="N8" s="8">
        <f t="shared" si="2"/>
        <v>0</v>
      </c>
      <c r="O8" s="8">
        <f t="shared" si="2"/>
        <v>0</v>
      </c>
      <c r="P8" s="8">
        <f t="shared" si="2"/>
        <v>0</v>
      </c>
      <c r="Q8" s="8">
        <f t="shared" si="2"/>
        <v>0</v>
      </c>
      <c r="R8" s="8">
        <f t="shared" si="2"/>
        <v>0</v>
      </c>
      <c r="S8" s="8">
        <f t="shared" si="2"/>
        <v>0</v>
      </c>
      <c r="T8" s="8">
        <f t="shared" si="2"/>
        <v>0</v>
      </c>
      <c r="U8" s="8">
        <f t="shared" si="2"/>
        <v>0</v>
      </c>
      <c r="V8" s="8">
        <f t="shared" si="2"/>
        <v>0</v>
      </c>
      <c r="W8" s="8">
        <f t="shared" si="2"/>
        <v>0</v>
      </c>
      <c r="X8" s="8">
        <f t="shared" si="2"/>
        <v>0</v>
      </c>
      <c r="Y8" s="8">
        <f t="shared" si="2"/>
        <v>0</v>
      </c>
    </row>
    <row r="9">
      <c r="A9" s="9" t="s">
        <v>117</v>
      </c>
      <c r="B9" s="8">
        <f t="shared" ref="B9:Y9" si="3">B7+B8</f>
        <v>17548</v>
      </c>
      <c r="C9" s="8">
        <f t="shared" si="3"/>
        <v>17548</v>
      </c>
      <c r="D9" s="8">
        <f t="shared" si="3"/>
        <v>17548</v>
      </c>
      <c r="E9" s="8">
        <f t="shared" si="3"/>
        <v>17548</v>
      </c>
      <c r="F9" s="8">
        <f t="shared" si="3"/>
        <v>17548</v>
      </c>
      <c r="G9" s="8">
        <f t="shared" si="3"/>
        <v>17548</v>
      </c>
      <c r="H9" s="8">
        <f t="shared" si="3"/>
        <v>17548</v>
      </c>
      <c r="I9" s="8">
        <f t="shared" si="3"/>
        <v>17548</v>
      </c>
      <c r="J9" s="8">
        <f t="shared" si="3"/>
        <v>17548</v>
      </c>
      <c r="K9" s="8">
        <f t="shared" si="3"/>
        <v>17548</v>
      </c>
      <c r="L9" s="8">
        <f t="shared" si="3"/>
        <v>17548</v>
      </c>
      <c r="M9" s="8">
        <f t="shared" si="3"/>
        <v>17548</v>
      </c>
      <c r="N9" s="8">
        <f t="shared" si="3"/>
        <v>17548</v>
      </c>
      <c r="O9" s="8">
        <f t="shared" si="3"/>
        <v>17548</v>
      </c>
      <c r="P9" s="8">
        <f t="shared" si="3"/>
        <v>17548</v>
      </c>
      <c r="Q9" s="8">
        <f t="shared" si="3"/>
        <v>17548</v>
      </c>
      <c r="R9" s="8">
        <f t="shared" si="3"/>
        <v>17548</v>
      </c>
      <c r="S9" s="8">
        <f t="shared" si="3"/>
        <v>17548</v>
      </c>
      <c r="T9" s="8">
        <f t="shared" si="3"/>
        <v>17548</v>
      </c>
      <c r="U9" s="8">
        <f t="shared" si="3"/>
        <v>17548</v>
      </c>
      <c r="V9" s="8">
        <f t="shared" si="3"/>
        <v>17548</v>
      </c>
      <c r="W9" s="8">
        <f t="shared" si="3"/>
        <v>17548</v>
      </c>
      <c r="X9" s="8">
        <f t="shared" si="3"/>
        <v>17548</v>
      </c>
      <c r="Y9" s="8">
        <f t="shared" si="3"/>
        <v>17548</v>
      </c>
    </row>
    <row r="10">
      <c r="A10" s="9"/>
    </row>
    <row r="11">
      <c r="A11" s="11" t="s">
        <v>118</v>
      </c>
    </row>
    <row r="12">
      <c r="A12" s="9" t="s">
        <v>108</v>
      </c>
      <c r="B12" s="6">
        <v>0.0</v>
      </c>
      <c r="C12" s="8">
        <f t="shared" ref="C12:Y12" si="4">B14</f>
        <v>228124</v>
      </c>
      <c r="D12" s="8">
        <f t="shared" si="4"/>
        <v>228124</v>
      </c>
      <c r="E12" s="8">
        <f t="shared" si="4"/>
        <v>228124</v>
      </c>
      <c r="F12" s="8">
        <f t="shared" si="4"/>
        <v>228124</v>
      </c>
      <c r="G12" s="8">
        <f t="shared" si="4"/>
        <v>228124</v>
      </c>
      <c r="H12" s="8">
        <f t="shared" si="4"/>
        <v>228124</v>
      </c>
      <c r="I12" s="8">
        <f t="shared" si="4"/>
        <v>228124</v>
      </c>
      <c r="J12" s="8">
        <f t="shared" si="4"/>
        <v>228124</v>
      </c>
      <c r="K12" s="8">
        <f t="shared" si="4"/>
        <v>228124</v>
      </c>
      <c r="L12" s="8">
        <f t="shared" si="4"/>
        <v>228124</v>
      </c>
      <c r="M12" s="8">
        <f t="shared" si="4"/>
        <v>228124</v>
      </c>
      <c r="N12" s="8">
        <f t="shared" si="4"/>
        <v>228124</v>
      </c>
      <c r="O12" s="8">
        <f t="shared" si="4"/>
        <v>228124</v>
      </c>
      <c r="P12" s="8">
        <f t="shared" si="4"/>
        <v>228124</v>
      </c>
      <c r="Q12" s="8">
        <f t="shared" si="4"/>
        <v>228124</v>
      </c>
      <c r="R12" s="8">
        <f t="shared" si="4"/>
        <v>228124</v>
      </c>
      <c r="S12" s="8">
        <f t="shared" si="4"/>
        <v>228124</v>
      </c>
      <c r="T12" s="8">
        <f t="shared" si="4"/>
        <v>228124</v>
      </c>
      <c r="U12" s="8">
        <f t="shared" si="4"/>
        <v>228124</v>
      </c>
      <c r="V12" s="8">
        <f t="shared" si="4"/>
        <v>228124</v>
      </c>
      <c r="W12" s="8">
        <f t="shared" si="4"/>
        <v>228124</v>
      </c>
      <c r="X12" s="8">
        <f t="shared" si="4"/>
        <v>228124</v>
      </c>
      <c r="Y12" s="8">
        <f t="shared" si="4"/>
        <v>228124</v>
      </c>
    </row>
    <row r="13">
      <c r="A13" s="9" t="s">
        <v>119</v>
      </c>
      <c r="B13" s="8">
        <f t="shared" ref="B13:Y13" si="5">B3*B4</f>
        <v>228124</v>
      </c>
      <c r="C13" s="8">
        <f t="shared" si="5"/>
        <v>0</v>
      </c>
      <c r="D13" s="8">
        <f t="shared" si="5"/>
        <v>0</v>
      </c>
      <c r="E13" s="8">
        <f t="shared" si="5"/>
        <v>0</v>
      </c>
      <c r="F13" s="8">
        <f t="shared" si="5"/>
        <v>0</v>
      </c>
      <c r="G13" s="8">
        <f t="shared" si="5"/>
        <v>0</v>
      </c>
      <c r="H13" s="8">
        <f t="shared" si="5"/>
        <v>0</v>
      </c>
      <c r="I13" s="8">
        <f t="shared" si="5"/>
        <v>0</v>
      </c>
      <c r="J13" s="8">
        <f t="shared" si="5"/>
        <v>0</v>
      </c>
      <c r="K13" s="8">
        <f t="shared" si="5"/>
        <v>0</v>
      </c>
      <c r="L13" s="8">
        <f t="shared" si="5"/>
        <v>0</v>
      </c>
      <c r="M13" s="8">
        <f t="shared" si="5"/>
        <v>0</v>
      </c>
      <c r="N13" s="8">
        <f t="shared" si="5"/>
        <v>0</v>
      </c>
      <c r="O13" s="8">
        <f t="shared" si="5"/>
        <v>0</v>
      </c>
      <c r="P13" s="8">
        <f t="shared" si="5"/>
        <v>0</v>
      </c>
      <c r="Q13" s="8">
        <f t="shared" si="5"/>
        <v>0</v>
      </c>
      <c r="R13" s="8">
        <f t="shared" si="5"/>
        <v>0</v>
      </c>
      <c r="S13" s="8">
        <f t="shared" si="5"/>
        <v>0</v>
      </c>
      <c r="T13" s="8">
        <f t="shared" si="5"/>
        <v>0</v>
      </c>
      <c r="U13" s="8">
        <f t="shared" si="5"/>
        <v>0</v>
      </c>
      <c r="V13" s="8">
        <f t="shared" si="5"/>
        <v>0</v>
      </c>
      <c r="W13" s="8">
        <f t="shared" si="5"/>
        <v>0</v>
      </c>
      <c r="X13" s="8">
        <f t="shared" si="5"/>
        <v>0</v>
      </c>
      <c r="Y13" s="8">
        <f t="shared" si="5"/>
        <v>0</v>
      </c>
    </row>
    <row r="14">
      <c r="A14" s="9" t="s">
        <v>120</v>
      </c>
      <c r="B14" s="8">
        <f t="shared" ref="B14:Y14" si="6">B12+B13</f>
        <v>228124</v>
      </c>
      <c r="C14" s="8">
        <f t="shared" si="6"/>
        <v>228124</v>
      </c>
      <c r="D14" s="8">
        <f t="shared" si="6"/>
        <v>228124</v>
      </c>
      <c r="E14" s="8">
        <f t="shared" si="6"/>
        <v>228124</v>
      </c>
      <c r="F14" s="8">
        <f t="shared" si="6"/>
        <v>228124</v>
      </c>
      <c r="G14" s="8">
        <f t="shared" si="6"/>
        <v>228124</v>
      </c>
      <c r="H14" s="8">
        <f t="shared" si="6"/>
        <v>228124</v>
      </c>
      <c r="I14" s="8">
        <f t="shared" si="6"/>
        <v>228124</v>
      </c>
      <c r="J14" s="8">
        <f t="shared" si="6"/>
        <v>228124</v>
      </c>
      <c r="K14" s="8">
        <f t="shared" si="6"/>
        <v>228124</v>
      </c>
      <c r="L14" s="8">
        <f t="shared" si="6"/>
        <v>228124</v>
      </c>
      <c r="M14" s="8">
        <f t="shared" si="6"/>
        <v>228124</v>
      </c>
      <c r="N14" s="8">
        <f t="shared" si="6"/>
        <v>228124</v>
      </c>
      <c r="O14" s="8">
        <f t="shared" si="6"/>
        <v>228124</v>
      </c>
      <c r="P14" s="8">
        <f t="shared" si="6"/>
        <v>228124</v>
      </c>
      <c r="Q14" s="8">
        <f t="shared" si="6"/>
        <v>228124</v>
      </c>
      <c r="R14" s="8">
        <f t="shared" si="6"/>
        <v>228124</v>
      </c>
      <c r="S14" s="8">
        <f t="shared" si="6"/>
        <v>228124</v>
      </c>
      <c r="T14" s="8">
        <f t="shared" si="6"/>
        <v>228124</v>
      </c>
      <c r="U14" s="8">
        <f t="shared" si="6"/>
        <v>228124</v>
      </c>
      <c r="V14" s="8">
        <f t="shared" si="6"/>
        <v>228124</v>
      </c>
      <c r="W14" s="8">
        <f t="shared" si="6"/>
        <v>228124</v>
      </c>
      <c r="X14" s="8">
        <f t="shared" si="6"/>
        <v>228124</v>
      </c>
      <c r="Y14" s="8">
        <f t="shared" si="6"/>
        <v>228124</v>
      </c>
    </row>
    <row r="15">
      <c r="A15" s="9"/>
    </row>
    <row r="16">
      <c r="A16" s="10" t="s">
        <v>48</v>
      </c>
    </row>
    <row r="17">
      <c r="A17" s="10" t="s">
        <v>121</v>
      </c>
      <c r="B17" s="6">
        <v>0.0</v>
      </c>
      <c r="C17" s="6">
        <v>0.0</v>
      </c>
      <c r="D17" s="6">
        <v>0.0</v>
      </c>
      <c r="E17" s="6">
        <v>0.0</v>
      </c>
      <c r="F17" s="6">
        <v>0.0</v>
      </c>
      <c r="G17" s="6">
        <v>0.0</v>
      </c>
      <c r="H17" s="6">
        <v>0.0</v>
      </c>
      <c r="I17" s="6">
        <v>11.0</v>
      </c>
      <c r="J17" s="6">
        <v>0.0</v>
      </c>
      <c r="K17" s="6">
        <v>0.0</v>
      </c>
      <c r="L17" s="6">
        <v>0.0</v>
      </c>
      <c r="M17" s="6">
        <v>0.0</v>
      </c>
      <c r="N17" s="6">
        <v>0.0</v>
      </c>
      <c r="O17" s="6">
        <v>0.0</v>
      </c>
      <c r="P17" s="6">
        <v>0.0</v>
      </c>
      <c r="Q17" s="8">
        <f>Assumptions!C30</f>
        <v>11</v>
      </c>
      <c r="R17" s="6">
        <v>0.0</v>
      </c>
      <c r="S17" s="6">
        <v>0.0</v>
      </c>
      <c r="T17" s="6">
        <v>0.0</v>
      </c>
      <c r="U17" s="6">
        <v>0.0</v>
      </c>
      <c r="V17" s="6">
        <v>0.0</v>
      </c>
      <c r="W17" s="6">
        <v>0.0</v>
      </c>
      <c r="X17" s="6">
        <v>0.0</v>
      </c>
      <c r="Y17" s="8">
        <f>Assumptions!D30</f>
        <v>11</v>
      </c>
    </row>
    <row r="18">
      <c r="A18" s="10" t="s">
        <v>122</v>
      </c>
      <c r="B18" s="6">
        <v>0.0</v>
      </c>
      <c r="C18" s="6">
        <v>0.0</v>
      </c>
      <c r="D18" s="6">
        <v>0.0</v>
      </c>
      <c r="E18" s="6">
        <v>0.0</v>
      </c>
      <c r="F18" s="6">
        <v>0.0</v>
      </c>
      <c r="G18" s="6">
        <v>0.0</v>
      </c>
      <c r="H18" s="6">
        <v>0.0</v>
      </c>
      <c r="I18" s="6">
        <f>I17*I9</f>
        <v>193028</v>
      </c>
      <c r="J18" s="6">
        <v>0.0</v>
      </c>
      <c r="K18" s="6">
        <v>0.0</v>
      </c>
      <c r="L18" s="6">
        <v>0.0</v>
      </c>
      <c r="M18" s="6">
        <v>0.0</v>
      </c>
      <c r="N18" s="6">
        <v>0.0</v>
      </c>
      <c r="O18" s="6">
        <v>0.0</v>
      </c>
      <c r="P18" s="6">
        <v>0.0</v>
      </c>
      <c r="Q18" s="6">
        <f>Q17*Q9</f>
        <v>193028</v>
      </c>
      <c r="R18" s="6">
        <v>0.0</v>
      </c>
      <c r="S18" s="6">
        <v>0.0</v>
      </c>
      <c r="T18" s="6">
        <v>0.0</v>
      </c>
      <c r="U18" s="6">
        <v>0.0</v>
      </c>
      <c r="V18" s="6">
        <v>0.0</v>
      </c>
      <c r="W18" s="6">
        <v>0.0</v>
      </c>
      <c r="X18" s="6">
        <v>0.0</v>
      </c>
      <c r="Y18" s="6">
        <f>Y17*Y9</f>
        <v>193028</v>
      </c>
    </row>
    <row r="19">
      <c r="A19" s="9"/>
    </row>
    <row r="20">
      <c r="A20" s="9"/>
    </row>
    <row r="21">
      <c r="A21" s="9"/>
    </row>
    <row r="22">
      <c r="A22" s="9"/>
    </row>
    <row r="23">
      <c r="A23" s="9"/>
    </row>
    <row r="24">
      <c r="A24" s="9"/>
    </row>
    <row r="25">
      <c r="A25" s="9"/>
    </row>
    <row r="26">
      <c r="A26" s="9"/>
    </row>
    <row r="27">
      <c r="A27" s="9"/>
    </row>
    <row r="28">
      <c r="A28" s="9"/>
    </row>
    <row r="29">
      <c r="A29" s="9"/>
    </row>
    <row r="30">
      <c r="A30" s="9"/>
    </row>
    <row r="31">
      <c r="A31" s="9"/>
    </row>
    <row r="32">
      <c r="A32" s="9"/>
    </row>
    <row r="33">
      <c r="A33" s="9"/>
    </row>
    <row r="34">
      <c r="A34" s="9"/>
    </row>
    <row r="35">
      <c r="A35" s="9"/>
    </row>
    <row r="36">
      <c r="A36" s="9"/>
    </row>
    <row r="37">
      <c r="A37" s="9"/>
    </row>
    <row r="38">
      <c r="A38" s="9"/>
    </row>
    <row r="39">
      <c r="A39" s="9"/>
    </row>
    <row r="40">
      <c r="A40" s="9"/>
    </row>
    <row r="41">
      <c r="A41" s="9"/>
    </row>
    <row r="42">
      <c r="A42" s="9"/>
    </row>
    <row r="43">
      <c r="A43" s="9"/>
    </row>
    <row r="44">
      <c r="A44" s="9"/>
    </row>
    <row r="45">
      <c r="A45" s="9"/>
    </row>
    <row r="46">
      <c r="A46" s="9"/>
    </row>
    <row r="47">
      <c r="A47" s="9"/>
    </row>
    <row r="48">
      <c r="A48" s="9"/>
    </row>
    <row r="49">
      <c r="A49" s="9"/>
    </row>
    <row r="50">
      <c r="A50" s="9"/>
    </row>
    <row r="51">
      <c r="A51" s="9"/>
    </row>
    <row r="52">
      <c r="A52" s="9"/>
    </row>
    <row r="53">
      <c r="A53" s="9"/>
    </row>
    <row r="54">
      <c r="A54" s="9"/>
    </row>
    <row r="55">
      <c r="A55" s="9"/>
    </row>
    <row r="56">
      <c r="A56" s="9"/>
    </row>
    <row r="57">
      <c r="A57" s="9"/>
    </row>
    <row r="58">
      <c r="A58" s="9"/>
    </row>
    <row r="59">
      <c r="A59" s="9"/>
    </row>
    <row r="60">
      <c r="A60" s="9"/>
    </row>
    <row r="61">
      <c r="A61" s="9"/>
    </row>
    <row r="62">
      <c r="A62" s="9"/>
    </row>
    <row r="63">
      <c r="A63" s="9"/>
    </row>
    <row r="64">
      <c r="A64" s="9"/>
    </row>
    <row r="65">
      <c r="A65" s="9"/>
    </row>
    <row r="66">
      <c r="A66" s="9"/>
    </row>
    <row r="67">
      <c r="A67" s="9"/>
    </row>
    <row r="68">
      <c r="A68" s="9"/>
    </row>
    <row r="69">
      <c r="A69" s="9"/>
    </row>
    <row r="70">
      <c r="A70" s="9"/>
    </row>
    <row r="71">
      <c r="A71" s="9"/>
    </row>
    <row r="72">
      <c r="A72" s="9"/>
    </row>
    <row r="73">
      <c r="A73" s="9"/>
    </row>
    <row r="74">
      <c r="A74" s="9"/>
    </row>
    <row r="75">
      <c r="A75" s="9"/>
    </row>
    <row r="76">
      <c r="A76" s="9"/>
    </row>
    <row r="77">
      <c r="A77" s="9"/>
    </row>
    <row r="78">
      <c r="A78" s="9"/>
    </row>
    <row r="79">
      <c r="A79" s="9"/>
    </row>
    <row r="80">
      <c r="A80" s="9"/>
    </row>
    <row r="81">
      <c r="A81" s="9"/>
    </row>
    <row r="82">
      <c r="A82" s="9"/>
    </row>
    <row r="83">
      <c r="A83" s="9"/>
    </row>
    <row r="84">
      <c r="A84" s="9"/>
    </row>
    <row r="85">
      <c r="A85" s="9"/>
    </row>
    <row r="86">
      <c r="A86" s="9"/>
    </row>
    <row r="87">
      <c r="A87" s="9"/>
    </row>
    <row r="88">
      <c r="A88" s="9"/>
    </row>
    <row r="89">
      <c r="A89" s="9"/>
    </row>
    <row r="90">
      <c r="A90" s="9"/>
    </row>
    <row r="91">
      <c r="A91" s="9"/>
    </row>
    <row r="92">
      <c r="A92" s="9"/>
    </row>
    <row r="93">
      <c r="A93" s="9"/>
    </row>
    <row r="94">
      <c r="A94" s="9"/>
    </row>
    <row r="95">
      <c r="A95" s="9"/>
    </row>
    <row r="96">
      <c r="A96" s="9"/>
    </row>
    <row r="97">
      <c r="A97" s="9"/>
    </row>
    <row r="98">
      <c r="A98" s="9"/>
    </row>
    <row r="99">
      <c r="A99" s="9"/>
    </row>
    <row r="100">
      <c r="A100" s="9"/>
    </row>
    <row r="101">
      <c r="A101" s="9"/>
    </row>
    <row r="102">
      <c r="A102" s="9"/>
    </row>
    <row r="103">
      <c r="A103" s="9"/>
    </row>
    <row r="104">
      <c r="A104" s="9"/>
    </row>
    <row r="105">
      <c r="A105" s="9"/>
    </row>
    <row r="106">
      <c r="A106" s="9"/>
    </row>
    <row r="107">
      <c r="A107" s="9"/>
    </row>
    <row r="108">
      <c r="A108" s="9"/>
    </row>
    <row r="109">
      <c r="A109" s="9"/>
    </row>
    <row r="110">
      <c r="A110" s="9"/>
    </row>
    <row r="111">
      <c r="A111" s="9"/>
    </row>
    <row r="112">
      <c r="A112" s="9"/>
    </row>
    <row r="113">
      <c r="A113" s="9"/>
    </row>
    <row r="114">
      <c r="A114" s="9"/>
    </row>
    <row r="115">
      <c r="A115" s="9"/>
    </row>
    <row r="116">
      <c r="A116" s="9"/>
    </row>
    <row r="117">
      <c r="A117" s="9"/>
    </row>
    <row r="118">
      <c r="A118" s="9"/>
    </row>
    <row r="119">
      <c r="A119" s="9"/>
    </row>
    <row r="120">
      <c r="A120" s="9"/>
    </row>
    <row r="121">
      <c r="A121" s="9"/>
    </row>
    <row r="122">
      <c r="A122" s="9"/>
    </row>
    <row r="123">
      <c r="A123" s="9"/>
    </row>
    <row r="124">
      <c r="A124" s="9"/>
    </row>
    <row r="125">
      <c r="A125" s="9"/>
    </row>
    <row r="126">
      <c r="A126" s="9"/>
    </row>
    <row r="127">
      <c r="A127" s="9"/>
    </row>
    <row r="128">
      <c r="A128" s="9"/>
    </row>
    <row r="129">
      <c r="A129" s="9"/>
    </row>
    <row r="130">
      <c r="A130" s="9"/>
    </row>
    <row r="131">
      <c r="A131" s="9"/>
    </row>
    <row r="132">
      <c r="A132" s="9"/>
    </row>
    <row r="133">
      <c r="A133" s="9"/>
    </row>
    <row r="134">
      <c r="A134" s="9"/>
    </row>
    <row r="135">
      <c r="A135" s="9"/>
    </row>
    <row r="136">
      <c r="A136" s="9"/>
    </row>
    <row r="137">
      <c r="A137" s="9"/>
    </row>
    <row r="138">
      <c r="A138" s="9"/>
    </row>
    <row r="139">
      <c r="A139" s="9"/>
    </row>
    <row r="140">
      <c r="A140" s="9"/>
    </row>
    <row r="141">
      <c r="A141" s="9"/>
    </row>
    <row r="142">
      <c r="A142" s="9"/>
    </row>
    <row r="143">
      <c r="A143" s="9"/>
    </row>
    <row r="144">
      <c r="A144" s="9"/>
    </row>
    <row r="145">
      <c r="A145" s="9"/>
    </row>
    <row r="146">
      <c r="A146" s="9"/>
    </row>
    <row r="147">
      <c r="A147" s="9"/>
    </row>
    <row r="148">
      <c r="A148" s="9"/>
    </row>
    <row r="149">
      <c r="A149" s="9"/>
    </row>
    <row r="150">
      <c r="A150" s="9"/>
    </row>
    <row r="151">
      <c r="A151" s="9"/>
    </row>
    <row r="152">
      <c r="A152" s="9"/>
    </row>
    <row r="153">
      <c r="A153" s="9"/>
    </row>
    <row r="154">
      <c r="A154" s="9"/>
    </row>
    <row r="155">
      <c r="A155" s="9"/>
    </row>
    <row r="156">
      <c r="A156" s="9"/>
    </row>
    <row r="157">
      <c r="A157" s="9"/>
    </row>
    <row r="158">
      <c r="A158" s="9"/>
    </row>
    <row r="159">
      <c r="A159" s="9"/>
    </row>
    <row r="160">
      <c r="A160" s="9"/>
    </row>
    <row r="161">
      <c r="A161" s="9"/>
    </row>
    <row r="162">
      <c r="A162" s="9"/>
    </row>
    <row r="163">
      <c r="A163" s="9"/>
    </row>
    <row r="164">
      <c r="A164" s="9"/>
    </row>
    <row r="165">
      <c r="A165" s="9"/>
    </row>
    <row r="166">
      <c r="A166" s="9"/>
    </row>
    <row r="167">
      <c r="A167" s="9"/>
    </row>
    <row r="168">
      <c r="A168" s="9"/>
    </row>
    <row r="169">
      <c r="A169" s="9"/>
    </row>
    <row r="170">
      <c r="A170" s="9"/>
    </row>
    <row r="171">
      <c r="A171" s="9"/>
    </row>
    <row r="172">
      <c r="A172" s="9"/>
    </row>
    <row r="173">
      <c r="A173" s="9"/>
    </row>
    <row r="174">
      <c r="A174" s="9"/>
    </row>
    <row r="175">
      <c r="A175" s="9"/>
    </row>
    <row r="176">
      <c r="A176" s="9"/>
    </row>
    <row r="177">
      <c r="A177" s="9"/>
    </row>
    <row r="178">
      <c r="A178" s="9"/>
    </row>
    <row r="179">
      <c r="A179" s="9"/>
    </row>
    <row r="180">
      <c r="A180" s="9"/>
    </row>
    <row r="181">
      <c r="A181" s="9"/>
    </row>
    <row r="182">
      <c r="A182" s="9"/>
    </row>
    <row r="183">
      <c r="A183" s="9"/>
    </row>
    <row r="184">
      <c r="A184" s="9"/>
    </row>
    <row r="185">
      <c r="A185" s="9"/>
    </row>
    <row r="186">
      <c r="A186" s="9"/>
    </row>
    <row r="187">
      <c r="A187" s="9"/>
    </row>
    <row r="188">
      <c r="A188" s="9"/>
    </row>
    <row r="189">
      <c r="A189" s="9"/>
    </row>
    <row r="190">
      <c r="A190" s="9"/>
    </row>
    <row r="191">
      <c r="A191" s="9"/>
    </row>
    <row r="192">
      <c r="A192" s="9"/>
    </row>
    <row r="193">
      <c r="A193" s="9"/>
    </row>
    <row r="194">
      <c r="A194" s="9"/>
    </row>
    <row r="195">
      <c r="A195" s="9"/>
    </row>
    <row r="196">
      <c r="A196" s="9"/>
    </row>
    <row r="197">
      <c r="A197" s="9"/>
    </row>
    <row r="198">
      <c r="A198" s="9"/>
    </row>
    <row r="199">
      <c r="A199" s="9"/>
    </row>
    <row r="200">
      <c r="A200" s="9"/>
    </row>
    <row r="201">
      <c r="A201" s="9"/>
    </row>
    <row r="202">
      <c r="A202" s="9"/>
    </row>
    <row r="203">
      <c r="A203" s="9"/>
    </row>
    <row r="204">
      <c r="A204" s="9"/>
    </row>
    <row r="205">
      <c r="A205" s="9"/>
    </row>
    <row r="206">
      <c r="A206" s="9"/>
    </row>
    <row r="207">
      <c r="A207" s="9"/>
    </row>
    <row r="208">
      <c r="A208" s="9"/>
    </row>
    <row r="209">
      <c r="A209" s="9"/>
    </row>
    <row r="210">
      <c r="A210" s="9"/>
    </row>
    <row r="211">
      <c r="A211" s="9"/>
    </row>
    <row r="212">
      <c r="A212" s="9"/>
    </row>
    <row r="213">
      <c r="A213" s="9"/>
    </row>
    <row r="214">
      <c r="A214" s="9"/>
    </row>
    <row r="215">
      <c r="A215" s="9"/>
    </row>
    <row r="216">
      <c r="A216" s="9"/>
    </row>
    <row r="217">
      <c r="A217" s="9"/>
    </row>
    <row r="218">
      <c r="A218" s="9"/>
    </row>
    <row r="219">
      <c r="A219" s="9"/>
    </row>
    <row r="220">
      <c r="A220" s="9"/>
    </row>
    <row r="221">
      <c r="A221" s="9"/>
    </row>
    <row r="222">
      <c r="A222" s="9"/>
    </row>
    <row r="223">
      <c r="A223" s="9"/>
    </row>
    <row r="224">
      <c r="A224" s="9"/>
    </row>
    <row r="225">
      <c r="A225" s="9"/>
    </row>
    <row r="226">
      <c r="A226" s="9"/>
    </row>
    <row r="227">
      <c r="A227" s="9"/>
    </row>
    <row r="228">
      <c r="A228" s="9"/>
    </row>
    <row r="229">
      <c r="A229" s="9"/>
    </row>
    <row r="230">
      <c r="A230" s="9"/>
    </row>
    <row r="231">
      <c r="A231" s="9"/>
    </row>
    <row r="232">
      <c r="A232" s="9"/>
    </row>
    <row r="233">
      <c r="A233" s="9"/>
    </row>
    <row r="234">
      <c r="A234" s="9"/>
    </row>
    <row r="235">
      <c r="A235" s="9"/>
    </row>
    <row r="236">
      <c r="A236" s="9"/>
    </row>
    <row r="237">
      <c r="A237" s="9"/>
    </row>
    <row r="238">
      <c r="A238" s="9"/>
    </row>
    <row r="239">
      <c r="A239" s="9"/>
    </row>
    <row r="240">
      <c r="A240" s="9"/>
    </row>
    <row r="241">
      <c r="A241" s="9"/>
    </row>
    <row r="242">
      <c r="A242" s="9"/>
    </row>
    <row r="243">
      <c r="A243" s="9"/>
    </row>
    <row r="244">
      <c r="A244" s="9"/>
    </row>
    <row r="245">
      <c r="A245" s="9"/>
    </row>
    <row r="246">
      <c r="A246" s="9"/>
    </row>
    <row r="247">
      <c r="A247" s="9"/>
    </row>
    <row r="248">
      <c r="A248" s="9"/>
    </row>
    <row r="249">
      <c r="A249" s="9"/>
    </row>
    <row r="250">
      <c r="A250" s="9"/>
    </row>
    <row r="251">
      <c r="A251" s="9"/>
    </row>
    <row r="252">
      <c r="A252" s="9"/>
    </row>
    <row r="253">
      <c r="A253" s="9"/>
    </row>
    <row r="254">
      <c r="A254" s="9"/>
    </row>
    <row r="255">
      <c r="A255" s="9"/>
    </row>
    <row r="256">
      <c r="A256" s="9"/>
    </row>
    <row r="257">
      <c r="A257" s="9"/>
    </row>
    <row r="258">
      <c r="A258" s="9"/>
    </row>
    <row r="259">
      <c r="A259" s="9"/>
    </row>
    <row r="260">
      <c r="A260" s="9"/>
    </row>
    <row r="261">
      <c r="A261" s="9"/>
    </row>
    <row r="262">
      <c r="A262" s="9"/>
    </row>
    <row r="263">
      <c r="A263" s="9"/>
    </row>
    <row r="264">
      <c r="A264" s="9"/>
    </row>
    <row r="265">
      <c r="A265" s="9"/>
    </row>
    <row r="266">
      <c r="A266" s="9"/>
    </row>
    <row r="267">
      <c r="A267" s="9"/>
    </row>
    <row r="268">
      <c r="A268" s="9"/>
    </row>
    <row r="269">
      <c r="A269" s="9"/>
    </row>
    <row r="270">
      <c r="A270" s="9"/>
    </row>
    <row r="271">
      <c r="A271" s="9"/>
    </row>
    <row r="272">
      <c r="A272" s="9"/>
    </row>
    <row r="273">
      <c r="A273" s="9"/>
    </row>
    <row r="274">
      <c r="A274" s="9"/>
    </row>
    <row r="275">
      <c r="A275" s="9"/>
    </row>
    <row r="276">
      <c r="A276" s="9"/>
    </row>
    <row r="277">
      <c r="A277" s="9"/>
    </row>
    <row r="278">
      <c r="A278" s="9"/>
    </row>
    <row r="279">
      <c r="A279" s="9"/>
    </row>
    <row r="280">
      <c r="A280" s="9"/>
    </row>
    <row r="281">
      <c r="A281" s="9"/>
    </row>
    <row r="282">
      <c r="A282" s="9"/>
    </row>
    <row r="283">
      <c r="A283" s="9"/>
    </row>
    <row r="284">
      <c r="A284" s="9"/>
    </row>
    <row r="285">
      <c r="A285" s="9"/>
    </row>
    <row r="286">
      <c r="A286" s="9"/>
    </row>
    <row r="287">
      <c r="A287" s="9"/>
    </row>
    <row r="288">
      <c r="A288" s="9"/>
    </row>
    <row r="289">
      <c r="A289" s="9"/>
    </row>
    <row r="290">
      <c r="A290" s="9"/>
    </row>
    <row r="291">
      <c r="A291" s="9"/>
    </row>
    <row r="292">
      <c r="A292" s="9"/>
    </row>
    <row r="293">
      <c r="A293" s="9"/>
    </row>
    <row r="294">
      <c r="A294" s="9"/>
    </row>
    <row r="295">
      <c r="A295" s="9"/>
    </row>
    <row r="296">
      <c r="A296" s="9"/>
    </row>
    <row r="297">
      <c r="A297" s="9"/>
    </row>
    <row r="298">
      <c r="A298" s="9"/>
    </row>
    <row r="299">
      <c r="A299" s="9"/>
    </row>
    <row r="300">
      <c r="A300" s="9"/>
    </row>
    <row r="301">
      <c r="A301" s="9"/>
    </row>
    <row r="302">
      <c r="A302" s="9"/>
    </row>
    <row r="303">
      <c r="A303" s="9"/>
    </row>
    <row r="304">
      <c r="A304" s="9"/>
    </row>
    <row r="305">
      <c r="A305" s="9"/>
    </row>
    <row r="306">
      <c r="A306" s="9"/>
    </row>
    <row r="307">
      <c r="A307" s="9"/>
    </row>
    <row r="308">
      <c r="A308" s="9"/>
    </row>
    <row r="309">
      <c r="A309" s="9"/>
    </row>
    <row r="310">
      <c r="A310" s="9"/>
    </row>
    <row r="311">
      <c r="A311" s="9"/>
    </row>
    <row r="312">
      <c r="A312" s="9"/>
    </row>
    <row r="313">
      <c r="A313" s="9"/>
    </row>
    <row r="314">
      <c r="A314" s="9"/>
    </row>
    <row r="315">
      <c r="A315" s="9"/>
    </row>
    <row r="316">
      <c r="A316" s="9"/>
    </row>
    <row r="317">
      <c r="A317" s="9"/>
    </row>
    <row r="318">
      <c r="A318" s="9"/>
    </row>
    <row r="319">
      <c r="A319" s="9"/>
    </row>
    <row r="320">
      <c r="A320" s="9"/>
    </row>
    <row r="321">
      <c r="A321" s="9"/>
    </row>
    <row r="322">
      <c r="A322" s="9"/>
    </row>
    <row r="323">
      <c r="A323" s="9"/>
    </row>
    <row r="324">
      <c r="A324" s="9"/>
    </row>
    <row r="325">
      <c r="A325" s="9"/>
    </row>
    <row r="326">
      <c r="A326" s="9"/>
    </row>
    <row r="327">
      <c r="A327" s="9"/>
    </row>
    <row r="328">
      <c r="A328" s="9"/>
    </row>
    <row r="329">
      <c r="A329" s="9"/>
    </row>
    <row r="330">
      <c r="A330" s="9"/>
    </row>
    <row r="331">
      <c r="A331" s="9"/>
    </row>
    <row r="332">
      <c r="A332" s="9"/>
    </row>
    <row r="333">
      <c r="A333" s="9"/>
    </row>
    <row r="334">
      <c r="A334" s="9"/>
    </row>
    <row r="335">
      <c r="A335" s="9"/>
    </row>
    <row r="336">
      <c r="A336" s="9"/>
    </row>
    <row r="337">
      <c r="A337" s="9"/>
    </row>
    <row r="338">
      <c r="A338" s="9"/>
    </row>
    <row r="339">
      <c r="A339" s="9"/>
    </row>
    <row r="340">
      <c r="A340" s="9"/>
    </row>
    <row r="341">
      <c r="A341" s="9"/>
    </row>
    <row r="342">
      <c r="A342" s="9"/>
    </row>
    <row r="343">
      <c r="A343" s="9"/>
    </row>
    <row r="344">
      <c r="A344" s="9"/>
    </row>
    <row r="345">
      <c r="A345" s="9"/>
    </row>
    <row r="346">
      <c r="A346" s="9"/>
    </row>
    <row r="347">
      <c r="A347" s="9"/>
    </row>
    <row r="348">
      <c r="A348" s="9"/>
    </row>
    <row r="349">
      <c r="A349" s="9"/>
    </row>
    <row r="350">
      <c r="A350" s="9"/>
    </row>
    <row r="351">
      <c r="A351" s="9"/>
    </row>
    <row r="352">
      <c r="A352" s="9"/>
    </row>
    <row r="353">
      <c r="A353" s="9"/>
    </row>
    <row r="354">
      <c r="A354" s="9"/>
    </row>
    <row r="355">
      <c r="A355" s="9"/>
    </row>
    <row r="356">
      <c r="A356" s="9"/>
    </row>
    <row r="357">
      <c r="A357" s="9"/>
    </row>
    <row r="358">
      <c r="A358" s="9"/>
    </row>
    <row r="359">
      <c r="A359" s="9"/>
    </row>
    <row r="360">
      <c r="A360" s="9"/>
    </row>
    <row r="361">
      <c r="A361" s="9"/>
    </row>
    <row r="362">
      <c r="A362" s="9"/>
    </row>
    <row r="363">
      <c r="A363" s="9"/>
    </row>
    <row r="364">
      <c r="A364" s="9"/>
    </row>
    <row r="365">
      <c r="A365" s="9"/>
    </row>
    <row r="366">
      <c r="A366" s="9"/>
    </row>
    <row r="367">
      <c r="A367" s="9"/>
    </row>
    <row r="368">
      <c r="A368" s="9"/>
    </row>
    <row r="369">
      <c r="A369" s="9"/>
    </row>
    <row r="370">
      <c r="A370" s="9"/>
    </row>
    <row r="371">
      <c r="A371" s="9"/>
    </row>
    <row r="372">
      <c r="A372" s="9"/>
    </row>
    <row r="373">
      <c r="A373" s="9"/>
    </row>
    <row r="374">
      <c r="A374" s="9"/>
    </row>
    <row r="375">
      <c r="A375" s="9"/>
    </row>
    <row r="376">
      <c r="A376" s="9"/>
    </row>
    <row r="377">
      <c r="A377" s="9"/>
    </row>
    <row r="378">
      <c r="A378" s="9"/>
    </row>
    <row r="379">
      <c r="A379" s="9"/>
    </row>
    <row r="380">
      <c r="A380" s="9"/>
    </row>
    <row r="381">
      <c r="A381" s="9"/>
    </row>
    <row r="382">
      <c r="A382" s="9"/>
    </row>
    <row r="383">
      <c r="A383" s="9"/>
    </row>
    <row r="384">
      <c r="A384" s="9"/>
    </row>
    <row r="385">
      <c r="A385" s="9"/>
    </row>
    <row r="386">
      <c r="A386" s="9"/>
    </row>
    <row r="387">
      <c r="A387" s="9"/>
    </row>
    <row r="388">
      <c r="A388" s="9"/>
    </row>
    <row r="389">
      <c r="A389" s="9"/>
    </row>
    <row r="390">
      <c r="A390" s="9"/>
    </row>
    <row r="391">
      <c r="A391" s="9"/>
    </row>
    <row r="392">
      <c r="A392" s="9"/>
    </row>
    <row r="393">
      <c r="A393" s="9"/>
    </row>
    <row r="394">
      <c r="A394" s="9"/>
    </row>
    <row r="395">
      <c r="A395" s="9"/>
    </row>
    <row r="396">
      <c r="A396" s="9"/>
    </row>
    <row r="397">
      <c r="A397" s="9"/>
    </row>
    <row r="398">
      <c r="A398" s="9"/>
    </row>
    <row r="399">
      <c r="A399" s="9"/>
    </row>
    <row r="400">
      <c r="A400" s="9"/>
    </row>
    <row r="401">
      <c r="A401" s="9"/>
    </row>
    <row r="402">
      <c r="A402" s="9"/>
    </row>
    <row r="403">
      <c r="A403" s="9"/>
    </row>
    <row r="404">
      <c r="A404" s="9"/>
    </row>
    <row r="405">
      <c r="A405" s="9"/>
    </row>
    <row r="406">
      <c r="A406" s="9"/>
    </row>
    <row r="407">
      <c r="A407" s="9"/>
    </row>
    <row r="408">
      <c r="A408" s="9"/>
    </row>
    <row r="409">
      <c r="A409" s="9"/>
    </row>
    <row r="410">
      <c r="A410" s="9"/>
    </row>
    <row r="411">
      <c r="A411" s="9"/>
    </row>
    <row r="412">
      <c r="A412" s="9"/>
    </row>
    <row r="413">
      <c r="A413" s="9"/>
    </row>
    <row r="414">
      <c r="A414" s="9"/>
    </row>
    <row r="415">
      <c r="A415" s="9"/>
    </row>
    <row r="416">
      <c r="A416" s="9"/>
    </row>
    <row r="417">
      <c r="A417" s="9"/>
    </row>
    <row r="418">
      <c r="A418" s="9"/>
    </row>
    <row r="419">
      <c r="A419" s="9"/>
    </row>
    <row r="420">
      <c r="A420" s="9"/>
    </row>
    <row r="421">
      <c r="A421" s="9"/>
    </row>
    <row r="422">
      <c r="A422" s="9"/>
    </row>
    <row r="423">
      <c r="A423" s="9"/>
    </row>
    <row r="424">
      <c r="A424" s="9"/>
    </row>
    <row r="425">
      <c r="A425" s="9"/>
    </row>
    <row r="426">
      <c r="A426" s="9"/>
    </row>
    <row r="427">
      <c r="A427" s="9"/>
    </row>
    <row r="428">
      <c r="A428" s="9"/>
    </row>
    <row r="429">
      <c r="A429" s="9"/>
    </row>
    <row r="430">
      <c r="A430" s="9"/>
    </row>
    <row r="431">
      <c r="A431" s="9"/>
    </row>
    <row r="432">
      <c r="A432" s="9"/>
    </row>
    <row r="433">
      <c r="A433" s="9"/>
    </row>
    <row r="434">
      <c r="A434" s="9"/>
    </row>
    <row r="435">
      <c r="A435" s="9"/>
    </row>
    <row r="436">
      <c r="A436" s="9"/>
    </row>
    <row r="437">
      <c r="A437" s="9"/>
    </row>
    <row r="438">
      <c r="A438" s="9"/>
    </row>
    <row r="439">
      <c r="A439" s="9"/>
    </row>
    <row r="440">
      <c r="A440" s="9"/>
    </row>
    <row r="441">
      <c r="A441" s="9"/>
    </row>
    <row r="442">
      <c r="A442" s="9"/>
    </row>
    <row r="443">
      <c r="A443" s="9"/>
    </row>
    <row r="444">
      <c r="A444" s="9"/>
    </row>
    <row r="445">
      <c r="A445" s="9"/>
    </row>
    <row r="446">
      <c r="A446" s="9"/>
    </row>
    <row r="447">
      <c r="A447" s="9"/>
    </row>
    <row r="448">
      <c r="A448" s="9"/>
    </row>
    <row r="449">
      <c r="A449" s="9"/>
    </row>
    <row r="450">
      <c r="A450" s="9"/>
    </row>
    <row r="451">
      <c r="A451" s="9"/>
    </row>
    <row r="452">
      <c r="A452" s="9"/>
    </row>
    <row r="453">
      <c r="A453" s="9"/>
    </row>
    <row r="454">
      <c r="A454" s="9"/>
    </row>
    <row r="455">
      <c r="A455" s="9"/>
    </row>
    <row r="456">
      <c r="A456" s="9"/>
    </row>
    <row r="457">
      <c r="A457" s="9"/>
    </row>
    <row r="458">
      <c r="A458" s="9"/>
    </row>
    <row r="459">
      <c r="A459" s="9"/>
    </row>
    <row r="460">
      <c r="A460" s="9"/>
    </row>
    <row r="461">
      <c r="A461" s="9"/>
    </row>
    <row r="462">
      <c r="A462" s="9"/>
    </row>
    <row r="463">
      <c r="A463" s="9"/>
    </row>
    <row r="464">
      <c r="A464" s="9"/>
    </row>
    <row r="465">
      <c r="A465" s="9"/>
    </row>
    <row r="466">
      <c r="A466" s="9"/>
    </row>
    <row r="467">
      <c r="A467" s="9"/>
    </row>
    <row r="468">
      <c r="A468" s="9"/>
    </row>
    <row r="469">
      <c r="A469" s="9"/>
    </row>
    <row r="470">
      <c r="A470" s="9"/>
    </row>
    <row r="471">
      <c r="A471" s="9"/>
    </row>
    <row r="472">
      <c r="A472" s="9"/>
    </row>
    <row r="473">
      <c r="A473" s="9"/>
    </row>
    <row r="474">
      <c r="A474" s="9"/>
    </row>
    <row r="475">
      <c r="A475" s="9"/>
    </row>
    <row r="476">
      <c r="A476" s="9"/>
    </row>
    <row r="477">
      <c r="A477" s="9"/>
    </row>
    <row r="478">
      <c r="A478" s="9"/>
    </row>
    <row r="479">
      <c r="A479" s="9"/>
    </row>
    <row r="480">
      <c r="A480" s="9"/>
    </row>
    <row r="481">
      <c r="A481" s="9"/>
    </row>
    <row r="482">
      <c r="A482" s="9"/>
    </row>
    <row r="483">
      <c r="A483" s="9"/>
    </row>
    <row r="484">
      <c r="A484" s="9"/>
    </row>
    <row r="485">
      <c r="A485" s="9"/>
    </row>
    <row r="486">
      <c r="A486" s="9"/>
    </row>
    <row r="487">
      <c r="A487" s="9"/>
    </row>
    <row r="488">
      <c r="A488" s="9"/>
    </row>
    <row r="489">
      <c r="A489" s="9"/>
    </row>
    <row r="490">
      <c r="A490" s="9"/>
    </row>
    <row r="491">
      <c r="A491" s="9"/>
    </row>
    <row r="492">
      <c r="A492" s="9"/>
    </row>
    <row r="493">
      <c r="A493" s="9"/>
    </row>
    <row r="494">
      <c r="A494" s="9"/>
    </row>
    <row r="495">
      <c r="A495" s="9"/>
    </row>
    <row r="496">
      <c r="A496" s="9"/>
    </row>
    <row r="497">
      <c r="A497" s="9"/>
    </row>
    <row r="498">
      <c r="A498" s="9"/>
    </row>
    <row r="499">
      <c r="A499" s="9"/>
    </row>
    <row r="500">
      <c r="A500" s="9"/>
    </row>
    <row r="501">
      <c r="A501" s="9"/>
    </row>
    <row r="502">
      <c r="A502" s="9"/>
    </row>
    <row r="503">
      <c r="A503" s="9"/>
    </row>
    <row r="504">
      <c r="A504" s="9"/>
    </row>
    <row r="505">
      <c r="A505" s="9"/>
    </row>
    <row r="506">
      <c r="A506" s="9"/>
    </row>
    <row r="507">
      <c r="A507" s="9"/>
    </row>
    <row r="508">
      <c r="A508" s="9"/>
    </row>
    <row r="509">
      <c r="A509" s="9"/>
    </row>
    <row r="510">
      <c r="A510" s="9"/>
    </row>
    <row r="511">
      <c r="A511" s="9"/>
    </row>
    <row r="512">
      <c r="A512" s="9"/>
    </row>
    <row r="513">
      <c r="A513" s="9"/>
    </row>
    <row r="514">
      <c r="A514" s="9"/>
    </row>
    <row r="515">
      <c r="A515" s="9"/>
    </row>
    <row r="516">
      <c r="A516" s="9"/>
    </row>
    <row r="517">
      <c r="A517" s="9"/>
    </row>
    <row r="518">
      <c r="A518" s="9"/>
    </row>
    <row r="519">
      <c r="A519" s="9"/>
    </row>
    <row r="520">
      <c r="A520" s="9"/>
    </row>
    <row r="521">
      <c r="A521" s="9"/>
    </row>
    <row r="522">
      <c r="A522" s="9"/>
    </row>
    <row r="523">
      <c r="A523" s="9"/>
    </row>
    <row r="524">
      <c r="A524" s="9"/>
    </row>
    <row r="525">
      <c r="A525" s="9"/>
    </row>
    <row r="526">
      <c r="A526" s="9"/>
    </row>
    <row r="527">
      <c r="A527" s="9"/>
    </row>
    <row r="528">
      <c r="A528" s="9"/>
    </row>
    <row r="529">
      <c r="A529" s="9"/>
    </row>
    <row r="530">
      <c r="A530" s="9"/>
    </row>
    <row r="531">
      <c r="A531" s="9"/>
    </row>
    <row r="532">
      <c r="A532" s="9"/>
    </row>
    <row r="533">
      <c r="A533" s="9"/>
    </row>
    <row r="534">
      <c r="A534" s="9"/>
    </row>
    <row r="535">
      <c r="A535" s="9"/>
    </row>
    <row r="536">
      <c r="A536" s="9"/>
    </row>
    <row r="537">
      <c r="A537" s="9"/>
    </row>
    <row r="538">
      <c r="A538" s="9"/>
    </row>
    <row r="539">
      <c r="A539" s="9"/>
    </row>
    <row r="540">
      <c r="A540" s="9"/>
    </row>
    <row r="541">
      <c r="A541" s="9"/>
    </row>
    <row r="542">
      <c r="A542" s="9"/>
    </row>
    <row r="543">
      <c r="A543" s="9"/>
    </row>
    <row r="544">
      <c r="A544" s="9"/>
    </row>
    <row r="545">
      <c r="A545" s="9"/>
    </row>
    <row r="546">
      <c r="A546" s="9"/>
    </row>
    <row r="547">
      <c r="A547" s="9"/>
    </row>
    <row r="548">
      <c r="A548" s="9"/>
    </row>
    <row r="549">
      <c r="A549" s="9"/>
    </row>
    <row r="550">
      <c r="A550" s="9"/>
    </row>
    <row r="551">
      <c r="A551" s="9"/>
    </row>
    <row r="552">
      <c r="A552" s="9"/>
    </row>
    <row r="553">
      <c r="A553" s="9"/>
    </row>
    <row r="554">
      <c r="A554" s="9"/>
    </row>
    <row r="555">
      <c r="A555" s="9"/>
    </row>
    <row r="556">
      <c r="A556" s="9"/>
    </row>
    <row r="557">
      <c r="A557" s="9"/>
    </row>
    <row r="558">
      <c r="A558" s="9"/>
    </row>
    <row r="559">
      <c r="A559" s="9"/>
    </row>
    <row r="560">
      <c r="A560" s="9"/>
    </row>
    <row r="561">
      <c r="A561" s="9"/>
    </row>
    <row r="562">
      <c r="A562" s="9"/>
    </row>
    <row r="563">
      <c r="A563" s="9"/>
    </row>
    <row r="564">
      <c r="A564" s="9"/>
    </row>
    <row r="565">
      <c r="A565" s="9"/>
    </row>
    <row r="566">
      <c r="A566" s="9"/>
    </row>
    <row r="567">
      <c r="A567" s="9"/>
    </row>
    <row r="568">
      <c r="A568" s="9"/>
    </row>
    <row r="569">
      <c r="A569" s="9"/>
    </row>
    <row r="570">
      <c r="A570" s="9"/>
    </row>
    <row r="571">
      <c r="A571" s="9"/>
    </row>
    <row r="572">
      <c r="A572" s="9"/>
    </row>
    <row r="573">
      <c r="A573" s="9"/>
    </row>
    <row r="574">
      <c r="A574" s="9"/>
    </row>
    <row r="575">
      <c r="A575" s="9"/>
    </row>
    <row r="576">
      <c r="A576" s="9"/>
    </row>
    <row r="577">
      <c r="A577" s="9"/>
    </row>
    <row r="578">
      <c r="A578" s="9"/>
    </row>
    <row r="579">
      <c r="A579" s="9"/>
    </row>
    <row r="580">
      <c r="A580" s="9"/>
    </row>
    <row r="581">
      <c r="A581" s="9"/>
    </row>
    <row r="582">
      <c r="A582" s="9"/>
    </row>
    <row r="583">
      <c r="A583" s="9"/>
    </row>
    <row r="584">
      <c r="A584" s="9"/>
    </row>
    <row r="585">
      <c r="A585" s="9"/>
    </row>
    <row r="586">
      <c r="A586" s="9"/>
    </row>
    <row r="587">
      <c r="A587" s="9"/>
    </row>
    <row r="588">
      <c r="A588" s="9"/>
    </row>
    <row r="589">
      <c r="A589" s="9"/>
    </row>
    <row r="590">
      <c r="A590" s="9"/>
    </row>
    <row r="591">
      <c r="A591" s="9"/>
    </row>
    <row r="592">
      <c r="A592" s="9"/>
    </row>
    <row r="593">
      <c r="A593" s="9"/>
    </row>
    <row r="594">
      <c r="A594" s="9"/>
    </row>
    <row r="595">
      <c r="A595" s="9"/>
    </row>
    <row r="596">
      <c r="A596" s="9"/>
    </row>
    <row r="597">
      <c r="A597" s="9"/>
    </row>
    <row r="598">
      <c r="A598" s="9"/>
    </row>
    <row r="599">
      <c r="A599" s="9"/>
    </row>
    <row r="600">
      <c r="A600" s="9"/>
    </row>
    <row r="601">
      <c r="A601" s="9"/>
    </row>
    <row r="602">
      <c r="A602" s="9"/>
    </row>
    <row r="603">
      <c r="A603" s="9"/>
    </row>
    <row r="604">
      <c r="A604" s="9"/>
    </row>
    <row r="605">
      <c r="A605" s="9"/>
    </row>
    <row r="606">
      <c r="A606" s="9"/>
    </row>
    <row r="607">
      <c r="A607" s="9"/>
    </row>
    <row r="608">
      <c r="A608" s="9"/>
    </row>
    <row r="609">
      <c r="A609" s="9"/>
    </row>
    <row r="610">
      <c r="A610" s="9"/>
    </row>
    <row r="611">
      <c r="A611" s="9"/>
    </row>
    <row r="612">
      <c r="A612" s="9"/>
    </row>
    <row r="613">
      <c r="A613" s="9"/>
    </row>
    <row r="614">
      <c r="A614" s="9"/>
    </row>
    <row r="615">
      <c r="A615" s="9"/>
    </row>
    <row r="616">
      <c r="A616" s="9"/>
    </row>
    <row r="617">
      <c r="A617" s="9"/>
    </row>
    <row r="618">
      <c r="A618" s="9"/>
    </row>
    <row r="619">
      <c r="A619" s="9"/>
    </row>
    <row r="620">
      <c r="A620" s="9"/>
    </row>
    <row r="621">
      <c r="A621" s="9"/>
    </row>
    <row r="622">
      <c r="A622" s="9"/>
    </row>
    <row r="623">
      <c r="A623" s="9"/>
    </row>
    <row r="624">
      <c r="A624" s="9"/>
    </row>
    <row r="625">
      <c r="A625" s="9"/>
    </row>
    <row r="626">
      <c r="A626" s="9"/>
    </row>
    <row r="627">
      <c r="A627" s="9"/>
    </row>
    <row r="628">
      <c r="A628" s="9"/>
    </row>
    <row r="629">
      <c r="A629" s="9"/>
    </row>
    <row r="630">
      <c r="A630" s="9"/>
    </row>
    <row r="631">
      <c r="A631" s="9"/>
    </row>
    <row r="632">
      <c r="A632" s="9"/>
    </row>
    <row r="633">
      <c r="A633" s="9"/>
    </row>
    <row r="634">
      <c r="A634" s="9"/>
    </row>
    <row r="635">
      <c r="A635" s="9"/>
    </row>
    <row r="636">
      <c r="A636" s="9"/>
    </row>
    <row r="637">
      <c r="A637" s="9"/>
    </row>
    <row r="638">
      <c r="A638" s="9"/>
    </row>
    <row r="639">
      <c r="A639" s="9"/>
    </row>
    <row r="640">
      <c r="A640" s="9"/>
    </row>
    <row r="641">
      <c r="A641" s="9"/>
    </row>
    <row r="642">
      <c r="A642" s="9"/>
    </row>
    <row r="643">
      <c r="A643" s="9"/>
    </row>
    <row r="644">
      <c r="A644" s="9"/>
    </row>
    <row r="645">
      <c r="A645" s="9"/>
    </row>
    <row r="646">
      <c r="A646" s="9"/>
    </row>
    <row r="647">
      <c r="A647" s="9"/>
    </row>
    <row r="648">
      <c r="A648" s="9"/>
    </row>
    <row r="649">
      <c r="A649" s="9"/>
    </row>
    <row r="650">
      <c r="A650" s="9"/>
    </row>
    <row r="651">
      <c r="A651" s="9"/>
    </row>
    <row r="652">
      <c r="A652" s="9"/>
    </row>
    <row r="653">
      <c r="A653" s="9"/>
    </row>
    <row r="654">
      <c r="A654" s="9"/>
    </row>
    <row r="655">
      <c r="A655" s="9"/>
    </row>
    <row r="656">
      <c r="A656" s="9"/>
    </row>
    <row r="657">
      <c r="A657" s="9"/>
    </row>
    <row r="658">
      <c r="A658" s="9"/>
    </row>
    <row r="659">
      <c r="A659" s="9"/>
    </row>
    <row r="660">
      <c r="A660" s="9"/>
    </row>
    <row r="661">
      <c r="A661" s="9"/>
    </row>
    <row r="662">
      <c r="A662" s="9"/>
    </row>
    <row r="663">
      <c r="A663" s="9"/>
    </row>
    <row r="664">
      <c r="A664" s="9"/>
    </row>
    <row r="665">
      <c r="A665" s="9"/>
    </row>
    <row r="666">
      <c r="A666" s="9"/>
    </row>
    <row r="667">
      <c r="A667" s="9"/>
    </row>
    <row r="668">
      <c r="A668" s="9"/>
    </row>
    <row r="669">
      <c r="A669" s="9"/>
    </row>
    <row r="670">
      <c r="A670" s="9"/>
    </row>
    <row r="671">
      <c r="A671" s="9"/>
    </row>
    <row r="672">
      <c r="A672" s="9"/>
    </row>
    <row r="673">
      <c r="A673" s="9"/>
    </row>
    <row r="674">
      <c r="A674" s="9"/>
    </row>
    <row r="675">
      <c r="A675" s="9"/>
    </row>
    <row r="676">
      <c r="A676" s="9"/>
    </row>
    <row r="677">
      <c r="A677" s="9"/>
    </row>
    <row r="678">
      <c r="A678" s="9"/>
    </row>
    <row r="679">
      <c r="A679" s="9"/>
    </row>
    <row r="680">
      <c r="A680" s="9"/>
    </row>
    <row r="681">
      <c r="A681" s="9"/>
    </row>
    <row r="682">
      <c r="A682" s="9"/>
    </row>
    <row r="683">
      <c r="A683" s="9"/>
    </row>
    <row r="684">
      <c r="A684" s="9"/>
    </row>
    <row r="685">
      <c r="A685" s="9"/>
    </row>
    <row r="686">
      <c r="A686" s="9"/>
    </row>
    <row r="687">
      <c r="A687" s="9"/>
    </row>
    <row r="688">
      <c r="A688" s="9"/>
    </row>
    <row r="689">
      <c r="A689" s="9"/>
    </row>
    <row r="690">
      <c r="A690" s="9"/>
    </row>
    <row r="691">
      <c r="A691" s="9"/>
    </row>
    <row r="692">
      <c r="A692" s="9"/>
    </row>
    <row r="693">
      <c r="A693" s="9"/>
    </row>
    <row r="694">
      <c r="A694" s="9"/>
    </row>
    <row r="695">
      <c r="A695" s="9"/>
    </row>
    <row r="696">
      <c r="A696" s="9"/>
    </row>
    <row r="697">
      <c r="A697" s="9"/>
    </row>
    <row r="698">
      <c r="A698" s="9"/>
    </row>
    <row r="699">
      <c r="A699" s="9"/>
    </row>
    <row r="700">
      <c r="A700" s="9"/>
    </row>
    <row r="701">
      <c r="A701" s="9"/>
    </row>
    <row r="702">
      <c r="A702" s="9"/>
    </row>
    <row r="703">
      <c r="A703" s="9"/>
    </row>
    <row r="704">
      <c r="A704" s="9"/>
    </row>
    <row r="705">
      <c r="A705" s="9"/>
    </row>
    <row r="706">
      <c r="A706" s="9"/>
    </row>
    <row r="707">
      <c r="A707" s="9"/>
    </row>
    <row r="708">
      <c r="A708" s="9"/>
    </row>
    <row r="709">
      <c r="A709" s="9"/>
    </row>
    <row r="710">
      <c r="A710" s="9"/>
    </row>
    <row r="711">
      <c r="A711" s="9"/>
    </row>
    <row r="712">
      <c r="A712" s="9"/>
    </row>
    <row r="713">
      <c r="A713" s="9"/>
    </row>
    <row r="714">
      <c r="A714" s="9"/>
    </row>
    <row r="715">
      <c r="A715" s="9"/>
    </row>
    <row r="716">
      <c r="A716" s="9"/>
    </row>
    <row r="717">
      <c r="A717" s="9"/>
    </row>
    <row r="718">
      <c r="A718" s="9"/>
    </row>
    <row r="719">
      <c r="A719" s="9"/>
    </row>
    <row r="720">
      <c r="A720" s="9"/>
    </row>
    <row r="721">
      <c r="A721" s="9"/>
    </row>
    <row r="722">
      <c r="A722" s="9"/>
    </row>
    <row r="723">
      <c r="A723" s="9"/>
    </row>
    <row r="724">
      <c r="A724" s="9"/>
    </row>
    <row r="725">
      <c r="A725" s="9"/>
    </row>
    <row r="726">
      <c r="A726" s="9"/>
    </row>
    <row r="727">
      <c r="A727" s="9"/>
    </row>
    <row r="728">
      <c r="A728" s="9"/>
    </row>
    <row r="729">
      <c r="A729" s="9"/>
    </row>
    <row r="730">
      <c r="A730" s="9"/>
    </row>
    <row r="731">
      <c r="A731" s="9"/>
    </row>
    <row r="732">
      <c r="A732" s="9"/>
    </row>
    <row r="733">
      <c r="A733" s="9"/>
    </row>
    <row r="734">
      <c r="A734" s="9"/>
    </row>
    <row r="735">
      <c r="A735" s="9"/>
    </row>
    <row r="736">
      <c r="A736" s="9"/>
    </row>
    <row r="737">
      <c r="A737" s="9"/>
    </row>
    <row r="738">
      <c r="A738" s="9"/>
    </row>
    <row r="739">
      <c r="A739" s="9"/>
    </row>
    <row r="740">
      <c r="A740" s="9"/>
    </row>
    <row r="741">
      <c r="A741" s="9"/>
    </row>
    <row r="742">
      <c r="A742" s="9"/>
    </row>
    <row r="743">
      <c r="A743" s="9"/>
    </row>
    <row r="744">
      <c r="A744" s="9"/>
    </row>
    <row r="745">
      <c r="A745" s="9"/>
    </row>
    <row r="746">
      <c r="A746" s="9"/>
    </row>
    <row r="747">
      <c r="A747" s="9"/>
    </row>
    <row r="748">
      <c r="A748" s="9"/>
    </row>
    <row r="749">
      <c r="A749" s="9"/>
    </row>
    <row r="750">
      <c r="A750" s="9"/>
    </row>
    <row r="751">
      <c r="A751" s="9"/>
    </row>
    <row r="752">
      <c r="A752" s="9"/>
    </row>
    <row r="753">
      <c r="A753" s="9"/>
    </row>
    <row r="754">
      <c r="A754" s="9"/>
    </row>
    <row r="755">
      <c r="A755" s="9"/>
    </row>
    <row r="756">
      <c r="A756" s="9"/>
    </row>
    <row r="757">
      <c r="A757" s="9"/>
    </row>
    <row r="758">
      <c r="A758" s="9"/>
    </row>
    <row r="759">
      <c r="A759" s="9"/>
    </row>
    <row r="760">
      <c r="A760" s="9"/>
    </row>
    <row r="761">
      <c r="A761" s="9"/>
    </row>
    <row r="762">
      <c r="A762" s="9"/>
    </row>
    <row r="763">
      <c r="A763" s="9"/>
    </row>
    <row r="764">
      <c r="A764" s="9"/>
    </row>
    <row r="765">
      <c r="A765" s="9"/>
    </row>
    <row r="766">
      <c r="A766" s="9"/>
    </row>
    <row r="767">
      <c r="A767" s="9"/>
    </row>
    <row r="768">
      <c r="A768" s="9"/>
    </row>
    <row r="769">
      <c r="A769" s="9"/>
    </row>
    <row r="770">
      <c r="A770" s="9"/>
    </row>
    <row r="771">
      <c r="A771" s="9"/>
    </row>
    <row r="772">
      <c r="A772" s="9"/>
    </row>
    <row r="773">
      <c r="A773" s="9"/>
    </row>
    <row r="774">
      <c r="A774" s="9"/>
    </row>
    <row r="775">
      <c r="A775" s="9"/>
    </row>
    <row r="776">
      <c r="A776" s="9"/>
    </row>
    <row r="777">
      <c r="A777" s="9"/>
    </row>
    <row r="778">
      <c r="A778" s="9"/>
    </row>
    <row r="779">
      <c r="A779" s="9"/>
    </row>
    <row r="780">
      <c r="A780" s="9"/>
    </row>
    <row r="781">
      <c r="A781" s="9"/>
    </row>
    <row r="782">
      <c r="A782" s="9"/>
    </row>
    <row r="783">
      <c r="A783" s="9"/>
    </row>
    <row r="784">
      <c r="A784" s="9"/>
    </row>
    <row r="785">
      <c r="A785" s="9"/>
    </row>
    <row r="786">
      <c r="A786" s="9"/>
    </row>
    <row r="787">
      <c r="A787" s="9"/>
    </row>
    <row r="788">
      <c r="A788" s="9"/>
    </row>
    <row r="789">
      <c r="A789" s="9"/>
    </row>
    <row r="790">
      <c r="A790" s="9"/>
    </row>
    <row r="791">
      <c r="A791" s="9"/>
    </row>
    <row r="792">
      <c r="A792" s="9"/>
    </row>
    <row r="793">
      <c r="A793" s="9"/>
    </row>
    <row r="794">
      <c r="A794" s="9"/>
    </row>
    <row r="795">
      <c r="A795" s="9"/>
    </row>
    <row r="796">
      <c r="A796" s="9"/>
    </row>
    <row r="797">
      <c r="A797" s="9"/>
    </row>
    <row r="798">
      <c r="A798" s="9"/>
    </row>
    <row r="799">
      <c r="A799" s="9"/>
    </row>
    <row r="800">
      <c r="A800" s="9"/>
    </row>
    <row r="801">
      <c r="A801" s="9"/>
    </row>
    <row r="802">
      <c r="A802" s="9"/>
    </row>
    <row r="803">
      <c r="A803" s="9"/>
    </row>
    <row r="804">
      <c r="A804" s="9"/>
    </row>
    <row r="805">
      <c r="A805" s="9"/>
    </row>
    <row r="806">
      <c r="A806" s="9"/>
    </row>
    <row r="807">
      <c r="A807" s="9"/>
    </row>
    <row r="808">
      <c r="A808" s="9"/>
    </row>
    <row r="809">
      <c r="A809" s="9"/>
    </row>
    <row r="810">
      <c r="A810" s="9"/>
    </row>
    <row r="811">
      <c r="A811" s="9"/>
    </row>
    <row r="812">
      <c r="A812" s="9"/>
    </row>
    <row r="813">
      <c r="A813" s="9"/>
    </row>
    <row r="814">
      <c r="A814" s="9"/>
    </row>
    <row r="815">
      <c r="A815" s="9"/>
    </row>
    <row r="816">
      <c r="A816" s="9"/>
    </row>
    <row r="817">
      <c r="A817" s="9"/>
    </row>
    <row r="818">
      <c r="A818" s="9"/>
    </row>
    <row r="819">
      <c r="A819" s="9"/>
    </row>
    <row r="820">
      <c r="A820" s="9"/>
    </row>
    <row r="821">
      <c r="A821" s="9"/>
    </row>
    <row r="822">
      <c r="A822" s="9"/>
    </row>
    <row r="823">
      <c r="A823" s="9"/>
    </row>
    <row r="824">
      <c r="A824" s="9"/>
    </row>
    <row r="825">
      <c r="A825" s="9"/>
    </row>
    <row r="826">
      <c r="A826" s="9"/>
    </row>
    <row r="827">
      <c r="A827" s="9"/>
    </row>
    <row r="828">
      <c r="A828" s="9"/>
    </row>
    <row r="829">
      <c r="A829" s="9"/>
    </row>
    <row r="830">
      <c r="A830" s="9"/>
    </row>
    <row r="831">
      <c r="A831" s="9"/>
    </row>
    <row r="832">
      <c r="A832" s="9"/>
    </row>
    <row r="833">
      <c r="A833" s="9"/>
    </row>
    <row r="834">
      <c r="A834" s="9"/>
    </row>
    <row r="835">
      <c r="A835" s="9"/>
    </row>
    <row r="836">
      <c r="A836" s="9"/>
    </row>
    <row r="837">
      <c r="A837" s="9"/>
    </row>
    <row r="838">
      <c r="A838" s="9"/>
    </row>
    <row r="839">
      <c r="A839" s="9"/>
    </row>
    <row r="840">
      <c r="A840" s="9"/>
    </row>
    <row r="841">
      <c r="A841" s="9"/>
    </row>
    <row r="842">
      <c r="A842" s="9"/>
    </row>
    <row r="843">
      <c r="A843" s="9"/>
    </row>
    <row r="844">
      <c r="A844" s="9"/>
    </row>
    <row r="845">
      <c r="A845" s="9"/>
    </row>
    <row r="846">
      <c r="A846" s="9"/>
    </row>
    <row r="847">
      <c r="A847" s="9"/>
    </row>
    <row r="848">
      <c r="A848" s="9"/>
    </row>
    <row r="849">
      <c r="A849" s="9"/>
    </row>
    <row r="850">
      <c r="A850" s="9"/>
    </row>
    <row r="851">
      <c r="A851" s="9"/>
    </row>
    <row r="852">
      <c r="A852" s="9"/>
    </row>
    <row r="853">
      <c r="A853" s="9"/>
    </row>
    <row r="854">
      <c r="A854" s="9"/>
    </row>
    <row r="855">
      <c r="A855" s="9"/>
    </row>
    <row r="856">
      <c r="A856" s="9"/>
    </row>
    <row r="857">
      <c r="A857" s="9"/>
    </row>
    <row r="858">
      <c r="A858" s="9"/>
    </row>
    <row r="859">
      <c r="A859" s="9"/>
    </row>
    <row r="860">
      <c r="A860" s="9"/>
    </row>
    <row r="861">
      <c r="A861" s="9"/>
    </row>
    <row r="862">
      <c r="A862" s="9"/>
    </row>
    <row r="863">
      <c r="A863" s="9"/>
    </row>
    <row r="864">
      <c r="A864" s="9"/>
    </row>
    <row r="865">
      <c r="A865" s="9"/>
    </row>
    <row r="866">
      <c r="A866" s="9"/>
    </row>
    <row r="867">
      <c r="A867" s="9"/>
    </row>
    <row r="868">
      <c r="A868" s="9"/>
    </row>
    <row r="869">
      <c r="A869" s="9"/>
    </row>
    <row r="870">
      <c r="A870" s="9"/>
    </row>
    <row r="871">
      <c r="A871" s="9"/>
    </row>
    <row r="872">
      <c r="A872" s="9"/>
    </row>
    <row r="873">
      <c r="A873" s="9"/>
    </row>
    <row r="874">
      <c r="A874" s="9"/>
    </row>
    <row r="875">
      <c r="A875" s="9"/>
    </row>
    <row r="876">
      <c r="A876" s="9"/>
    </row>
    <row r="877">
      <c r="A877" s="9"/>
    </row>
    <row r="878">
      <c r="A878" s="9"/>
    </row>
    <row r="879">
      <c r="A879" s="9"/>
    </row>
    <row r="880">
      <c r="A880" s="9"/>
    </row>
    <row r="881">
      <c r="A881" s="9"/>
    </row>
    <row r="882">
      <c r="A882" s="9"/>
    </row>
    <row r="883">
      <c r="A883" s="9"/>
    </row>
    <row r="884">
      <c r="A884" s="9"/>
    </row>
    <row r="885">
      <c r="A885" s="9"/>
    </row>
    <row r="886">
      <c r="A886" s="9"/>
    </row>
    <row r="887">
      <c r="A887" s="9"/>
    </row>
    <row r="888">
      <c r="A888" s="9"/>
    </row>
    <row r="889">
      <c r="A889" s="9"/>
    </row>
    <row r="890">
      <c r="A890" s="9"/>
    </row>
    <row r="891">
      <c r="A891" s="9"/>
    </row>
    <row r="892">
      <c r="A892" s="9"/>
    </row>
    <row r="893">
      <c r="A893" s="9"/>
    </row>
    <row r="894">
      <c r="A894" s="9"/>
    </row>
    <row r="895">
      <c r="A895" s="9"/>
    </row>
    <row r="896">
      <c r="A896" s="9"/>
    </row>
    <row r="897">
      <c r="A897" s="9"/>
    </row>
    <row r="898">
      <c r="A898" s="9"/>
    </row>
    <row r="899">
      <c r="A899" s="9"/>
    </row>
    <row r="900">
      <c r="A900" s="9"/>
    </row>
    <row r="901">
      <c r="A901" s="9"/>
    </row>
    <row r="902">
      <c r="A902" s="9"/>
    </row>
    <row r="903">
      <c r="A903" s="9"/>
    </row>
    <row r="904">
      <c r="A904" s="9"/>
    </row>
    <row r="905">
      <c r="A905" s="9"/>
    </row>
    <row r="906">
      <c r="A906" s="9"/>
    </row>
    <row r="907">
      <c r="A907" s="9"/>
    </row>
    <row r="908">
      <c r="A908" s="9"/>
    </row>
    <row r="909">
      <c r="A909" s="9"/>
    </row>
    <row r="910">
      <c r="A910" s="9"/>
    </row>
    <row r="911">
      <c r="A911" s="9"/>
    </row>
    <row r="912">
      <c r="A912" s="9"/>
    </row>
    <row r="913">
      <c r="A913" s="9"/>
    </row>
    <row r="914">
      <c r="A914" s="9"/>
    </row>
    <row r="915">
      <c r="A915" s="9"/>
    </row>
    <row r="916">
      <c r="A916" s="9"/>
    </row>
    <row r="917">
      <c r="A917" s="9"/>
    </row>
    <row r="918">
      <c r="A918" s="9"/>
    </row>
    <row r="919">
      <c r="A919" s="9"/>
    </row>
    <row r="920">
      <c r="A920" s="9"/>
    </row>
    <row r="921">
      <c r="A921" s="9"/>
    </row>
    <row r="922">
      <c r="A922" s="9"/>
    </row>
    <row r="923">
      <c r="A923" s="9"/>
    </row>
    <row r="924">
      <c r="A924" s="9"/>
    </row>
    <row r="925">
      <c r="A925" s="9"/>
    </row>
    <row r="926">
      <c r="A926" s="9"/>
    </row>
    <row r="927">
      <c r="A927" s="9"/>
    </row>
    <row r="928">
      <c r="A928" s="9"/>
    </row>
    <row r="929">
      <c r="A929" s="9"/>
    </row>
    <row r="930">
      <c r="A930" s="9"/>
    </row>
    <row r="931">
      <c r="A931" s="9"/>
    </row>
    <row r="932">
      <c r="A932" s="9"/>
    </row>
    <row r="933">
      <c r="A933" s="9"/>
    </row>
    <row r="934">
      <c r="A934" s="9"/>
    </row>
    <row r="935">
      <c r="A935" s="9"/>
    </row>
    <row r="936">
      <c r="A936" s="9"/>
    </row>
    <row r="937">
      <c r="A937" s="9"/>
    </row>
    <row r="938">
      <c r="A938" s="9"/>
    </row>
    <row r="939">
      <c r="A939" s="9"/>
    </row>
    <row r="940">
      <c r="A940" s="9"/>
    </row>
    <row r="941">
      <c r="A941" s="9"/>
    </row>
    <row r="942">
      <c r="A942" s="9"/>
    </row>
    <row r="943">
      <c r="A943" s="9"/>
    </row>
    <row r="944">
      <c r="A944" s="9"/>
    </row>
    <row r="945">
      <c r="A945" s="9"/>
    </row>
    <row r="946">
      <c r="A946" s="9"/>
    </row>
    <row r="947">
      <c r="A947" s="9"/>
    </row>
    <row r="948">
      <c r="A948" s="9"/>
    </row>
    <row r="949">
      <c r="A949" s="9"/>
    </row>
    <row r="950">
      <c r="A950" s="9"/>
    </row>
    <row r="951">
      <c r="A951" s="9"/>
    </row>
    <row r="952">
      <c r="A952" s="9"/>
    </row>
    <row r="953">
      <c r="A953" s="9"/>
    </row>
    <row r="954">
      <c r="A954" s="9"/>
    </row>
    <row r="955">
      <c r="A955" s="9"/>
    </row>
    <row r="956">
      <c r="A956" s="9"/>
    </row>
    <row r="957">
      <c r="A957" s="9"/>
    </row>
    <row r="958">
      <c r="A958" s="9"/>
    </row>
    <row r="959">
      <c r="A959" s="9"/>
    </row>
    <row r="960">
      <c r="A960" s="9"/>
    </row>
    <row r="961">
      <c r="A961" s="9"/>
    </row>
    <row r="962">
      <c r="A962" s="9"/>
    </row>
    <row r="963">
      <c r="A963" s="9"/>
    </row>
    <row r="964">
      <c r="A964" s="9"/>
    </row>
    <row r="965">
      <c r="A965" s="9"/>
    </row>
    <row r="966">
      <c r="A966" s="9"/>
    </row>
    <row r="967">
      <c r="A967" s="9"/>
    </row>
    <row r="968">
      <c r="A968" s="9"/>
    </row>
    <row r="969">
      <c r="A969" s="9"/>
    </row>
    <row r="970">
      <c r="A970" s="9"/>
    </row>
    <row r="971">
      <c r="A971" s="9"/>
    </row>
    <row r="972">
      <c r="A972" s="9"/>
    </row>
    <row r="973">
      <c r="A973" s="9"/>
    </row>
    <row r="974">
      <c r="A974" s="9"/>
    </row>
    <row r="975">
      <c r="A975" s="9"/>
    </row>
    <row r="976">
      <c r="A976" s="9"/>
    </row>
    <row r="977">
      <c r="A977" s="9"/>
    </row>
    <row r="978">
      <c r="A978" s="9"/>
    </row>
    <row r="979">
      <c r="A979" s="9"/>
    </row>
    <row r="980">
      <c r="A980" s="9"/>
    </row>
    <row r="981">
      <c r="A981" s="9"/>
    </row>
    <row r="982">
      <c r="A982" s="9"/>
    </row>
    <row r="983">
      <c r="A983" s="9"/>
    </row>
    <row r="984">
      <c r="A984" s="9"/>
    </row>
    <row r="985">
      <c r="A985" s="9"/>
    </row>
    <row r="986">
      <c r="A986" s="9"/>
    </row>
    <row r="987">
      <c r="A987" s="9"/>
    </row>
    <row r="988">
      <c r="A988" s="9"/>
    </row>
    <row r="989">
      <c r="A989" s="9"/>
    </row>
    <row r="990">
      <c r="A990" s="9"/>
    </row>
    <row r="991">
      <c r="A991" s="9"/>
    </row>
    <row r="992">
      <c r="A992" s="9"/>
    </row>
    <row r="993">
      <c r="A993" s="9"/>
    </row>
    <row r="994">
      <c r="A994" s="9"/>
    </row>
    <row r="995">
      <c r="A995" s="9"/>
    </row>
    <row r="996">
      <c r="A996" s="9"/>
    </row>
    <row r="997">
      <c r="A997" s="9"/>
    </row>
    <row r="998">
      <c r="A998" s="9"/>
    </row>
    <row r="999">
      <c r="A999" s="9"/>
    </row>
    <row r="1000">
      <c r="A1000" s="9"/>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51</v>
      </c>
      <c r="C1" s="6" t="s">
        <v>52</v>
      </c>
      <c r="D1" s="6" t="s">
        <v>53</v>
      </c>
      <c r="E1" s="6" t="s">
        <v>54</v>
      </c>
      <c r="F1" s="6" t="s">
        <v>55</v>
      </c>
      <c r="G1" s="6" t="s">
        <v>56</v>
      </c>
      <c r="H1" s="6" t="s">
        <v>57</v>
      </c>
      <c r="I1" s="6" t="s">
        <v>58</v>
      </c>
      <c r="J1" s="6" t="s">
        <v>59</v>
      </c>
      <c r="K1" s="6" t="s">
        <v>60</v>
      </c>
      <c r="L1" s="6" t="s">
        <v>61</v>
      </c>
      <c r="M1" s="6" t="s">
        <v>62</v>
      </c>
      <c r="N1" s="6" t="s">
        <v>63</v>
      </c>
      <c r="O1" s="6" t="s">
        <v>64</v>
      </c>
      <c r="P1" s="6" t="s">
        <v>65</v>
      </c>
      <c r="Q1" s="6" t="s">
        <v>66</v>
      </c>
      <c r="R1" s="6" t="s">
        <v>67</v>
      </c>
      <c r="S1" s="6" t="s">
        <v>68</v>
      </c>
      <c r="T1" s="6" t="s">
        <v>69</v>
      </c>
      <c r="U1" s="6" t="s">
        <v>70</v>
      </c>
      <c r="V1" s="6" t="s">
        <v>71</v>
      </c>
      <c r="W1" s="6" t="s">
        <v>72</v>
      </c>
      <c r="X1" s="6" t="s">
        <v>73</v>
      </c>
      <c r="Y1" s="6" t="s">
        <v>74</v>
      </c>
    </row>
    <row r="2">
      <c r="A2" s="6" t="s">
        <v>38</v>
      </c>
    </row>
    <row r="3">
      <c r="A3" s="6" t="s">
        <v>108</v>
      </c>
    </row>
    <row r="4">
      <c r="A4" s="6" t="s">
        <v>45</v>
      </c>
      <c r="B4" s="6">
        <v>0.0</v>
      </c>
      <c r="C4" s="8">
        <f t="shared" ref="C4:Y4" si="1">B19</f>
        <v>0</v>
      </c>
      <c r="D4" s="8">
        <f t="shared" si="1"/>
        <v>225000</v>
      </c>
      <c r="E4" s="8">
        <f t="shared" si="1"/>
        <v>225000</v>
      </c>
      <c r="F4" s="8">
        <f t="shared" si="1"/>
        <v>225000</v>
      </c>
      <c r="G4" s="8">
        <f t="shared" si="1"/>
        <v>225000</v>
      </c>
      <c r="H4" s="8">
        <f t="shared" si="1"/>
        <v>225000</v>
      </c>
      <c r="I4" s="8">
        <f t="shared" si="1"/>
        <v>225000</v>
      </c>
      <c r="J4" s="8">
        <f t="shared" si="1"/>
        <v>225000</v>
      </c>
      <c r="K4" s="8">
        <f t="shared" si="1"/>
        <v>225000</v>
      </c>
      <c r="L4" s="8">
        <f t="shared" si="1"/>
        <v>225000</v>
      </c>
      <c r="M4" s="8">
        <f t="shared" si="1"/>
        <v>225000</v>
      </c>
      <c r="N4" s="8">
        <f t="shared" si="1"/>
        <v>225000</v>
      </c>
      <c r="O4" s="8">
        <f t="shared" si="1"/>
        <v>225000</v>
      </c>
      <c r="P4" s="8">
        <f t="shared" si="1"/>
        <v>225000</v>
      </c>
      <c r="Q4" s="8">
        <f t="shared" si="1"/>
        <v>0</v>
      </c>
      <c r="R4" s="8">
        <f t="shared" si="1"/>
        <v>0</v>
      </c>
      <c r="S4" s="8">
        <f t="shared" si="1"/>
        <v>0</v>
      </c>
      <c r="T4" s="8">
        <f t="shared" si="1"/>
        <v>0</v>
      </c>
      <c r="U4" s="8">
        <f t="shared" si="1"/>
        <v>0</v>
      </c>
      <c r="V4" s="8">
        <f t="shared" si="1"/>
        <v>0</v>
      </c>
      <c r="W4" s="8">
        <f t="shared" si="1"/>
        <v>0</v>
      </c>
      <c r="X4" s="8">
        <f t="shared" si="1"/>
        <v>0</v>
      </c>
      <c r="Y4" s="8">
        <f t="shared" si="1"/>
        <v>0</v>
      </c>
    </row>
    <row r="5">
      <c r="A5" s="6" t="s">
        <v>47</v>
      </c>
      <c r="B5" s="6">
        <v>0.0</v>
      </c>
      <c r="C5" s="8">
        <f t="shared" ref="C5:Y5" si="2">B20</f>
        <v>0</v>
      </c>
      <c r="D5" s="8">
        <f t="shared" si="2"/>
        <v>0</v>
      </c>
      <c r="E5" s="8">
        <f t="shared" si="2"/>
        <v>0</v>
      </c>
      <c r="F5" s="8">
        <f t="shared" si="2"/>
        <v>0</v>
      </c>
      <c r="G5" s="8">
        <f t="shared" si="2"/>
        <v>0</v>
      </c>
      <c r="H5" s="8">
        <f t="shared" si="2"/>
        <v>0</v>
      </c>
      <c r="I5" s="8">
        <f t="shared" si="2"/>
        <v>0</v>
      </c>
      <c r="J5" s="8">
        <f t="shared" si="2"/>
        <v>175500</v>
      </c>
      <c r="K5" s="8">
        <f t="shared" si="2"/>
        <v>175500</v>
      </c>
      <c r="L5" s="8">
        <f t="shared" si="2"/>
        <v>175500</v>
      </c>
      <c r="M5" s="8">
        <f t="shared" si="2"/>
        <v>175500</v>
      </c>
      <c r="N5" s="8">
        <f t="shared" si="2"/>
        <v>175500</v>
      </c>
      <c r="O5" s="8">
        <f t="shared" si="2"/>
        <v>175500</v>
      </c>
      <c r="P5" s="8">
        <f t="shared" si="2"/>
        <v>175500</v>
      </c>
      <c r="Q5" s="8">
        <f t="shared" si="2"/>
        <v>175500</v>
      </c>
      <c r="R5" s="8">
        <f t="shared" si="2"/>
        <v>175500</v>
      </c>
      <c r="S5" s="8">
        <f t="shared" si="2"/>
        <v>175500</v>
      </c>
      <c r="T5" s="8">
        <f t="shared" si="2"/>
        <v>175500</v>
      </c>
      <c r="U5" s="8">
        <f t="shared" si="2"/>
        <v>175500</v>
      </c>
      <c r="V5" s="8">
        <f t="shared" si="2"/>
        <v>175500</v>
      </c>
      <c r="W5" s="8">
        <f t="shared" si="2"/>
        <v>0</v>
      </c>
      <c r="X5" s="8">
        <f t="shared" si="2"/>
        <v>0</v>
      </c>
      <c r="Y5" s="8">
        <f t="shared" si="2"/>
        <v>0</v>
      </c>
    </row>
    <row r="6">
      <c r="A6" s="6" t="s">
        <v>79</v>
      </c>
      <c r="B6" s="8">
        <f t="shared" ref="B6:Y6" si="3">SUM(B4:B5)</f>
        <v>0</v>
      </c>
      <c r="C6" s="8">
        <f t="shared" si="3"/>
        <v>0</v>
      </c>
      <c r="D6" s="8">
        <f t="shared" si="3"/>
        <v>225000</v>
      </c>
      <c r="E6" s="8">
        <f t="shared" si="3"/>
        <v>225000</v>
      </c>
      <c r="F6" s="8">
        <f t="shared" si="3"/>
        <v>225000</v>
      </c>
      <c r="G6" s="8">
        <f t="shared" si="3"/>
        <v>225000</v>
      </c>
      <c r="H6" s="8">
        <f t="shared" si="3"/>
        <v>225000</v>
      </c>
      <c r="I6" s="8">
        <f t="shared" si="3"/>
        <v>225000</v>
      </c>
      <c r="J6" s="8">
        <f t="shared" si="3"/>
        <v>400500</v>
      </c>
      <c r="K6" s="8">
        <f t="shared" si="3"/>
        <v>400500</v>
      </c>
      <c r="L6" s="8">
        <f t="shared" si="3"/>
        <v>400500</v>
      </c>
      <c r="M6" s="8">
        <f t="shared" si="3"/>
        <v>400500</v>
      </c>
      <c r="N6" s="8">
        <f t="shared" si="3"/>
        <v>400500</v>
      </c>
      <c r="O6" s="8">
        <f t="shared" si="3"/>
        <v>400500</v>
      </c>
      <c r="P6" s="8">
        <f t="shared" si="3"/>
        <v>400500</v>
      </c>
      <c r="Q6" s="8">
        <f t="shared" si="3"/>
        <v>175500</v>
      </c>
      <c r="R6" s="8">
        <f t="shared" si="3"/>
        <v>175500</v>
      </c>
      <c r="S6" s="8">
        <f t="shared" si="3"/>
        <v>175500</v>
      </c>
      <c r="T6" s="8">
        <f t="shared" si="3"/>
        <v>175500</v>
      </c>
      <c r="U6" s="8">
        <f t="shared" si="3"/>
        <v>175500</v>
      </c>
      <c r="V6" s="8">
        <f t="shared" si="3"/>
        <v>175500</v>
      </c>
      <c r="W6" s="8">
        <f t="shared" si="3"/>
        <v>0</v>
      </c>
      <c r="X6" s="8">
        <f t="shared" si="3"/>
        <v>0</v>
      </c>
      <c r="Y6" s="8">
        <f t="shared" si="3"/>
        <v>0</v>
      </c>
    </row>
    <row r="8">
      <c r="A8" s="6" t="s">
        <v>123</v>
      </c>
    </row>
    <row r="9">
      <c r="A9" s="6" t="s">
        <v>45</v>
      </c>
      <c r="B9" s="6">
        <v>0.0</v>
      </c>
      <c r="C9" s="8">
        <f>Assumptions!C25</f>
        <v>225000</v>
      </c>
      <c r="D9" s="6">
        <v>0.0</v>
      </c>
      <c r="E9" s="6">
        <v>0.0</v>
      </c>
      <c r="F9" s="6">
        <v>0.0</v>
      </c>
      <c r="G9" s="6">
        <v>0.0</v>
      </c>
      <c r="H9" s="6">
        <v>0.0</v>
      </c>
      <c r="I9" s="6">
        <v>0.0</v>
      </c>
      <c r="J9" s="6">
        <v>0.0</v>
      </c>
      <c r="K9" s="6">
        <v>0.0</v>
      </c>
      <c r="L9" s="6">
        <v>0.0</v>
      </c>
      <c r="M9" s="6">
        <v>0.0</v>
      </c>
      <c r="N9" s="6">
        <v>0.0</v>
      </c>
      <c r="O9" s="6">
        <v>0.0</v>
      </c>
      <c r="P9" s="6">
        <v>0.0</v>
      </c>
      <c r="Q9" s="6">
        <v>0.0</v>
      </c>
      <c r="R9" s="6">
        <v>0.0</v>
      </c>
      <c r="S9" s="6">
        <v>0.0</v>
      </c>
      <c r="T9" s="6">
        <v>0.0</v>
      </c>
      <c r="U9" s="6">
        <v>0.0</v>
      </c>
      <c r="V9" s="6">
        <v>0.0</v>
      </c>
      <c r="W9" s="6">
        <v>0.0</v>
      </c>
      <c r="X9" s="6">
        <v>0.0</v>
      </c>
      <c r="Y9" s="6">
        <v>0.0</v>
      </c>
    </row>
    <row r="10">
      <c r="A10" s="6" t="s">
        <v>47</v>
      </c>
      <c r="B10" s="6">
        <v>0.0</v>
      </c>
      <c r="C10" s="6">
        <v>0.0</v>
      </c>
      <c r="D10" s="6">
        <v>0.0</v>
      </c>
      <c r="E10" s="6">
        <v>0.0</v>
      </c>
      <c r="F10" s="6">
        <v>0.0</v>
      </c>
      <c r="G10" s="6">
        <v>0.0</v>
      </c>
      <c r="H10" s="6">
        <v>0.0</v>
      </c>
      <c r="I10" s="8">
        <f>Assumptions!C26</f>
        <v>175500</v>
      </c>
      <c r="J10" s="6">
        <v>0.0</v>
      </c>
      <c r="K10" s="6">
        <v>0.0</v>
      </c>
      <c r="L10" s="6">
        <v>0.0</v>
      </c>
      <c r="M10" s="6">
        <v>0.0</v>
      </c>
      <c r="N10" s="6">
        <v>0.0</v>
      </c>
      <c r="O10" s="6">
        <v>0.0</v>
      </c>
      <c r="P10" s="6">
        <v>0.0</v>
      </c>
      <c r="Q10" s="6">
        <v>0.0</v>
      </c>
      <c r="R10" s="6">
        <v>0.0</v>
      </c>
      <c r="S10" s="6">
        <v>0.0</v>
      </c>
      <c r="T10" s="6">
        <v>0.0</v>
      </c>
      <c r="U10" s="6">
        <v>0.0</v>
      </c>
      <c r="V10" s="6">
        <v>0.0</v>
      </c>
      <c r="W10" s="6">
        <v>0.0</v>
      </c>
      <c r="X10" s="6">
        <v>0.0</v>
      </c>
      <c r="Y10" s="6">
        <v>0.0</v>
      </c>
    </row>
    <row r="11">
      <c r="A11" s="6" t="s">
        <v>79</v>
      </c>
      <c r="B11" s="8">
        <f t="shared" ref="B11:Y11" si="4">SUM(B9:B10)</f>
        <v>0</v>
      </c>
      <c r="C11" s="8">
        <f t="shared" si="4"/>
        <v>225000</v>
      </c>
      <c r="D11" s="8">
        <f t="shared" si="4"/>
        <v>0</v>
      </c>
      <c r="E11" s="8">
        <f t="shared" si="4"/>
        <v>0</v>
      </c>
      <c r="F11" s="8">
        <f t="shared" si="4"/>
        <v>0</v>
      </c>
      <c r="G11" s="8">
        <f t="shared" si="4"/>
        <v>0</v>
      </c>
      <c r="H11" s="8">
        <f t="shared" si="4"/>
        <v>0</v>
      </c>
      <c r="I11" s="8">
        <f t="shared" si="4"/>
        <v>175500</v>
      </c>
      <c r="J11" s="8">
        <f t="shared" si="4"/>
        <v>0</v>
      </c>
      <c r="K11" s="8">
        <f t="shared" si="4"/>
        <v>0</v>
      </c>
      <c r="L11" s="8">
        <f t="shared" si="4"/>
        <v>0</v>
      </c>
      <c r="M11" s="8">
        <f t="shared" si="4"/>
        <v>0</v>
      </c>
      <c r="N11" s="8">
        <f t="shared" si="4"/>
        <v>0</v>
      </c>
      <c r="O11" s="8">
        <f t="shared" si="4"/>
        <v>0</v>
      </c>
      <c r="P11" s="8">
        <f t="shared" si="4"/>
        <v>0</v>
      </c>
      <c r="Q11" s="8">
        <f t="shared" si="4"/>
        <v>0</v>
      </c>
      <c r="R11" s="8">
        <f t="shared" si="4"/>
        <v>0</v>
      </c>
      <c r="S11" s="8">
        <f t="shared" si="4"/>
        <v>0</v>
      </c>
      <c r="T11" s="8">
        <f t="shared" si="4"/>
        <v>0</v>
      </c>
      <c r="U11" s="8">
        <f t="shared" si="4"/>
        <v>0</v>
      </c>
      <c r="V11" s="8">
        <f t="shared" si="4"/>
        <v>0</v>
      </c>
      <c r="W11" s="8">
        <f t="shared" si="4"/>
        <v>0</v>
      </c>
      <c r="X11" s="8">
        <f t="shared" si="4"/>
        <v>0</v>
      </c>
      <c r="Y11" s="8">
        <f t="shared" si="4"/>
        <v>0</v>
      </c>
    </row>
    <row r="13">
      <c r="A13" s="6" t="s">
        <v>44</v>
      </c>
    </row>
    <row r="14">
      <c r="A14" s="6" t="s">
        <v>45</v>
      </c>
      <c r="B14" s="6">
        <v>0.0</v>
      </c>
      <c r="C14" s="6">
        <v>0.0</v>
      </c>
      <c r="D14" s="6">
        <v>0.0</v>
      </c>
      <c r="E14" s="6">
        <v>0.0</v>
      </c>
      <c r="F14" s="6">
        <v>0.0</v>
      </c>
      <c r="G14" s="6">
        <v>0.0</v>
      </c>
      <c r="H14" s="6">
        <v>0.0</v>
      </c>
      <c r="I14" s="6">
        <v>0.0</v>
      </c>
      <c r="J14" s="6">
        <v>0.0</v>
      </c>
      <c r="K14" s="6">
        <v>0.0</v>
      </c>
      <c r="L14" s="6">
        <v>0.0</v>
      </c>
      <c r="M14" s="6">
        <v>0.0</v>
      </c>
      <c r="N14" s="6">
        <v>0.0</v>
      </c>
      <c r="O14" s="6">
        <v>0.0</v>
      </c>
      <c r="P14" s="6">
        <f>Assumptions!C25</f>
        <v>225000</v>
      </c>
      <c r="Q14" s="6">
        <v>0.0</v>
      </c>
      <c r="R14" s="6">
        <v>0.0</v>
      </c>
      <c r="S14" s="6">
        <v>0.0</v>
      </c>
      <c r="T14" s="6">
        <v>0.0</v>
      </c>
      <c r="U14" s="6">
        <v>0.0</v>
      </c>
      <c r="V14" s="6">
        <v>0.0</v>
      </c>
      <c r="W14" s="6">
        <v>0.0</v>
      </c>
      <c r="X14" s="6">
        <v>0.0</v>
      </c>
      <c r="Y14" s="6">
        <v>0.0</v>
      </c>
    </row>
    <row r="15">
      <c r="A15" s="6" t="s">
        <v>47</v>
      </c>
      <c r="B15" s="6">
        <v>0.0</v>
      </c>
      <c r="C15" s="6">
        <v>0.0</v>
      </c>
      <c r="D15" s="6">
        <v>0.0</v>
      </c>
      <c r="E15" s="6">
        <v>0.0</v>
      </c>
      <c r="F15" s="6">
        <v>0.0</v>
      </c>
      <c r="G15" s="6">
        <v>0.0</v>
      </c>
      <c r="H15" s="6">
        <v>0.0</v>
      </c>
      <c r="I15" s="6">
        <v>0.0</v>
      </c>
      <c r="J15" s="6">
        <v>0.0</v>
      </c>
      <c r="K15" s="6">
        <v>0.0</v>
      </c>
      <c r="L15" s="6">
        <v>0.0</v>
      </c>
      <c r="M15" s="6">
        <v>0.0</v>
      </c>
      <c r="N15" s="6">
        <v>0.0</v>
      </c>
      <c r="O15" s="6">
        <v>0.0</v>
      </c>
      <c r="P15" s="6">
        <v>0.0</v>
      </c>
      <c r="Q15" s="6">
        <v>0.0</v>
      </c>
      <c r="R15" s="6">
        <v>0.0</v>
      </c>
      <c r="S15" s="6">
        <v>0.0</v>
      </c>
      <c r="T15" s="6">
        <v>0.0</v>
      </c>
      <c r="U15" s="6">
        <v>0.0</v>
      </c>
      <c r="V15" s="6">
        <f>Assumptions!C26</f>
        <v>175500</v>
      </c>
      <c r="W15" s="6">
        <v>0.0</v>
      </c>
      <c r="X15" s="6">
        <v>0.0</v>
      </c>
      <c r="Y15" s="6">
        <v>0.0</v>
      </c>
    </row>
    <row r="16">
      <c r="A16" s="6" t="s">
        <v>79</v>
      </c>
      <c r="B16" s="8">
        <f t="shared" ref="B16:Y16" si="5">SUM(B14:B15)</f>
        <v>0</v>
      </c>
      <c r="C16" s="8">
        <f t="shared" si="5"/>
        <v>0</v>
      </c>
      <c r="D16" s="8">
        <f t="shared" si="5"/>
        <v>0</v>
      </c>
      <c r="E16" s="8">
        <f t="shared" si="5"/>
        <v>0</v>
      </c>
      <c r="F16" s="8">
        <f t="shared" si="5"/>
        <v>0</v>
      </c>
      <c r="G16" s="8">
        <f t="shared" si="5"/>
        <v>0</v>
      </c>
      <c r="H16" s="8">
        <f t="shared" si="5"/>
        <v>0</v>
      </c>
      <c r="I16" s="8">
        <f t="shared" si="5"/>
        <v>0</v>
      </c>
      <c r="J16" s="8">
        <f t="shared" si="5"/>
        <v>0</v>
      </c>
      <c r="K16" s="8">
        <f t="shared" si="5"/>
        <v>0</v>
      </c>
      <c r="L16" s="8">
        <f t="shared" si="5"/>
        <v>0</v>
      </c>
      <c r="M16" s="8">
        <f t="shared" si="5"/>
        <v>0</v>
      </c>
      <c r="N16" s="8">
        <f t="shared" si="5"/>
        <v>0</v>
      </c>
      <c r="O16" s="8">
        <f t="shared" si="5"/>
        <v>0</v>
      </c>
      <c r="P16" s="8">
        <f t="shared" si="5"/>
        <v>225000</v>
      </c>
      <c r="Q16" s="8">
        <f t="shared" si="5"/>
        <v>0</v>
      </c>
      <c r="R16" s="8">
        <f t="shared" si="5"/>
        <v>0</v>
      </c>
      <c r="S16" s="8">
        <f t="shared" si="5"/>
        <v>0</v>
      </c>
      <c r="T16" s="8">
        <f t="shared" si="5"/>
        <v>0</v>
      </c>
      <c r="U16" s="8">
        <f t="shared" si="5"/>
        <v>0</v>
      </c>
      <c r="V16" s="8">
        <f t="shared" si="5"/>
        <v>175500</v>
      </c>
      <c r="W16" s="8">
        <f t="shared" si="5"/>
        <v>0</v>
      </c>
      <c r="X16" s="8">
        <f t="shared" si="5"/>
        <v>0</v>
      </c>
      <c r="Y16" s="8">
        <f t="shared" si="5"/>
        <v>0</v>
      </c>
    </row>
    <row r="18">
      <c r="A18" s="6" t="s">
        <v>111</v>
      </c>
    </row>
    <row r="19">
      <c r="A19" s="6" t="s">
        <v>45</v>
      </c>
      <c r="B19" s="8">
        <f t="shared" ref="B19:Y19" si="6">B4+B9-B14</f>
        <v>0</v>
      </c>
      <c r="C19" s="8">
        <f t="shared" si="6"/>
        <v>225000</v>
      </c>
      <c r="D19" s="8">
        <f t="shared" si="6"/>
        <v>225000</v>
      </c>
      <c r="E19" s="8">
        <f t="shared" si="6"/>
        <v>225000</v>
      </c>
      <c r="F19" s="8">
        <f t="shared" si="6"/>
        <v>225000</v>
      </c>
      <c r="G19" s="8">
        <f t="shared" si="6"/>
        <v>225000</v>
      </c>
      <c r="H19" s="8">
        <f t="shared" si="6"/>
        <v>225000</v>
      </c>
      <c r="I19" s="8">
        <f t="shared" si="6"/>
        <v>225000</v>
      </c>
      <c r="J19" s="8">
        <f t="shared" si="6"/>
        <v>225000</v>
      </c>
      <c r="K19" s="8">
        <f t="shared" si="6"/>
        <v>225000</v>
      </c>
      <c r="L19" s="8">
        <f t="shared" si="6"/>
        <v>225000</v>
      </c>
      <c r="M19" s="8">
        <f t="shared" si="6"/>
        <v>225000</v>
      </c>
      <c r="N19" s="8">
        <f t="shared" si="6"/>
        <v>225000</v>
      </c>
      <c r="O19" s="8">
        <f t="shared" si="6"/>
        <v>225000</v>
      </c>
      <c r="P19" s="8">
        <f t="shared" si="6"/>
        <v>0</v>
      </c>
      <c r="Q19" s="8">
        <f t="shared" si="6"/>
        <v>0</v>
      </c>
      <c r="R19" s="8">
        <f t="shared" si="6"/>
        <v>0</v>
      </c>
      <c r="S19" s="8">
        <f t="shared" si="6"/>
        <v>0</v>
      </c>
      <c r="T19" s="8">
        <f t="shared" si="6"/>
        <v>0</v>
      </c>
      <c r="U19" s="8">
        <f t="shared" si="6"/>
        <v>0</v>
      </c>
      <c r="V19" s="8">
        <f t="shared" si="6"/>
        <v>0</v>
      </c>
      <c r="W19" s="8">
        <f t="shared" si="6"/>
        <v>0</v>
      </c>
      <c r="X19" s="8">
        <f t="shared" si="6"/>
        <v>0</v>
      </c>
      <c r="Y19" s="8">
        <f t="shared" si="6"/>
        <v>0</v>
      </c>
    </row>
    <row r="20">
      <c r="A20" s="6" t="s">
        <v>47</v>
      </c>
      <c r="B20" s="8">
        <f t="shared" ref="B20:Y20" si="7">B5+B10-B15</f>
        <v>0</v>
      </c>
      <c r="C20" s="8">
        <f t="shared" si="7"/>
        <v>0</v>
      </c>
      <c r="D20" s="8">
        <f t="shared" si="7"/>
        <v>0</v>
      </c>
      <c r="E20" s="8">
        <f t="shared" si="7"/>
        <v>0</v>
      </c>
      <c r="F20" s="8">
        <f t="shared" si="7"/>
        <v>0</v>
      </c>
      <c r="G20" s="8">
        <f t="shared" si="7"/>
        <v>0</v>
      </c>
      <c r="H20" s="8">
        <f t="shared" si="7"/>
        <v>0</v>
      </c>
      <c r="I20" s="8">
        <f t="shared" si="7"/>
        <v>175500</v>
      </c>
      <c r="J20" s="8">
        <f t="shared" si="7"/>
        <v>175500</v>
      </c>
      <c r="K20" s="8">
        <f t="shared" si="7"/>
        <v>175500</v>
      </c>
      <c r="L20" s="8">
        <f t="shared" si="7"/>
        <v>175500</v>
      </c>
      <c r="M20" s="8">
        <f t="shared" si="7"/>
        <v>175500</v>
      </c>
      <c r="N20" s="8">
        <f t="shared" si="7"/>
        <v>175500</v>
      </c>
      <c r="O20" s="8">
        <f t="shared" si="7"/>
        <v>175500</v>
      </c>
      <c r="P20" s="8">
        <f t="shared" si="7"/>
        <v>175500</v>
      </c>
      <c r="Q20" s="8">
        <f t="shared" si="7"/>
        <v>175500</v>
      </c>
      <c r="R20" s="8">
        <f t="shared" si="7"/>
        <v>175500</v>
      </c>
      <c r="S20" s="8">
        <f t="shared" si="7"/>
        <v>175500</v>
      </c>
      <c r="T20" s="8">
        <f t="shared" si="7"/>
        <v>175500</v>
      </c>
      <c r="U20" s="8">
        <f t="shared" si="7"/>
        <v>175500</v>
      </c>
      <c r="V20" s="8">
        <f t="shared" si="7"/>
        <v>0</v>
      </c>
      <c r="W20" s="8">
        <f t="shared" si="7"/>
        <v>0</v>
      </c>
      <c r="X20" s="8">
        <f t="shared" si="7"/>
        <v>0</v>
      </c>
      <c r="Y20" s="8">
        <f t="shared" si="7"/>
        <v>0</v>
      </c>
    </row>
    <row r="21">
      <c r="A21" s="6" t="s">
        <v>79</v>
      </c>
      <c r="B21" s="8">
        <f t="shared" ref="B21:Y21" si="8">SUM(B19:B20)</f>
        <v>0</v>
      </c>
      <c r="C21" s="8">
        <f t="shared" si="8"/>
        <v>225000</v>
      </c>
      <c r="D21" s="8">
        <f t="shared" si="8"/>
        <v>225000</v>
      </c>
      <c r="E21" s="8">
        <f t="shared" si="8"/>
        <v>225000</v>
      </c>
      <c r="F21" s="8">
        <f t="shared" si="8"/>
        <v>225000</v>
      </c>
      <c r="G21" s="8">
        <f t="shared" si="8"/>
        <v>225000</v>
      </c>
      <c r="H21" s="8">
        <f t="shared" si="8"/>
        <v>225000</v>
      </c>
      <c r="I21" s="8">
        <f t="shared" si="8"/>
        <v>400500</v>
      </c>
      <c r="J21" s="8">
        <f t="shared" si="8"/>
        <v>400500</v>
      </c>
      <c r="K21" s="8">
        <f t="shared" si="8"/>
        <v>400500</v>
      </c>
      <c r="L21" s="8">
        <f t="shared" si="8"/>
        <v>400500</v>
      </c>
      <c r="M21" s="8">
        <f t="shared" si="8"/>
        <v>400500</v>
      </c>
      <c r="N21" s="8">
        <f t="shared" si="8"/>
        <v>400500</v>
      </c>
      <c r="O21" s="8">
        <f t="shared" si="8"/>
        <v>400500</v>
      </c>
      <c r="P21" s="8">
        <f t="shared" si="8"/>
        <v>175500</v>
      </c>
      <c r="Q21" s="8">
        <f t="shared" si="8"/>
        <v>175500</v>
      </c>
      <c r="R21" s="8">
        <f t="shared" si="8"/>
        <v>175500</v>
      </c>
      <c r="S21" s="8">
        <f t="shared" si="8"/>
        <v>175500</v>
      </c>
      <c r="T21" s="8">
        <f t="shared" si="8"/>
        <v>175500</v>
      </c>
      <c r="U21" s="8">
        <f t="shared" si="8"/>
        <v>175500</v>
      </c>
      <c r="V21" s="8">
        <f t="shared" si="8"/>
        <v>0</v>
      </c>
      <c r="W21" s="8">
        <f t="shared" si="8"/>
        <v>0</v>
      </c>
      <c r="X21" s="8">
        <f t="shared" si="8"/>
        <v>0</v>
      </c>
      <c r="Y21" s="8">
        <f t="shared" si="8"/>
        <v>0</v>
      </c>
    </row>
    <row r="23">
      <c r="A23" s="6" t="s">
        <v>41</v>
      </c>
    </row>
    <row r="24">
      <c r="A24" s="6" t="s">
        <v>45</v>
      </c>
      <c r="B24" s="12">
        <f>B19*Assumptions!$D25/12</f>
        <v>0</v>
      </c>
      <c r="C24" s="12">
        <f>C19*Assumptions!$D25/12</f>
        <v>1897.5</v>
      </c>
      <c r="D24" s="12">
        <f>D19*Assumptions!$D25/12</f>
        <v>1897.5</v>
      </c>
      <c r="E24" s="12">
        <f>E19*Assumptions!$D25/12</f>
        <v>1897.5</v>
      </c>
      <c r="F24" s="12">
        <f>F19*Assumptions!$D25/12</f>
        <v>1897.5</v>
      </c>
      <c r="G24" s="12">
        <f>G19*Assumptions!$D25/12</f>
        <v>1897.5</v>
      </c>
      <c r="H24" s="12">
        <f>H19*Assumptions!$D25/12</f>
        <v>1897.5</v>
      </c>
      <c r="I24" s="12">
        <f>I19*Assumptions!$D25/12</f>
        <v>1897.5</v>
      </c>
      <c r="J24" s="12">
        <f>J19*Assumptions!$D25/12</f>
        <v>1897.5</v>
      </c>
      <c r="K24" s="12">
        <f>K19*Assumptions!$D25/12</f>
        <v>1897.5</v>
      </c>
      <c r="L24" s="12">
        <f>L19*Assumptions!$D25/12</f>
        <v>1897.5</v>
      </c>
      <c r="M24" s="12">
        <f>M19*Assumptions!$D25/12</f>
        <v>1897.5</v>
      </c>
      <c r="N24" s="12">
        <f>N19*Assumptions!$D25/12</f>
        <v>1897.5</v>
      </c>
      <c r="O24" s="12">
        <f>O19*Assumptions!$D25/12</f>
        <v>1897.5</v>
      </c>
      <c r="P24" s="12">
        <f>P19*Assumptions!$D25/12</f>
        <v>0</v>
      </c>
      <c r="Q24" s="12">
        <f>Q19*Assumptions!$D25/12</f>
        <v>0</v>
      </c>
      <c r="R24" s="12">
        <f>R19*Assumptions!$D25/12</f>
        <v>0</v>
      </c>
      <c r="S24" s="12">
        <f>S19*Assumptions!$D25/12</f>
        <v>0</v>
      </c>
      <c r="T24" s="12">
        <f>T19*Assumptions!$D25/12</f>
        <v>0</v>
      </c>
      <c r="U24" s="12">
        <f>U19*Assumptions!$D25/12</f>
        <v>0</v>
      </c>
      <c r="V24" s="12">
        <f>V19*Assumptions!$D25/12</f>
        <v>0</v>
      </c>
      <c r="W24" s="12">
        <f>W19*Assumptions!$D25/12</f>
        <v>0</v>
      </c>
      <c r="X24" s="12">
        <f>X19*Assumptions!$D25/12</f>
        <v>0</v>
      </c>
      <c r="Y24" s="12">
        <f>Y19*Assumptions!$D25/12</f>
        <v>0</v>
      </c>
    </row>
    <row r="25">
      <c r="A25" s="6" t="s">
        <v>47</v>
      </c>
      <c r="B25" s="12">
        <f>B20*Assumptions!$D26/12</f>
        <v>0</v>
      </c>
      <c r="C25" s="12">
        <f>C20*Assumptions!$D26/12</f>
        <v>0</v>
      </c>
      <c r="D25" s="12">
        <f>D20*Assumptions!$D26/12</f>
        <v>0</v>
      </c>
      <c r="E25" s="12">
        <f>E20*Assumptions!$D26/12</f>
        <v>0</v>
      </c>
      <c r="F25" s="12">
        <f>F20*Assumptions!$D26/12</f>
        <v>0</v>
      </c>
      <c r="G25" s="12">
        <f>G20*Assumptions!$D26/12</f>
        <v>0</v>
      </c>
      <c r="H25" s="12">
        <f>H20*Assumptions!$D26/12</f>
        <v>0</v>
      </c>
      <c r="I25" s="12">
        <f>I20*Assumptions!$D26/12</f>
        <v>1425.9375</v>
      </c>
      <c r="J25" s="12">
        <f>J20*Assumptions!$D26/12</f>
        <v>1425.9375</v>
      </c>
      <c r="K25" s="12">
        <f>K20*Assumptions!$D26/12</f>
        <v>1425.9375</v>
      </c>
      <c r="L25" s="12">
        <f>L20*Assumptions!$D26/12</f>
        <v>1425.9375</v>
      </c>
      <c r="M25" s="12">
        <f>M20*Assumptions!$D26/12</f>
        <v>1425.9375</v>
      </c>
      <c r="N25" s="12">
        <f>N20*Assumptions!$D26/12</f>
        <v>1425.9375</v>
      </c>
      <c r="O25" s="12">
        <f>O20*Assumptions!$D26/12</f>
        <v>1425.9375</v>
      </c>
      <c r="P25" s="12">
        <f>P20*Assumptions!$D26/12</f>
        <v>1425.9375</v>
      </c>
      <c r="Q25" s="12">
        <f>Q20*Assumptions!$D26/12</f>
        <v>1425.9375</v>
      </c>
      <c r="R25" s="12">
        <f>R20*Assumptions!$D26/12</f>
        <v>1425.9375</v>
      </c>
      <c r="S25" s="12">
        <f>S20*Assumptions!$D26/12</f>
        <v>1425.9375</v>
      </c>
      <c r="T25" s="12">
        <f>T20*Assumptions!$D26/12</f>
        <v>1425.9375</v>
      </c>
      <c r="U25" s="12">
        <f>U20*Assumptions!$D26/12</f>
        <v>1425.9375</v>
      </c>
      <c r="V25" s="12">
        <f>V20*Assumptions!$D26/12</f>
        <v>0</v>
      </c>
      <c r="W25" s="12">
        <f>W20*Assumptions!$D26/12</f>
        <v>0</v>
      </c>
      <c r="X25" s="12">
        <f>X20*Assumptions!$D26/12</f>
        <v>0</v>
      </c>
      <c r="Y25" s="12">
        <f>Y20*Assumptions!$D26/12</f>
        <v>0</v>
      </c>
    </row>
    <row r="26">
      <c r="A26" s="6" t="s">
        <v>79</v>
      </c>
      <c r="B26" s="12">
        <f t="shared" ref="B26:Y26" si="9">SUM(B24:B25)</f>
        <v>0</v>
      </c>
      <c r="C26" s="12">
        <f t="shared" si="9"/>
        <v>1897.5</v>
      </c>
      <c r="D26" s="12">
        <f t="shared" si="9"/>
        <v>1897.5</v>
      </c>
      <c r="E26" s="12">
        <f t="shared" si="9"/>
        <v>1897.5</v>
      </c>
      <c r="F26" s="12">
        <f t="shared" si="9"/>
        <v>1897.5</v>
      </c>
      <c r="G26" s="12">
        <f t="shared" si="9"/>
        <v>1897.5</v>
      </c>
      <c r="H26" s="12">
        <f t="shared" si="9"/>
        <v>1897.5</v>
      </c>
      <c r="I26" s="12">
        <f t="shared" si="9"/>
        <v>3323.4375</v>
      </c>
      <c r="J26" s="12">
        <f t="shared" si="9"/>
        <v>3323.4375</v>
      </c>
      <c r="K26" s="12">
        <f t="shared" si="9"/>
        <v>3323.4375</v>
      </c>
      <c r="L26" s="12">
        <f t="shared" si="9"/>
        <v>3323.4375</v>
      </c>
      <c r="M26" s="12">
        <f t="shared" si="9"/>
        <v>3323.4375</v>
      </c>
      <c r="N26" s="12">
        <f t="shared" si="9"/>
        <v>3323.4375</v>
      </c>
      <c r="O26" s="12">
        <f t="shared" si="9"/>
        <v>3323.4375</v>
      </c>
      <c r="P26" s="12">
        <f t="shared" si="9"/>
        <v>1425.9375</v>
      </c>
      <c r="Q26" s="12">
        <f t="shared" si="9"/>
        <v>1425.9375</v>
      </c>
      <c r="R26" s="12">
        <f t="shared" si="9"/>
        <v>1425.9375</v>
      </c>
      <c r="S26" s="12">
        <f t="shared" si="9"/>
        <v>1425.9375</v>
      </c>
      <c r="T26" s="12">
        <f t="shared" si="9"/>
        <v>1425.9375</v>
      </c>
      <c r="U26" s="12">
        <f t="shared" si="9"/>
        <v>1425.9375</v>
      </c>
      <c r="V26" s="12">
        <f t="shared" si="9"/>
        <v>0</v>
      </c>
      <c r="W26" s="12">
        <f t="shared" si="9"/>
        <v>0</v>
      </c>
      <c r="X26" s="12">
        <f t="shared" si="9"/>
        <v>0</v>
      </c>
      <c r="Y26" s="12">
        <f t="shared" si="9"/>
        <v>0</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
      <c r="B1" s="6" t="s">
        <v>51</v>
      </c>
      <c r="C1" s="6" t="s">
        <v>52</v>
      </c>
      <c r="D1" s="6" t="s">
        <v>53</v>
      </c>
      <c r="E1" s="6" t="s">
        <v>54</v>
      </c>
      <c r="F1" s="6" t="s">
        <v>55</v>
      </c>
      <c r="G1" s="6" t="s">
        <v>56</v>
      </c>
      <c r="H1" s="6" t="s">
        <v>57</v>
      </c>
      <c r="I1" s="6" t="s">
        <v>58</v>
      </c>
      <c r="J1" s="6" t="s">
        <v>59</v>
      </c>
      <c r="K1" s="6" t="s">
        <v>60</v>
      </c>
      <c r="L1" s="6" t="s">
        <v>61</v>
      </c>
      <c r="M1" s="6" t="s">
        <v>62</v>
      </c>
      <c r="N1" s="6" t="s">
        <v>63</v>
      </c>
      <c r="O1" s="6" t="s">
        <v>64</v>
      </c>
      <c r="P1" s="6" t="s">
        <v>65</v>
      </c>
      <c r="Q1" s="6" t="s">
        <v>66</v>
      </c>
      <c r="R1" s="6" t="s">
        <v>67</v>
      </c>
      <c r="S1" s="6" t="s">
        <v>68</v>
      </c>
      <c r="T1" s="6" t="s">
        <v>69</v>
      </c>
      <c r="U1" s="6" t="s">
        <v>70</v>
      </c>
      <c r="V1" s="6" t="s">
        <v>71</v>
      </c>
      <c r="W1" s="6" t="s">
        <v>72</v>
      </c>
      <c r="X1" s="6" t="s">
        <v>73</v>
      </c>
      <c r="Y1" s="6" t="s">
        <v>74</v>
      </c>
    </row>
    <row r="2">
      <c r="A2" s="9" t="s">
        <v>124</v>
      </c>
    </row>
    <row r="3">
      <c r="A3" s="9" t="s">
        <v>125</v>
      </c>
      <c r="B3" s="8">
        <f>Collections!B8</f>
        <v>0</v>
      </c>
      <c r="C3" s="8">
        <f>Collections!C8</f>
        <v>1919842</v>
      </c>
      <c r="D3" s="8">
        <f>Collections!D8</f>
        <v>0</v>
      </c>
      <c r="E3" s="8">
        <f>Collections!E8</f>
        <v>1919842</v>
      </c>
      <c r="F3" s="8">
        <f>Collections!F8</f>
        <v>0</v>
      </c>
      <c r="G3" s="8">
        <f>Collections!G8</f>
        <v>1919842</v>
      </c>
      <c r="H3" s="8">
        <f>Collections!H8</f>
        <v>0</v>
      </c>
      <c r="I3" s="8">
        <f>Collections!I8</f>
        <v>1919842</v>
      </c>
      <c r="J3" s="8">
        <f>Collections!J8</f>
        <v>0</v>
      </c>
      <c r="K3" s="8">
        <f>Collections!K8</f>
        <v>1919842</v>
      </c>
      <c r="L3" s="8">
        <f>Collections!L8</f>
        <v>0</v>
      </c>
      <c r="M3" s="8">
        <f>Collections!M8</f>
        <v>1919842</v>
      </c>
      <c r="N3" s="8">
        <f>Collections!N8</f>
        <v>0</v>
      </c>
      <c r="O3" s="8">
        <f>Collections!O8</f>
        <v>1919842</v>
      </c>
      <c r="P3" s="8">
        <f>Collections!P8</f>
        <v>0</v>
      </c>
      <c r="Q3" s="8">
        <f>Collections!Q8</f>
        <v>1919842</v>
      </c>
      <c r="R3" s="8">
        <f>Collections!R8</f>
        <v>0</v>
      </c>
      <c r="S3" s="8">
        <f>Collections!S8</f>
        <v>1919842</v>
      </c>
      <c r="T3" s="8">
        <f>Collections!T8</f>
        <v>0</v>
      </c>
      <c r="U3" s="8">
        <f>Collections!U8</f>
        <v>1919842</v>
      </c>
      <c r="V3" s="8">
        <f>Collections!V8</f>
        <v>0</v>
      </c>
      <c r="W3" s="8">
        <f>Collections!W8</f>
        <v>1919842</v>
      </c>
      <c r="X3" s="8">
        <f>Collections!X8</f>
        <v>0</v>
      </c>
      <c r="Y3" s="8">
        <f>Collections!Y8</f>
        <v>1919842</v>
      </c>
    </row>
    <row r="4">
      <c r="A4" s="9" t="s">
        <v>126</v>
      </c>
      <c r="B4" s="8">
        <f>'Loan and Interest'!B11</f>
        <v>0</v>
      </c>
      <c r="C4" s="8">
        <f>'Loan and Interest'!C11</f>
        <v>225000</v>
      </c>
      <c r="D4" s="8">
        <f>'Loan and Interest'!D11</f>
        <v>0</v>
      </c>
      <c r="E4" s="8">
        <f>'Loan and Interest'!E11</f>
        <v>0</v>
      </c>
      <c r="F4" s="8">
        <f>'Loan and Interest'!F11</f>
        <v>0</v>
      </c>
      <c r="G4" s="8">
        <f>'Loan and Interest'!G11</f>
        <v>0</v>
      </c>
      <c r="H4" s="8">
        <f>'Loan and Interest'!H11</f>
        <v>0</v>
      </c>
      <c r="I4" s="8">
        <f>'Loan and Interest'!I11</f>
        <v>175500</v>
      </c>
      <c r="J4" s="8">
        <f>'Loan and Interest'!J11</f>
        <v>0</v>
      </c>
      <c r="K4" s="8">
        <f>'Loan and Interest'!K11</f>
        <v>0</v>
      </c>
      <c r="L4" s="8">
        <f>'Loan and Interest'!L11</f>
        <v>0</v>
      </c>
      <c r="M4" s="8">
        <f>'Loan and Interest'!M11</f>
        <v>0</v>
      </c>
      <c r="N4" s="8">
        <f>'Loan and Interest'!N11</f>
        <v>0</v>
      </c>
      <c r="O4" s="8">
        <f>'Loan and Interest'!O11</f>
        <v>0</v>
      </c>
      <c r="P4" s="8">
        <f>'Loan and Interest'!P11</f>
        <v>0</v>
      </c>
      <c r="Q4" s="8">
        <f>'Loan and Interest'!Q11</f>
        <v>0</v>
      </c>
      <c r="R4" s="8">
        <f>'Loan and Interest'!R11</f>
        <v>0</v>
      </c>
      <c r="S4" s="8">
        <f>'Loan and Interest'!S11</f>
        <v>0</v>
      </c>
      <c r="T4" s="8">
        <f>'Loan and Interest'!T11</f>
        <v>0</v>
      </c>
      <c r="U4" s="8">
        <f>'Loan and Interest'!U11</f>
        <v>0</v>
      </c>
      <c r="V4" s="8">
        <f>'Loan and Interest'!V11</f>
        <v>0</v>
      </c>
      <c r="W4" s="8">
        <f>'Loan and Interest'!W11</f>
        <v>0</v>
      </c>
      <c r="X4" s="8">
        <f>'Loan and Interest'!X11</f>
        <v>0</v>
      </c>
      <c r="Y4" s="8">
        <f>'Loan and Interest'!Y11</f>
        <v>0</v>
      </c>
    </row>
    <row r="5">
      <c r="A5" s="9" t="s">
        <v>127</v>
      </c>
      <c r="B5" s="8">
        <f>Capital!B13</f>
        <v>228124</v>
      </c>
      <c r="C5" s="8">
        <f>Capital!C13</f>
        <v>0</v>
      </c>
      <c r="D5" s="8">
        <f>Capital!D13</f>
        <v>0</v>
      </c>
      <c r="E5" s="8">
        <f>Capital!E13</f>
        <v>0</v>
      </c>
      <c r="F5" s="8">
        <f>Capital!F13</f>
        <v>0</v>
      </c>
      <c r="G5" s="8">
        <f>Capital!G13</f>
        <v>0</v>
      </c>
      <c r="H5" s="8">
        <f>Capital!H13</f>
        <v>0</v>
      </c>
      <c r="I5" s="8">
        <f>Capital!I13</f>
        <v>0</v>
      </c>
      <c r="J5" s="8">
        <f>Capital!J13</f>
        <v>0</v>
      </c>
      <c r="K5" s="8">
        <f>Capital!K13</f>
        <v>0</v>
      </c>
      <c r="L5" s="8">
        <f>Capital!L13</f>
        <v>0</v>
      </c>
      <c r="M5" s="8">
        <f>Capital!M13</f>
        <v>0</v>
      </c>
      <c r="N5" s="8">
        <f>Capital!N13</f>
        <v>0</v>
      </c>
      <c r="O5" s="8">
        <f>Capital!O13</f>
        <v>0</v>
      </c>
      <c r="P5" s="8">
        <f>Capital!P13</f>
        <v>0</v>
      </c>
      <c r="Q5" s="8">
        <f>Capital!Q13</f>
        <v>0</v>
      </c>
      <c r="R5" s="8">
        <f>Capital!R13</f>
        <v>0</v>
      </c>
      <c r="S5" s="8">
        <f>Capital!S13</f>
        <v>0</v>
      </c>
      <c r="T5" s="8">
        <f>Capital!T13</f>
        <v>0</v>
      </c>
      <c r="U5" s="8">
        <f>Capital!U13</f>
        <v>0</v>
      </c>
      <c r="V5" s="8">
        <f>Capital!V13</f>
        <v>0</v>
      </c>
      <c r="W5" s="8">
        <f>Capital!W13</f>
        <v>0</v>
      </c>
      <c r="X5" s="8">
        <f>Capital!X13</f>
        <v>0</v>
      </c>
      <c r="Y5" s="8">
        <f>Capital!Y13</f>
        <v>0</v>
      </c>
    </row>
    <row r="6">
      <c r="A6" s="9" t="s">
        <v>79</v>
      </c>
      <c r="B6" s="8">
        <f t="shared" ref="B6:Y6" si="1">SUM(B3:B5)</f>
        <v>228124</v>
      </c>
      <c r="C6" s="8">
        <f t="shared" si="1"/>
        <v>2144842</v>
      </c>
      <c r="D6" s="8">
        <f t="shared" si="1"/>
        <v>0</v>
      </c>
      <c r="E6" s="8">
        <f t="shared" si="1"/>
        <v>1919842</v>
      </c>
      <c r="F6" s="8">
        <f t="shared" si="1"/>
        <v>0</v>
      </c>
      <c r="G6" s="8">
        <f t="shared" si="1"/>
        <v>1919842</v>
      </c>
      <c r="H6" s="8">
        <f t="shared" si="1"/>
        <v>0</v>
      </c>
      <c r="I6" s="8">
        <f t="shared" si="1"/>
        <v>2095342</v>
      </c>
      <c r="J6" s="8">
        <f t="shared" si="1"/>
        <v>0</v>
      </c>
      <c r="K6" s="8">
        <f t="shared" si="1"/>
        <v>1919842</v>
      </c>
      <c r="L6" s="8">
        <f t="shared" si="1"/>
        <v>0</v>
      </c>
      <c r="M6" s="8">
        <f t="shared" si="1"/>
        <v>1919842</v>
      </c>
      <c r="N6" s="8">
        <f t="shared" si="1"/>
        <v>0</v>
      </c>
      <c r="O6" s="8">
        <f t="shared" si="1"/>
        <v>1919842</v>
      </c>
      <c r="P6" s="8">
        <f t="shared" si="1"/>
        <v>0</v>
      </c>
      <c r="Q6" s="8">
        <f t="shared" si="1"/>
        <v>1919842</v>
      </c>
      <c r="R6" s="8">
        <f t="shared" si="1"/>
        <v>0</v>
      </c>
      <c r="S6" s="8">
        <f t="shared" si="1"/>
        <v>1919842</v>
      </c>
      <c r="T6" s="8">
        <f t="shared" si="1"/>
        <v>0</v>
      </c>
      <c r="U6" s="8">
        <f t="shared" si="1"/>
        <v>1919842</v>
      </c>
      <c r="V6" s="8">
        <f t="shared" si="1"/>
        <v>0</v>
      </c>
      <c r="W6" s="8">
        <f t="shared" si="1"/>
        <v>1919842</v>
      </c>
      <c r="X6" s="8">
        <f t="shared" si="1"/>
        <v>0</v>
      </c>
      <c r="Y6" s="8">
        <f t="shared" si="1"/>
        <v>1919842</v>
      </c>
    </row>
    <row r="7">
      <c r="A7" s="9"/>
    </row>
    <row r="8">
      <c r="A8" s="9" t="s">
        <v>128</v>
      </c>
    </row>
    <row r="9">
      <c r="A9" s="9" t="s">
        <v>129</v>
      </c>
      <c r="B9" s="8">
        <f>'Fixed Asset Balance'!B10</f>
        <v>81523</v>
      </c>
      <c r="C9" s="8">
        <f>'Fixed Asset Balance'!C10</f>
        <v>0</v>
      </c>
      <c r="D9" s="8">
        <f>'Fixed Asset Balance'!D10</f>
        <v>7294</v>
      </c>
      <c r="E9" s="8">
        <f>'Fixed Asset Balance'!E10</f>
        <v>0</v>
      </c>
      <c r="F9" s="8">
        <f>'Fixed Asset Balance'!F10</f>
        <v>0</v>
      </c>
      <c r="G9" s="8">
        <f>'Fixed Asset Balance'!G10</f>
        <v>0</v>
      </c>
      <c r="H9" s="8">
        <f>'Fixed Asset Balance'!H10</f>
        <v>0</v>
      </c>
      <c r="I9" s="8">
        <f>'Fixed Asset Balance'!I10</f>
        <v>0</v>
      </c>
      <c r="J9" s="8">
        <f>'Fixed Asset Balance'!J10</f>
        <v>0</v>
      </c>
      <c r="K9" s="8">
        <f>'Fixed Asset Balance'!K10</f>
        <v>0</v>
      </c>
      <c r="L9" s="8">
        <f>'Fixed Asset Balance'!L10</f>
        <v>0</v>
      </c>
      <c r="M9" s="8">
        <f>'Fixed Asset Balance'!M10</f>
        <v>0</v>
      </c>
      <c r="N9" s="8">
        <f>'Fixed Asset Balance'!N10</f>
        <v>0</v>
      </c>
      <c r="O9" s="8">
        <f>'Fixed Asset Balance'!O10</f>
        <v>0</v>
      </c>
      <c r="P9" s="8">
        <f>'Fixed Asset Balance'!P10</f>
        <v>0</v>
      </c>
      <c r="Q9" s="8">
        <f>'Fixed Asset Balance'!Q10</f>
        <v>0</v>
      </c>
      <c r="R9" s="8">
        <f>'Fixed Asset Balance'!R10</f>
        <v>0</v>
      </c>
      <c r="S9" s="8">
        <f>'Fixed Asset Balance'!S10</f>
        <v>0</v>
      </c>
      <c r="T9" s="8">
        <f>'Fixed Asset Balance'!T10</f>
        <v>0</v>
      </c>
      <c r="U9" s="8">
        <f>'Fixed Asset Balance'!U10</f>
        <v>0</v>
      </c>
      <c r="V9" s="8">
        <f>'Fixed Asset Balance'!V10</f>
        <v>0</v>
      </c>
      <c r="W9" s="8">
        <f>'Fixed Asset Balance'!W10</f>
        <v>0</v>
      </c>
      <c r="X9" s="8">
        <f>'Fixed Asset Balance'!X10</f>
        <v>0</v>
      </c>
      <c r="Y9" s="8">
        <f>'Fixed Asset Balance'!Y10</f>
        <v>0</v>
      </c>
    </row>
    <row r="10">
      <c r="A10" s="9" t="s">
        <v>130</v>
      </c>
      <c r="B10" s="8">
        <f>Purchases!B10</f>
        <v>0</v>
      </c>
      <c r="C10" s="8">
        <f>Purchases!C10</f>
        <v>179560</v>
      </c>
      <c r="D10" s="8">
        <f>Purchases!D10</f>
        <v>179560</v>
      </c>
      <c r="E10" s="8">
        <f>Purchases!E10</f>
        <v>601410</v>
      </c>
      <c r="F10" s="8">
        <f>Purchases!F10</f>
        <v>601410</v>
      </c>
      <c r="G10" s="8">
        <f>Purchases!G10</f>
        <v>601410</v>
      </c>
      <c r="H10" s="8">
        <f>Purchases!H10</f>
        <v>601410</v>
      </c>
      <c r="I10" s="8">
        <f>Purchases!I10</f>
        <v>601410</v>
      </c>
      <c r="J10" s="8">
        <f>Purchases!J10</f>
        <v>601410</v>
      </c>
      <c r="K10" s="8">
        <f>Purchases!K10</f>
        <v>601410</v>
      </c>
      <c r="L10" s="8">
        <f>Purchases!L10</f>
        <v>601410</v>
      </c>
      <c r="M10" s="8">
        <f>Purchases!M10</f>
        <v>601410</v>
      </c>
      <c r="N10" s="8">
        <f>Purchases!N10</f>
        <v>601410</v>
      </c>
      <c r="O10" s="8">
        <f>Purchases!O10</f>
        <v>601410</v>
      </c>
      <c r="P10" s="8">
        <f>Purchases!P10</f>
        <v>601410</v>
      </c>
      <c r="Q10" s="8">
        <f>Purchases!Q10</f>
        <v>601410</v>
      </c>
      <c r="R10" s="8">
        <f>Purchases!R10</f>
        <v>601410</v>
      </c>
      <c r="S10" s="8">
        <f>Purchases!S10</f>
        <v>601410</v>
      </c>
      <c r="T10" s="8">
        <f>Purchases!T10</f>
        <v>601410</v>
      </c>
      <c r="U10" s="8">
        <f>Purchases!U10</f>
        <v>601410</v>
      </c>
      <c r="V10" s="8">
        <f>Purchases!V10</f>
        <v>601410</v>
      </c>
      <c r="W10" s="8">
        <f>Purchases!W10</f>
        <v>601410</v>
      </c>
      <c r="X10" s="8">
        <f>Purchases!X10</f>
        <v>601410</v>
      </c>
      <c r="Y10" s="8">
        <f>Purchases!Y10</f>
        <v>601410</v>
      </c>
    </row>
    <row r="11">
      <c r="A11" s="9" t="s">
        <v>84</v>
      </c>
      <c r="B11" s="8">
        <f>'Expenses-Payments'!B16</f>
        <v>10844</v>
      </c>
      <c r="C11" s="8">
        <f>'Expenses-Payments'!C16</f>
        <v>44042</v>
      </c>
      <c r="D11" s="8">
        <f>'Expenses-Payments'!D16</f>
        <v>42244</v>
      </c>
      <c r="E11" s="8">
        <f>'Expenses-Payments'!E16</f>
        <v>44042</v>
      </c>
      <c r="F11" s="8">
        <f>'Expenses-Payments'!F16</f>
        <v>42244</v>
      </c>
      <c r="G11" s="8">
        <f>'Expenses-Payments'!G16</f>
        <v>44042</v>
      </c>
      <c r="H11" s="8">
        <f>'Expenses-Payments'!H16</f>
        <v>42244</v>
      </c>
      <c r="I11" s="8">
        <f>'Expenses-Payments'!I16</f>
        <v>44042</v>
      </c>
      <c r="J11" s="8">
        <f>'Expenses-Payments'!J16</f>
        <v>42244</v>
      </c>
      <c r="K11" s="8">
        <f>'Expenses-Payments'!K16</f>
        <v>44042</v>
      </c>
      <c r="L11" s="8">
        <f>'Expenses-Payments'!L16</f>
        <v>42244</v>
      </c>
      <c r="M11" s="8">
        <f>'Expenses-Payments'!M16</f>
        <v>44042</v>
      </c>
      <c r="N11" s="8">
        <f>'Expenses-Payments'!N16</f>
        <v>42244</v>
      </c>
      <c r="O11" s="8">
        <f>'Expenses-Payments'!O16</f>
        <v>44042</v>
      </c>
      <c r="P11" s="8">
        <f>'Expenses-Payments'!P16</f>
        <v>42244</v>
      </c>
      <c r="Q11" s="8">
        <f>'Expenses-Payments'!Q16</f>
        <v>44042</v>
      </c>
      <c r="R11" s="8">
        <f>'Expenses-Payments'!R16</f>
        <v>42244</v>
      </c>
      <c r="S11" s="8">
        <f>'Expenses-Payments'!S16</f>
        <v>44042</v>
      </c>
      <c r="T11" s="8">
        <f>'Expenses-Payments'!T16</f>
        <v>42244</v>
      </c>
      <c r="U11" s="8">
        <f>'Expenses-Payments'!U16</f>
        <v>44042</v>
      </c>
      <c r="V11" s="8">
        <f>'Expenses-Payments'!V16</f>
        <v>42244</v>
      </c>
      <c r="W11" s="8">
        <f>'Expenses-Payments'!W16</f>
        <v>44042</v>
      </c>
      <c r="X11" s="8">
        <f>'Expenses-Payments'!X16</f>
        <v>42244</v>
      </c>
      <c r="Y11" s="8">
        <f>'Expenses-Payments'!Y16</f>
        <v>44042</v>
      </c>
    </row>
    <row r="12">
      <c r="A12" s="10" t="s">
        <v>44</v>
      </c>
      <c r="B12" s="8">
        <f>'Loan and Interest'!B16</f>
        <v>0</v>
      </c>
      <c r="C12" s="8">
        <f>'Loan and Interest'!C16</f>
        <v>0</v>
      </c>
      <c r="D12" s="8">
        <f>'Loan and Interest'!D16</f>
        <v>0</v>
      </c>
      <c r="E12" s="8">
        <f>'Loan and Interest'!E16</f>
        <v>0</v>
      </c>
      <c r="F12" s="8">
        <f>'Loan and Interest'!F16</f>
        <v>0</v>
      </c>
      <c r="G12" s="8">
        <f>'Loan and Interest'!G16</f>
        <v>0</v>
      </c>
      <c r="H12" s="8">
        <f>'Loan and Interest'!H16</f>
        <v>0</v>
      </c>
      <c r="I12" s="8">
        <f>'Loan and Interest'!I16</f>
        <v>0</v>
      </c>
      <c r="J12" s="8">
        <f>'Loan and Interest'!J16</f>
        <v>0</v>
      </c>
      <c r="K12" s="8">
        <f>'Loan and Interest'!K16</f>
        <v>0</v>
      </c>
      <c r="L12" s="8">
        <f>'Loan and Interest'!L16</f>
        <v>0</v>
      </c>
      <c r="M12" s="8">
        <f>'Loan and Interest'!M16</f>
        <v>0</v>
      </c>
      <c r="N12" s="8">
        <f>'Loan and Interest'!N16</f>
        <v>0</v>
      </c>
      <c r="O12" s="8">
        <f>'Loan and Interest'!O16</f>
        <v>0</v>
      </c>
      <c r="P12" s="8">
        <f>'Loan and Interest'!P16</f>
        <v>225000</v>
      </c>
      <c r="Q12" s="8">
        <f>'Loan and Interest'!Q16</f>
        <v>0</v>
      </c>
      <c r="R12" s="8">
        <f>'Loan and Interest'!R16</f>
        <v>0</v>
      </c>
      <c r="S12" s="8">
        <f>'Loan and Interest'!S16</f>
        <v>0</v>
      </c>
      <c r="T12" s="8">
        <f>'Loan and Interest'!T16</f>
        <v>0</v>
      </c>
      <c r="U12" s="8">
        <f>'Loan and Interest'!U16</f>
        <v>0</v>
      </c>
      <c r="V12" s="8">
        <f>'Loan and Interest'!V16</f>
        <v>175500</v>
      </c>
      <c r="W12" s="8">
        <f>'Loan and Interest'!W16</f>
        <v>0</v>
      </c>
      <c r="X12" s="8">
        <f>'Loan and Interest'!X16</f>
        <v>0</v>
      </c>
      <c r="Y12" s="8">
        <f>'Loan and Interest'!Y16</f>
        <v>0</v>
      </c>
    </row>
    <row r="13">
      <c r="A13" s="10" t="s">
        <v>131</v>
      </c>
      <c r="B13" s="12">
        <f>'Loan and Interest'!B26</f>
        <v>0</v>
      </c>
      <c r="C13" s="12">
        <f>'Loan and Interest'!C26</f>
        <v>1897.5</v>
      </c>
      <c r="D13" s="12">
        <f>'Loan and Interest'!D26</f>
        <v>1897.5</v>
      </c>
      <c r="E13" s="12">
        <f>'Loan and Interest'!E26</f>
        <v>1897.5</v>
      </c>
      <c r="F13" s="12">
        <f>'Loan and Interest'!F26</f>
        <v>1897.5</v>
      </c>
      <c r="G13" s="12">
        <f>'Loan and Interest'!G26</f>
        <v>1897.5</v>
      </c>
      <c r="H13" s="12">
        <f>'Loan and Interest'!H26</f>
        <v>1897.5</v>
      </c>
      <c r="I13" s="12">
        <f>'Loan and Interest'!I26</f>
        <v>3323.4375</v>
      </c>
      <c r="J13" s="12">
        <f>'Loan and Interest'!J26</f>
        <v>3323.4375</v>
      </c>
      <c r="K13" s="12">
        <f>'Loan and Interest'!K26</f>
        <v>3323.4375</v>
      </c>
      <c r="L13" s="12">
        <f>'Loan and Interest'!L26</f>
        <v>3323.4375</v>
      </c>
      <c r="M13" s="12">
        <f>'Loan and Interest'!M26</f>
        <v>3323.4375</v>
      </c>
      <c r="N13" s="12">
        <f>'Loan and Interest'!N26</f>
        <v>3323.4375</v>
      </c>
      <c r="O13" s="12">
        <f>'Loan and Interest'!O26</f>
        <v>3323.4375</v>
      </c>
      <c r="P13" s="12">
        <f>'Loan and Interest'!P26</f>
        <v>1425.9375</v>
      </c>
      <c r="Q13" s="12">
        <f>'Loan and Interest'!Q26</f>
        <v>1425.9375</v>
      </c>
      <c r="R13" s="12">
        <f>'Loan and Interest'!R26</f>
        <v>1425.9375</v>
      </c>
      <c r="S13" s="12">
        <f>'Loan and Interest'!S26</f>
        <v>1425.9375</v>
      </c>
      <c r="T13" s="12">
        <f>'Loan and Interest'!T26</f>
        <v>1425.9375</v>
      </c>
      <c r="U13" s="12">
        <f>'Loan and Interest'!U26</f>
        <v>1425.9375</v>
      </c>
      <c r="V13" s="12">
        <f>'Loan and Interest'!V26</f>
        <v>0</v>
      </c>
      <c r="W13" s="12">
        <f>'Loan and Interest'!W26</f>
        <v>0</v>
      </c>
      <c r="X13" s="12">
        <f>'Loan and Interest'!X26</f>
        <v>0</v>
      </c>
      <c r="Y13" s="12">
        <f>'Loan and Interest'!Y26</f>
        <v>0</v>
      </c>
    </row>
    <row r="14">
      <c r="A14" s="10" t="s">
        <v>122</v>
      </c>
      <c r="B14" s="8">
        <f>Capital!B18</f>
        <v>0</v>
      </c>
      <c r="C14" s="8">
        <f>Capital!C18</f>
        <v>0</v>
      </c>
      <c r="D14" s="8">
        <f>Capital!D18</f>
        <v>0</v>
      </c>
      <c r="E14" s="8">
        <f>Capital!E18</f>
        <v>0</v>
      </c>
      <c r="F14" s="8">
        <f>Capital!F18</f>
        <v>0</v>
      </c>
      <c r="G14" s="8">
        <f>Capital!G18</f>
        <v>0</v>
      </c>
      <c r="H14" s="8">
        <f>Capital!H18</f>
        <v>0</v>
      </c>
      <c r="I14" s="8">
        <f>Capital!I18</f>
        <v>193028</v>
      </c>
      <c r="J14" s="8">
        <f>Capital!J18</f>
        <v>0</v>
      </c>
      <c r="K14" s="8">
        <f>Capital!K18</f>
        <v>0</v>
      </c>
      <c r="L14" s="8">
        <f>Capital!L18</f>
        <v>0</v>
      </c>
      <c r="M14" s="8">
        <f>Capital!M18</f>
        <v>0</v>
      </c>
      <c r="N14" s="8">
        <f>Capital!N18</f>
        <v>0</v>
      </c>
      <c r="O14" s="8">
        <f>Capital!O18</f>
        <v>0</v>
      </c>
      <c r="P14" s="8">
        <f>Capital!P18</f>
        <v>0</v>
      </c>
      <c r="Q14" s="8">
        <f>Capital!Q18</f>
        <v>193028</v>
      </c>
      <c r="R14" s="8">
        <f>Capital!R18</f>
        <v>0</v>
      </c>
      <c r="S14" s="8">
        <f>Capital!S18</f>
        <v>0</v>
      </c>
      <c r="T14" s="8">
        <f>Capital!T18</f>
        <v>0</v>
      </c>
      <c r="U14" s="8">
        <f>Capital!U18</f>
        <v>0</v>
      </c>
      <c r="V14" s="8">
        <f>Capital!V18</f>
        <v>0</v>
      </c>
      <c r="W14" s="8">
        <f>Capital!W18</f>
        <v>0</v>
      </c>
      <c r="X14" s="8">
        <f>Capital!X18</f>
        <v>0</v>
      </c>
      <c r="Y14" s="8">
        <f>Capital!Y18</f>
        <v>193028</v>
      </c>
    </row>
    <row r="15">
      <c r="A15" s="9" t="s">
        <v>132</v>
      </c>
      <c r="B15" s="12">
        <f>'Sales and Costs'!B22</f>
        <v>48205.78947</v>
      </c>
      <c r="C15" s="12">
        <f>'Sales and Costs'!C22</f>
        <v>47968.60197</v>
      </c>
      <c r="D15" s="12">
        <f>'Sales and Costs'!D22</f>
        <v>47923.01447</v>
      </c>
      <c r="E15" s="12">
        <f>'Sales and Costs'!E22</f>
        <v>47923.01447</v>
      </c>
      <c r="F15" s="12">
        <f>'Sales and Costs'!F22</f>
        <v>47923.01447</v>
      </c>
      <c r="G15" s="12">
        <f>'Sales and Costs'!G22</f>
        <v>47923.01447</v>
      </c>
      <c r="H15" s="12">
        <f>'Sales and Costs'!H22</f>
        <v>47923.01447</v>
      </c>
      <c r="I15" s="12">
        <f>'Sales and Costs'!I22</f>
        <v>47744.77229</v>
      </c>
      <c r="J15" s="12">
        <f>'Sales and Costs'!J22</f>
        <v>47744.77229</v>
      </c>
      <c r="K15" s="12">
        <f>'Sales and Costs'!K22</f>
        <v>47744.77229</v>
      </c>
      <c r="L15" s="12">
        <f>'Sales and Costs'!L22</f>
        <v>47744.77229</v>
      </c>
      <c r="M15" s="12">
        <f>'Sales and Costs'!M22</f>
        <v>47744.77229</v>
      </c>
      <c r="N15" s="12">
        <f>'Sales and Costs'!N22</f>
        <v>47744.77229</v>
      </c>
      <c r="O15" s="12">
        <f>'Sales and Costs'!O22</f>
        <v>47744.77229</v>
      </c>
      <c r="P15" s="12">
        <f>'Sales and Costs'!P22</f>
        <v>47981.95979</v>
      </c>
      <c r="Q15" s="12">
        <f>'Sales and Costs'!Q22</f>
        <v>47981.95979</v>
      </c>
      <c r="R15" s="12">
        <f>'Sales and Costs'!R22</f>
        <v>47981.95979</v>
      </c>
      <c r="S15" s="12">
        <f>'Sales and Costs'!S22</f>
        <v>47981.95979</v>
      </c>
      <c r="T15" s="12">
        <f>'Sales and Costs'!T22</f>
        <v>47981.95979</v>
      </c>
      <c r="U15" s="12">
        <f>'Sales and Costs'!U22</f>
        <v>48518.29531</v>
      </c>
      <c r="V15" s="12">
        <f>'Sales and Costs'!V22</f>
        <v>48696.5375</v>
      </c>
      <c r="W15" s="12">
        <f>'Sales and Costs'!W22</f>
        <v>48696.5375</v>
      </c>
      <c r="X15" s="12">
        <f>'Sales and Costs'!X22</f>
        <v>48742.125</v>
      </c>
      <c r="Y15" s="12">
        <f>'Sales and Costs'!Y22</f>
        <v>48742.125</v>
      </c>
    </row>
    <row r="16">
      <c r="A16" s="9" t="s">
        <v>79</v>
      </c>
      <c r="B16" s="12">
        <f t="shared" ref="B16:Y16" si="2">SUM(B9:B15)</f>
        <v>140572.7895</v>
      </c>
      <c r="C16" s="12">
        <f t="shared" si="2"/>
        <v>273468.102</v>
      </c>
      <c r="D16" s="12">
        <f t="shared" si="2"/>
        <v>278918.5145</v>
      </c>
      <c r="E16" s="12">
        <f t="shared" si="2"/>
        <v>695272.5145</v>
      </c>
      <c r="F16" s="12">
        <f t="shared" si="2"/>
        <v>693474.5145</v>
      </c>
      <c r="G16" s="12">
        <f t="shared" si="2"/>
        <v>695272.5145</v>
      </c>
      <c r="H16" s="12">
        <f t="shared" si="2"/>
        <v>693474.5145</v>
      </c>
      <c r="I16" s="12">
        <f t="shared" si="2"/>
        <v>889548.2098</v>
      </c>
      <c r="J16" s="12">
        <f t="shared" si="2"/>
        <v>694722.2098</v>
      </c>
      <c r="K16" s="12">
        <f t="shared" si="2"/>
        <v>696520.2098</v>
      </c>
      <c r="L16" s="12">
        <f t="shared" si="2"/>
        <v>694722.2098</v>
      </c>
      <c r="M16" s="12">
        <f t="shared" si="2"/>
        <v>696520.2098</v>
      </c>
      <c r="N16" s="12">
        <f t="shared" si="2"/>
        <v>694722.2098</v>
      </c>
      <c r="O16" s="12">
        <f t="shared" si="2"/>
        <v>696520.2098</v>
      </c>
      <c r="P16" s="12">
        <f t="shared" si="2"/>
        <v>918061.8973</v>
      </c>
      <c r="Q16" s="12">
        <f t="shared" si="2"/>
        <v>887887.8973</v>
      </c>
      <c r="R16" s="12">
        <f t="shared" si="2"/>
        <v>693061.8973</v>
      </c>
      <c r="S16" s="12">
        <f t="shared" si="2"/>
        <v>694859.8973</v>
      </c>
      <c r="T16" s="12">
        <f t="shared" si="2"/>
        <v>693061.8973</v>
      </c>
      <c r="U16" s="12">
        <f t="shared" si="2"/>
        <v>695396.2328</v>
      </c>
      <c r="V16" s="12">
        <f t="shared" si="2"/>
        <v>867850.5375</v>
      </c>
      <c r="W16" s="12">
        <f t="shared" si="2"/>
        <v>694148.5375</v>
      </c>
      <c r="X16" s="12">
        <f t="shared" si="2"/>
        <v>692396.125</v>
      </c>
      <c r="Y16" s="12">
        <f t="shared" si="2"/>
        <v>887222.125</v>
      </c>
    </row>
    <row r="17">
      <c r="A17" s="9"/>
    </row>
    <row r="18">
      <c r="A18" s="9" t="s">
        <v>133</v>
      </c>
      <c r="B18" s="12">
        <f t="shared" ref="B18:Y18" si="3">B6-B16</f>
        <v>87551.21053</v>
      </c>
      <c r="C18" s="12">
        <f t="shared" si="3"/>
        <v>1871373.898</v>
      </c>
      <c r="D18" s="12">
        <f t="shared" si="3"/>
        <v>-278918.5145</v>
      </c>
      <c r="E18" s="12">
        <f t="shared" si="3"/>
        <v>1224569.486</v>
      </c>
      <c r="F18" s="12">
        <f t="shared" si="3"/>
        <v>-693474.5145</v>
      </c>
      <c r="G18" s="12">
        <f t="shared" si="3"/>
        <v>1224569.486</v>
      </c>
      <c r="H18" s="12">
        <f t="shared" si="3"/>
        <v>-693474.5145</v>
      </c>
      <c r="I18" s="12">
        <f t="shared" si="3"/>
        <v>1205793.79</v>
      </c>
      <c r="J18" s="12">
        <f t="shared" si="3"/>
        <v>-694722.2098</v>
      </c>
      <c r="K18" s="12">
        <f t="shared" si="3"/>
        <v>1223321.79</v>
      </c>
      <c r="L18" s="12">
        <f t="shared" si="3"/>
        <v>-694722.2098</v>
      </c>
      <c r="M18" s="12">
        <f t="shared" si="3"/>
        <v>1223321.79</v>
      </c>
      <c r="N18" s="12">
        <f t="shared" si="3"/>
        <v>-694722.2098</v>
      </c>
      <c r="O18" s="12">
        <f t="shared" si="3"/>
        <v>1223321.79</v>
      </c>
      <c r="P18" s="12">
        <f t="shared" si="3"/>
        <v>-918061.8973</v>
      </c>
      <c r="Q18" s="12">
        <f t="shared" si="3"/>
        <v>1031954.103</v>
      </c>
      <c r="R18" s="12">
        <f t="shared" si="3"/>
        <v>-693061.8973</v>
      </c>
      <c r="S18" s="12">
        <f t="shared" si="3"/>
        <v>1224982.103</v>
      </c>
      <c r="T18" s="12">
        <f t="shared" si="3"/>
        <v>-693061.8973</v>
      </c>
      <c r="U18" s="12">
        <f t="shared" si="3"/>
        <v>1224445.767</v>
      </c>
      <c r="V18" s="12">
        <f t="shared" si="3"/>
        <v>-867850.5375</v>
      </c>
      <c r="W18" s="12">
        <f t="shared" si="3"/>
        <v>1225693.463</v>
      </c>
      <c r="X18" s="12">
        <f t="shared" si="3"/>
        <v>-692396.125</v>
      </c>
      <c r="Y18" s="12">
        <f t="shared" si="3"/>
        <v>1032619.875</v>
      </c>
    </row>
    <row r="19">
      <c r="A19" s="9"/>
    </row>
    <row r="20">
      <c r="A20" s="9" t="s">
        <v>134</v>
      </c>
    </row>
    <row r="21">
      <c r="A21" s="9" t="s">
        <v>135</v>
      </c>
      <c r="B21" s="13">
        <v>0.0</v>
      </c>
      <c r="C21" s="13">
        <f t="shared" ref="C21:Y21" si="4">B23</f>
        <v>87551.21053</v>
      </c>
      <c r="D21" s="13">
        <f t="shared" si="4"/>
        <v>1958925.109</v>
      </c>
      <c r="E21" s="13">
        <f t="shared" si="4"/>
        <v>1680006.594</v>
      </c>
      <c r="F21" s="13">
        <f t="shared" si="4"/>
        <v>2904576.08</v>
      </c>
      <c r="G21" s="13">
        <f t="shared" si="4"/>
        <v>2211101.565</v>
      </c>
      <c r="H21" s="13">
        <f t="shared" si="4"/>
        <v>3435671.051</v>
      </c>
      <c r="I21" s="13">
        <f t="shared" si="4"/>
        <v>2742196.536</v>
      </c>
      <c r="J21" s="13">
        <f t="shared" si="4"/>
        <v>3947990.326</v>
      </c>
      <c r="K21" s="13">
        <f t="shared" si="4"/>
        <v>3253268.117</v>
      </c>
      <c r="L21" s="13">
        <f t="shared" si="4"/>
        <v>4476589.907</v>
      </c>
      <c r="M21" s="13">
        <f t="shared" si="4"/>
        <v>3781867.697</v>
      </c>
      <c r="N21" s="13">
        <f t="shared" si="4"/>
        <v>5005189.487</v>
      </c>
      <c r="O21" s="13">
        <f t="shared" si="4"/>
        <v>4310467.277</v>
      </c>
      <c r="P21" s="13">
        <f t="shared" si="4"/>
        <v>5533789.068</v>
      </c>
      <c r="Q21" s="13">
        <f t="shared" si="4"/>
        <v>4615727.17</v>
      </c>
      <c r="R21" s="13">
        <f t="shared" si="4"/>
        <v>5647681.273</v>
      </c>
      <c r="S21" s="13">
        <f t="shared" si="4"/>
        <v>4954619.376</v>
      </c>
      <c r="T21" s="13">
        <f t="shared" si="4"/>
        <v>6179601.479</v>
      </c>
      <c r="U21" s="13">
        <f t="shared" si="4"/>
        <v>5486539.581</v>
      </c>
      <c r="V21" s="13">
        <f t="shared" si="4"/>
        <v>6710985.348</v>
      </c>
      <c r="W21" s="13">
        <f t="shared" si="4"/>
        <v>5843134.811</v>
      </c>
      <c r="X21" s="13">
        <f t="shared" si="4"/>
        <v>7068828.273</v>
      </c>
      <c r="Y21" s="13">
        <f t="shared" si="4"/>
        <v>6376432.148</v>
      </c>
    </row>
    <row r="22">
      <c r="A22" s="9" t="s">
        <v>133</v>
      </c>
      <c r="B22" s="12">
        <f t="shared" ref="B22:Y22" si="5">B18</f>
        <v>87551.21053</v>
      </c>
      <c r="C22" s="12">
        <f t="shared" si="5"/>
        <v>1871373.898</v>
      </c>
      <c r="D22" s="12">
        <f t="shared" si="5"/>
        <v>-278918.5145</v>
      </c>
      <c r="E22" s="12">
        <f t="shared" si="5"/>
        <v>1224569.486</v>
      </c>
      <c r="F22" s="12">
        <f t="shared" si="5"/>
        <v>-693474.5145</v>
      </c>
      <c r="G22" s="12">
        <f t="shared" si="5"/>
        <v>1224569.486</v>
      </c>
      <c r="H22" s="12">
        <f t="shared" si="5"/>
        <v>-693474.5145</v>
      </c>
      <c r="I22" s="12">
        <f t="shared" si="5"/>
        <v>1205793.79</v>
      </c>
      <c r="J22" s="12">
        <f t="shared" si="5"/>
        <v>-694722.2098</v>
      </c>
      <c r="K22" s="12">
        <f t="shared" si="5"/>
        <v>1223321.79</v>
      </c>
      <c r="L22" s="12">
        <f t="shared" si="5"/>
        <v>-694722.2098</v>
      </c>
      <c r="M22" s="12">
        <f t="shared" si="5"/>
        <v>1223321.79</v>
      </c>
      <c r="N22" s="12">
        <f t="shared" si="5"/>
        <v>-694722.2098</v>
      </c>
      <c r="O22" s="12">
        <f t="shared" si="5"/>
        <v>1223321.79</v>
      </c>
      <c r="P22" s="12">
        <f t="shared" si="5"/>
        <v>-918061.8973</v>
      </c>
      <c r="Q22" s="12">
        <f t="shared" si="5"/>
        <v>1031954.103</v>
      </c>
      <c r="R22" s="12">
        <f t="shared" si="5"/>
        <v>-693061.8973</v>
      </c>
      <c r="S22" s="12">
        <f t="shared" si="5"/>
        <v>1224982.103</v>
      </c>
      <c r="T22" s="12">
        <f t="shared" si="5"/>
        <v>-693061.8973</v>
      </c>
      <c r="U22" s="12">
        <f t="shared" si="5"/>
        <v>1224445.767</v>
      </c>
      <c r="V22" s="12">
        <f t="shared" si="5"/>
        <v>-867850.5375</v>
      </c>
      <c r="W22" s="12">
        <f t="shared" si="5"/>
        <v>1225693.463</v>
      </c>
      <c r="X22" s="12">
        <f t="shared" si="5"/>
        <v>-692396.125</v>
      </c>
      <c r="Y22" s="12">
        <f t="shared" si="5"/>
        <v>1032619.875</v>
      </c>
    </row>
    <row r="23">
      <c r="A23" s="9" t="s">
        <v>136</v>
      </c>
      <c r="B23" s="12">
        <f t="shared" ref="B23:Y23" si="6">SUM(B21:B22)</f>
        <v>87551.21053</v>
      </c>
      <c r="C23" s="12">
        <f t="shared" si="6"/>
        <v>1958925.109</v>
      </c>
      <c r="D23" s="12">
        <f t="shared" si="6"/>
        <v>1680006.594</v>
      </c>
      <c r="E23" s="12">
        <f t="shared" si="6"/>
        <v>2904576.08</v>
      </c>
      <c r="F23" s="12">
        <f t="shared" si="6"/>
        <v>2211101.565</v>
      </c>
      <c r="G23" s="12">
        <f t="shared" si="6"/>
        <v>3435671.051</v>
      </c>
      <c r="H23" s="12">
        <f t="shared" si="6"/>
        <v>2742196.536</v>
      </c>
      <c r="I23" s="12">
        <f t="shared" si="6"/>
        <v>3947990.326</v>
      </c>
      <c r="J23" s="12">
        <f t="shared" si="6"/>
        <v>3253268.117</v>
      </c>
      <c r="K23" s="12">
        <f t="shared" si="6"/>
        <v>4476589.907</v>
      </c>
      <c r="L23" s="12">
        <f t="shared" si="6"/>
        <v>3781867.697</v>
      </c>
      <c r="M23" s="12">
        <f t="shared" si="6"/>
        <v>5005189.487</v>
      </c>
      <c r="N23" s="12">
        <f t="shared" si="6"/>
        <v>4310467.277</v>
      </c>
      <c r="O23" s="12">
        <f t="shared" si="6"/>
        <v>5533789.068</v>
      </c>
      <c r="P23" s="12">
        <f t="shared" si="6"/>
        <v>4615727.17</v>
      </c>
      <c r="Q23" s="12">
        <f t="shared" si="6"/>
        <v>5647681.273</v>
      </c>
      <c r="R23" s="12">
        <f t="shared" si="6"/>
        <v>4954619.376</v>
      </c>
      <c r="S23" s="12">
        <f t="shared" si="6"/>
        <v>6179601.479</v>
      </c>
      <c r="T23" s="12">
        <f t="shared" si="6"/>
        <v>5486539.581</v>
      </c>
      <c r="U23" s="12">
        <f t="shared" si="6"/>
        <v>6710985.348</v>
      </c>
      <c r="V23" s="12">
        <f t="shared" si="6"/>
        <v>5843134.811</v>
      </c>
      <c r="W23" s="12">
        <f t="shared" si="6"/>
        <v>7068828.273</v>
      </c>
      <c r="X23" s="12">
        <f t="shared" si="6"/>
        <v>6376432.148</v>
      </c>
      <c r="Y23" s="12">
        <f t="shared" si="6"/>
        <v>7409052.023</v>
      </c>
    </row>
    <row r="24">
      <c r="A24" s="9"/>
    </row>
    <row r="25">
      <c r="A25" s="9"/>
    </row>
    <row r="26">
      <c r="A26" s="9"/>
    </row>
    <row r="27">
      <c r="A27" s="9"/>
    </row>
    <row r="28">
      <c r="A28" s="9"/>
    </row>
    <row r="29">
      <c r="A29" s="9"/>
    </row>
    <row r="30">
      <c r="A30" s="9"/>
    </row>
    <row r="31">
      <c r="A31" s="9"/>
    </row>
    <row r="32">
      <c r="A32" s="9"/>
    </row>
    <row r="33">
      <c r="A33" s="9"/>
    </row>
    <row r="34">
      <c r="A34" s="9"/>
    </row>
    <row r="35">
      <c r="A35" s="9"/>
    </row>
    <row r="36">
      <c r="A36" s="9"/>
    </row>
    <row r="37">
      <c r="A37" s="9"/>
    </row>
    <row r="38">
      <c r="A38" s="9"/>
    </row>
    <row r="39">
      <c r="A39" s="9"/>
    </row>
    <row r="40">
      <c r="A40" s="9"/>
    </row>
    <row r="41">
      <c r="A41" s="9"/>
    </row>
    <row r="42">
      <c r="A42" s="9"/>
    </row>
    <row r="43">
      <c r="A43" s="9"/>
    </row>
    <row r="44">
      <c r="A44" s="9"/>
    </row>
    <row r="45">
      <c r="A45" s="9"/>
    </row>
    <row r="46">
      <c r="A46" s="9"/>
    </row>
    <row r="47">
      <c r="A47" s="9"/>
    </row>
    <row r="48">
      <c r="A48" s="9"/>
    </row>
    <row r="49">
      <c r="A49" s="9"/>
    </row>
    <row r="50">
      <c r="A50" s="9"/>
    </row>
    <row r="51">
      <c r="A51" s="9"/>
    </row>
    <row r="52">
      <c r="A52" s="9"/>
    </row>
    <row r="53">
      <c r="A53" s="9"/>
    </row>
    <row r="54">
      <c r="A54" s="9"/>
    </row>
    <row r="55">
      <c r="A55" s="9"/>
    </row>
    <row r="56">
      <c r="A56" s="9"/>
    </row>
    <row r="57">
      <c r="A57" s="9"/>
    </row>
    <row r="58">
      <c r="A58" s="9"/>
    </row>
    <row r="59">
      <c r="A59" s="9"/>
    </row>
    <row r="60">
      <c r="A60" s="9"/>
    </row>
    <row r="61">
      <c r="A61" s="9"/>
    </row>
    <row r="62">
      <c r="A62" s="9"/>
    </row>
    <row r="63">
      <c r="A63" s="9"/>
    </row>
    <row r="64">
      <c r="A64" s="9"/>
    </row>
    <row r="65">
      <c r="A65" s="9"/>
    </row>
    <row r="66">
      <c r="A66" s="9"/>
    </row>
    <row r="67">
      <c r="A67" s="9"/>
    </row>
    <row r="68">
      <c r="A68" s="9"/>
    </row>
    <row r="69">
      <c r="A69" s="9"/>
    </row>
    <row r="70">
      <c r="A70" s="9"/>
    </row>
    <row r="71">
      <c r="A71" s="9"/>
    </row>
    <row r="72">
      <c r="A72" s="9"/>
    </row>
    <row r="73">
      <c r="A73" s="9"/>
    </row>
    <row r="74">
      <c r="A74" s="9"/>
    </row>
    <row r="75">
      <c r="A75" s="9"/>
    </row>
    <row r="76">
      <c r="A76" s="9"/>
    </row>
    <row r="77">
      <c r="A77" s="9"/>
    </row>
    <row r="78">
      <c r="A78" s="9"/>
    </row>
    <row r="79">
      <c r="A79" s="9"/>
    </row>
    <row r="80">
      <c r="A80" s="9"/>
    </row>
    <row r="81">
      <c r="A81" s="9"/>
    </row>
    <row r="82">
      <c r="A82" s="9"/>
    </row>
    <row r="83">
      <c r="A83" s="9"/>
    </row>
    <row r="84">
      <c r="A84" s="9"/>
    </row>
    <row r="85">
      <c r="A85" s="9"/>
    </row>
    <row r="86">
      <c r="A86" s="9"/>
    </row>
    <row r="87">
      <c r="A87" s="9"/>
    </row>
    <row r="88">
      <c r="A88" s="9"/>
    </row>
    <row r="89">
      <c r="A89" s="9"/>
    </row>
    <row r="90">
      <c r="A90" s="9"/>
    </row>
    <row r="91">
      <c r="A91" s="9"/>
    </row>
    <row r="92">
      <c r="A92" s="9"/>
    </row>
    <row r="93">
      <c r="A93" s="9"/>
    </row>
    <row r="94">
      <c r="A94" s="9"/>
    </row>
    <row r="95">
      <c r="A95" s="9"/>
    </row>
    <row r="96">
      <c r="A96" s="9"/>
    </row>
    <row r="97">
      <c r="A97" s="9"/>
    </row>
    <row r="98">
      <c r="A98" s="9"/>
    </row>
    <row r="99">
      <c r="A99" s="9"/>
    </row>
    <row r="100">
      <c r="A100" s="9"/>
    </row>
    <row r="101">
      <c r="A101" s="9"/>
    </row>
    <row r="102">
      <c r="A102" s="9"/>
    </row>
    <row r="103">
      <c r="A103" s="9"/>
    </row>
    <row r="104">
      <c r="A104" s="9"/>
    </row>
    <row r="105">
      <c r="A105" s="9"/>
    </row>
    <row r="106">
      <c r="A106" s="9"/>
    </row>
    <row r="107">
      <c r="A107" s="9"/>
    </row>
    <row r="108">
      <c r="A108" s="9"/>
    </row>
    <row r="109">
      <c r="A109" s="9"/>
    </row>
    <row r="110">
      <c r="A110" s="9"/>
    </row>
    <row r="111">
      <c r="A111" s="9"/>
    </row>
    <row r="112">
      <c r="A112" s="9"/>
    </row>
    <row r="113">
      <c r="A113" s="9"/>
    </row>
    <row r="114">
      <c r="A114" s="9"/>
    </row>
    <row r="115">
      <c r="A115" s="9"/>
    </row>
    <row r="116">
      <c r="A116" s="9"/>
    </row>
    <row r="117">
      <c r="A117" s="9"/>
    </row>
    <row r="118">
      <c r="A118" s="9"/>
    </row>
    <row r="119">
      <c r="A119" s="9"/>
    </row>
    <row r="120">
      <c r="A120" s="9"/>
    </row>
    <row r="121">
      <c r="A121" s="9"/>
    </row>
    <row r="122">
      <c r="A122" s="9"/>
    </row>
    <row r="123">
      <c r="A123" s="9"/>
    </row>
    <row r="124">
      <c r="A124" s="9"/>
    </row>
    <row r="125">
      <c r="A125" s="9"/>
    </row>
    <row r="126">
      <c r="A126" s="9"/>
    </row>
    <row r="127">
      <c r="A127" s="9"/>
    </row>
    <row r="128">
      <c r="A128" s="9"/>
    </row>
    <row r="129">
      <c r="A129" s="9"/>
    </row>
    <row r="130">
      <c r="A130" s="9"/>
    </row>
    <row r="131">
      <c r="A131" s="9"/>
    </row>
    <row r="132">
      <c r="A132" s="9"/>
    </row>
    <row r="133">
      <c r="A133" s="9"/>
    </row>
    <row r="134">
      <c r="A134" s="9"/>
    </row>
    <row r="135">
      <c r="A135" s="9"/>
    </row>
    <row r="136">
      <c r="A136" s="9"/>
    </row>
    <row r="137">
      <c r="A137" s="9"/>
    </row>
    <row r="138">
      <c r="A138" s="9"/>
    </row>
    <row r="139">
      <c r="A139" s="9"/>
    </row>
    <row r="140">
      <c r="A140" s="9"/>
    </row>
    <row r="141">
      <c r="A141" s="9"/>
    </row>
    <row r="142">
      <c r="A142" s="9"/>
    </row>
    <row r="143">
      <c r="A143" s="9"/>
    </row>
    <row r="144">
      <c r="A144" s="9"/>
    </row>
    <row r="145">
      <c r="A145" s="9"/>
    </row>
    <row r="146">
      <c r="A146" s="9"/>
    </row>
    <row r="147">
      <c r="A147" s="9"/>
    </row>
    <row r="148">
      <c r="A148" s="9"/>
    </row>
    <row r="149">
      <c r="A149" s="9"/>
    </row>
    <row r="150">
      <c r="A150" s="9"/>
    </row>
    <row r="151">
      <c r="A151" s="9"/>
    </row>
    <row r="152">
      <c r="A152" s="9"/>
    </row>
    <row r="153">
      <c r="A153" s="9"/>
    </row>
    <row r="154">
      <c r="A154" s="9"/>
    </row>
    <row r="155">
      <c r="A155" s="9"/>
    </row>
    <row r="156">
      <c r="A156" s="9"/>
    </row>
    <row r="157">
      <c r="A157" s="9"/>
    </row>
    <row r="158">
      <c r="A158" s="9"/>
    </row>
    <row r="159">
      <c r="A159" s="9"/>
    </row>
    <row r="160">
      <c r="A160" s="9"/>
    </row>
    <row r="161">
      <c r="A161" s="9"/>
    </row>
    <row r="162">
      <c r="A162" s="9"/>
    </row>
    <row r="163">
      <c r="A163" s="9"/>
    </row>
    <row r="164">
      <c r="A164" s="9"/>
    </row>
    <row r="165">
      <c r="A165" s="9"/>
    </row>
    <row r="166">
      <c r="A166" s="9"/>
    </row>
    <row r="167">
      <c r="A167" s="9"/>
    </row>
    <row r="168">
      <c r="A168" s="9"/>
    </row>
    <row r="169">
      <c r="A169" s="9"/>
    </row>
    <row r="170">
      <c r="A170" s="9"/>
    </row>
    <row r="171">
      <c r="A171" s="9"/>
    </row>
    <row r="172">
      <c r="A172" s="9"/>
    </row>
    <row r="173">
      <c r="A173" s="9"/>
    </row>
    <row r="174">
      <c r="A174" s="9"/>
    </row>
    <row r="175">
      <c r="A175" s="9"/>
    </row>
    <row r="176">
      <c r="A176" s="9"/>
    </row>
    <row r="177">
      <c r="A177" s="9"/>
    </row>
    <row r="178">
      <c r="A178" s="9"/>
    </row>
    <row r="179">
      <c r="A179" s="9"/>
    </row>
    <row r="180">
      <c r="A180" s="9"/>
    </row>
    <row r="181">
      <c r="A181" s="9"/>
    </row>
    <row r="182">
      <c r="A182" s="9"/>
    </row>
    <row r="183">
      <c r="A183" s="9"/>
    </row>
    <row r="184">
      <c r="A184" s="9"/>
    </row>
    <row r="185">
      <c r="A185" s="9"/>
    </row>
    <row r="186">
      <c r="A186" s="9"/>
    </row>
    <row r="187">
      <c r="A187" s="9"/>
    </row>
    <row r="188">
      <c r="A188" s="9"/>
    </row>
    <row r="189">
      <c r="A189" s="9"/>
    </row>
    <row r="190">
      <c r="A190" s="9"/>
    </row>
    <row r="191">
      <c r="A191" s="9"/>
    </row>
    <row r="192">
      <c r="A192" s="9"/>
    </row>
    <row r="193">
      <c r="A193" s="9"/>
    </row>
    <row r="194">
      <c r="A194" s="9"/>
    </row>
    <row r="195">
      <c r="A195" s="9"/>
    </row>
    <row r="196">
      <c r="A196" s="9"/>
    </row>
    <row r="197">
      <c r="A197" s="9"/>
    </row>
    <row r="198">
      <c r="A198" s="9"/>
    </row>
    <row r="199">
      <c r="A199" s="9"/>
    </row>
    <row r="200">
      <c r="A200" s="9"/>
    </row>
    <row r="201">
      <c r="A201" s="9"/>
    </row>
    <row r="202">
      <c r="A202" s="9"/>
    </row>
    <row r="203">
      <c r="A203" s="9"/>
    </row>
    <row r="204">
      <c r="A204" s="14"/>
    </row>
    <row r="205">
      <c r="A205" s="14"/>
    </row>
    <row r="206">
      <c r="A206" s="14"/>
    </row>
    <row r="207">
      <c r="A207" s="14"/>
    </row>
    <row r="208">
      <c r="A208" s="14"/>
    </row>
    <row r="209">
      <c r="A209" s="14"/>
    </row>
    <row r="210">
      <c r="A210" s="14"/>
    </row>
    <row r="211">
      <c r="A211" s="14"/>
    </row>
    <row r="212">
      <c r="A212" s="14"/>
    </row>
    <row r="213">
      <c r="A213" s="14"/>
    </row>
    <row r="214">
      <c r="A214" s="14"/>
    </row>
    <row r="215">
      <c r="A215" s="14"/>
    </row>
    <row r="216">
      <c r="A216" s="14"/>
    </row>
    <row r="217">
      <c r="A217" s="14"/>
    </row>
    <row r="218">
      <c r="A218" s="14"/>
    </row>
    <row r="219">
      <c r="A219" s="14"/>
    </row>
    <row r="220">
      <c r="A220" s="14"/>
    </row>
    <row r="221">
      <c r="A221" s="14"/>
    </row>
    <row r="222">
      <c r="A222" s="14"/>
    </row>
    <row r="223">
      <c r="A223" s="14"/>
    </row>
    <row r="224">
      <c r="A224" s="14"/>
    </row>
    <row r="225">
      <c r="A225" s="14"/>
    </row>
    <row r="226">
      <c r="A226" s="14"/>
    </row>
    <row r="227">
      <c r="A227" s="14"/>
    </row>
    <row r="228">
      <c r="A228" s="14"/>
    </row>
    <row r="229">
      <c r="A229" s="14"/>
    </row>
    <row r="230">
      <c r="A230" s="14"/>
    </row>
    <row r="231">
      <c r="A231" s="14"/>
    </row>
    <row r="232">
      <c r="A232" s="14"/>
    </row>
    <row r="233">
      <c r="A233" s="14"/>
    </row>
    <row r="234">
      <c r="A234" s="14"/>
    </row>
    <row r="235">
      <c r="A235" s="14"/>
    </row>
    <row r="236">
      <c r="A236" s="14"/>
    </row>
    <row r="237">
      <c r="A237" s="14"/>
    </row>
    <row r="238">
      <c r="A238" s="14"/>
    </row>
    <row r="239">
      <c r="A239" s="14"/>
    </row>
    <row r="240">
      <c r="A240" s="14"/>
    </row>
    <row r="241">
      <c r="A241" s="14"/>
    </row>
    <row r="242">
      <c r="A242" s="14"/>
    </row>
    <row r="243">
      <c r="A243" s="14"/>
    </row>
    <row r="244">
      <c r="A244" s="14"/>
    </row>
    <row r="245">
      <c r="A245" s="14"/>
    </row>
    <row r="246">
      <c r="A246" s="14"/>
    </row>
    <row r="247">
      <c r="A247" s="14"/>
    </row>
    <row r="248">
      <c r="A248" s="14"/>
    </row>
    <row r="249">
      <c r="A249" s="14"/>
    </row>
    <row r="250">
      <c r="A250" s="14"/>
    </row>
    <row r="251">
      <c r="A251" s="14"/>
    </row>
    <row r="252">
      <c r="A252" s="14"/>
    </row>
    <row r="253">
      <c r="A253" s="14"/>
    </row>
    <row r="254">
      <c r="A254" s="14"/>
    </row>
    <row r="255">
      <c r="A255" s="14"/>
    </row>
    <row r="256">
      <c r="A256" s="14"/>
    </row>
    <row r="257">
      <c r="A257" s="14"/>
    </row>
    <row r="258">
      <c r="A258" s="14"/>
    </row>
    <row r="259">
      <c r="A259" s="14"/>
    </row>
    <row r="260">
      <c r="A260" s="14"/>
    </row>
    <row r="261">
      <c r="A261" s="14"/>
    </row>
    <row r="262">
      <c r="A262" s="14"/>
    </row>
    <row r="263">
      <c r="A263" s="14"/>
    </row>
    <row r="264">
      <c r="A264" s="14"/>
    </row>
    <row r="265">
      <c r="A265" s="14"/>
    </row>
    <row r="266">
      <c r="A266" s="14"/>
    </row>
    <row r="267">
      <c r="A267" s="14"/>
    </row>
    <row r="268">
      <c r="A268" s="14"/>
    </row>
    <row r="269">
      <c r="A269" s="14"/>
    </row>
    <row r="270">
      <c r="A270" s="14"/>
    </row>
    <row r="271">
      <c r="A271" s="14"/>
    </row>
    <row r="272">
      <c r="A272" s="14"/>
    </row>
    <row r="273">
      <c r="A273" s="14"/>
    </row>
    <row r="274">
      <c r="A274" s="14"/>
    </row>
    <row r="275">
      <c r="A275" s="14"/>
    </row>
    <row r="276">
      <c r="A276" s="14"/>
    </row>
    <row r="277">
      <c r="A277" s="14"/>
    </row>
    <row r="278">
      <c r="A278" s="14"/>
    </row>
    <row r="279">
      <c r="A279" s="14"/>
    </row>
    <row r="280">
      <c r="A280" s="14"/>
    </row>
    <row r="281">
      <c r="A281" s="14"/>
    </row>
    <row r="282">
      <c r="A282" s="14"/>
    </row>
    <row r="283">
      <c r="A283" s="14"/>
    </row>
    <row r="284">
      <c r="A284" s="14"/>
    </row>
    <row r="285">
      <c r="A285" s="14"/>
    </row>
    <row r="286">
      <c r="A286" s="14"/>
    </row>
    <row r="287">
      <c r="A287" s="14"/>
    </row>
    <row r="288">
      <c r="A288" s="14"/>
    </row>
    <row r="289">
      <c r="A289" s="14"/>
    </row>
    <row r="290">
      <c r="A290" s="14"/>
    </row>
    <row r="291">
      <c r="A291" s="14"/>
    </row>
    <row r="292">
      <c r="A292" s="14"/>
    </row>
    <row r="293">
      <c r="A293" s="14"/>
    </row>
    <row r="294">
      <c r="A294" s="14"/>
    </row>
    <row r="295">
      <c r="A295" s="14"/>
    </row>
    <row r="296">
      <c r="A296" s="14"/>
    </row>
    <row r="297">
      <c r="A297" s="14"/>
    </row>
    <row r="298">
      <c r="A298" s="14"/>
    </row>
    <row r="299">
      <c r="A299" s="14"/>
    </row>
    <row r="300">
      <c r="A300" s="14"/>
    </row>
    <row r="301">
      <c r="A301" s="14"/>
    </row>
    <row r="302">
      <c r="A302" s="14"/>
    </row>
    <row r="303">
      <c r="A303" s="14"/>
    </row>
    <row r="304">
      <c r="A304" s="14"/>
    </row>
    <row r="305">
      <c r="A305" s="14"/>
    </row>
    <row r="306">
      <c r="A306" s="14"/>
    </row>
    <row r="307">
      <c r="A307" s="14"/>
    </row>
    <row r="308">
      <c r="A308" s="14"/>
    </row>
    <row r="309">
      <c r="A309" s="14"/>
    </row>
    <row r="310">
      <c r="A310" s="14"/>
    </row>
    <row r="311">
      <c r="A311" s="14"/>
    </row>
    <row r="312">
      <c r="A312" s="14"/>
    </row>
    <row r="313">
      <c r="A313" s="14"/>
    </row>
    <row r="314">
      <c r="A314" s="14"/>
    </row>
    <row r="315">
      <c r="A315" s="14"/>
    </row>
    <row r="316">
      <c r="A316" s="14"/>
    </row>
    <row r="317">
      <c r="A317" s="14"/>
    </row>
    <row r="318">
      <c r="A318" s="14"/>
    </row>
    <row r="319">
      <c r="A319" s="14"/>
    </row>
    <row r="320">
      <c r="A320" s="14"/>
    </row>
    <row r="321">
      <c r="A321" s="14"/>
    </row>
    <row r="322">
      <c r="A322" s="14"/>
    </row>
    <row r="323">
      <c r="A323" s="14"/>
    </row>
    <row r="324">
      <c r="A324" s="14"/>
    </row>
    <row r="325">
      <c r="A325" s="14"/>
    </row>
    <row r="326">
      <c r="A326" s="14"/>
    </row>
    <row r="327">
      <c r="A327" s="14"/>
    </row>
    <row r="328">
      <c r="A328" s="14"/>
    </row>
    <row r="329">
      <c r="A329" s="14"/>
    </row>
    <row r="330">
      <c r="A330" s="14"/>
    </row>
    <row r="331">
      <c r="A331" s="14"/>
    </row>
    <row r="332">
      <c r="A332" s="14"/>
    </row>
    <row r="333">
      <c r="A333" s="14"/>
    </row>
    <row r="334">
      <c r="A334" s="14"/>
    </row>
    <row r="335">
      <c r="A335" s="14"/>
    </row>
    <row r="336">
      <c r="A336" s="14"/>
    </row>
    <row r="337">
      <c r="A337" s="14"/>
    </row>
    <row r="338">
      <c r="A338" s="14"/>
    </row>
    <row r="339">
      <c r="A339" s="14"/>
    </row>
    <row r="340">
      <c r="A340" s="14"/>
    </row>
    <row r="341">
      <c r="A341" s="14"/>
    </row>
    <row r="342">
      <c r="A342" s="14"/>
    </row>
    <row r="343">
      <c r="A343" s="14"/>
    </row>
    <row r="344">
      <c r="A344" s="14"/>
    </row>
    <row r="345">
      <c r="A345" s="14"/>
    </row>
    <row r="346">
      <c r="A346" s="14"/>
    </row>
    <row r="347">
      <c r="A347" s="14"/>
    </row>
    <row r="348">
      <c r="A348" s="14"/>
    </row>
    <row r="349">
      <c r="A349" s="14"/>
    </row>
    <row r="350">
      <c r="A350" s="14"/>
    </row>
    <row r="351">
      <c r="A351" s="14"/>
    </row>
    <row r="352">
      <c r="A352" s="14"/>
    </row>
    <row r="353">
      <c r="A353" s="14"/>
    </row>
    <row r="354">
      <c r="A354" s="14"/>
    </row>
    <row r="355">
      <c r="A355" s="14"/>
    </row>
    <row r="356">
      <c r="A356" s="14"/>
    </row>
    <row r="357">
      <c r="A357" s="14"/>
    </row>
    <row r="358">
      <c r="A358" s="14"/>
    </row>
    <row r="359">
      <c r="A359" s="14"/>
    </row>
    <row r="360">
      <c r="A360" s="14"/>
    </row>
    <row r="361">
      <c r="A361" s="14"/>
    </row>
    <row r="362">
      <c r="A362" s="14"/>
    </row>
    <row r="363">
      <c r="A363" s="14"/>
    </row>
    <row r="364">
      <c r="A364" s="14"/>
    </row>
    <row r="365">
      <c r="A365" s="14"/>
    </row>
    <row r="366">
      <c r="A366" s="14"/>
    </row>
    <row r="367">
      <c r="A367" s="14"/>
    </row>
    <row r="368">
      <c r="A368" s="14"/>
    </row>
    <row r="369">
      <c r="A369" s="14"/>
    </row>
    <row r="370">
      <c r="A370" s="14"/>
    </row>
    <row r="371">
      <c r="A371" s="14"/>
    </row>
    <row r="372">
      <c r="A372" s="14"/>
    </row>
    <row r="373">
      <c r="A373" s="14"/>
    </row>
    <row r="374">
      <c r="A374" s="14"/>
    </row>
    <row r="375">
      <c r="A375" s="14"/>
    </row>
    <row r="376">
      <c r="A376" s="14"/>
    </row>
    <row r="377">
      <c r="A377" s="14"/>
    </row>
    <row r="378">
      <c r="A378" s="14"/>
    </row>
    <row r="379">
      <c r="A379" s="14"/>
    </row>
    <row r="380">
      <c r="A380" s="14"/>
    </row>
    <row r="381">
      <c r="A381" s="14"/>
    </row>
    <row r="382">
      <c r="A382" s="14"/>
    </row>
    <row r="383">
      <c r="A383" s="14"/>
    </row>
    <row r="384">
      <c r="A384" s="14"/>
    </row>
    <row r="385">
      <c r="A385" s="14"/>
    </row>
    <row r="386">
      <c r="A386" s="14"/>
    </row>
    <row r="387">
      <c r="A387" s="14"/>
    </row>
    <row r="388">
      <c r="A388" s="14"/>
    </row>
    <row r="389">
      <c r="A389" s="14"/>
    </row>
    <row r="390">
      <c r="A390" s="14"/>
    </row>
    <row r="391">
      <c r="A391" s="14"/>
    </row>
    <row r="392">
      <c r="A392" s="14"/>
    </row>
    <row r="393">
      <c r="A393" s="14"/>
    </row>
    <row r="394">
      <c r="A394" s="14"/>
    </row>
    <row r="395">
      <c r="A395" s="14"/>
    </row>
    <row r="396">
      <c r="A396" s="14"/>
    </row>
    <row r="397">
      <c r="A397" s="14"/>
    </row>
    <row r="398">
      <c r="A398" s="14"/>
    </row>
    <row r="399">
      <c r="A399" s="14"/>
    </row>
    <row r="400">
      <c r="A400" s="14"/>
    </row>
    <row r="401">
      <c r="A401" s="14"/>
    </row>
    <row r="402">
      <c r="A402" s="14"/>
    </row>
    <row r="403">
      <c r="A403" s="14"/>
    </row>
    <row r="404">
      <c r="A404" s="14"/>
    </row>
    <row r="405">
      <c r="A405" s="14"/>
    </row>
    <row r="406">
      <c r="A406" s="14"/>
    </row>
    <row r="407">
      <c r="A407" s="14"/>
    </row>
    <row r="408">
      <c r="A408" s="14"/>
    </row>
    <row r="409">
      <c r="A409" s="14"/>
    </row>
    <row r="410">
      <c r="A410" s="14"/>
    </row>
    <row r="411">
      <c r="A411" s="14"/>
    </row>
    <row r="412">
      <c r="A412" s="14"/>
    </row>
    <row r="413">
      <c r="A413" s="14"/>
    </row>
    <row r="414">
      <c r="A414" s="14"/>
    </row>
    <row r="415">
      <c r="A415" s="14"/>
    </row>
    <row r="416">
      <c r="A416" s="14"/>
    </row>
    <row r="417">
      <c r="A417" s="14"/>
    </row>
    <row r="418">
      <c r="A418" s="14"/>
    </row>
    <row r="419">
      <c r="A419" s="14"/>
    </row>
    <row r="420">
      <c r="A420" s="14"/>
    </row>
    <row r="421">
      <c r="A421" s="14"/>
    </row>
    <row r="422">
      <c r="A422" s="14"/>
    </row>
    <row r="423">
      <c r="A423" s="14"/>
    </row>
    <row r="424">
      <c r="A424" s="14"/>
    </row>
    <row r="425">
      <c r="A425" s="14"/>
    </row>
    <row r="426">
      <c r="A426" s="14"/>
    </row>
    <row r="427">
      <c r="A427" s="14"/>
    </row>
    <row r="428">
      <c r="A428" s="14"/>
    </row>
    <row r="429">
      <c r="A429" s="14"/>
    </row>
    <row r="430">
      <c r="A430" s="14"/>
    </row>
    <row r="431">
      <c r="A431" s="14"/>
    </row>
    <row r="432">
      <c r="A432" s="14"/>
    </row>
    <row r="433">
      <c r="A433" s="14"/>
    </row>
    <row r="434">
      <c r="A434" s="14"/>
    </row>
    <row r="435">
      <c r="A435" s="14"/>
    </row>
    <row r="436">
      <c r="A436" s="14"/>
    </row>
    <row r="437">
      <c r="A437" s="14"/>
    </row>
    <row r="438">
      <c r="A438" s="14"/>
    </row>
    <row r="439">
      <c r="A439" s="14"/>
    </row>
    <row r="440">
      <c r="A440" s="14"/>
    </row>
    <row r="441">
      <c r="A441" s="14"/>
    </row>
    <row r="442">
      <c r="A442" s="14"/>
    </row>
    <row r="443">
      <c r="A443" s="14"/>
    </row>
    <row r="444">
      <c r="A444" s="14"/>
    </row>
    <row r="445">
      <c r="A445" s="14"/>
    </row>
    <row r="446">
      <c r="A446" s="14"/>
    </row>
    <row r="447">
      <c r="A447" s="14"/>
    </row>
    <row r="448">
      <c r="A448" s="14"/>
    </row>
    <row r="449">
      <c r="A449" s="14"/>
    </row>
    <row r="450">
      <c r="A450" s="14"/>
    </row>
    <row r="451">
      <c r="A451" s="14"/>
    </row>
    <row r="452">
      <c r="A452" s="14"/>
    </row>
    <row r="453">
      <c r="A453" s="14"/>
    </row>
    <row r="454">
      <c r="A454" s="14"/>
    </row>
    <row r="455">
      <c r="A455" s="14"/>
    </row>
    <row r="456">
      <c r="A456" s="14"/>
    </row>
    <row r="457">
      <c r="A457" s="14"/>
    </row>
    <row r="458">
      <c r="A458" s="14"/>
    </row>
    <row r="459">
      <c r="A459" s="14"/>
    </row>
    <row r="460">
      <c r="A460" s="14"/>
    </row>
    <row r="461">
      <c r="A461" s="14"/>
    </row>
    <row r="462">
      <c r="A462" s="14"/>
    </row>
    <row r="463">
      <c r="A463" s="14"/>
    </row>
    <row r="464">
      <c r="A464" s="14"/>
    </row>
    <row r="465">
      <c r="A465" s="14"/>
    </row>
    <row r="466">
      <c r="A466" s="14"/>
    </row>
    <row r="467">
      <c r="A467" s="14"/>
    </row>
    <row r="468">
      <c r="A468" s="14"/>
    </row>
    <row r="469">
      <c r="A469" s="14"/>
    </row>
    <row r="470">
      <c r="A470" s="14"/>
    </row>
    <row r="471">
      <c r="A471" s="14"/>
    </row>
    <row r="472">
      <c r="A472" s="14"/>
    </row>
    <row r="473">
      <c r="A473" s="14"/>
    </row>
    <row r="474">
      <c r="A474" s="14"/>
    </row>
    <row r="475">
      <c r="A475" s="14"/>
    </row>
    <row r="476">
      <c r="A476" s="14"/>
    </row>
    <row r="477">
      <c r="A477" s="14"/>
    </row>
    <row r="478">
      <c r="A478" s="14"/>
    </row>
    <row r="479">
      <c r="A479" s="14"/>
    </row>
    <row r="480">
      <c r="A480" s="14"/>
    </row>
    <row r="481">
      <c r="A481" s="14"/>
    </row>
    <row r="482">
      <c r="A482" s="14"/>
    </row>
    <row r="483">
      <c r="A483" s="14"/>
    </row>
    <row r="484">
      <c r="A484" s="14"/>
    </row>
    <row r="485">
      <c r="A485" s="14"/>
    </row>
    <row r="486">
      <c r="A486" s="14"/>
    </row>
    <row r="487">
      <c r="A487" s="14"/>
    </row>
    <row r="488">
      <c r="A488" s="14"/>
    </row>
    <row r="489">
      <c r="A489" s="14"/>
    </row>
    <row r="490">
      <c r="A490" s="14"/>
    </row>
    <row r="491">
      <c r="A491" s="14"/>
    </row>
    <row r="492">
      <c r="A492" s="14"/>
    </row>
    <row r="493">
      <c r="A493" s="14"/>
    </row>
    <row r="494">
      <c r="A494" s="14"/>
    </row>
    <row r="495">
      <c r="A495" s="14"/>
    </row>
    <row r="496">
      <c r="A496" s="14"/>
    </row>
    <row r="497">
      <c r="A497" s="14"/>
    </row>
    <row r="498">
      <c r="A498" s="14"/>
    </row>
    <row r="499">
      <c r="A499" s="14"/>
    </row>
    <row r="500">
      <c r="A500" s="14"/>
    </row>
    <row r="501">
      <c r="A501" s="14"/>
    </row>
    <row r="502">
      <c r="A502" s="14"/>
    </row>
    <row r="503">
      <c r="A503" s="14"/>
    </row>
    <row r="504">
      <c r="A504" s="14"/>
    </row>
    <row r="505">
      <c r="A505" s="14"/>
    </row>
    <row r="506">
      <c r="A506" s="14"/>
    </row>
    <row r="507">
      <c r="A507" s="14"/>
    </row>
    <row r="508">
      <c r="A508" s="14"/>
    </row>
    <row r="509">
      <c r="A509" s="14"/>
    </row>
    <row r="510">
      <c r="A510" s="14"/>
    </row>
    <row r="511">
      <c r="A511" s="14"/>
    </row>
    <row r="512">
      <c r="A512" s="14"/>
    </row>
    <row r="513">
      <c r="A513" s="14"/>
    </row>
    <row r="514">
      <c r="A514" s="14"/>
    </row>
    <row r="515">
      <c r="A515" s="14"/>
    </row>
    <row r="516">
      <c r="A516" s="14"/>
    </row>
    <row r="517">
      <c r="A517" s="14"/>
    </row>
    <row r="518">
      <c r="A518" s="14"/>
    </row>
    <row r="519">
      <c r="A519" s="14"/>
    </row>
    <row r="520">
      <c r="A520" s="14"/>
    </row>
    <row r="521">
      <c r="A521" s="14"/>
    </row>
    <row r="522">
      <c r="A522" s="14"/>
    </row>
    <row r="523">
      <c r="A523" s="14"/>
    </row>
    <row r="524">
      <c r="A524" s="14"/>
    </row>
    <row r="525">
      <c r="A525" s="14"/>
    </row>
    <row r="526">
      <c r="A526" s="14"/>
    </row>
    <row r="527">
      <c r="A527" s="14"/>
    </row>
    <row r="528">
      <c r="A528" s="14"/>
    </row>
    <row r="529">
      <c r="A529" s="14"/>
    </row>
    <row r="530">
      <c r="A530" s="14"/>
    </row>
    <row r="531">
      <c r="A531" s="14"/>
    </row>
    <row r="532">
      <c r="A532" s="14"/>
    </row>
    <row r="533">
      <c r="A533" s="14"/>
    </row>
    <row r="534">
      <c r="A534" s="14"/>
    </row>
    <row r="535">
      <c r="A535" s="14"/>
    </row>
    <row r="536">
      <c r="A536" s="14"/>
    </row>
    <row r="537">
      <c r="A537" s="14"/>
    </row>
    <row r="538">
      <c r="A538" s="14"/>
    </row>
    <row r="539">
      <c r="A539" s="14"/>
    </row>
    <row r="540">
      <c r="A540" s="14"/>
    </row>
    <row r="541">
      <c r="A541" s="14"/>
    </row>
    <row r="542">
      <c r="A542" s="14"/>
    </row>
    <row r="543">
      <c r="A543" s="14"/>
    </row>
    <row r="544">
      <c r="A544" s="14"/>
    </row>
    <row r="545">
      <c r="A545" s="14"/>
    </row>
    <row r="546">
      <c r="A546" s="14"/>
    </row>
    <row r="547">
      <c r="A547" s="14"/>
    </row>
    <row r="548">
      <c r="A548" s="14"/>
    </row>
    <row r="549">
      <c r="A549" s="14"/>
    </row>
    <row r="550">
      <c r="A550" s="14"/>
    </row>
    <row r="551">
      <c r="A551" s="14"/>
    </row>
    <row r="552">
      <c r="A552" s="14"/>
    </row>
    <row r="553">
      <c r="A553" s="14"/>
    </row>
    <row r="554">
      <c r="A554" s="14"/>
    </row>
    <row r="555">
      <c r="A555" s="14"/>
    </row>
    <row r="556">
      <c r="A556" s="14"/>
    </row>
    <row r="557">
      <c r="A557" s="14"/>
    </row>
    <row r="558">
      <c r="A558" s="14"/>
    </row>
    <row r="559">
      <c r="A559" s="14"/>
    </row>
    <row r="560">
      <c r="A560" s="14"/>
    </row>
    <row r="561">
      <c r="A561" s="14"/>
    </row>
    <row r="562">
      <c r="A562" s="14"/>
    </row>
    <row r="563">
      <c r="A563" s="14"/>
    </row>
    <row r="564">
      <c r="A564" s="14"/>
    </row>
    <row r="565">
      <c r="A565" s="14"/>
    </row>
    <row r="566">
      <c r="A566" s="14"/>
    </row>
    <row r="567">
      <c r="A567" s="14"/>
    </row>
    <row r="568">
      <c r="A568" s="14"/>
    </row>
    <row r="569">
      <c r="A569" s="14"/>
    </row>
    <row r="570">
      <c r="A570" s="14"/>
    </row>
    <row r="571">
      <c r="A571" s="14"/>
    </row>
    <row r="572">
      <c r="A572" s="14"/>
    </row>
    <row r="573">
      <c r="A573" s="14"/>
    </row>
    <row r="574">
      <c r="A574" s="14"/>
    </row>
    <row r="575">
      <c r="A575" s="14"/>
    </row>
    <row r="576">
      <c r="A576" s="14"/>
    </row>
    <row r="577">
      <c r="A577" s="14"/>
    </row>
    <row r="578">
      <c r="A578" s="14"/>
    </row>
    <row r="579">
      <c r="A579" s="14"/>
    </row>
    <row r="580">
      <c r="A580" s="14"/>
    </row>
    <row r="581">
      <c r="A581" s="14"/>
    </row>
    <row r="582">
      <c r="A582" s="14"/>
    </row>
    <row r="583">
      <c r="A583" s="14"/>
    </row>
    <row r="584">
      <c r="A584" s="14"/>
    </row>
    <row r="585">
      <c r="A585" s="14"/>
    </row>
    <row r="586">
      <c r="A586" s="14"/>
    </row>
    <row r="587">
      <c r="A587" s="14"/>
    </row>
    <row r="588">
      <c r="A588" s="14"/>
    </row>
    <row r="589">
      <c r="A589" s="14"/>
    </row>
    <row r="590">
      <c r="A590" s="14"/>
    </row>
    <row r="591">
      <c r="A591" s="14"/>
    </row>
    <row r="592">
      <c r="A592" s="14"/>
    </row>
    <row r="593">
      <c r="A593" s="14"/>
    </row>
    <row r="594">
      <c r="A594" s="14"/>
    </row>
    <row r="595">
      <c r="A595" s="14"/>
    </row>
    <row r="596">
      <c r="A596" s="14"/>
    </row>
    <row r="597">
      <c r="A597" s="14"/>
    </row>
    <row r="598">
      <c r="A598" s="14"/>
    </row>
    <row r="599">
      <c r="A599" s="14"/>
    </row>
    <row r="600">
      <c r="A600" s="14"/>
    </row>
    <row r="601">
      <c r="A601" s="14"/>
    </row>
    <row r="602">
      <c r="A602" s="14"/>
    </row>
    <row r="603">
      <c r="A603" s="14"/>
    </row>
    <row r="604">
      <c r="A604" s="14"/>
    </row>
    <row r="605">
      <c r="A605" s="14"/>
    </row>
    <row r="606">
      <c r="A606" s="14"/>
    </row>
    <row r="607">
      <c r="A607" s="14"/>
    </row>
    <row r="608">
      <c r="A608" s="14"/>
    </row>
    <row r="609">
      <c r="A609" s="14"/>
    </row>
    <row r="610">
      <c r="A610" s="14"/>
    </row>
    <row r="611">
      <c r="A611" s="14"/>
    </row>
    <row r="612">
      <c r="A612" s="14"/>
    </row>
    <row r="613">
      <c r="A613" s="14"/>
    </row>
    <row r="614">
      <c r="A614" s="14"/>
    </row>
    <row r="615">
      <c r="A615" s="14"/>
    </row>
    <row r="616">
      <c r="A616" s="14"/>
    </row>
    <row r="617">
      <c r="A617" s="14"/>
    </row>
    <row r="618">
      <c r="A618" s="14"/>
    </row>
    <row r="619">
      <c r="A619" s="14"/>
    </row>
    <row r="620">
      <c r="A620" s="14"/>
    </row>
    <row r="621">
      <c r="A621" s="14"/>
    </row>
    <row r="622">
      <c r="A622" s="14"/>
    </row>
    <row r="623">
      <c r="A623" s="14"/>
    </row>
    <row r="624">
      <c r="A624" s="14"/>
    </row>
    <row r="625">
      <c r="A625" s="14"/>
    </row>
    <row r="626">
      <c r="A626" s="14"/>
    </row>
    <row r="627">
      <c r="A627" s="14"/>
    </row>
    <row r="628">
      <c r="A628" s="14"/>
    </row>
    <row r="629">
      <c r="A629" s="14"/>
    </row>
    <row r="630">
      <c r="A630" s="14"/>
    </row>
    <row r="631">
      <c r="A631" s="14"/>
    </row>
    <row r="632">
      <c r="A632" s="14"/>
    </row>
    <row r="633">
      <c r="A633" s="14"/>
    </row>
    <row r="634">
      <c r="A634" s="14"/>
    </row>
    <row r="635">
      <c r="A635" s="14"/>
    </row>
    <row r="636">
      <c r="A636" s="14"/>
    </row>
    <row r="637">
      <c r="A637" s="14"/>
    </row>
    <row r="638">
      <c r="A638" s="14"/>
    </row>
    <row r="639">
      <c r="A639" s="14"/>
    </row>
    <row r="640">
      <c r="A640" s="14"/>
    </row>
    <row r="641">
      <c r="A641" s="14"/>
    </row>
    <row r="642">
      <c r="A642" s="14"/>
    </row>
    <row r="643">
      <c r="A643" s="14"/>
    </row>
    <row r="644">
      <c r="A644" s="14"/>
    </row>
    <row r="645">
      <c r="A645" s="14"/>
    </row>
    <row r="646">
      <c r="A646" s="14"/>
    </row>
    <row r="647">
      <c r="A647" s="14"/>
    </row>
    <row r="648">
      <c r="A648" s="14"/>
    </row>
    <row r="649">
      <c r="A649" s="14"/>
    </row>
    <row r="650">
      <c r="A650" s="14"/>
    </row>
    <row r="651">
      <c r="A651" s="14"/>
    </row>
    <row r="652">
      <c r="A652" s="14"/>
    </row>
    <row r="653">
      <c r="A653" s="14"/>
    </row>
    <row r="654">
      <c r="A654" s="14"/>
    </row>
    <row r="655">
      <c r="A655" s="14"/>
    </row>
    <row r="656">
      <c r="A656" s="14"/>
    </row>
    <row r="657">
      <c r="A657" s="14"/>
    </row>
    <row r="658">
      <c r="A658" s="14"/>
    </row>
    <row r="659">
      <c r="A659" s="14"/>
    </row>
    <row r="660">
      <c r="A660" s="14"/>
    </row>
    <row r="661">
      <c r="A661" s="14"/>
    </row>
    <row r="662">
      <c r="A662" s="14"/>
    </row>
    <row r="663">
      <c r="A663" s="14"/>
    </row>
    <row r="664">
      <c r="A664" s="14"/>
    </row>
    <row r="665">
      <c r="A665" s="14"/>
    </row>
    <row r="666">
      <c r="A666" s="14"/>
    </row>
    <row r="667">
      <c r="A667" s="14"/>
    </row>
    <row r="668">
      <c r="A668" s="14"/>
    </row>
    <row r="669">
      <c r="A669" s="14"/>
    </row>
    <row r="670">
      <c r="A670" s="14"/>
    </row>
    <row r="671">
      <c r="A671" s="14"/>
    </row>
    <row r="672">
      <c r="A672" s="14"/>
    </row>
    <row r="673">
      <c r="A673" s="14"/>
    </row>
    <row r="674">
      <c r="A674" s="14"/>
    </row>
    <row r="675">
      <c r="A675" s="14"/>
    </row>
    <row r="676">
      <c r="A676" s="14"/>
    </row>
    <row r="677">
      <c r="A677" s="14"/>
    </row>
    <row r="678">
      <c r="A678" s="14"/>
    </row>
    <row r="679">
      <c r="A679" s="14"/>
    </row>
    <row r="680">
      <c r="A680" s="14"/>
    </row>
    <row r="681">
      <c r="A681" s="14"/>
    </row>
    <row r="682">
      <c r="A682" s="14"/>
    </row>
    <row r="683">
      <c r="A683" s="14"/>
    </row>
    <row r="684">
      <c r="A684" s="14"/>
    </row>
    <row r="685">
      <c r="A685" s="14"/>
    </row>
    <row r="686">
      <c r="A686" s="14"/>
    </row>
    <row r="687">
      <c r="A687" s="14"/>
    </row>
    <row r="688">
      <c r="A688" s="14"/>
    </row>
    <row r="689">
      <c r="A689" s="14"/>
    </row>
    <row r="690">
      <c r="A690" s="14"/>
    </row>
    <row r="691">
      <c r="A691" s="14"/>
    </row>
    <row r="692">
      <c r="A692" s="14"/>
    </row>
    <row r="693">
      <c r="A693" s="14"/>
    </row>
    <row r="694">
      <c r="A694" s="14"/>
    </row>
    <row r="695">
      <c r="A695" s="14"/>
    </row>
    <row r="696">
      <c r="A696" s="14"/>
    </row>
    <row r="697">
      <c r="A697" s="14"/>
    </row>
    <row r="698">
      <c r="A698" s="14"/>
    </row>
    <row r="699">
      <c r="A699" s="14"/>
    </row>
    <row r="700">
      <c r="A700" s="14"/>
    </row>
    <row r="701">
      <c r="A701" s="14"/>
    </row>
    <row r="702">
      <c r="A702" s="14"/>
    </row>
    <row r="703">
      <c r="A703" s="14"/>
    </row>
    <row r="704">
      <c r="A704" s="14"/>
    </row>
    <row r="705">
      <c r="A705" s="14"/>
    </row>
    <row r="706">
      <c r="A706" s="14"/>
    </row>
    <row r="707">
      <c r="A707" s="14"/>
    </row>
    <row r="708">
      <c r="A708" s="14"/>
    </row>
    <row r="709">
      <c r="A709" s="14"/>
    </row>
    <row r="710">
      <c r="A710" s="14"/>
    </row>
    <row r="711">
      <c r="A711" s="14"/>
    </row>
    <row r="712">
      <c r="A712" s="14"/>
    </row>
    <row r="713">
      <c r="A713" s="14"/>
    </row>
    <row r="714">
      <c r="A714" s="14"/>
    </row>
    <row r="715">
      <c r="A715" s="14"/>
    </row>
    <row r="716">
      <c r="A716" s="14"/>
    </row>
    <row r="717">
      <c r="A717" s="14"/>
    </row>
    <row r="718">
      <c r="A718" s="14"/>
    </row>
    <row r="719">
      <c r="A719" s="14"/>
    </row>
    <row r="720">
      <c r="A720" s="14"/>
    </row>
    <row r="721">
      <c r="A721" s="14"/>
    </row>
    <row r="722">
      <c r="A722" s="14"/>
    </row>
    <row r="723">
      <c r="A723" s="14"/>
    </row>
    <row r="724">
      <c r="A724" s="14"/>
    </row>
    <row r="725">
      <c r="A725" s="14"/>
    </row>
    <row r="726">
      <c r="A726" s="14"/>
    </row>
    <row r="727">
      <c r="A727" s="14"/>
    </row>
    <row r="728">
      <c r="A728" s="14"/>
    </row>
    <row r="729">
      <c r="A729" s="14"/>
    </row>
    <row r="730">
      <c r="A730" s="14"/>
    </row>
    <row r="731">
      <c r="A731" s="14"/>
    </row>
    <row r="732">
      <c r="A732" s="14"/>
    </row>
    <row r="733">
      <c r="A733" s="14"/>
    </row>
    <row r="734">
      <c r="A734" s="14"/>
    </row>
    <row r="735">
      <c r="A735" s="14"/>
    </row>
    <row r="736">
      <c r="A736" s="14"/>
    </row>
    <row r="737">
      <c r="A737" s="14"/>
    </row>
    <row r="738">
      <c r="A738" s="14"/>
    </row>
    <row r="739">
      <c r="A739" s="14"/>
    </row>
    <row r="740">
      <c r="A740" s="14"/>
    </row>
    <row r="741">
      <c r="A741" s="14"/>
    </row>
    <row r="742">
      <c r="A742" s="14"/>
    </row>
    <row r="743">
      <c r="A743" s="14"/>
    </row>
    <row r="744">
      <c r="A744" s="14"/>
    </row>
    <row r="745">
      <c r="A745" s="14"/>
    </row>
    <row r="746">
      <c r="A746" s="14"/>
    </row>
    <row r="747">
      <c r="A747" s="14"/>
    </row>
    <row r="748">
      <c r="A748" s="14"/>
    </row>
    <row r="749">
      <c r="A749" s="14"/>
    </row>
    <row r="750">
      <c r="A750" s="14"/>
    </row>
    <row r="751">
      <c r="A751" s="14"/>
    </row>
    <row r="752">
      <c r="A752" s="14"/>
    </row>
    <row r="753">
      <c r="A753" s="14"/>
    </row>
    <row r="754">
      <c r="A754" s="14"/>
    </row>
    <row r="755">
      <c r="A755" s="14"/>
    </row>
    <row r="756">
      <c r="A756" s="14"/>
    </row>
    <row r="757">
      <c r="A757" s="14"/>
    </row>
    <row r="758">
      <c r="A758" s="14"/>
    </row>
    <row r="759">
      <c r="A759" s="14"/>
    </row>
    <row r="760">
      <c r="A760" s="14"/>
    </row>
    <row r="761">
      <c r="A761" s="14"/>
    </row>
    <row r="762">
      <c r="A762" s="14"/>
    </row>
    <row r="763">
      <c r="A763" s="14"/>
    </row>
    <row r="764">
      <c r="A764" s="14"/>
    </row>
    <row r="765">
      <c r="A765" s="14"/>
    </row>
    <row r="766">
      <c r="A766" s="14"/>
    </row>
    <row r="767">
      <c r="A767" s="14"/>
    </row>
    <row r="768">
      <c r="A768" s="14"/>
    </row>
    <row r="769">
      <c r="A769" s="14"/>
    </row>
    <row r="770">
      <c r="A770" s="14"/>
    </row>
    <row r="771">
      <c r="A771" s="14"/>
    </row>
    <row r="772">
      <c r="A772" s="14"/>
    </row>
    <row r="773">
      <c r="A773" s="14"/>
    </row>
    <row r="774">
      <c r="A774" s="14"/>
    </row>
    <row r="775">
      <c r="A775" s="14"/>
    </row>
    <row r="776">
      <c r="A776" s="14"/>
    </row>
    <row r="777">
      <c r="A777" s="14"/>
    </row>
    <row r="778">
      <c r="A778" s="14"/>
    </row>
    <row r="779">
      <c r="A779" s="14"/>
    </row>
    <row r="780">
      <c r="A780" s="14"/>
    </row>
    <row r="781">
      <c r="A781" s="14"/>
    </row>
    <row r="782">
      <c r="A782" s="14"/>
    </row>
    <row r="783">
      <c r="A783" s="14"/>
    </row>
    <row r="784">
      <c r="A784" s="14"/>
    </row>
    <row r="785">
      <c r="A785" s="14"/>
    </row>
    <row r="786">
      <c r="A786" s="14"/>
    </row>
    <row r="787">
      <c r="A787" s="14"/>
    </row>
    <row r="788">
      <c r="A788" s="14"/>
    </row>
    <row r="789">
      <c r="A789" s="14"/>
    </row>
    <row r="790">
      <c r="A790" s="14"/>
    </row>
    <row r="791">
      <c r="A791" s="14"/>
    </row>
    <row r="792">
      <c r="A792" s="14"/>
    </row>
    <row r="793">
      <c r="A793" s="14"/>
    </row>
    <row r="794">
      <c r="A794" s="14"/>
    </row>
    <row r="795">
      <c r="A795" s="14"/>
    </row>
    <row r="796">
      <c r="A796" s="14"/>
    </row>
    <row r="797">
      <c r="A797" s="14"/>
    </row>
    <row r="798">
      <c r="A798" s="14"/>
    </row>
    <row r="799">
      <c r="A799" s="14"/>
    </row>
    <row r="800">
      <c r="A800" s="14"/>
    </row>
    <row r="801">
      <c r="A801" s="14"/>
    </row>
    <row r="802">
      <c r="A802" s="14"/>
    </row>
    <row r="803">
      <c r="A803" s="14"/>
    </row>
    <row r="804">
      <c r="A804" s="14"/>
    </row>
    <row r="805">
      <c r="A805" s="14"/>
    </row>
    <row r="806">
      <c r="A806" s="14"/>
    </row>
    <row r="807">
      <c r="A807" s="14"/>
    </row>
    <row r="808">
      <c r="A808" s="14"/>
    </row>
    <row r="809">
      <c r="A809" s="14"/>
    </row>
    <row r="810">
      <c r="A810" s="14"/>
    </row>
    <row r="811">
      <c r="A811" s="14"/>
    </row>
    <row r="812">
      <c r="A812" s="14"/>
    </row>
    <row r="813">
      <c r="A813" s="14"/>
    </row>
    <row r="814">
      <c r="A814" s="14"/>
    </row>
    <row r="815">
      <c r="A815" s="14"/>
    </row>
    <row r="816">
      <c r="A816" s="14"/>
    </row>
    <row r="817">
      <c r="A817" s="14"/>
    </row>
    <row r="818">
      <c r="A818" s="14"/>
    </row>
    <row r="819">
      <c r="A819" s="14"/>
    </row>
    <row r="820">
      <c r="A820" s="14"/>
    </row>
    <row r="821">
      <c r="A821" s="14"/>
    </row>
    <row r="822">
      <c r="A822" s="14"/>
    </row>
    <row r="823">
      <c r="A823" s="14"/>
    </row>
    <row r="824">
      <c r="A824" s="14"/>
    </row>
    <row r="825">
      <c r="A825" s="14"/>
    </row>
    <row r="826">
      <c r="A826" s="14"/>
    </row>
    <row r="827">
      <c r="A827" s="14"/>
    </row>
    <row r="828">
      <c r="A828" s="14"/>
    </row>
    <row r="829">
      <c r="A829" s="14"/>
    </row>
    <row r="830">
      <c r="A830" s="14"/>
    </row>
    <row r="831">
      <c r="A831" s="14"/>
    </row>
    <row r="832">
      <c r="A832" s="14"/>
    </row>
    <row r="833">
      <c r="A833" s="14"/>
    </row>
    <row r="834">
      <c r="A834" s="14"/>
    </row>
    <row r="835">
      <c r="A835" s="14"/>
    </row>
    <row r="836">
      <c r="A836" s="14"/>
    </row>
    <row r="837">
      <c r="A837" s="14"/>
    </row>
    <row r="838">
      <c r="A838" s="14"/>
    </row>
    <row r="839">
      <c r="A839" s="14"/>
    </row>
    <row r="840">
      <c r="A840" s="14"/>
    </row>
    <row r="841">
      <c r="A841" s="14"/>
    </row>
    <row r="842">
      <c r="A842" s="14"/>
    </row>
    <row r="843">
      <c r="A843" s="14"/>
    </row>
    <row r="844">
      <c r="A844" s="14"/>
    </row>
    <row r="845">
      <c r="A845" s="14"/>
    </row>
    <row r="846">
      <c r="A846" s="14"/>
    </row>
    <row r="847">
      <c r="A847" s="14"/>
    </row>
    <row r="848">
      <c r="A848" s="14"/>
    </row>
    <row r="849">
      <c r="A849" s="14"/>
    </row>
    <row r="850">
      <c r="A850" s="14"/>
    </row>
    <row r="851">
      <c r="A851" s="14"/>
    </row>
    <row r="852">
      <c r="A852" s="14"/>
    </row>
    <row r="853">
      <c r="A853" s="14"/>
    </row>
    <row r="854">
      <c r="A854" s="14"/>
    </row>
    <row r="855">
      <c r="A855" s="14"/>
    </row>
    <row r="856">
      <c r="A856" s="14"/>
    </row>
    <row r="857">
      <c r="A857" s="14"/>
    </row>
    <row r="858">
      <c r="A858" s="14"/>
    </row>
    <row r="859">
      <c r="A859" s="14"/>
    </row>
    <row r="860">
      <c r="A860" s="14"/>
    </row>
    <row r="861">
      <c r="A861" s="14"/>
    </row>
    <row r="862">
      <c r="A862" s="14"/>
    </row>
    <row r="863">
      <c r="A863" s="14"/>
    </row>
    <row r="864">
      <c r="A864" s="14"/>
    </row>
    <row r="865">
      <c r="A865" s="14"/>
    </row>
    <row r="866">
      <c r="A866" s="14"/>
    </row>
    <row r="867">
      <c r="A867" s="14"/>
    </row>
    <row r="868">
      <c r="A868" s="14"/>
    </row>
    <row r="869">
      <c r="A869" s="14"/>
    </row>
    <row r="870">
      <c r="A870" s="14"/>
    </row>
    <row r="871">
      <c r="A871" s="14"/>
    </row>
    <row r="872">
      <c r="A872" s="14"/>
    </row>
    <row r="873">
      <c r="A873" s="14"/>
    </row>
    <row r="874">
      <c r="A874" s="14"/>
    </row>
    <row r="875">
      <c r="A875" s="14"/>
    </row>
    <row r="876">
      <c r="A876" s="14"/>
    </row>
    <row r="877">
      <c r="A877" s="14"/>
    </row>
    <row r="878">
      <c r="A878" s="14"/>
    </row>
    <row r="879">
      <c r="A879" s="14"/>
    </row>
    <row r="880">
      <c r="A880" s="14"/>
    </row>
    <row r="881">
      <c r="A881" s="14"/>
    </row>
    <row r="882">
      <c r="A882" s="14"/>
    </row>
    <row r="883">
      <c r="A883" s="14"/>
    </row>
    <row r="884">
      <c r="A884" s="14"/>
    </row>
    <row r="885">
      <c r="A885" s="14"/>
    </row>
    <row r="886">
      <c r="A886" s="14"/>
    </row>
    <row r="887">
      <c r="A887" s="14"/>
    </row>
    <row r="888">
      <c r="A888" s="14"/>
    </row>
    <row r="889">
      <c r="A889" s="14"/>
    </row>
    <row r="890">
      <c r="A890" s="14"/>
    </row>
    <row r="891">
      <c r="A891" s="14"/>
    </row>
    <row r="892">
      <c r="A892" s="14"/>
    </row>
    <row r="893">
      <c r="A893" s="14"/>
    </row>
    <row r="894">
      <c r="A894" s="14"/>
    </row>
    <row r="895">
      <c r="A895" s="14"/>
    </row>
    <row r="896">
      <c r="A896" s="14"/>
    </row>
    <row r="897">
      <c r="A897" s="14"/>
    </row>
    <row r="898">
      <c r="A898" s="14"/>
    </row>
    <row r="899">
      <c r="A899" s="14"/>
    </row>
    <row r="900">
      <c r="A900" s="14"/>
    </row>
    <row r="901">
      <c r="A901" s="14"/>
    </row>
    <row r="902">
      <c r="A902" s="14"/>
    </row>
    <row r="903">
      <c r="A903" s="14"/>
    </row>
    <row r="904">
      <c r="A904" s="14"/>
    </row>
    <row r="905">
      <c r="A905" s="14"/>
    </row>
    <row r="906">
      <c r="A906" s="14"/>
    </row>
    <row r="907">
      <c r="A907" s="14"/>
    </row>
    <row r="908">
      <c r="A908" s="14"/>
    </row>
    <row r="909">
      <c r="A909" s="14"/>
    </row>
    <row r="910">
      <c r="A910" s="14"/>
    </row>
    <row r="911">
      <c r="A911" s="14"/>
    </row>
    <row r="912">
      <c r="A912" s="14"/>
    </row>
    <row r="913">
      <c r="A913" s="14"/>
    </row>
    <row r="914">
      <c r="A914" s="14"/>
    </row>
    <row r="915">
      <c r="A915" s="14"/>
    </row>
    <row r="916">
      <c r="A916" s="14"/>
    </row>
    <row r="917">
      <c r="A917" s="14"/>
    </row>
    <row r="918">
      <c r="A918" s="14"/>
    </row>
    <row r="919">
      <c r="A919" s="14"/>
    </row>
    <row r="920">
      <c r="A920" s="14"/>
    </row>
    <row r="921">
      <c r="A921" s="14"/>
    </row>
    <row r="922">
      <c r="A922" s="14"/>
    </row>
    <row r="923">
      <c r="A923" s="14"/>
    </row>
    <row r="924">
      <c r="A924" s="14"/>
    </row>
    <row r="925">
      <c r="A925" s="14"/>
    </row>
    <row r="926">
      <c r="A926" s="14"/>
    </row>
    <row r="927">
      <c r="A927" s="14"/>
    </row>
    <row r="928">
      <c r="A928" s="14"/>
    </row>
    <row r="929">
      <c r="A929" s="14"/>
    </row>
    <row r="930">
      <c r="A930" s="14"/>
    </row>
    <row r="931">
      <c r="A931" s="14"/>
    </row>
    <row r="932">
      <c r="A932" s="14"/>
    </row>
    <row r="933">
      <c r="A933" s="14"/>
    </row>
    <row r="934">
      <c r="A934" s="14"/>
    </row>
    <row r="935">
      <c r="A935" s="14"/>
    </row>
    <row r="936">
      <c r="A936" s="14"/>
    </row>
    <row r="937">
      <c r="A937" s="14"/>
    </row>
    <row r="938">
      <c r="A938" s="14"/>
    </row>
    <row r="939">
      <c r="A939" s="14"/>
    </row>
    <row r="940">
      <c r="A940" s="14"/>
    </row>
    <row r="941">
      <c r="A941" s="14"/>
    </row>
    <row r="942">
      <c r="A942" s="14"/>
    </row>
    <row r="943">
      <c r="A943" s="14"/>
    </row>
    <row r="944">
      <c r="A944" s="14"/>
    </row>
    <row r="945">
      <c r="A945" s="14"/>
    </row>
    <row r="946">
      <c r="A946" s="14"/>
    </row>
    <row r="947">
      <c r="A947" s="14"/>
    </row>
    <row r="948">
      <c r="A948" s="14"/>
    </row>
    <row r="949">
      <c r="A949" s="14"/>
    </row>
    <row r="950">
      <c r="A950" s="14"/>
    </row>
    <row r="951">
      <c r="A951" s="14"/>
    </row>
    <row r="952">
      <c r="A952" s="14"/>
    </row>
    <row r="953">
      <c r="A953" s="14"/>
    </row>
    <row r="954">
      <c r="A954" s="14"/>
    </row>
    <row r="955">
      <c r="A955" s="14"/>
    </row>
    <row r="956">
      <c r="A956" s="14"/>
    </row>
    <row r="957">
      <c r="A957" s="14"/>
    </row>
    <row r="958">
      <c r="A958" s="14"/>
    </row>
    <row r="959">
      <c r="A959" s="14"/>
    </row>
    <row r="960">
      <c r="A960" s="14"/>
    </row>
    <row r="961">
      <c r="A961" s="14"/>
    </row>
    <row r="962">
      <c r="A962" s="14"/>
    </row>
    <row r="963">
      <c r="A963" s="14"/>
    </row>
    <row r="964">
      <c r="A964" s="14"/>
    </row>
    <row r="965">
      <c r="A965" s="14"/>
    </row>
    <row r="966">
      <c r="A966" s="14"/>
    </row>
    <row r="967">
      <c r="A967" s="14"/>
    </row>
    <row r="968">
      <c r="A968" s="14"/>
    </row>
    <row r="969">
      <c r="A969" s="14"/>
    </row>
    <row r="970">
      <c r="A970" s="14"/>
    </row>
    <row r="971">
      <c r="A971" s="14"/>
    </row>
    <row r="972">
      <c r="A972" s="14"/>
    </row>
    <row r="973">
      <c r="A973" s="14"/>
    </row>
    <row r="974">
      <c r="A974" s="14"/>
    </row>
    <row r="975">
      <c r="A975" s="14"/>
    </row>
    <row r="976">
      <c r="A976" s="14"/>
    </row>
    <row r="977">
      <c r="A977" s="14"/>
    </row>
    <row r="978">
      <c r="A978" s="14"/>
    </row>
    <row r="979">
      <c r="A979" s="14"/>
    </row>
    <row r="980">
      <c r="A980" s="14"/>
    </row>
    <row r="981">
      <c r="A981" s="14"/>
    </row>
    <row r="982">
      <c r="A982" s="14"/>
    </row>
    <row r="983">
      <c r="A983" s="14"/>
    </row>
    <row r="984">
      <c r="A984" s="14"/>
    </row>
    <row r="985">
      <c r="A985" s="14"/>
    </row>
    <row r="986">
      <c r="A986" s="14"/>
    </row>
    <row r="987">
      <c r="A987" s="14"/>
    </row>
    <row r="988">
      <c r="A988" s="14"/>
    </row>
    <row r="989">
      <c r="A989" s="14"/>
    </row>
    <row r="990">
      <c r="A990" s="14"/>
    </row>
    <row r="991">
      <c r="A991" s="14"/>
    </row>
    <row r="992">
      <c r="A992" s="14"/>
    </row>
    <row r="993">
      <c r="A993" s="14"/>
    </row>
    <row r="994">
      <c r="A994" s="14"/>
    </row>
    <row r="995">
      <c r="A995" s="14"/>
    </row>
    <row r="996">
      <c r="A996" s="14"/>
    </row>
    <row r="997">
      <c r="A997" s="14"/>
    </row>
    <row r="998">
      <c r="A998" s="14"/>
    </row>
    <row r="999">
      <c r="A999" s="14"/>
    </row>
    <row r="1000">
      <c r="A1000" s="14"/>
    </row>
    <row r="1001">
      <c r="A1001" s="14"/>
    </row>
    <row r="1002">
      <c r="A1002" s="14"/>
    </row>
    <row r="1003">
      <c r="A1003" s="14"/>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
      <c r="B1" s="6" t="s">
        <v>51</v>
      </c>
      <c r="C1" s="6" t="s">
        <v>52</v>
      </c>
      <c r="D1" s="6" t="s">
        <v>53</v>
      </c>
      <c r="E1" s="6" t="s">
        <v>54</v>
      </c>
      <c r="F1" s="6" t="s">
        <v>55</v>
      </c>
      <c r="G1" s="6" t="s">
        <v>56</v>
      </c>
      <c r="H1" s="6" t="s">
        <v>57</v>
      </c>
      <c r="I1" s="6" t="s">
        <v>58</v>
      </c>
      <c r="J1" s="6" t="s">
        <v>59</v>
      </c>
      <c r="K1" s="6" t="s">
        <v>60</v>
      </c>
      <c r="L1" s="6" t="s">
        <v>61</v>
      </c>
      <c r="M1" s="6" t="s">
        <v>62</v>
      </c>
      <c r="N1" s="6" t="s">
        <v>63</v>
      </c>
      <c r="O1" s="6" t="s">
        <v>64</v>
      </c>
      <c r="P1" s="6" t="s">
        <v>65</v>
      </c>
      <c r="Q1" s="6" t="s">
        <v>66</v>
      </c>
      <c r="R1" s="6" t="s">
        <v>67</v>
      </c>
      <c r="S1" s="6" t="s">
        <v>68</v>
      </c>
      <c r="T1" s="6" t="s">
        <v>69</v>
      </c>
      <c r="U1" s="6" t="s">
        <v>70</v>
      </c>
      <c r="V1" s="6" t="s">
        <v>71</v>
      </c>
      <c r="W1" s="6" t="s">
        <v>72</v>
      </c>
      <c r="X1" s="6" t="s">
        <v>73</v>
      </c>
      <c r="Y1" s="6" t="s">
        <v>74</v>
      </c>
    </row>
    <row r="2">
      <c r="A2" s="9" t="s">
        <v>137</v>
      </c>
    </row>
    <row r="3">
      <c r="A3" s="9" t="s">
        <v>138</v>
      </c>
      <c r="B3" s="12">
        <f>'Fixed Asset Balance'!B20-Depreciation!B20</f>
        <v>77232.31579</v>
      </c>
      <c r="C3" s="12">
        <f>'Fixed Asset Balance'!C20-Depreciation!C20</f>
        <v>72941.63158</v>
      </c>
      <c r="D3" s="12">
        <f>'Fixed Asset Balance'!D20-Depreciation!D20</f>
        <v>75580.24737</v>
      </c>
      <c r="E3" s="12">
        <f>'Fixed Asset Balance'!E20-Depreciation!E20</f>
        <v>70924.86316</v>
      </c>
      <c r="F3" s="12">
        <f>'Fixed Asset Balance'!F20-Depreciation!F20</f>
        <v>66269.47895</v>
      </c>
      <c r="G3" s="12">
        <f>'Fixed Asset Balance'!G20-Depreciation!G20</f>
        <v>61614.09474</v>
      </c>
      <c r="H3" s="12">
        <f>'Fixed Asset Balance'!H20-Depreciation!H20</f>
        <v>56958.71053</v>
      </c>
      <c r="I3" s="12">
        <f>'Fixed Asset Balance'!I20-Depreciation!I20</f>
        <v>52303.32632</v>
      </c>
      <c r="J3" s="12">
        <f>'Fixed Asset Balance'!J20-Depreciation!J20</f>
        <v>47647.94211</v>
      </c>
      <c r="K3" s="12">
        <f>'Fixed Asset Balance'!K20-Depreciation!K20</f>
        <v>42992.55789</v>
      </c>
      <c r="L3" s="12">
        <f>'Fixed Asset Balance'!L20-Depreciation!L20</f>
        <v>38337.17368</v>
      </c>
      <c r="M3" s="12">
        <f>'Fixed Asset Balance'!M20-Depreciation!M20</f>
        <v>33681.78947</v>
      </c>
      <c r="N3" s="12">
        <f>'Fixed Asset Balance'!N20-Depreciation!N20</f>
        <v>29026.40526</v>
      </c>
      <c r="O3" s="12">
        <f>'Fixed Asset Balance'!O20-Depreciation!O20</f>
        <v>24371.02105</v>
      </c>
      <c r="P3" s="12">
        <f>'Fixed Asset Balance'!P20-Depreciation!P20</f>
        <v>19715.63684</v>
      </c>
      <c r="Q3" s="12">
        <f>'Fixed Asset Balance'!Q20-Depreciation!Q20</f>
        <v>15060.25263</v>
      </c>
      <c r="R3" s="12">
        <f>'Fixed Asset Balance'!R20-Depreciation!R20</f>
        <v>10404.86842</v>
      </c>
      <c r="S3" s="12">
        <f>'Fixed Asset Balance'!S20-Depreciation!S20</f>
        <v>5749.484211</v>
      </c>
      <c r="T3" s="12">
        <f>'Fixed Asset Balance'!T20-Depreciation!T20</f>
        <v>1094.1</v>
      </c>
      <c r="U3" s="12">
        <f>'Fixed Asset Balance'!U20-Depreciation!U20</f>
        <v>729.4</v>
      </c>
      <c r="V3" s="12">
        <f>'Fixed Asset Balance'!V20-Depreciation!V20</f>
        <v>364.7</v>
      </c>
      <c r="W3" s="12">
        <f>'Fixed Asset Balance'!W20-Depreciation!W20</f>
        <v>0</v>
      </c>
      <c r="X3" s="12">
        <f>'Fixed Asset Balance'!X20-Depreciation!X20</f>
        <v>0</v>
      </c>
      <c r="Y3" s="12">
        <f>'Fixed Asset Balance'!Y20-Depreciation!Y20</f>
        <v>0</v>
      </c>
    </row>
    <row r="4">
      <c r="A4" s="9" t="s">
        <v>134</v>
      </c>
      <c r="B4" s="12">
        <f>'Cash Detail'!B23</f>
        <v>87551.21053</v>
      </c>
      <c r="C4" s="12">
        <f>'Cash Detail'!C23</f>
        <v>1958925.109</v>
      </c>
      <c r="D4" s="12">
        <f>'Cash Detail'!D23</f>
        <v>1680006.594</v>
      </c>
      <c r="E4" s="12">
        <f>'Cash Detail'!E23</f>
        <v>2904576.08</v>
      </c>
      <c r="F4" s="12">
        <f>'Cash Detail'!F23</f>
        <v>2211101.565</v>
      </c>
      <c r="G4" s="12">
        <f>'Cash Detail'!G23</f>
        <v>3435671.051</v>
      </c>
      <c r="H4" s="12">
        <f>'Cash Detail'!H23</f>
        <v>2742196.536</v>
      </c>
      <c r="I4" s="12">
        <f>'Cash Detail'!I23</f>
        <v>3947990.326</v>
      </c>
      <c r="J4" s="12">
        <f>'Cash Detail'!J23</f>
        <v>3253268.117</v>
      </c>
      <c r="K4" s="12">
        <f>'Cash Detail'!K23</f>
        <v>4476589.907</v>
      </c>
      <c r="L4" s="12">
        <f>'Cash Detail'!L23</f>
        <v>3781867.697</v>
      </c>
      <c r="M4" s="12">
        <f>'Cash Detail'!M23</f>
        <v>5005189.487</v>
      </c>
      <c r="N4" s="12">
        <f>'Cash Detail'!N23</f>
        <v>4310467.277</v>
      </c>
      <c r="O4" s="12">
        <f>'Cash Detail'!O23</f>
        <v>5533789.068</v>
      </c>
      <c r="P4" s="12">
        <f>'Cash Detail'!P23</f>
        <v>4615727.17</v>
      </c>
      <c r="Q4" s="12">
        <f>'Cash Detail'!Q23</f>
        <v>5647681.273</v>
      </c>
      <c r="R4" s="12">
        <f>'Cash Detail'!R23</f>
        <v>4954619.376</v>
      </c>
      <c r="S4" s="12">
        <f>'Cash Detail'!S23</f>
        <v>6179601.479</v>
      </c>
      <c r="T4" s="12">
        <f>'Cash Detail'!T23</f>
        <v>5486539.581</v>
      </c>
      <c r="U4" s="12">
        <f>'Cash Detail'!U23</f>
        <v>6710985.348</v>
      </c>
      <c r="V4" s="12">
        <f>'Cash Detail'!V23</f>
        <v>5843134.811</v>
      </c>
      <c r="W4" s="12">
        <f>'Cash Detail'!W23</f>
        <v>7068828.273</v>
      </c>
      <c r="X4" s="12">
        <f>'Cash Detail'!X23</f>
        <v>6376432.148</v>
      </c>
      <c r="Y4" s="12">
        <f>'Cash Detail'!Y23</f>
        <v>7409052.023</v>
      </c>
    </row>
    <row r="5">
      <c r="A5" s="9" t="s">
        <v>139</v>
      </c>
      <c r="B5" s="8">
        <f>Stocks!B17</f>
        <v>74569</v>
      </c>
      <c r="C5" s="8">
        <f>Stocks!C17</f>
        <v>149138</v>
      </c>
      <c r="D5" s="8">
        <f>Stocks!D17</f>
        <v>223707</v>
      </c>
      <c r="E5" s="8">
        <f>Stocks!E17</f>
        <v>298276</v>
      </c>
      <c r="F5" s="8">
        <f>Stocks!F17</f>
        <v>372845</v>
      </c>
      <c r="G5" s="8">
        <f>Stocks!G17</f>
        <v>447414</v>
      </c>
      <c r="H5" s="8">
        <f>Stocks!H17</f>
        <v>521983</v>
      </c>
      <c r="I5" s="8">
        <f>Stocks!I17</f>
        <v>596552</v>
      </c>
      <c r="J5" s="8">
        <f>Stocks!J17</f>
        <v>671121</v>
      </c>
      <c r="K5" s="8">
        <f>Stocks!K17</f>
        <v>745690</v>
      </c>
      <c r="L5" s="8">
        <f>Stocks!L17</f>
        <v>820259</v>
      </c>
      <c r="M5" s="8">
        <f>Stocks!M17</f>
        <v>894828</v>
      </c>
      <c r="N5" s="8">
        <f>Stocks!N17</f>
        <v>969397</v>
      </c>
      <c r="O5" s="8">
        <f>Stocks!O17</f>
        <v>1043966</v>
      </c>
      <c r="P5" s="8">
        <f>Stocks!P17</f>
        <v>1118535</v>
      </c>
      <c r="Q5" s="8">
        <f>Stocks!Q17</f>
        <v>1193104</v>
      </c>
      <c r="R5" s="8">
        <f>Stocks!R17</f>
        <v>1267673</v>
      </c>
      <c r="S5" s="8">
        <f>Stocks!S17</f>
        <v>1342242</v>
      </c>
      <c r="T5" s="8">
        <f>Stocks!T17</f>
        <v>1416811</v>
      </c>
      <c r="U5" s="8">
        <f>Stocks!U17</f>
        <v>1491380</v>
      </c>
      <c r="V5" s="8">
        <f>Stocks!V17</f>
        <v>1565949</v>
      </c>
      <c r="W5" s="8">
        <f>Stocks!W17</f>
        <v>1640518</v>
      </c>
      <c r="X5" s="8">
        <f>Stocks!X17</f>
        <v>1715087</v>
      </c>
      <c r="Y5" s="8">
        <f>Stocks!Y17</f>
        <v>1789656</v>
      </c>
    </row>
    <row r="6">
      <c r="A6" s="9" t="s">
        <v>97</v>
      </c>
      <c r="B6" s="8">
        <f>Collections!B12</f>
        <v>959921</v>
      </c>
      <c r="C6" s="8">
        <f>Collections!C12</f>
        <v>0</v>
      </c>
      <c r="D6" s="8">
        <f>Collections!D12</f>
        <v>959921</v>
      </c>
      <c r="E6" s="8">
        <f>Collections!E12</f>
        <v>0</v>
      </c>
      <c r="F6" s="8">
        <f>Collections!F12</f>
        <v>959921</v>
      </c>
      <c r="G6" s="8">
        <f>Collections!G12</f>
        <v>0</v>
      </c>
      <c r="H6" s="8">
        <f>Collections!H12</f>
        <v>959921</v>
      </c>
      <c r="I6" s="8">
        <f>Collections!I12</f>
        <v>0</v>
      </c>
      <c r="J6" s="8">
        <f>Collections!J12</f>
        <v>959921</v>
      </c>
      <c r="K6" s="8">
        <f>Collections!K12</f>
        <v>0</v>
      </c>
      <c r="L6" s="8">
        <f>Collections!L12</f>
        <v>959921</v>
      </c>
      <c r="M6" s="8">
        <f>Collections!M12</f>
        <v>0</v>
      </c>
      <c r="N6" s="8">
        <f>Collections!N12</f>
        <v>959921</v>
      </c>
      <c r="O6" s="8">
        <f>Collections!O12</f>
        <v>0</v>
      </c>
      <c r="P6" s="8">
        <f>Collections!P12</f>
        <v>959921</v>
      </c>
      <c r="Q6" s="8">
        <f>Collections!Q12</f>
        <v>0</v>
      </c>
      <c r="R6" s="8">
        <f>Collections!R12</f>
        <v>959921</v>
      </c>
      <c r="S6" s="8">
        <f>Collections!S12</f>
        <v>0</v>
      </c>
      <c r="T6" s="8">
        <f>Collections!T12</f>
        <v>959921</v>
      </c>
      <c r="U6" s="8">
        <f>Collections!U12</f>
        <v>0</v>
      </c>
      <c r="V6" s="8">
        <f>Collections!V12</f>
        <v>959921</v>
      </c>
      <c r="W6" s="8">
        <f>Collections!W12</f>
        <v>0</v>
      </c>
      <c r="X6" s="8">
        <f>Collections!X12</f>
        <v>959921</v>
      </c>
      <c r="Y6" s="8">
        <f>Collections!Y12</f>
        <v>0</v>
      </c>
    </row>
    <row r="7">
      <c r="A7" s="9" t="s">
        <v>140</v>
      </c>
      <c r="B7" s="12">
        <f t="shared" ref="B7:Y7" si="1">SUM(B3:B6)</f>
        <v>1199273.526</v>
      </c>
      <c r="C7" s="12">
        <f t="shared" si="1"/>
        <v>2181004.74</v>
      </c>
      <c r="D7" s="12">
        <f t="shared" si="1"/>
        <v>2939214.841</v>
      </c>
      <c r="E7" s="12">
        <f t="shared" si="1"/>
        <v>3273776.943</v>
      </c>
      <c r="F7" s="12">
        <f t="shared" si="1"/>
        <v>3610137.044</v>
      </c>
      <c r="G7" s="12">
        <f t="shared" si="1"/>
        <v>3944699.145</v>
      </c>
      <c r="H7" s="12">
        <f t="shared" si="1"/>
        <v>4281059.247</v>
      </c>
      <c r="I7" s="12">
        <f t="shared" si="1"/>
        <v>4596845.653</v>
      </c>
      <c r="J7" s="12">
        <f t="shared" si="1"/>
        <v>4931958.059</v>
      </c>
      <c r="K7" s="12">
        <f t="shared" si="1"/>
        <v>5265272.465</v>
      </c>
      <c r="L7" s="12">
        <f t="shared" si="1"/>
        <v>5600384.871</v>
      </c>
      <c r="M7" s="12">
        <f t="shared" si="1"/>
        <v>5933699.277</v>
      </c>
      <c r="N7" s="12">
        <f t="shared" si="1"/>
        <v>6268811.683</v>
      </c>
      <c r="O7" s="12">
        <f t="shared" si="1"/>
        <v>6602126.089</v>
      </c>
      <c r="P7" s="12">
        <f t="shared" si="1"/>
        <v>6713898.807</v>
      </c>
      <c r="Q7" s="12">
        <f t="shared" si="1"/>
        <v>6855845.526</v>
      </c>
      <c r="R7" s="12">
        <f t="shared" si="1"/>
        <v>7192618.244</v>
      </c>
      <c r="S7" s="12">
        <f t="shared" si="1"/>
        <v>7527592.963</v>
      </c>
      <c r="T7" s="12">
        <f t="shared" si="1"/>
        <v>7864365.681</v>
      </c>
      <c r="U7" s="12">
        <f t="shared" si="1"/>
        <v>8203094.748</v>
      </c>
      <c r="V7" s="12">
        <f t="shared" si="1"/>
        <v>8369369.511</v>
      </c>
      <c r="W7" s="12">
        <f t="shared" si="1"/>
        <v>8709346.273</v>
      </c>
      <c r="X7" s="12">
        <f t="shared" si="1"/>
        <v>9051440.148</v>
      </c>
      <c r="Y7" s="12">
        <f t="shared" si="1"/>
        <v>9198708.023</v>
      </c>
    </row>
    <row r="8">
      <c r="A8" s="9"/>
    </row>
    <row r="9">
      <c r="A9" s="9" t="s">
        <v>141</v>
      </c>
    </row>
    <row r="10">
      <c r="A10" s="9" t="s">
        <v>142</v>
      </c>
      <c r="B10" s="8">
        <f>Purchases!B15</f>
        <v>601410</v>
      </c>
      <c r="C10" s="8">
        <f>Purchases!C15</f>
        <v>1023260</v>
      </c>
      <c r="D10" s="8">
        <f>Purchases!D15</f>
        <v>1445110</v>
      </c>
      <c r="E10" s="8">
        <f>Purchases!E15</f>
        <v>1445110</v>
      </c>
      <c r="F10" s="8">
        <f>Purchases!F15</f>
        <v>1445110</v>
      </c>
      <c r="G10" s="8">
        <f>Purchases!G15</f>
        <v>1445110</v>
      </c>
      <c r="H10" s="8">
        <f>Purchases!H15</f>
        <v>1445110</v>
      </c>
      <c r="I10" s="8">
        <f>Purchases!I15</f>
        <v>1445110</v>
      </c>
      <c r="J10" s="8">
        <f>Purchases!J15</f>
        <v>1445110</v>
      </c>
      <c r="K10" s="8">
        <f>Purchases!K15</f>
        <v>1445110</v>
      </c>
      <c r="L10" s="8">
        <f>Purchases!L15</f>
        <v>1445110</v>
      </c>
      <c r="M10" s="8">
        <f>Purchases!M15</f>
        <v>1445110</v>
      </c>
      <c r="N10" s="8">
        <f>Purchases!N15</f>
        <v>1445110</v>
      </c>
      <c r="O10" s="8">
        <f>Purchases!O15</f>
        <v>1445110</v>
      </c>
      <c r="P10" s="8">
        <f>Purchases!P15</f>
        <v>1445110</v>
      </c>
      <c r="Q10" s="8">
        <f>Purchases!Q15</f>
        <v>1445110</v>
      </c>
      <c r="R10" s="8">
        <f>Purchases!R15</f>
        <v>1445110</v>
      </c>
      <c r="S10" s="8">
        <f>Purchases!S15</f>
        <v>1445110</v>
      </c>
      <c r="T10" s="8">
        <f>Purchases!T15</f>
        <v>1445110</v>
      </c>
      <c r="U10" s="8">
        <f>Purchases!U15</f>
        <v>1445110</v>
      </c>
      <c r="V10" s="8">
        <f>Purchases!V15</f>
        <v>1445110</v>
      </c>
      <c r="W10" s="8">
        <f>Purchases!W15</f>
        <v>1445110</v>
      </c>
      <c r="X10" s="8">
        <f>Purchases!X15</f>
        <v>1445110</v>
      </c>
      <c r="Y10" s="8">
        <f>Purchases!Y15</f>
        <v>1445110</v>
      </c>
    </row>
    <row r="11">
      <c r="A11" s="9" t="s">
        <v>143</v>
      </c>
      <c r="B11" s="8">
        <f>'Expenses-Payments'!B24</f>
        <v>32299</v>
      </c>
      <c r="C11" s="8">
        <f>'Expenses-Payments'!C24</f>
        <v>31400</v>
      </c>
      <c r="D11" s="8">
        <f>'Expenses-Payments'!D24</f>
        <v>32299</v>
      </c>
      <c r="E11" s="8">
        <f>'Expenses-Payments'!E24</f>
        <v>31400</v>
      </c>
      <c r="F11" s="8">
        <f>'Expenses-Payments'!F24</f>
        <v>32299</v>
      </c>
      <c r="G11" s="8">
        <f>'Expenses-Payments'!G24</f>
        <v>31400</v>
      </c>
      <c r="H11" s="8">
        <f>'Expenses-Payments'!H24</f>
        <v>32299</v>
      </c>
      <c r="I11" s="8">
        <f>'Expenses-Payments'!I24</f>
        <v>31400</v>
      </c>
      <c r="J11" s="8">
        <f>'Expenses-Payments'!J24</f>
        <v>32299</v>
      </c>
      <c r="K11" s="8">
        <f>'Expenses-Payments'!K24</f>
        <v>31400</v>
      </c>
      <c r="L11" s="8">
        <f>'Expenses-Payments'!L24</f>
        <v>32299</v>
      </c>
      <c r="M11" s="8">
        <f>'Expenses-Payments'!M24</f>
        <v>31400</v>
      </c>
      <c r="N11" s="8">
        <f>'Expenses-Payments'!N24</f>
        <v>32299</v>
      </c>
      <c r="O11" s="8">
        <f>'Expenses-Payments'!O24</f>
        <v>31400</v>
      </c>
      <c r="P11" s="8">
        <f>'Expenses-Payments'!P24</f>
        <v>32299</v>
      </c>
      <c r="Q11" s="8">
        <f>'Expenses-Payments'!Q24</f>
        <v>31400</v>
      </c>
      <c r="R11" s="8">
        <f>'Expenses-Payments'!R24</f>
        <v>32299</v>
      </c>
      <c r="S11" s="8">
        <f>'Expenses-Payments'!S24</f>
        <v>31400</v>
      </c>
      <c r="T11" s="8">
        <f>'Expenses-Payments'!T24</f>
        <v>32299</v>
      </c>
      <c r="U11" s="8">
        <f>'Expenses-Payments'!U24</f>
        <v>31400</v>
      </c>
      <c r="V11" s="8">
        <f>'Expenses-Payments'!V24</f>
        <v>32299</v>
      </c>
      <c r="W11" s="8">
        <f>'Expenses-Payments'!W24</f>
        <v>31400</v>
      </c>
      <c r="X11" s="8">
        <f>'Expenses-Payments'!X24</f>
        <v>32299</v>
      </c>
      <c r="Y11" s="8">
        <f>'Expenses-Payments'!Y24</f>
        <v>31400</v>
      </c>
    </row>
    <row r="12">
      <c r="A12" s="9" t="s">
        <v>144</v>
      </c>
      <c r="B12" s="8">
        <f>'Loan and Interest'!B21</f>
        <v>0</v>
      </c>
      <c r="C12" s="8">
        <f>'Loan and Interest'!C21</f>
        <v>225000</v>
      </c>
      <c r="D12" s="8">
        <f>'Loan and Interest'!D21</f>
        <v>225000</v>
      </c>
      <c r="E12" s="8">
        <f>'Loan and Interest'!E21</f>
        <v>225000</v>
      </c>
      <c r="F12" s="8">
        <f>'Loan and Interest'!F21</f>
        <v>225000</v>
      </c>
      <c r="G12" s="8">
        <f>'Loan and Interest'!G21</f>
        <v>225000</v>
      </c>
      <c r="H12" s="8">
        <f>'Loan and Interest'!H21</f>
        <v>225000</v>
      </c>
      <c r="I12" s="8">
        <f>'Loan and Interest'!I21</f>
        <v>400500</v>
      </c>
      <c r="J12" s="8">
        <f>'Loan and Interest'!J21</f>
        <v>400500</v>
      </c>
      <c r="K12" s="8">
        <f>'Loan and Interest'!K21</f>
        <v>400500</v>
      </c>
      <c r="L12" s="8">
        <f>'Loan and Interest'!L21</f>
        <v>400500</v>
      </c>
      <c r="M12" s="8">
        <f>'Loan and Interest'!M21</f>
        <v>400500</v>
      </c>
      <c r="N12" s="8">
        <f>'Loan and Interest'!N21</f>
        <v>400500</v>
      </c>
      <c r="O12" s="8">
        <f>'Loan and Interest'!O21</f>
        <v>400500</v>
      </c>
      <c r="P12" s="8">
        <f>'Loan and Interest'!P21</f>
        <v>175500</v>
      </c>
      <c r="Q12" s="8">
        <f>'Loan and Interest'!Q21</f>
        <v>175500</v>
      </c>
      <c r="R12" s="8">
        <f>'Loan and Interest'!R21</f>
        <v>175500</v>
      </c>
      <c r="S12" s="8">
        <f>'Loan and Interest'!S21</f>
        <v>175500</v>
      </c>
      <c r="T12" s="8">
        <f>'Loan and Interest'!T21</f>
        <v>175500</v>
      </c>
      <c r="U12" s="8">
        <f>'Loan and Interest'!U21</f>
        <v>175500</v>
      </c>
      <c r="V12" s="8">
        <f>'Loan and Interest'!V21</f>
        <v>0</v>
      </c>
      <c r="W12" s="8">
        <f>'Loan and Interest'!W21</f>
        <v>0</v>
      </c>
      <c r="X12" s="8">
        <f>'Loan and Interest'!X21</f>
        <v>0</v>
      </c>
      <c r="Y12" s="8">
        <f>'Loan and Interest'!Y21</f>
        <v>0</v>
      </c>
    </row>
    <row r="13">
      <c r="A13" s="9" t="s">
        <v>145</v>
      </c>
      <c r="B13" s="8">
        <f t="shared" ref="B13:Y13" si="2">SUM(B10:B12)</f>
        <v>633709</v>
      </c>
      <c r="C13" s="8">
        <f t="shared" si="2"/>
        <v>1279660</v>
      </c>
      <c r="D13" s="8">
        <f t="shared" si="2"/>
        <v>1702409</v>
      </c>
      <c r="E13" s="8">
        <f t="shared" si="2"/>
        <v>1701510</v>
      </c>
      <c r="F13" s="8">
        <f t="shared" si="2"/>
        <v>1702409</v>
      </c>
      <c r="G13" s="8">
        <f t="shared" si="2"/>
        <v>1701510</v>
      </c>
      <c r="H13" s="8">
        <f t="shared" si="2"/>
        <v>1702409</v>
      </c>
      <c r="I13" s="8">
        <f t="shared" si="2"/>
        <v>1877010</v>
      </c>
      <c r="J13" s="8">
        <f t="shared" si="2"/>
        <v>1877909</v>
      </c>
      <c r="K13" s="8">
        <f t="shared" si="2"/>
        <v>1877010</v>
      </c>
      <c r="L13" s="8">
        <f t="shared" si="2"/>
        <v>1877909</v>
      </c>
      <c r="M13" s="8">
        <f t="shared" si="2"/>
        <v>1877010</v>
      </c>
      <c r="N13" s="8">
        <f t="shared" si="2"/>
        <v>1877909</v>
      </c>
      <c r="O13" s="8">
        <f t="shared" si="2"/>
        <v>1877010</v>
      </c>
      <c r="P13" s="8">
        <f t="shared" si="2"/>
        <v>1652909</v>
      </c>
      <c r="Q13" s="8">
        <f t="shared" si="2"/>
        <v>1652010</v>
      </c>
      <c r="R13" s="8">
        <f t="shared" si="2"/>
        <v>1652909</v>
      </c>
      <c r="S13" s="8">
        <f t="shared" si="2"/>
        <v>1652010</v>
      </c>
      <c r="T13" s="8">
        <f t="shared" si="2"/>
        <v>1652909</v>
      </c>
      <c r="U13" s="8">
        <f t="shared" si="2"/>
        <v>1652010</v>
      </c>
      <c r="V13" s="8">
        <f t="shared" si="2"/>
        <v>1477409</v>
      </c>
      <c r="W13" s="8">
        <f t="shared" si="2"/>
        <v>1476510</v>
      </c>
      <c r="X13" s="8">
        <f t="shared" si="2"/>
        <v>1477409</v>
      </c>
      <c r="Y13" s="8">
        <f t="shared" si="2"/>
        <v>1476510</v>
      </c>
    </row>
    <row r="14">
      <c r="A14" s="9"/>
    </row>
    <row r="15">
      <c r="A15" s="9" t="s">
        <v>146</v>
      </c>
      <c r="B15" s="12">
        <f t="shared" ref="B15:Y15" si="3">B7-B13</f>
        <v>565564.5263</v>
      </c>
      <c r="C15" s="12">
        <f t="shared" si="3"/>
        <v>901344.7401</v>
      </c>
      <c r="D15" s="12">
        <f t="shared" si="3"/>
        <v>1236805.841</v>
      </c>
      <c r="E15" s="12">
        <f t="shared" si="3"/>
        <v>1572266.943</v>
      </c>
      <c r="F15" s="12">
        <f t="shared" si="3"/>
        <v>1907728.044</v>
      </c>
      <c r="G15" s="12">
        <f t="shared" si="3"/>
        <v>2243189.145</v>
      </c>
      <c r="H15" s="12">
        <f t="shared" si="3"/>
        <v>2578650.247</v>
      </c>
      <c r="I15" s="12">
        <f t="shared" si="3"/>
        <v>2719835.653</v>
      </c>
      <c r="J15" s="12">
        <f t="shared" si="3"/>
        <v>3054049.059</v>
      </c>
      <c r="K15" s="12">
        <f t="shared" si="3"/>
        <v>3388262.465</v>
      </c>
      <c r="L15" s="12">
        <f t="shared" si="3"/>
        <v>3722475.871</v>
      </c>
      <c r="M15" s="12">
        <f t="shared" si="3"/>
        <v>4056689.277</v>
      </c>
      <c r="N15" s="12">
        <f t="shared" si="3"/>
        <v>4390902.683</v>
      </c>
      <c r="O15" s="12">
        <f t="shared" si="3"/>
        <v>4725116.089</v>
      </c>
      <c r="P15" s="12">
        <f t="shared" si="3"/>
        <v>5060989.807</v>
      </c>
      <c r="Q15" s="12">
        <f t="shared" si="3"/>
        <v>5203835.526</v>
      </c>
      <c r="R15" s="12">
        <f t="shared" si="3"/>
        <v>5539709.244</v>
      </c>
      <c r="S15" s="12">
        <f t="shared" si="3"/>
        <v>5875582.963</v>
      </c>
      <c r="T15" s="12">
        <f t="shared" si="3"/>
        <v>6211456.681</v>
      </c>
      <c r="U15" s="12">
        <f t="shared" si="3"/>
        <v>6551084.748</v>
      </c>
      <c r="V15" s="12">
        <f t="shared" si="3"/>
        <v>6891960.511</v>
      </c>
      <c r="W15" s="12">
        <f t="shared" si="3"/>
        <v>7232836.273</v>
      </c>
      <c r="X15" s="12">
        <f t="shared" si="3"/>
        <v>7574031.148</v>
      </c>
      <c r="Y15" s="12">
        <f t="shared" si="3"/>
        <v>7722198.023</v>
      </c>
    </row>
    <row r="16">
      <c r="A16" s="9"/>
    </row>
    <row r="17">
      <c r="A17" s="9" t="s">
        <v>147</v>
      </c>
    </row>
    <row r="18">
      <c r="A18" s="9" t="s">
        <v>148</v>
      </c>
      <c r="B18" s="8">
        <f>Capital!B14</f>
        <v>228124</v>
      </c>
      <c r="C18" s="8">
        <f>Capital!C14</f>
        <v>228124</v>
      </c>
      <c r="D18" s="8">
        <f>Capital!D14</f>
        <v>228124</v>
      </c>
      <c r="E18" s="8">
        <f>Capital!E14</f>
        <v>228124</v>
      </c>
      <c r="F18" s="8">
        <f>Capital!F14</f>
        <v>228124</v>
      </c>
      <c r="G18" s="8">
        <f>Capital!G14</f>
        <v>228124</v>
      </c>
      <c r="H18" s="8">
        <f>Capital!H14</f>
        <v>228124</v>
      </c>
      <c r="I18" s="8">
        <f>Capital!I14</f>
        <v>228124</v>
      </c>
      <c r="J18" s="8">
        <f>Capital!J14</f>
        <v>228124</v>
      </c>
      <c r="K18" s="8">
        <f>Capital!K14</f>
        <v>228124</v>
      </c>
      <c r="L18" s="8">
        <f>Capital!L14</f>
        <v>228124</v>
      </c>
      <c r="M18" s="8">
        <f>Capital!M14</f>
        <v>228124</v>
      </c>
      <c r="N18" s="8">
        <f>Capital!N14</f>
        <v>228124</v>
      </c>
      <c r="O18" s="8">
        <f>Capital!O14</f>
        <v>228124</v>
      </c>
      <c r="P18" s="8">
        <f>Capital!P14</f>
        <v>228124</v>
      </c>
      <c r="Q18" s="8">
        <f>Capital!Q14</f>
        <v>228124</v>
      </c>
      <c r="R18" s="8">
        <f>Capital!R14</f>
        <v>228124</v>
      </c>
      <c r="S18" s="8">
        <f>Capital!S14</f>
        <v>228124</v>
      </c>
      <c r="T18" s="8">
        <f>Capital!T14</f>
        <v>228124</v>
      </c>
      <c r="U18" s="8">
        <f>Capital!U14</f>
        <v>228124</v>
      </c>
      <c r="V18" s="8">
        <f>Capital!V14</f>
        <v>228124</v>
      </c>
      <c r="W18" s="8">
        <f>Capital!W14</f>
        <v>228124</v>
      </c>
      <c r="X18" s="8">
        <f>Capital!X14</f>
        <v>228124</v>
      </c>
      <c r="Y18" s="8">
        <f>Capital!Y14</f>
        <v>228124</v>
      </c>
    </row>
    <row r="19">
      <c r="A19" s="9" t="s">
        <v>79</v>
      </c>
      <c r="B19" s="8">
        <f t="shared" ref="B19:Y19" si="4">SUM(B18)</f>
        <v>228124</v>
      </c>
      <c r="C19" s="8">
        <f t="shared" si="4"/>
        <v>228124</v>
      </c>
      <c r="D19" s="8">
        <f t="shared" si="4"/>
        <v>228124</v>
      </c>
      <c r="E19" s="8">
        <f t="shared" si="4"/>
        <v>228124</v>
      </c>
      <c r="F19" s="8">
        <f t="shared" si="4"/>
        <v>228124</v>
      </c>
      <c r="G19" s="8">
        <f t="shared" si="4"/>
        <v>228124</v>
      </c>
      <c r="H19" s="8">
        <f t="shared" si="4"/>
        <v>228124</v>
      </c>
      <c r="I19" s="8">
        <f t="shared" si="4"/>
        <v>228124</v>
      </c>
      <c r="J19" s="8">
        <f t="shared" si="4"/>
        <v>228124</v>
      </c>
      <c r="K19" s="8">
        <f t="shared" si="4"/>
        <v>228124</v>
      </c>
      <c r="L19" s="8">
        <f t="shared" si="4"/>
        <v>228124</v>
      </c>
      <c r="M19" s="8">
        <f t="shared" si="4"/>
        <v>228124</v>
      </c>
      <c r="N19" s="8">
        <f t="shared" si="4"/>
        <v>228124</v>
      </c>
      <c r="O19" s="8">
        <f t="shared" si="4"/>
        <v>228124</v>
      </c>
      <c r="P19" s="8">
        <f t="shared" si="4"/>
        <v>228124</v>
      </c>
      <c r="Q19" s="8">
        <f t="shared" si="4"/>
        <v>228124</v>
      </c>
      <c r="R19" s="8">
        <f t="shared" si="4"/>
        <v>228124</v>
      </c>
      <c r="S19" s="8">
        <f t="shared" si="4"/>
        <v>228124</v>
      </c>
      <c r="T19" s="8">
        <f t="shared" si="4"/>
        <v>228124</v>
      </c>
      <c r="U19" s="8">
        <f t="shared" si="4"/>
        <v>228124</v>
      </c>
      <c r="V19" s="8">
        <f t="shared" si="4"/>
        <v>228124</v>
      </c>
      <c r="W19" s="8">
        <f t="shared" si="4"/>
        <v>228124</v>
      </c>
      <c r="X19" s="8">
        <f t="shared" si="4"/>
        <v>228124</v>
      </c>
      <c r="Y19" s="8">
        <f t="shared" si="4"/>
        <v>228124</v>
      </c>
    </row>
    <row r="20">
      <c r="A20" s="9"/>
    </row>
    <row r="21">
      <c r="A21" s="11" t="s">
        <v>149</v>
      </c>
    </row>
    <row r="22">
      <c r="A22" s="9" t="s">
        <v>150</v>
      </c>
      <c r="B22" s="6">
        <v>0.0</v>
      </c>
      <c r="C22" s="12">
        <f t="shared" ref="C22:Y22" si="5">B25</f>
        <v>337440.5263</v>
      </c>
      <c r="D22" s="12">
        <f t="shared" si="5"/>
        <v>673220.7401</v>
      </c>
      <c r="E22" s="12">
        <f t="shared" si="5"/>
        <v>1008681.841</v>
      </c>
      <c r="F22" s="12">
        <f t="shared" si="5"/>
        <v>1344142.943</v>
      </c>
      <c r="G22" s="12">
        <f t="shared" si="5"/>
        <v>1679604.044</v>
      </c>
      <c r="H22" s="12">
        <f t="shared" si="5"/>
        <v>2015065.145</v>
      </c>
      <c r="I22" s="12">
        <f t="shared" si="5"/>
        <v>2350526.247</v>
      </c>
      <c r="J22" s="12">
        <f t="shared" si="5"/>
        <v>2491711.653</v>
      </c>
      <c r="K22" s="12">
        <f t="shared" si="5"/>
        <v>2825925.059</v>
      </c>
      <c r="L22" s="12">
        <f t="shared" si="5"/>
        <v>3160138.465</v>
      </c>
      <c r="M22" s="12">
        <f t="shared" si="5"/>
        <v>3494351.871</v>
      </c>
      <c r="N22" s="12">
        <f t="shared" si="5"/>
        <v>3828565.277</v>
      </c>
      <c r="O22" s="12">
        <f t="shared" si="5"/>
        <v>4162778.683</v>
      </c>
      <c r="P22" s="12">
        <f t="shared" si="5"/>
        <v>4496992.089</v>
      </c>
      <c r="Q22" s="12">
        <f t="shared" si="5"/>
        <v>4832865.807</v>
      </c>
      <c r="R22" s="12">
        <f t="shared" si="5"/>
        <v>4975711.526</v>
      </c>
      <c r="S22" s="12">
        <f t="shared" si="5"/>
        <v>5311585.244</v>
      </c>
      <c r="T22" s="12">
        <f t="shared" si="5"/>
        <v>5647458.963</v>
      </c>
      <c r="U22" s="12">
        <f t="shared" si="5"/>
        <v>5983332.681</v>
      </c>
      <c r="V22" s="12">
        <f t="shared" si="5"/>
        <v>6322960.748</v>
      </c>
      <c r="W22" s="12">
        <f t="shared" si="5"/>
        <v>6663836.511</v>
      </c>
      <c r="X22" s="12">
        <f t="shared" si="5"/>
        <v>7004712.273</v>
      </c>
      <c r="Y22" s="12">
        <f t="shared" si="5"/>
        <v>7345907.148</v>
      </c>
    </row>
    <row r="23">
      <c r="A23" s="9" t="s">
        <v>151</v>
      </c>
      <c r="B23" s="12">
        <f>'Sales and Costs'!B24</f>
        <v>337440.5263</v>
      </c>
      <c r="C23" s="12">
        <f>'Sales and Costs'!C24</f>
        <v>335780.2138</v>
      </c>
      <c r="D23" s="12">
        <f>'Sales and Costs'!D24</f>
        <v>335461.1013</v>
      </c>
      <c r="E23" s="12">
        <f>'Sales and Costs'!E24</f>
        <v>335461.1013</v>
      </c>
      <c r="F23" s="12">
        <f>'Sales and Costs'!F24</f>
        <v>335461.1013</v>
      </c>
      <c r="G23" s="12">
        <f>'Sales and Costs'!G24</f>
        <v>335461.1013</v>
      </c>
      <c r="H23" s="12">
        <f>'Sales and Costs'!H24</f>
        <v>335461.1013</v>
      </c>
      <c r="I23" s="12">
        <f>'Sales and Costs'!I24</f>
        <v>334213.406</v>
      </c>
      <c r="J23" s="12">
        <f>'Sales and Costs'!J24</f>
        <v>334213.406</v>
      </c>
      <c r="K23" s="12">
        <f>'Sales and Costs'!K24</f>
        <v>334213.406</v>
      </c>
      <c r="L23" s="12">
        <f>'Sales and Costs'!L24</f>
        <v>334213.406</v>
      </c>
      <c r="M23" s="12">
        <f>'Sales and Costs'!M24</f>
        <v>334213.406</v>
      </c>
      <c r="N23" s="12">
        <f>'Sales and Costs'!N24</f>
        <v>334213.406</v>
      </c>
      <c r="O23" s="12">
        <f>'Sales and Costs'!O24</f>
        <v>334213.406</v>
      </c>
      <c r="P23" s="12">
        <f>'Sales and Costs'!P24</f>
        <v>335873.7185</v>
      </c>
      <c r="Q23" s="12">
        <f>'Sales and Costs'!Q24</f>
        <v>335873.7185</v>
      </c>
      <c r="R23" s="12">
        <f>'Sales and Costs'!R24</f>
        <v>335873.7185</v>
      </c>
      <c r="S23" s="12">
        <f>'Sales and Costs'!S24</f>
        <v>335873.7185</v>
      </c>
      <c r="T23" s="12">
        <f>'Sales and Costs'!T24</f>
        <v>335873.7185</v>
      </c>
      <c r="U23" s="12">
        <f>'Sales and Costs'!U24</f>
        <v>339628.0672</v>
      </c>
      <c r="V23" s="12">
        <f>'Sales and Costs'!V24</f>
        <v>340875.7625</v>
      </c>
      <c r="W23" s="12">
        <f>'Sales and Costs'!W24</f>
        <v>340875.7625</v>
      </c>
      <c r="X23" s="12">
        <f>'Sales and Costs'!X24</f>
        <v>341194.875</v>
      </c>
      <c r="Y23" s="12">
        <f>'Sales and Costs'!Y24</f>
        <v>341194.875</v>
      </c>
    </row>
    <row r="24">
      <c r="A24" s="9" t="s">
        <v>122</v>
      </c>
      <c r="B24" s="8">
        <f>Capital!B18</f>
        <v>0</v>
      </c>
      <c r="C24" s="8">
        <f>Capital!C18</f>
        <v>0</v>
      </c>
      <c r="D24" s="8">
        <f>Capital!D18</f>
        <v>0</v>
      </c>
      <c r="E24" s="8">
        <f>Capital!E18</f>
        <v>0</v>
      </c>
      <c r="F24" s="8">
        <f>Capital!F18</f>
        <v>0</v>
      </c>
      <c r="G24" s="8">
        <f>Capital!G18</f>
        <v>0</v>
      </c>
      <c r="H24" s="8">
        <f>Capital!H18</f>
        <v>0</v>
      </c>
      <c r="I24" s="8">
        <f>Capital!I18</f>
        <v>193028</v>
      </c>
      <c r="J24" s="8">
        <f>Capital!J18</f>
        <v>0</v>
      </c>
      <c r="K24" s="8">
        <f>Capital!K18</f>
        <v>0</v>
      </c>
      <c r="L24" s="8">
        <f>Capital!L18</f>
        <v>0</v>
      </c>
      <c r="M24" s="8">
        <f>Capital!M18</f>
        <v>0</v>
      </c>
      <c r="N24" s="8">
        <f>Capital!N18</f>
        <v>0</v>
      </c>
      <c r="O24" s="8">
        <f>Capital!O18</f>
        <v>0</v>
      </c>
      <c r="P24" s="8">
        <f>Capital!P18</f>
        <v>0</v>
      </c>
      <c r="Q24" s="8">
        <f>Capital!Q18</f>
        <v>193028</v>
      </c>
      <c r="R24" s="8">
        <f>Capital!R18</f>
        <v>0</v>
      </c>
      <c r="S24" s="8">
        <f>Capital!S18</f>
        <v>0</v>
      </c>
      <c r="T24" s="8">
        <f>Capital!T18</f>
        <v>0</v>
      </c>
      <c r="U24" s="8">
        <f>Capital!U18</f>
        <v>0</v>
      </c>
      <c r="V24" s="8">
        <f>Capital!V18</f>
        <v>0</v>
      </c>
      <c r="W24" s="8">
        <f>Capital!W18</f>
        <v>0</v>
      </c>
      <c r="X24" s="8">
        <f>Capital!X18</f>
        <v>0</v>
      </c>
      <c r="Y24" s="8">
        <f>Capital!Y18</f>
        <v>193028</v>
      </c>
    </row>
    <row r="25">
      <c r="A25" s="9" t="s">
        <v>149</v>
      </c>
      <c r="B25" s="12">
        <f t="shared" ref="B25:Y25" si="6">B22+B23-B24</f>
        <v>337440.5263</v>
      </c>
      <c r="C25" s="12">
        <f t="shared" si="6"/>
        <v>673220.7401</v>
      </c>
      <c r="D25" s="12">
        <f t="shared" si="6"/>
        <v>1008681.841</v>
      </c>
      <c r="E25" s="12">
        <f t="shared" si="6"/>
        <v>1344142.943</v>
      </c>
      <c r="F25" s="12">
        <f t="shared" si="6"/>
        <v>1679604.044</v>
      </c>
      <c r="G25" s="12">
        <f t="shared" si="6"/>
        <v>2015065.145</v>
      </c>
      <c r="H25" s="12">
        <f t="shared" si="6"/>
        <v>2350526.247</v>
      </c>
      <c r="I25" s="12">
        <f t="shared" si="6"/>
        <v>2491711.653</v>
      </c>
      <c r="J25" s="12">
        <f t="shared" si="6"/>
        <v>2825925.059</v>
      </c>
      <c r="K25" s="12">
        <f t="shared" si="6"/>
        <v>3160138.465</v>
      </c>
      <c r="L25" s="12">
        <f t="shared" si="6"/>
        <v>3494351.871</v>
      </c>
      <c r="M25" s="12">
        <f t="shared" si="6"/>
        <v>3828565.277</v>
      </c>
      <c r="N25" s="12">
        <f t="shared" si="6"/>
        <v>4162778.683</v>
      </c>
      <c r="O25" s="12">
        <f t="shared" si="6"/>
        <v>4496992.089</v>
      </c>
      <c r="P25" s="12">
        <f t="shared" si="6"/>
        <v>4832865.807</v>
      </c>
      <c r="Q25" s="12">
        <f t="shared" si="6"/>
        <v>4975711.526</v>
      </c>
      <c r="R25" s="12">
        <f t="shared" si="6"/>
        <v>5311585.244</v>
      </c>
      <c r="S25" s="12">
        <f t="shared" si="6"/>
        <v>5647458.963</v>
      </c>
      <c r="T25" s="12">
        <f t="shared" si="6"/>
        <v>5983332.681</v>
      </c>
      <c r="U25" s="12">
        <f t="shared" si="6"/>
        <v>6322960.748</v>
      </c>
      <c r="V25" s="12">
        <f t="shared" si="6"/>
        <v>6663836.511</v>
      </c>
      <c r="W25" s="12">
        <f t="shared" si="6"/>
        <v>7004712.273</v>
      </c>
      <c r="X25" s="12">
        <f t="shared" si="6"/>
        <v>7345907.148</v>
      </c>
      <c r="Y25" s="12">
        <f t="shared" si="6"/>
        <v>7494074.023</v>
      </c>
    </row>
    <row r="26">
      <c r="A26" s="9"/>
    </row>
    <row r="27">
      <c r="A27" s="9" t="s">
        <v>79</v>
      </c>
      <c r="B27" s="12">
        <f t="shared" ref="B27:Y27" si="7">B19+B25</f>
        <v>565564.5263</v>
      </c>
      <c r="C27" s="12">
        <f t="shared" si="7"/>
        <v>901344.7401</v>
      </c>
      <c r="D27" s="12">
        <f t="shared" si="7"/>
        <v>1236805.841</v>
      </c>
      <c r="E27" s="12">
        <f t="shared" si="7"/>
        <v>1572266.943</v>
      </c>
      <c r="F27" s="12">
        <f t="shared" si="7"/>
        <v>1907728.044</v>
      </c>
      <c r="G27" s="12">
        <f t="shared" si="7"/>
        <v>2243189.145</v>
      </c>
      <c r="H27" s="12">
        <f t="shared" si="7"/>
        <v>2578650.247</v>
      </c>
      <c r="I27" s="12">
        <f t="shared" si="7"/>
        <v>2719835.653</v>
      </c>
      <c r="J27" s="12">
        <f t="shared" si="7"/>
        <v>3054049.059</v>
      </c>
      <c r="K27" s="12">
        <f t="shared" si="7"/>
        <v>3388262.465</v>
      </c>
      <c r="L27" s="12">
        <f t="shared" si="7"/>
        <v>3722475.871</v>
      </c>
      <c r="M27" s="12">
        <f t="shared" si="7"/>
        <v>4056689.277</v>
      </c>
      <c r="N27" s="12">
        <f t="shared" si="7"/>
        <v>4390902.683</v>
      </c>
      <c r="O27" s="12">
        <f t="shared" si="7"/>
        <v>4725116.089</v>
      </c>
      <c r="P27" s="12">
        <f t="shared" si="7"/>
        <v>5060989.807</v>
      </c>
      <c r="Q27" s="12">
        <f t="shared" si="7"/>
        <v>5203835.526</v>
      </c>
      <c r="R27" s="12">
        <f t="shared" si="7"/>
        <v>5539709.244</v>
      </c>
      <c r="S27" s="12">
        <f t="shared" si="7"/>
        <v>5875582.963</v>
      </c>
      <c r="T27" s="12">
        <f t="shared" si="7"/>
        <v>6211456.681</v>
      </c>
      <c r="U27" s="12">
        <f t="shared" si="7"/>
        <v>6551084.748</v>
      </c>
      <c r="V27" s="12">
        <f t="shared" si="7"/>
        <v>6891960.511</v>
      </c>
      <c r="W27" s="12">
        <f t="shared" si="7"/>
        <v>7232836.273</v>
      </c>
      <c r="X27" s="12">
        <f t="shared" si="7"/>
        <v>7574031.148</v>
      </c>
      <c r="Y27" s="12">
        <f t="shared" si="7"/>
        <v>7722198.023</v>
      </c>
    </row>
    <row r="28">
      <c r="A28" s="9"/>
    </row>
    <row r="29">
      <c r="A29" s="9" t="s">
        <v>152</v>
      </c>
      <c r="B29" s="12">
        <f t="shared" ref="B29:Y29" si="8">B27-B15</f>
        <v>0</v>
      </c>
      <c r="C29" s="12">
        <f t="shared" si="8"/>
        <v>0.0000000001164153218</v>
      </c>
      <c r="D29" s="12">
        <f t="shared" si="8"/>
        <v>0.0000000002328306437</v>
      </c>
      <c r="E29" s="12">
        <f t="shared" si="8"/>
        <v>-0.0000000002328306437</v>
      </c>
      <c r="F29" s="12">
        <f t="shared" si="8"/>
        <v>-0.0000000002328306437</v>
      </c>
      <c r="G29" s="12">
        <f t="shared" si="8"/>
        <v>0</v>
      </c>
      <c r="H29" s="12">
        <f t="shared" si="8"/>
        <v>-0.0000000004656612873</v>
      </c>
      <c r="I29" s="12">
        <f t="shared" si="8"/>
        <v>-0.0000000009313225746</v>
      </c>
      <c r="J29" s="12">
        <f t="shared" si="8"/>
        <v>-0.0000000004656612873</v>
      </c>
      <c r="K29" s="12">
        <f t="shared" si="8"/>
        <v>0</v>
      </c>
      <c r="L29" s="12">
        <f t="shared" si="8"/>
        <v>-0.0000000004656612873</v>
      </c>
      <c r="M29" s="12">
        <f t="shared" si="8"/>
        <v>-0.0000000009313225746</v>
      </c>
      <c r="N29" s="12">
        <f t="shared" si="8"/>
        <v>0</v>
      </c>
      <c r="O29" s="12">
        <f t="shared" si="8"/>
        <v>-0.0000000009313225746</v>
      </c>
      <c r="P29" s="12">
        <f t="shared" si="8"/>
        <v>-0.0000000009313225746</v>
      </c>
      <c r="Q29" s="12">
        <f t="shared" si="8"/>
        <v>0</v>
      </c>
      <c r="R29" s="12">
        <f t="shared" si="8"/>
        <v>0</v>
      </c>
      <c r="S29" s="12">
        <f t="shared" si="8"/>
        <v>0</v>
      </c>
      <c r="T29" s="12">
        <f t="shared" si="8"/>
        <v>0.0000000009313225746</v>
      </c>
      <c r="U29" s="12">
        <f t="shared" si="8"/>
        <v>0</v>
      </c>
      <c r="V29" s="12">
        <f t="shared" si="8"/>
        <v>0</v>
      </c>
      <c r="W29" s="12">
        <f t="shared" si="8"/>
        <v>0</v>
      </c>
      <c r="X29" s="12">
        <f t="shared" si="8"/>
        <v>0</v>
      </c>
      <c r="Y29" s="12">
        <f t="shared" si="8"/>
        <v>0</v>
      </c>
    </row>
    <row r="30">
      <c r="A30" s="9"/>
    </row>
    <row r="31">
      <c r="A31" s="9"/>
    </row>
    <row r="32">
      <c r="A32" s="9"/>
    </row>
    <row r="33">
      <c r="A33" s="9"/>
    </row>
    <row r="34">
      <c r="A34" s="9"/>
    </row>
    <row r="35">
      <c r="A35" s="9"/>
    </row>
    <row r="36">
      <c r="A36" s="9"/>
    </row>
    <row r="37">
      <c r="A37" s="9"/>
    </row>
    <row r="38">
      <c r="A38" s="9"/>
    </row>
    <row r="39">
      <c r="A39" s="9"/>
    </row>
    <row r="40">
      <c r="A40" s="9"/>
    </row>
    <row r="41">
      <c r="A41" s="9"/>
    </row>
    <row r="42">
      <c r="A42" s="9"/>
    </row>
    <row r="43">
      <c r="A43" s="9"/>
    </row>
    <row r="44">
      <c r="A44" s="9"/>
    </row>
    <row r="45">
      <c r="A45" s="9"/>
    </row>
    <row r="46">
      <c r="A46" s="9"/>
    </row>
    <row r="47">
      <c r="A47" s="9"/>
    </row>
    <row r="48">
      <c r="A48" s="9"/>
    </row>
    <row r="49">
      <c r="A49" s="9"/>
    </row>
    <row r="50">
      <c r="A50" s="9"/>
    </row>
    <row r="51">
      <c r="A51" s="9"/>
    </row>
    <row r="52">
      <c r="A52" s="9"/>
    </row>
    <row r="53">
      <c r="A53" s="9"/>
    </row>
    <row r="54">
      <c r="A54" s="9"/>
    </row>
    <row r="55">
      <c r="A55" s="9"/>
    </row>
    <row r="56">
      <c r="A56" s="9"/>
    </row>
    <row r="57">
      <c r="A57" s="9"/>
    </row>
    <row r="58">
      <c r="A58" s="9"/>
    </row>
    <row r="59">
      <c r="A59" s="9"/>
    </row>
    <row r="60">
      <c r="A60" s="9"/>
    </row>
    <row r="61">
      <c r="A61" s="9"/>
    </row>
    <row r="62">
      <c r="A62" s="9"/>
    </row>
    <row r="63">
      <c r="A63" s="9"/>
    </row>
    <row r="64">
      <c r="A64" s="9"/>
    </row>
    <row r="65">
      <c r="A65" s="9"/>
    </row>
    <row r="66">
      <c r="A66" s="9"/>
    </row>
    <row r="67">
      <c r="A67" s="9"/>
    </row>
    <row r="68">
      <c r="A68" s="9"/>
    </row>
    <row r="69">
      <c r="A69" s="9"/>
    </row>
    <row r="70">
      <c r="A70" s="9"/>
    </row>
    <row r="71">
      <c r="A71" s="9"/>
    </row>
    <row r="72">
      <c r="A72" s="9"/>
    </row>
    <row r="73">
      <c r="A73" s="9"/>
    </row>
    <row r="74">
      <c r="A74" s="9"/>
    </row>
    <row r="75">
      <c r="A75" s="9"/>
    </row>
    <row r="76">
      <c r="A76" s="9"/>
    </row>
    <row r="77">
      <c r="A77" s="9"/>
    </row>
    <row r="78">
      <c r="A78" s="9"/>
    </row>
    <row r="79">
      <c r="A79" s="9"/>
    </row>
    <row r="80">
      <c r="A80" s="9"/>
    </row>
    <row r="81">
      <c r="A81" s="9"/>
    </row>
    <row r="82">
      <c r="A82" s="9"/>
    </row>
    <row r="83">
      <c r="A83" s="9"/>
    </row>
    <row r="84">
      <c r="A84" s="9"/>
    </row>
    <row r="85">
      <c r="A85" s="9"/>
    </row>
    <row r="86">
      <c r="A86" s="9"/>
    </row>
    <row r="87">
      <c r="A87" s="9"/>
    </row>
    <row r="88">
      <c r="A88" s="9"/>
    </row>
    <row r="89">
      <c r="A89" s="9"/>
    </row>
    <row r="90">
      <c r="A90" s="9"/>
    </row>
    <row r="91">
      <c r="A91" s="9"/>
    </row>
    <row r="92">
      <c r="A92" s="9"/>
    </row>
    <row r="93">
      <c r="A93" s="9"/>
    </row>
    <row r="94">
      <c r="A94" s="9"/>
    </row>
    <row r="95">
      <c r="A95" s="9"/>
    </row>
    <row r="96">
      <c r="A96" s="9"/>
    </row>
    <row r="97">
      <c r="A97" s="9"/>
    </row>
    <row r="98">
      <c r="A98" s="9"/>
    </row>
    <row r="99">
      <c r="A99" s="9"/>
    </row>
    <row r="100">
      <c r="A100" s="9"/>
    </row>
    <row r="101">
      <c r="A101" s="9"/>
    </row>
    <row r="102">
      <c r="A102" s="9"/>
    </row>
    <row r="103">
      <c r="A103" s="9"/>
    </row>
    <row r="104">
      <c r="A104" s="9"/>
    </row>
    <row r="105">
      <c r="A105" s="9"/>
    </row>
    <row r="106">
      <c r="A106" s="9"/>
    </row>
    <row r="107">
      <c r="A107" s="9"/>
    </row>
    <row r="108">
      <c r="A108" s="9"/>
    </row>
    <row r="109">
      <c r="A109" s="9"/>
    </row>
    <row r="110">
      <c r="A110" s="9"/>
    </row>
    <row r="111">
      <c r="A111" s="9"/>
    </row>
    <row r="112">
      <c r="A112" s="9"/>
    </row>
    <row r="113">
      <c r="A113" s="9"/>
    </row>
    <row r="114">
      <c r="A114" s="9"/>
    </row>
    <row r="115">
      <c r="A115" s="9"/>
    </row>
    <row r="116">
      <c r="A116" s="9"/>
    </row>
    <row r="117">
      <c r="A117" s="9"/>
    </row>
    <row r="118">
      <c r="A118" s="9"/>
    </row>
    <row r="119">
      <c r="A119" s="9"/>
    </row>
    <row r="120">
      <c r="A120" s="9"/>
    </row>
    <row r="121">
      <c r="A121" s="9"/>
    </row>
    <row r="122">
      <c r="A122" s="9"/>
    </row>
    <row r="123">
      <c r="A123" s="9"/>
    </row>
    <row r="124">
      <c r="A124" s="9"/>
    </row>
    <row r="125">
      <c r="A125" s="9"/>
    </row>
    <row r="126">
      <c r="A126" s="9"/>
    </row>
    <row r="127">
      <c r="A127" s="9"/>
    </row>
    <row r="128">
      <c r="A128" s="9"/>
    </row>
    <row r="129">
      <c r="A129" s="9"/>
    </row>
    <row r="130">
      <c r="A130" s="9"/>
    </row>
    <row r="131">
      <c r="A131" s="9"/>
    </row>
    <row r="132">
      <c r="A132" s="9"/>
    </row>
    <row r="133">
      <c r="A133" s="9"/>
    </row>
    <row r="134">
      <c r="A134" s="9"/>
    </row>
    <row r="135">
      <c r="A135" s="9"/>
    </row>
    <row r="136">
      <c r="A136" s="9"/>
    </row>
    <row r="137">
      <c r="A137" s="9"/>
    </row>
    <row r="138">
      <c r="A138" s="9"/>
    </row>
    <row r="139">
      <c r="A139" s="9"/>
    </row>
    <row r="140">
      <c r="A140" s="9"/>
    </row>
    <row r="141">
      <c r="A141" s="9"/>
    </row>
    <row r="142">
      <c r="A142" s="9"/>
    </row>
    <row r="143">
      <c r="A143" s="9"/>
    </row>
    <row r="144">
      <c r="A144" s="9"/>
    </row>
    <row r="145">
      <c r="A145" s="9"/>
    </row>
    <row r="146">
      <c r="A146" s="9"/>
    </row>
    <row r="147">
      <c r="A147" s="9"/>
    </row>
    <row r="148">
      <c r="A148" s="9"/>
    </row>
    <row r="149">
      <c r="A149" s="9"/>
    </row>
    <row r="150">
      <c r="A150" s="9"/>
    </row>
    <row r="151">
      <c r="A151" s="9"/>
    </row>
    <row r="152">
      <c r="A152" s="9"/>
    </row>
    <row r="153">
      <c r="A153" s="9"/>
    </row>
    <row r="154">
      <c r="A154" s="9"/>
    </row>
    <row r="155">
      <c r="A155" s="9"/>
    </row>
    <row r="156">
      <c r="A156" s="9"/>
    </row>
    <row r="157">
      <c r="A157" s="9"/>
    </row>
    <row r="158">
      <c r="A158" s="9"/>
    </row>
    <row r="159">
      <c r="A159" s="9"/>
    </row>
    <row r="160">
      <c r="A160" s="9"/>
    </row>
    <row r="161">
      <c r="A161" s="9"/>
    </row>
    <row r="162">
      <c r="A162" s="9"/>
    </row>
    <row r="163">
      <c r="A163" s="9"/>
    </row>
    <row r="164">
      <c r="A164" s="9"/>
    </row>
    <row r="165">
      <c r="A165" s="9"/>
    </row>
    <row r="166">
      <c r="A166" s="9"/>
    </row>
    <row r="167">
      <c r="A167" s="9"/>
    </row>
    <row r="168">
      <c r="A168" s="9"/>
    </row>
    <row r="169">
      <c r="A169" s="9"/>
    </row>
    <row r="170">
      <c r="A170" s="9"/>
    </row>
    <row r="171">
      <c r="A171" s="9"/>
    </row>
    <row r="172">
      <c r="A172" s="9"/>
    </row>
    <row r="173">
      <c r="A173" s="9"/>
    </row>
    <row r="174">
      <c r="A174" s="9"/>
    </row>
    <row r="175">
      <c r="A175" s="9"/>
    </row>
    <row r="176">
      <c r="A176" s="9"/>
    </row>
    <row r="177">
      <c r="A177" s="9"/>
    </row>
    <row r="178">
      <c r="A178" s="9"/>
    </row>
    <row r="179">
      <c r="A179" s="9"/>
    </row>
    <row r="180">
      <c r="A180" s="9"/>
    </row>
    <row r="181">
      <c r="A181" s="9"/>
    </row>
    <row r="182">
      <c r="A182" s="9"/>
    </row>
    <row r="183">
      <c r="A183" s="9"/>
    </row>
    <row r="184">
      <c r="A184" s="9"/>
    </row>
    <row r="185">
      <c r="A185" s="9"/>
    </row>
    <row r="186">
      <c r="A186" s="9"/>
    </row>
    <row r="187">
      <c r="A187" s="9"/>
    </row>
    <row r="188">
      <c r="A188" s="9"/>
    </row>
    <row r="189">
      <c r="A189" s="9"/>
    </row>
    <row r="190">
      <c r="A190" s="9"/>
    </row>
    <row r="191">
      <c r="A191" s="9"/>
    </row>
    <row r="192">
      <c r="A192" s="9"/>
    </row>
    <row r="193">
      <c r="A193" s="9"/>
    </row>
    <row r="194">
      <c r="A194" s="9"/>
    </row>
    <row r="195">
      <c r="A195" s="9"/>
    </row>
    <row r="196">
      <c r="A196" s="9"/>
    </row>
    <row r="197">
      <c r="A197" s="9"/>
    </row>
    <row r="198">
      <c r="A198" s="9"/>
    </row>
    <row r="199">
      <c r="A199" s="9"/>
    </row>
    <row r="200">
      <c r="A200" s="9"/>
    </row>
    <row r="201">
      <c r="A201" s="9"/>
    </row>
    <row r="202">
      <c r="A202" s="9"/>
    </row>
    <row r="203">
      <c r="A203" s="9"/>
    </row>
    <row r="204">
      <c r="A204" s="9"/>
    </row>
    <row r="205">
      <c r="A205" s="9"/>
    </row>
    <row r="206">
      <c r="A206" s="9"/>
    </row>
    <row r="207">
      <c r="A207" s="9"/>
    </row>
    <row r="208">
      <c r="A208" s="9"/>
    </row>
    <row r="209">
      <c r="A209" s="9"/>
    </row>
    <row r="210">
      <c r="A210" s="9"/>
    </row>
    <row r="211">
      <c r="A211" s="9"/>
    </row>
    <row r="212">
      <c r="A212" s="9"/>
    </row>
    <row r="213">
      <c r="A213" s="9"/>
    </row>
    <row r="214">
      <c r="A214" s="9"/>
    </row>
    <row r="215">
      <c r="A215" s="9"/>
    </row>
    <row r="216">
      <c r="A216" s="9"/>
    </row>
    <row r="217">
      <c r="A217" s="9"/>
    </row>
    <row r="218">
      <c r="A218" s="9"/>
    </row>
    <row r="219">
      <c r="A219" s="9"/>
    </row>
    <row r="220">
      <c r="A220" s="9"/>
    </row>
    <row r="221">
      <c r="A221" s="9"/>
    </row>
    <row r="222">
      <c r="A222" s="9"/>
    </row>
    <row r="223">
      <c r="A223" s="9"/>
    </row>
    <row r="224">
      <c r="A224" s="9"/>
    </row>
    <row r="225">
      <c r="A225" s="9"/>
    </row>
    <row r="226">
      <c r="A226" s="9"/>
    </row>
    <row r="227">
      <c r="A227" s="9"/>
    </row>
    <row r="228">
      <c r="A228" s="9"/>
    </row>
    <row r="229">
      <c r="A229" s="9"/>
    </row>
    <row r="230">
      <c r="A230" s="9"/>
    </row>
    <row r="231">
      <c r="A231" s="9"/>
    </row>
    <row r="232">
      <c r="A232" s="9"/>
    </row>
    <row r="233">
      <c r="A233" s="9"/>
    </row>
    <row r="234">
      <c r="A234" s="9"/>
    </row>
    <row r="235">
      <c r="A235" s="9"/>
    </row>
    <row r="236">
      <c r="A236" s="9"/>
    </row>
    <row r="237">
      <c r="A237" s="9"/>
    </row>
    <row r="238">
      <c r="A238" s="9"/>
    </row>
    <row r="239">
      <c r="A239" s="9"/>
    </row>
    <row r="240">
      <c r="A240" s="9"/>
    </row>
    <row r="241">
      <c r="A241" s="9"/>
    </row>
    <row r="242">
      <c r="A242" s="9"/>
    </row>
    <row r="243">
      <c r="A243" s="9"/>
    </row>
    <row r="244">
      <c r="A244" s="9"/>
    </row>
    <row r="245">
      <c r="A245" s="9"/>
    </row>
    <row r="246">
      <c r="A246" s="9"/>
    </row>
    <row r="247">
      <c r="A247" s="9"/>
    </row>
    <row r="248">
      <c r="A248" s="9"/>
    </row>
    <row r="249">
      <c r="A249" s="9"/>
    </row>
    <row r="250">
      <c r="A250" s="9"/>
    </row>
    <row r="251">
      <c r="A251" s="9"/>
    </row>
    <row r="252">
      <c r="A252" s="9"/>
    </row>
    <row r="253">
      <c r="A253" s="9"/>
    </row>
    <row r="254">
      <c r="A254" s="9"/>
    </row>
    <row r="255">
      <c r="A255" s="9"/>
    </row>
    <row r="256">
      <c r="A256" s="9"/>
    </row>
    <row r="257">
      <c r="A257" s="9"/>
    </row>
    <row r="258">
      <c r="A258" s="9"/>
    </row>
    <row r="259">
      <c r="A259" s="9"/>
    </row>
    <row r="260">
      <c r="A260" s="9"/>
    </row>
    <row r="261">
      <c r="A261" s="9"/>
    </row>
    <row r="262">
      <c r="A262" s="9"/>
    </row>
    <row r="263">
      <c r="A263" s="9"/>
    </row>
    <row r="264">
      <c r="A264" s="9"/>
    </row>
    <row r="265">
      <c r="A265" s="9"/>
    </row>
    <row r="266">
      <c r="A266" s="9"/>
    </row>
    <row r="267">
      <c r="A267" s="9"/>
    </row>
    <row r="268">
      <c r="A268" s="9"/>
    </row>
    <row r="269">
      <c r="A269" s="9"/>
    </row>
    <row r="270">
      <c r="A270" s="9"/>
    </row>
    <row r="271">
      <c r="A271" s="9"/>
    </row>
    <row r="272">
      <c r="A272" s="9"/>
    </row>
    <row r="273">
      <c r="A273" s="9"/>
    </row>
    <row r="274">
      <c r="A274" s="9"/>
    </row>
    <row r="275">
      <c r="A275" s="9"/>
    </row>
    <row r="276">
      <c r="A276" s="9"/>
    </row>
    <row r="277">
      <c r="A277" s="9"/>
    </row>
    <row r="278">
      <c r="A278" s="9"/>
    </row>
    <row r="279">
      <c r="A279" s="9"/>
    </row>
    <row r="280">
      <c r="A280" s="9"/>
    </row>
    <row r="281">
      <c r="A281" s="9"/>
    </row>
    <row r="282">
      <c r="A282" s="9"/>
    </row>
    <row r="283">
      <c r="A283" s="9"/>
    </row>
    <row r="284">
      <c r="A284" s="9"/>
    </row>
    <row r="285">
      <c r="A285" s="9"/>
    </row>
    <row r="286">
      <c r="A286" s="9"/>
    </row>
    <row r="287">
      <c r="A287" s="9"/>
    </row>
    <row r="288">
      <c r="A288" s="9"/>
    </row>
    <row r="289">
      <c r="A289" s="9"/>
    </row>
    <row r="290">
      <c r="A290" s="9"/>
    </row>
    <row r="291">
      <c r="A291" s="9"/>
    </row>
    <row r="292">
      <c r="A292" s="9"/>
    </row>
    <row r="293">
      <c r="A293" s="9"/>
    </row>
    <row r="294">
      <c r="A294" s="9"/>
    </row>
    <row r="295">
      <c r="A295" s="9"/>
    </row>
    <row r="296">
      <c r="A296" s="9"/>
    </row>
    <row r="297">
      <c r="A297" s="9"/>
    </row>
    <row r="298">
      <c r="A298" s="9"/>
    </row>
    <row r="299">
      <c r="A299" s="9"/>
    </row>
    <row r="300">
      <c r="A300" s="9"/>
    </row>
    <row r="301">
      <c r="A301" s="9"/>
    </row>
    <row r="302">
      <c r="A302" s="9"/>
    </row>
    <row r="303">
      <c r="A303" s="9"/>
    </row>
    <row r="304">
      <c r="A304" s="9"/>
    </row>
    <row r="305">
      <c r="A305" s="9"/>
    </row>
    <row r="306">
      <c r="A306" s="9"/>
    </row>
    <row r="307">
      <c r="A307" s="9"/>
    </row>
    <row r="308">
      <c r="A308" s="9"/>
    </row>
    <row r="309">
      <c r="A309" s="9"/>
    </row>
    <row r="310">
      <c r="A310" s="9"/>
    </row>
    <row r="311">
      <c r="A311" s="9"/>
    </row>
    <row r="312">
      <c r="A312" s="9"/>
    </row>
    <row r="313">
      <c r="A313" s="9"/>
    </row>
    <row r="314">
      <c r="A314" s="9"/>
    </row>
    <row r="315">
      <c r="A315" s="9"/>
    </row>
    <row r="316">
      <c r="A316" s="9"/>
    </row>
    <row r="317">
      <c r="A317" s="9"/>
    </row>
    <row r="318">
      <c r="A318" s="9"/>
    </row>
    <row r="319">
      <c r="A319" s="9"/>
    </row>
    <row r="320">
      <c r="A320" s="9"/>
    </row>
    <row r="321">
      <c r="A321" s="9"/>
    </row>
    <row r="322">
      <c r="A322" s="9"/>
    </row>
    <row r="323">
      <c r="A323" s="9"/>
    </row>
    <row r="324">
      <c r="A324" s="9"/>
    </row>
    <row r="325">
      <c r="A325" s="9"/>
    </row>
    <row r="326">
      <c r="A326" s="9"/>
    </row>
    <row r="327">
      <c r="A327" s="9"/>
    </row>
    <row r="328">
      <c r="A328" s="9"/>
    </row>
    <row r="329">
      <c r="A329" s="9"/>
    </row>
    <row r="330">
      <c r="A330" s="9"/>
    </row>
    <row r="331">
      <c r="A331" s="9"/>
    </row>
    <row r="332">
      <c r="A332" s="9"/>
    </row>
    <row r="333">
      <c r="A333" s="9"/>
    </row>
    <row r="334">
      <c r="A334" s="9"/>
    </row>
    <row r="335">
      <c r="A335" s="9"/>
    </row>
    <row r="336">
      <c r="A336" s="9"/>
    </row>
    <row r="337">
      <c r="A337" s="9"/>
    </row>
    <row r="338">
      <c r="A338" s="9"/>
    </row>
    <row r="339">
      <c r="A339" s="9"/>
    </row>
    <row r="340">
      <c r="A340" s="9"/>
    </row>
    <row r="341">
      <c r="A341" s="9"/>
    </row>
    <row r="342">
      <c r="A342" s="9"/>
    </row>
    <row r="343">
      <c r="A343" s="9"/>
    </row>
    <row r="344">
      <c r="A344" s="9"/>
    </row>
    <row r="345">
      <c r="A345" s="9"/>
    </row>
    <row r="346">
      <c r="A346" s="9"/>
    </row>
    <row r="347">
      <c r="A347" s="9"/>
    </row>
    <row r="348">
      <c r="A348" s="9"/>
    </row>
    <row r="349">
      <c r="A349" s="9"/>
    </row>
    <row r="350">
      <c r="A350" s="9"/>
    </row>
    <row r="351">
      <c r="A351" s="9"/>
    </row>
    <row r="352">
      <c r="A352" s="9"/>
    </row>
    <row r="353">
      <c r="A353" s="9"/>
    </row>
    <row r="354">
      <c r="A354" s="9"/>
    </row>
    <row r="355">
      <c r="A355" s="9"/>
    </row>
    <row r="356">
      <c r="A356" s="9"/>
    </row>
    <row r="357">
      <c r="A357" s="9"/>
    </row>
    <row r="358">
      <c r="A358" s="9"/>
    </row>
    <row r="359">
      <c r="A359" s="9"/>
    </row>
    <row r="360">
      <c r="A360" s="9"/>
    </row>
    <row r="361">
      <c r="A361" s="9"/>
    </row>
    <row r="362">
      <c r="A362" s="9"/>
    </row>
    <row r="363">
      <c r="A363" s="9"/>
    </row>
    <row r="364">
      <c r="A364" s="9"/>
    </row>
    <row r="365">
      <c r="A365" s="9"/>
    </row>
    <row r="366">
      <c r="A366" s="9"/>
    </row>
    <row r="367">
      <c r="A367" s="9"/>
    </row>
    <row r="368">
      <c r="A368" s="9"/>
    </row>
    <row r="369">
      <c r="A369" s="9"/>
    </row>
    <row r="370">
      <c r="A370" s="9"/>
    </row>
    <row r="371">
      <c r="A371" s="9"/>
    </row>
    <row r="372">
      <c r="A372" s="9"/>
    </row>
    <row r="373">
      <c r="A373" s="9"/>
    </row>
    <row r="374">
      <c r="A374" s="9"/>
    </row>
    <row r="375">
      <c r="A375" s="9"/>
    </row>
    <row r="376">
      <c r="A376" s="9"/>
    </row>
    <row r="377">
      <c r="A377" s="9"/>
    </row>
    <row r="378">
      <c r="A378" s="9"/>
    </row>
    <row r="379">
      <c r="A379" s="9"/>
    </row>
    <row r="380">
      <c r="A380" s="9"/>
    </row>
    <row r="381">
      <c r="A381" s="9"/>
    </row>
    <row r="382">
      <c r="A382" s="9"/>
    </row>
    <row r="383">
      <c r="A383" s="9"/>
    </row>
    <row r="384">
      <c r="A384" s="9"/>
    </row>
    <row r="385">
      <c r="A385" s="9"/>
    </row>
    <row r="386">
      <c r="A386" s="9"/>
    </row>
    <row r="387">
      <c r="A387" s="9"/>
    </row>
    <row r="388">
      <c r="A388" s="9"/>
    </row>
    <row r="389">
      <c r="A389" s="9"/>
    </row>
    <row r="390">
      <c r="A390" s="9"/>
    </row>
    <row r="391">
      <c r="A391" s="9"/>
    </row>
    <row r="392">
      <c r="A392" s="9"/>
    </row>
    <row r="393">
      <c r="A393" s="9"/>
    </row>
    <row r="394">
      <c r="A394" s="9"/>
    </row>
    <row r="395">
      <c r="A395" s="9"/>
    </row>
    <row r="396">
      <c r="A396" s="9"/>
    </row>
    <row r="397">
      <c r="A397" s="9"/>
    </row>
    <row r="398">
      <c r="A398" s="9"/>
    </row>
    <row r="399">
      <c r="A399" s="9"/>
    </row>
    <row r="400">
      <c r="A400" s="9"/>
    </row>
    <row r="401">
      <c r="A401" s="9"/>
    </row>
    <row r="402">
      <c r="A402" s="9"/>
    </row>
    <row r="403">
      <c r="A403" s="9"/>
    </row>
    <row r="404">
      <c r="A404" s="9"/>
    </row>
    <row r="405">
      <c r="A405" s="9"/>
    </row>
    <row r="406">
      <c r="A406" s="9"/>
    </row>
    <row r="407">
      <c r="A407" s="9"/>
    </row>
    <row r="408">
      <c r="A408" s="9"/>
    </row>
    <row r="409">
      <c r="A409" s="9"/>
    </row>
    <row r="410">
      <c r="A410" s="9"/>
    </row>
    <row r="411">
      <c r="A411" s="9"/>
    </row>
    <row r="412">
      <c r="A412" s="9"/>
    </row>
    <row r="413">
      <c r="A413" s="9"/>
    </row>
    <row r="414">
      <c r="A414" s="9"/>
    </row>
    <row r="415">
      <c r="A415" s="9"/>
    </row>
    <row r="416">
      <c r="A416" s="9"/>
    </row>
    <row r="417">
      <c r="A417" s="9"/>
    </row>
    <row r="418">
      <c r="A418" s="9"/>
    </row>
    <row r="419">
      <c r="A419" s="9"/>
    </row>
    <row r="420">
      <c r="A420" s="9"/>
    </row>
    <row r="421">
      <c r="A421" s="9"/>
    </row>
    <row r="422">
      <c r="A422" s="9"/>
    </row>
    <row r="423">
      <c r="A423" s="9"/>
    </row>
    <row r="424">
      <c r="A424" s="9"/>
    </row>
    <row r="425">
      <c r="A425" s="9"/>
    </row>
    <row r="426">
      <c r="A426" s="9"/>
    </row>
    <row r="427">
      <c r="A427" s="9"/>
    </row>
    <row r="428">
      <c r="A428" s="9"/>
    </row>
    <row r="429">
      <c r="A429" s="9"/>
    </row>
    <row r="430">
      <c r="A430" s="9"/>
    </row>
    <row r="431">
      <c r="A431" s="9"/>
    </row>
    <row r="432">
      <c r="A432" s="9"/>
    </row>
    <row r="433">
      <c r="A433" s="9"/>
    </row>
    <row r="434">
      <c r="A434" s="9"/>
    </row>
    <row r="435">
      <c r="A435" s="9"/>
    </row>
    <row r="436">
      <c r="A436" s="9"/>
    </row>
    <row r="437">
      <c r="A437" s="9"/>
    </row>
    <row r="438">
      <c r="A438" s="9"/>
    </row>
    <row r="439">
      <c r="A439" s="9"/>
    </row>
    <row r="440">
      <c r="A440" s="9"/>
    </row>
    <row r="441">
      <c r="A441" s="9"/>
    </row>
    <row r="442">
      <c r="A442" s="9"/>
    </row>
    <row r="443">
      <c r="A443" s="9"/>
    </row>
    <row r="444">
      <c r="A444" s="9"/>
    </row>
    <row r="445">
      <c r="A445" s="9"/>
    </row>
    <row r="446">
      <c r="A446" s="9"/>
    </row>
    <row r="447">
      <c r="A447" s="9"/>
    </row>
    <row r="448">
      <c r="A448" s="9"/>
    </row>
    <row r="449">
      <c r="A449" s="9"/>
    </row>
    <row r="450">
      <c r="A450" s="9"/>
    </row>
    <row r="451">
      <c r="A451" s="9"/>
    </row>
    <row r="452">
      <c r="A452" s="9"/>
    </row>
    <row r="453">
      <c r="A453" s="9"/>
    </row>
    <row r="454">
      <c r="A454" s="9"/>
    </row>
    <row r="455">
      <c r="A455" s="9"/>
    </row>
    <row r="456">
      <c r="A456" s="9"/>
    </row>
    <row r="457">
      <c r="A457" s="9"/>
    </row>
    <row r="458">
      <c r="A458" s="9"/>
    </row>
    <row r="459">
      <c r="A459" s="9"/>
    </row>
    <row r="460">
      <c r="A460" s="9"/>
    </row>
    <row r="461">
      <c r="A461" s="9"/>
    </row>
    <row r="462">
      <c r="A462" s="9"/>
    </row>
    <row r="463">
      <c r="A463" s="9"/>
    </row>
    <row r="464">
      <c r="A464" s="9"/>
    </row>
    <row r="465">
      <c r="A465" s="9"/>
    </row>
    <row r="466">
      <c r="A466" s="9"/>
    </row>
    <row r="467">
      <c r="A467" s="9"/>
    </row>
    <row r="468">
      <c r="A468" s="9"/>
    </row>
    <row r="469">
      <c r="A469" s="9"/>
    </row>
    <row r="470">
      <c r="A470" s="9"/>
    </row>
    <row r="471">
      <c r="A471" s="9"/>
    </row>
    <row r="472">
      <c r="A472" s="9"/>
    </row>
    <row r="473">
      <c r="A473" s="9"/>
    </row>
    <row r="474">
      <c r="A474" s="9"/>
    </row>
    <row r="475">
      <c r="A475" s="9"/>
    </row>
    <row r="476">
      <c r="A476" s="9"/>
    </row>
    <row r="477">
      <c r="A477" s="9"/>
    </row>
    <row r="478">
      <c r="A478" s="9"/>
    </row>
    <row r="479">
      <c r="A479" s="9"/>
    </row>
    <row r="480">
      <c r="A480" s="9"/>
    </row>
    <row r="481">
      <c r="A481" s="9"/>
    </row>
    <row r="482">
      <c r="A482" s="9"/>
    </row>
    <row r="483">
      <c r="A483" s="9"/>
    </row>
    <row r="484">
      <c r="A484" s="9"/>
    </row>
    <row r="485">
      <c r="A485" s="9"/>
    </row>
    <row r="486">
      <c r="A486" s="9"/>
    </row>
    <row r="487">
      <c r="A487" s="9"/>
    </row>
    <row r="488">
      <c r="A488" s="9"/>
    </row>
    <row r="489">
      <c r="A489" s="9"/>
    </row>
    <row r="490">
      <c r="A490" s="9"/>
    </row>
    <row r="491">
      <c r="A491" s="9"/>
    </row>
    <row r="492">
      <c r="A492" s="9"/>
    </row>
    <row r="493">
      <c r="A493" s="9"/>
    </row>
    <row r="494">
      <c r="A494" s="9"/>
    </row>
    <row r="495">
      <c r="A495" s="9"/>
    </row>
    <row r="496">
      <c r="A496" s="9"/>
    </row>
    <row r="497">
      <c r="A497" s="9"/>
    </row>
    <row r="498">
      <c r="A498" s="9"/>
    </row>
    <row r="499">
      <c r="A499" s="9"/>
    </row>
    <row r="500">
      <c r="A500" s="9"/>
    </row>
    <row r="501">
      <c r="A501" s="9"/>
    </row>
    <row r="502">
      <c r="A502" s="9"/>
    </row>
    <row r="503">
      <c r="A503" s="9"/>
    </row>
    <row r="504">
      <c r="A504" s="9"/>
    </row>
    <row r="505">
      <c r="A505" s="9"/>
    </row>
    <row r="506">
      <c r="A506" s="9"/>
    </row>
    <row r="507">
      <c r="A507" s="9"/>
    </row>
    <row r="508">
      <c r="A508" s="9"/>
    </row>
    <row r="509">
      <c r="A509" s="9"/>
    </row>
    <row r="510">
      <c r="A510" s="9"/>
    </row>
    <row r="511">
      <c r="A511" s="9"/>
    </row>
    <row r="512">
      <c r="A512" s="9"/>
    </row>
    <row r="513">
      <c r="A513" s="9"/>
    </row>
    <row r="514">
      <c r="A514" s="9"/>
    </row>
    <row r="515">
      <c r="A515" s="9"/>
    </row>
    <row r="516">
      <c r="A516" s="9"/>
    </row>
    <row r="517">
      <c r="A517" s="9"/>
    </row>
    <row r="518">
      <c r="A518" s="9"/>
    </row>
    <row r="519">
      <c r="A519" s="9"/>
    </row>
    <row r="520">
      <c r="A520" s="9"/>
    </row>
    <row r="521">
      <c r="A521" s="9"/>
    </row>
    <row r="522">
      <c r="A522" s="9"/>
    </row>
    <row r="523">
      <c r="A523" s="9"/>
    </row>
    <row r="524">
      <c r="A524" s="9"/>
    </row>
    <row r="525">
      <c r="A525" s="9"/>
    </row>
    <row r="526">
      <c r="A526" s="9"/>
    </row>
    <row r="527">
      <c r="A527" s="9"/>
    </row>
    <row r="528">
      <c r="A528" s="9"/>
    </row>
    <row r="529">
      <c r="A529" s="9"/>
    </row>
    <row r="530">
      <c r="A530" s="9"/>
    </row>
    <row r="531">
      <c r="A531" s="9"/>
    </row>
    <row r="532">
      <c r="A532" s="9"/>
    </row>
    <row r="533">
      <c r="A533" s="9"/>
    </row>
    <row r="534">
      <c r="A534" s="9"/>
    </row>
    <row r="535">
      <c r="A535" s="9"/>
    </row>
    <row r="536">
      <c r="A536" s="9"/>
    </row>
    <row r="537">
      <c r="A537" s="9"/>
    </row>
    <row r="538">
      <c r="A538" s="9"/>
    </row>
    <row r="539">
      <c r="A539" s="9"/>
    </row>
    <row r="540">
      <c r="A540" s="9"/>
    </row>
    <row r="541">
      <c r="A541" s="9"/>
    </row>
    <row r="542">
      <c r="A542" s="9"/>
    </row>
    <row r="543">
      <c r="A543" s="9"/>
    </row>
    <row r="544">
      <c r="A544" s="9"/>
    </row>
    <row r="545">
      <c r="A545" s="9"/>
    </row>
    <row r="546">
      <c r="A546" s="9"/>
    </row>
    <row r="547">
      <c r="A547" s="9"/>
    </row>
    <row r="548">
      <c r="A548" s="9"/>
    </row>
    <row r="549">
      <c r="A549" s="9"/>
    </row>
    <row r="550">
      <c r="A550" s="9"/>
    </row>
    <row r="551">
      <c r="A551" s="9"/>
    </row>
    <row r="552">
      <c r="A552" s="9"/>
    </row>
    <row r="553">
      <c r="A553" s="9"/>
    </row>
    <row r="554">
      <c r="A554" s="9"/>
    </row>
    <row r="555">
      <c r="A555" s="9"/>
    </row>
    <row r="556">
      <c r="A556" s="9"/>
    </row>
    <row r="557">
      <c r="A557" s="9"/>
    </row>
    <row r="558">
      <c r="A558" s="9"/>
    </row>
    <row r="559">
      <c r="A559" s="9"/>
    </row>
    <row r="560">
      <c r="A560" s="9"/>
    </row>
    <row r="561">
      <c r="A561" s="9"/>
    </row>
    <row r="562">
      <c r="A562" s="9"/>
    </row>
    <row r="563">
      <c r="A563" s="9"/>
    </row>
    <row r="564">
      <c r="A564" s="9"/>
    </row>
    <row r="565">
      <c r="A565" s="9"/>
    </row>
    <row r="566">
      <c r="A566" s="9"/>
    </row>
    <row r="567">
      <c r="A567" s="9"/>
    </row>
    <row r="568">
      <c r="A568" s="9"/>
    </row>
    <row r="569">
      <c r="A569" s="9"/>
    </row>
    <row r="570">
      <c r="A570" s="9"/>
    </row>
    <row r="571">
      <c r="A571" s="9"/>
    </row>
    <row r="572">
      <c r="A572" s="9"/>
    </row>
    <row r="573">
      <c r="A573" s="9"/>
    </row>
    <row r="574">
      <c r="A574" s="9"/>
    </row>
    <row r="575">
      <c r="A575" s="9"/>
    </row>
    <row r="576">
      <c r="A576" s="9"/>
    </row>
    <row r="577">
      <c r="A577" s="9"/>
    </row>
    <row r="578">
      <c r="A578" s="9"/>
    </row>
    <row r="579">
      <c r="A579" s="9"/>
    </row>
    <row r="580">
      <c r="A580" s="9"/>
    </row>
    <row r="581">
      <c r="A581" s="9"/>
    </row>
    <row r="582">
      <c r="A582" s="9"/>
    </row>
    <row r="583">
      <c r="A583" s="9"/>
    </row>
    <row r="584">
      <c r="A584" s="9"/>
    </row>
    <row r="585">
      <c r="A585" s="9"/>
    </row>
    <row r="586">
      <c r="A586" s="9"/>
    </row>
    <row r="587">
      <c r="A587" s="9"/>
    </row>
    <row r="588">
      <c r="A588" s="9"/>
    </row>
    <row r="589">
      <c r="A589" s="9"/>
    </row>
    <row r="590">
      <c r="A590" s="9"/>
    </row>
    <row r="591">
      <c r="A591" s="9"/>
    </row>
    <row r="592">
      <c r="A592" s="9"/>
    </row>
    <row r="593">
      <c r="A593" s="9"/>
    </row>
    <row r="594">
      <c r="A594" s="9"/>
    </row>
    <row r="595">
      <c r="A595" s="9"/>
    </row>
    <row r="596">
      <c r="A596" s="9"/>
    </row>
    <row r="597">
      <c r="A597" s="9"/>
    </row>
    <row r="598">
      <c r="A598" s="9"/>
    </row>
    <row r="599">
      <c r="A599" s="9"/>
    </row>
    <row r="600">
      <c r="A600" s="9"/>
    </row>
    <row r="601">
      <c r="A601" s="9"/>
    </row>
    <row r="602">
      <c r="A602" s="9"/>
    </row>
    <row r="603">
      <c r="A603" s="9"/>
    </row>
    <row r="604">
      <c r="A604" s="9"/>
    </row>
    <row r="605">
      <c r="A605" s="9"/>
    </row>
    <row r="606">
      <c r="A606" s="9"/>
    </row>
    <row r="607">
      <c r="A607" s="9"/>
    </row>
    <row r="608">
      <c r="A608" s="9"/>
    </row>
    <row r="609">
      <c r="A609" s="9"/>
    </row>
    <row r="610">
      <c r="A610" s="9"/>
    </row>
    <row r="611">
      <c r="A611" s="9"/>
    </row>
    <row r="612">
      <c r="A612" s="9"/>
    </row>
    <row r="613">
      <c r="A613" s="9"/>
    </row>
    <row r="614">
      <c r="A614" s="9"/>
    </row>
    <row r="615">
      <c r="A615" s="9"/>
    </row>
    <row r="616">
      <c r="A616" s="9"/>
    </row>
    <row r="617">
      <c r="A617" s="9"/>
    </row>
    <row r="618">
      <c r="A618" s="9"/>
    </row>
    <row r="619">
      <c r="A619" s="9"/>
    </row>
    <row r="620">
      <c r="A620" s="9"/>
    </row>
    <row r="621">
      <c r="A621" s="9"/>
    </row>
    <row r="622">
      <c r="A622" s="9"/>
    </row>
    <row r="623">
      <c r="A623" s="9"/>
    </row>
    <row r="624">
      <c r="A624" s="9"/>
    </row>
    <row r="625">
      <c r="A625" s="9"/>
    </row>
    <row r="626">
      <c r="A626" s="9"/>
    </row>
    <row r="627">
      <c r="A627" s="9"/>
    </row>
    <row r="628">
      <c r="A628" s="9"/>
    </row>
    <row r="629">
      <c r="A629" s="9"/>
    </row>
    <row r="630">
      <c r="A630" s="9"/>
    </row>
    <row r="631">
      <c r="A631" s="9"/>
    </row>
    <row r="632">
      <c r="A632" s="9"/>
    </row>
    <row r="633">
      <c r="A633" s="9"/>
    </row>
    <row r="634">
      <c r="A634" s="9"/>
    </row>
    <row r="635">
      <c r="A635" s="9"/>
    </row>
    <row r="636">
      <c r="A636" s="9"/>
    </row>
    <row r="637">
      <c r="A637" s="9"/>
    </row>
    <row r="638">
      <c r="A638" s="9"/>
    </row>
    <row r="639">
      <c r="A639" s="9"/>
    </row>
    <row r="640">
      <c r="A640" s="9"/>
    </row>
    <row r="641">
      <c r="A641" s="9"/>
    </row>
    <row r="642">
      <c r="A642" s="9"/>
    </row>
    <row r="643">
      <c r="A643" s="9"/>
    </row>
    <row r="644">
      <c r="A644" s="9"/>
    </row>
    <row r="645">
      <c r="A645" s="9"/>
    </row>
    <row r="646">
      <c r="A646" s="9"/>
    </row>
    <row r="647">
      <c r="A647" s="9"/>
    </row>
    <row r="648">
      <c r="A648" s="9"/>
    </row>
    <row r="649">
      <c r="A649" s="9"/>
    </row>
    <row r="650">
      <c r="A650" s="9"/>
    </row>
    <row r="651">
      <c r="A651" s="9"/>
    </row>
    <row r="652">
      <c r="A652" s="9"/>
    </row>
    <row r="653">
      <c r="A653" s="9"/>
    </row>
    <row r="654">
      <c r="A654" s="9"/>
    </row>
    <row r="655">
      <c r="A655" s="9"/>
    </row>
    <row r="656">
      <c r="A656" s="9"/>
    </row>
    <row r="657">
      <c r="A657" s="9"/>
    </row>
    <row r="658">
      <c r="A658" s="9"/>
    </row>
    <row r="659">
      <c r="A659" s="9"/>
    </row>
    <row r="660">
      <c r="A660" s="9"/>
    </row>
    <row r="661">
      <c r="A661" s="9"/>
    </row>
    <row r="662">
      <c r="A662" s="9"/>
    </row>
    <row r="663">
      <c r="A663" s="9"/>
    </row>
    <row r="664">
      <c r="A664" s="9"/>
    </row>
    <row r="665">
      <c r="A665" s="9"/>
    </row>
    <row r="666">
      <c r="A666" s="9"/>
    </row>
    <row r="667">
      <c r="A667" s="9"/>
    </row>
    <row r="668">
      <c r="A668" s="9"/>
    </row>
    <row r="669">
      <c r="A669" s="9"/>
    </row>
    <row r="670">
      <c r="A670" s="9"/>
    </row>
    <row r="671">
      <c r="A671" s="9"/>
    </row>
    <row r="672">
      <c r="A672" s="9"/>
    </row>
    <row r="673">
      <c r="A673" s="9"/>
    </row>
    <row r="674">
      <c r="A674" s="9"/>
    </row>
    <row r="675">
      <c r="A675" s="9"/>
    </row>
    <row r="676">
      <c r="A676" s="9"/>
    </row>
    <row r="677">
      <c r="A677" s="9"/>
    </row>
    <row r="678">
      <c r="A678" s="9"/>
    </row>
    <row r="679">
      <c r="A679" s="9"/>
    </row>
    <row r="680">
      <c r="A680" s="9"/>
    </row>
    <row r="681">
      <c r="A681" s="9"/>
    </row>
    <row r="682">
      <c r="A682" s="9"/>
    </row>
    <row r="683">
      <c r="A683" s="9"/>
    </row>
    <row r="684">
      <c r="A684" s="9"/>
    </row>
    <row r="685">
      <c r="A685" s="9"/>
    </row>
    <row r="686">
      <c r="A686" s="9"/>
    </row>
    <row r="687">
      <c r="A687" s="9"/>
    </row>
    <row r="688">
      <c r="A688" s="9"/>
    </row>
    <row r="689">
      <c r="A689" s="9"/>
    </row>
    <row r="690">
      <c r="A690" s="9"/>
    </row>
    <row r="691">
      <c r="A691" s="9"/>
    </row>
    <row r="692">
      <c r="A692" s="9"/>
    </row>
    <row r="693">
      <c r="A693" s="9"/>
    </row>
    <row r="694">
      <c r="A694" s="9"/>
    </row>
    <row r="695">
      <c r="A695" s="9"/>
    </row>
    <row r="696">
      <c r="A696" s="9"/>
    </row>
    <row r="697">
      <c r="A697" s="9"/>
    </row>
    <row r="698">
      <c r="A698" s="9"/>
    </row>
    <row r="699">
      <c r="A699" s="9"/>
    </row>
    <row r="700">
      <c r="A700" s="9"/>
    </row>
    <row r="701">
      <c r="A701" s="9"/>
    </row>
    <row r="702">
      <c r="A702" s="9"/>
    </row>
    <row r="703">
      <c r="A703" s="9"/>
    </row>
    <row r="704">
      <c r="A704" s="9"/>
    </row>
    <row r="705">
      <c r="A705" s="9"/>
    </row>
    <row r="706">
      <c r="A706" s="9"/>
    </row>
    <row r="707">
      <c r="A707" s="9"/>
    </row>
    <row r="708">
      <c r="A708" s="9"/>
    </row>
    <row r="709">
      <c r="A709" s="9"/>
    </row>
    <row r="710">
      <c r="A710" s="9"/>
    </row>
    <row r="711">
      <c r="A711" s="9"/>
    </row>
    <row r="712">
      <c r="A712" s="9"/>
    </row>
    <row r="713">
      <c r="A713" s="9"/>
    </row>
    <row r="714">
      <c r="A714" s="9"/>
    </row>
    <row r="715">
      <c r="A715" s="9"/>
    </row>
    <row r="716">
      <c r="A716" s="9"/>
    </row>
    <row r="717">
      <c r="A717" s="9"/>
    </row>
    <row r="718">
      <c r="A718" s="9"/>
    </row>
    <row r="719">
      <c r="A719" s="9"/>
    </row>
    <row r="720">
      <c r="A720" s="9"/>
    </row>
    <row r="721">
      <c r="A721" s="9"/>
    </row>
    <row r="722">
      <c r="A722" s="9"/>
    </row>
    <row r="723">
      <c r="A723" s="9"/>
    </row>
    <row r="724">
      <c r="A724" s="9"/>
    </row>
    <row r="725">
      <c r="A725" s="9"/>
    </row>
    <row r="726">
      <c r="A726" s="9"/>
    </row>
    <row r="727">
      <c r="A727" s="9"/>
    </row>
    <row r="728">
      <c r="A728" s="9"/>
    </row>
    <row r="729">
      <c r="A729" s="9"/>
    </row>
    <row r="730">
      <c r="A730" s="9"/>
    </row>
    <row r="731">
      <c r="A731" s="9"/>
    </row>
    <row r="732">
      <c r="A732" s="9"/>
    </row>
    <row r="733">
      <c r="A733" s="9"/>
    </row>
    <row r="734">
      <c r="A734" s="9"/>
    </row>
    <row r="735">
      <c r="A735" s="9"/>
    </row>
    <row r="736">
      <c r="A736" s="9"/>
    </row>
    <row r="737">
      <c r="A737" s="9"/>
    </row>
    <row r="738">
      <c r="A738" s="9"/>
    </row>
    <row r="739">
      <c r="A739" s="9"/>
    </row>
    <row r="740">
      <c r="A740" s="9"/>
    </row>
    <row r="741">
      <c r="A741" s="9"/>
    </row>
    <row r="742">
      <c r="A742" s="9"/>
    </row>
    <row r="743">
      <c r="A743" s="9"/>
    </row>
    <row r="744">
      <c r="A744" s="9"/>
    </row>
    <row r="745">
      <c r="A745" s="9"/>
    </row>
    <row r="746">
      <c r="A746" s="9"/>
    </row>
    <row r="747">
      <c r="A747" s="9"/>
    </row>
    <row r="748">
      <c r="A748" s="9"/>
    </row>
    <row r="749">
      <c r="A749" s="9"/>
    </row>
    <row r="750">
      <c r="A750" s="9"/>
    </row>
    <row r="751">
      <c r="A751" s="9"/>
    </row>
    <row r="752">
      <c r="A752" s="9"/>
    </row>
    <row r="753">
      <c r="A753" s="9"/>
    </row>
    <row r="754">
      <c r="A754" s="9"/>
    </row>
    <row r="755">
      <c r="A755" s="9"/>
    </row>
    <row r="756">
      <c r="A756" s="9"/>
    </row>
    <row r="757">
      <c r="A757" s="9"/>
    </row>
    <row r="758">
      <c r="A758" s="9"/>
    </row>
    <row r="759">
      <c r="A759" s="9"/>
    </row>
    <row r="760">
      <c r="A760" s="9"/>
    </row>
    <row r="761">
      <c r="A761" s="9"/>
    </row>
    <row r="762">
      <c r="A762" s="9"/>
    </row>
    <row r="763">
      <c r="A763" s="9"/>
    </row>
    <row r="764">
      <c r="A764" s="9"/>
    </row>
    <row r="765">
      <c r="A765" s="9"/>
    </row>
    <row r="766">
      <c r="A766" s="9"/>
    </row>
    <row r="767">
      <c r="A767" s="9"/>
    </row>
    <row r="768">
      <c r="A768" s="9"/>
    </row>
    <row r="769">
      <c r="A769" s="9"/>
    </row>
    <row r="770">
      <c r="A770" s="9"/>
    </row>
    <row r="771">
      <c r="A771" s="9"/>
    </row>
    <row r="772">
      <c r="A772" s="9"/>
    </row>
    <row r="773">
      <c r="A773" s="9"/>
    </row>
    <row r="774">
      <c r="A774" s="9"/>
    </row>
    <row r="775">
      <c r="A775" s="9"/>
    </row>
    <row r="776">
      <c r="A776" s="9"/>
    </row>
    <row r="777">
      <c r="A777" s="9"/>
    </row>
    <row r="778">
      <c r="A778" s="9"/>
    </row>
    <row r="779">
      <c r="A779" s="9"/>
    </row>
    <row r="780">
      <c r="A780" s="9"/>
    </row>
    <row r="781">
      <c r="A781" s="9"/>
    </row>
    <row r="782">
      <c r="A782" s="9"/>
    </row>
    <row r="783">
      <c r="A783" s="9"/>
    </row>
    <row r="784">
      <c r="A784" s="9"/>
    </row>
    <row r="785">
      <c r="A785" s="9"/>
    </row>
    <row r="786">
      <c r="A786" s="9"/>
    </row>
    <row r="787">
      <c r="A787" s="9"/>
    </row>
    <row r="788">
      <c r="A788" s="9"/>
    </row>
    <row r="789">
      <c r="A789" s="9"/>
    </row>
    <row r="790">
      <c r="A790" s="9"/>
    </row>
    <row r="791">
      <c r="A791" s="9"/>
    </row>
    <row r="792">
      <c r="A792" s="9"/>
    </row>
    <row r="793">
      <c r="A793" s="9"/>
    </row>
    <row r="794">
      <c r="A794" s="9"/>
    </row>
    <row r="795">
      <c r="A795" s="9"/>
    </row>
    <row r="796">
      <c r="A796" s="9"/>
    </row>
    <row r="797">
      <c r="A797" s="9"/>
    </row>
    <row r="798">
      <c r="A798" s="9"/>
    </row>
    <row r="799">
      <c r="A799" s="9"/>
    </row>
    <row r="800">
      <c r="A800" s="9"/>
    </row>
    <row r="801">
      <c r="A801" s="9"/>
    </row>
    <row r="802">
      <c r="A802" s="9"/>
    </row>
    <row r="803">
      <c r="A803" s="9"/>
    </row>
    <row r="804">
      <c r="A804" s="9"/>
    </row>
    <row r="805">
      <c r="A805" s="9"/>
    </row>
    <row r="806">
      <c r="A806" s="9"/>
    </row>
    <row r="807">
      <c r="A807" s="9"/>
    </row>
    <row r="808">
      <c r="A808" s="9"/>
    </row>
    <row r="809">
      <c r="A809" s="9"/>
    </row>
    <row r="810">
      <c r="A810" s="9"/>
    </row>
    <row r="811">
      <c r="A811" s="9"/>
    </row>
    <row r="812">
      <c r="A812" s="9"/>
    </row>
    <row r="813">
      <c r="A813" s="9"/>
    </row>
    <row r="814">
      <c r="A814" s="9"/>
    </row>
    <row r="815">
      <c r="A815" s="9"/>
    </row>
    <row r="816">
      <c r="A816" s="9"/>
    </row>
    <row r="817">
      <c r="A817" s="9"/>
    </row>
    <row r="818">
      <c r="A818" s="9"/>
    </row>
    <row r="819">
      <c r="A819" s="9"/>
    </row>
    <row r="820">
      <c r="A820" s="9"/>
    </row>
    <row r="821">
      <c r="A821" s="9"/>
    </row>
    <row r="822">
      <c r="A822" s="9"/>
    </row>
    <row r="823">
      <c r="A823" s="9"/>
    </row>
    <row r="824">
      <c r="A824" s="9"/>
    </row>
    <row r="825">
      <c r="A825" s="9"/>
    </row>
    <row r="826">
      <c r="A826" s="9"/>
    </row>
    <row r="827">
      <c r="A827" s="9"/>
    </row>
    <row r="828">
      <c r="A828" s="9"/>
    </row>
    <row r="829">
      <c r="A829" s="9"/>
    </row>
    <row r="830">
      <c r="A830" s="9"/>
    </row>
    <row r="831">
      <c r="A831" s="9"/>
    </row>
    <row r="832">
      <c r="A832" s="9"/>
    </row>
    <row r="833">
      <c r="A833" s="9"/>
    </row>
    <row r="834">
      <c r="A834" s="9"/>
    </row>
    <row r="835">
      <c r="A835" s="9"/>
    </row>
    <row r="836">
      <c r="A836" s="9"/>
    </row>
    <row r="837">
      <c r="A837" s="9"/>
    </row>
    <row r="838">
      <c r="A838" s="9"/>
    </row>
    <row r="839">
      <c r="A839" s="9"/>
    </row>
    <row r="840">
      <c r="A840" s="9"/>
    </row>
    <row r="841">
      <c r="A841" s="9"/>
    </row>
    <row r="842">
      <c r="A842" s="9"/>
    </row>
    <row r="843">
      <c r="A843" s="9"/>
    </row>
    <row r="844">
      <c r="A844" s="9"/>
    </row>
    <row r="845">
      <c r="A845" s="9"/>
    </row>
    <row r="846">
      <c r="A846" s="9"/>
    </row>
    <row r="847">
      <c r="A847" s="9"/>
    </row>
    <row r="848">
      <c r="A848" s="9"/>
    </row>
    <row r="849">
      <c r="A849" s="9"/>
    </row>
    <row r="850">
      <c r="A850" s="9"/>
    </row>
    <row r="851">
      <c r="A851" s="9"/>
    </row>
    <row r="852">
      <c r="A852" s="9"/>
    </row>
    <row r="853">
      <c r="A853" s="9"/>
    </row>
    <row r="854">
      <c r="A854" s="9"/>
    </row>
    <row r="855">
      <c r="A855" s="9"/>
    </row>
    <row r="856">
      <c r="A856" s="9"/>
    </row>
    <row r="857">
      <c r="A857" s="9"/>
    </row>
    <row r="858">
      <c r="A858" s="9"/>
    </row>
    <row r="859">
      <c r="A859" s="9"/>
    </row>
    <row r="860">
      <c r="A860" s="9"/>
    </row>
    <row r="861">
      <c r="A861" s="9"/>
    </row>
    <row r="862">
      <c r="A862" s="9"/>
    </row>
    <row r="863">
      <c r="A863" s="9"/>
    </row>
    <row r="864">
      <c r="A864" s="9"/>
    </row>
    <row r="865">
      <c r="A865" s="9"/>
    </row>
    <row r="866">
      <c r="A866" s="9"/>
    </row>
    <row r="867">
      <c r="A867" s="9"/>
    </row>
    <row r="868">
      <c r="A868" s="9"/>
    </row>
    <row r="869">
      <c r="A869" s="9"/>
    </row>
    <row r="870">
      <c r="A870" s="9"/>
    </row>
    <row r="871">
      <c r="A871" s="9"/>
    </row>
    <row r="872">
      <c r="A872" s="9"/>
    </row>
    <row r="873">
      <c r="A873" s="9"/>
    </row>
    <row r="874">
      <c r="A874" s="9"/>
    </row>
    <row r="875">
      <c r="A875" s="9"/>
    </row>
    <row r="876">
      <c r="A876" s="9"/>
    </row>
    <row r="877">
      <c r="A877" s="9"/>
    </row>
    <row r="878">
      <c r="A878" s="9"/>
    </row>
    <row r="879">
      <c r="A879" s="9"/>
    </row>
    <row r="880">
      <c r="A880" s="9"/>
    </row>
    <row r="881">
      <c r="A881" s="9"/>
    </row>
    <row r="882">
      <c r="A882" s="9"/>
    </row>
    <row r="883">
      <c r="A883" s="9"/>
    </row>
    <row r="884">
      <c r="A884" s="9"/>
    </row>
    <row r="885">
      <c r="A885" s="9"/>
    </row>
    <row r="886">
      <c r="A886" s="9"/>
    </row>
    <row r="887">
      <c r="A887" s="9"/>
    </row>
    <row r="888">
      <c r="A888" s="9"/>
    </row>
    <row r="889">
      <c r="A889" s="9"/>
    </row>
    <row r="890">
      <c r="A890" s="9"/>
    </row>
    <row r="891">
      <c r="A891" s="9"/>
    </row>
    <row r="892">
      <c r="A892" s="9"/>
    </row>
    <row r="893">
      <c r="A893" s="9"/>
    </row>
    <row r="894">
      <c r="A894" s="9"/>
    </row>
    <row r="895">
      <c r="A895" s="9"/>
    </row>
    <row r="896">
      <c r="A896" s="9"/>
    </row>
    <row r="897">
      <c r="A897" s="9"/>
    </row>
    <row r="898">
      <c r="A898" s="9"/>
    </row>
    <row r="899">
      <c r="A899" s="9"/>
    </row>
    <row r="900">
      <c r="A900" s="9"/>
    </row>
    <row r="901">
      <c r="A901" s="9"/>
    </row>
    <row r="902">
      <c r="A902" s="9"/>
    </row>
    <row r="903">
      <c r="A903" s="9"/>
    </row>
    <row r="904">
      <c r="A904" s="9"/>
    </row>
    <row r="905">
      <c r="A905" s="9"/>
    </row>
    <row r="906">
      <c r="A906" s="9"/>
    </row>
    <row r="907">
      <c r="A907" s="9"/>
    </row>
    <row r="908">
      <c r="A908" s="9"/>
    </row>
    <row r="909">
      <c r="A909" s="9"/>
    </row>
    <row r="910">
      <c r="A910" s="9"/>
    </row>
    <row r="911">
      <c r="A911" s="9"/>
    </row>
    <row r="912">
      <c r="A912" s="9"/>
    </row>
    <row r="913">
      <c r="A913" s="9"/>
    </row>
    <row r="914">
      <c r="A914" s="9"/>
    </row>
    <row r="915">
      <c r="A915" s="9"/>
    </row>
    <row r="916">
      <c r="A916" s="9"/>
    </row>
    <row r="917">
      <c r="A917" s="9"/>
    </row>
    <row r="918">
      <c r="A918" s="9"/>
    </row>
    <row r="919">
      <c r="A919" s="9"/>
    </row>
    <row r="920">
      <c r="A920" s="9"/>
    </row>
    <row r="921">
      <c r="A921" s="9"/>
    </row>
    <row r="922">
      <c r="A922" s="9"/>
    </row>
    <row r="923">
      <c r="A923" s="9"/>
    </row>
    <row r="924">
      <c r="A924" s="9"/>
    </row>
    <row r="925">
      <c r="A925" s="9"/>
    </row>
    <row r="926">
      <c r="A926" s="9"/>
    </row>
    <row r="927">
      <c r="A927" s="9"/>
    </row>
    <row r="928">
      <c r="A928" s="9"/>
    </row>
    <row r="929">
      <c r="A929" s="9"/>
    </row>
    <row r="930">
      <c r="A930" s="9"/>
    </row>
    <row r="931">
      <c r="A931" s="9"/>
    </row>
    <row r="932">
      <c r="A932" s="9"/>
    </row>
    <row r="933">
      <c r="A933" s="9"/>
    </row>
    <row r="934">
      <c r="A934" s="9"/>
    </row>
    <row r="935">
      <c r="A935" s="9"/>
    </row>
    <row r="936">
      <c r="A936" s="9"/>
    </row>
    <row r="937">
      <c r="A937" s="9"/>
    </row>
    <row r="938">
      <c r="A938" s="9"/>
    </row>
    <row r="939">
      <c r="A939" s="9"/>
    </row>
    <row r="940">
      <c r="A940" s="9"/>
    </row>
    <row r="941">
      <c r="A941" s="9"/>
    </row>
    <row r="942">
      <c r="A942" s="9"/>
    </row>
    <row r="943">
      <c r="A943" s="9"/>
    </row>
    <row r="944">
      <c r="A944" s="9"/>
    </row>
    <row r="945">
      <c r="A945" s="9"/>
    </row>
    <row r="946">
      <c r="A946" s="9"/>
    </row>
    <row r="947">
      <c r="A947" s="9"/>
    </row>
    <row r="948">
      <c r="A948" s="9"/>
    </row>
    <row r="949">
      <c r="A949" s="9"/>
    </row>
    <row r="950">
      <c r="A950" s="9"/>
    </row>
    <row r="951">
      <c r="A951" s="9"/>
    </row>
    <row r="952">
      <c r="A952" s="9"/>
    </row>
    <row r="953">
      <c r="A953" s="9"/>
    </row>
    <row r="954">
      <c r="A954" s="9"/>
    </row>
    <row r="955">
      <c r="A955" s="9"/>
    </row>
    <row r="956">
      <c r="A956" s="9"/>
    </row>
    <row r="957">
      <c r="A957" s="9"/>
    </row>
    <row r="958">
      <c r="A958" s="9"/>
    </row>
    <row r="959">
      <c r="A959" s="9"/>
    </row>
    <row r="960">
      <c r="A960" s="9"/>
    </row>
    <row r="961">
      <c r="A961" s="9"/>
    </row>
    <row r="962">
      <c r="A962" s="9"/>
    </row>
    <row r="963">
      <c r="A963" s="9"/>
    </row>
    <row r="964">
      <c r="A964" s="9"/>
    </row>
    <row r="965">
      <c r="A965" s="9"/>
    </row>
    <row r="966">
      <c r="A966" s="9"/>
    </row>
    <row r="967">
      <c r="A967" s="9"/>
    </row>
    <row r="968">
      <c r="A968" s="9"/>
    </row>
    <row r="969">
      <c r="A969" s="9"/>
    </row>
    <row r="970">
      <c r="A970" s="9"/>
    </row>
    <row r="971">
      <c r="A971" s="9"/>
    </row>
    <row r="972">
      <c r="A972" s="9"/>
    </row>
    <row r="973">
      <c r="A973" s="9"/>
    </row>
    <row r="974">
      <c r="A974" s="9"/>
    </row>
    <row r="975">
      <c r="A975" s="9"/>
    </row>
    <row r="976">
      <c r="A976" s="9"/>
    </row>
    <row r="977">
      <c r="A977" s="9"/>
    </row>
    <row r="978">
      <c r="A978" s="9"/>
    </row>
    <row r="979">
      <c r="A979" s="9"/>
    </row>
    <row r="980">
      <c r="A980" s="9"/>
    </row>
    <row r="981">
      <c r="A981" s="9"/>
    </row>
    <row r="982">
      <c r="A982" s="9"/>
    </row>
    <row r="983">
      <c r="A983" s="9"/>
    </row>
    <row r="984">
      <c r="A984" s="9"/>
    </row>
    <row r="985">
      <c r="A985" s="9"/>
    </row>
    <row r="986">
      <c r="A986" s="9"/>
    </row>
    <row r="987">
      <c r="A987" s="9"/>
    </row>
    <row r="988">
      <c r="A988" s="9"/>
    </row>
    <row r="989">
      <c r="A989" s="9"/>
    </row>
    <row r="990">
      <c r="A990" s="9"/>
    </row>
    <row r="991">
      <c r="A991" s="9"/>
    </row>
    <row r="992">
      <c r="A992" s="9"/>
    </row>
    <row r="993">
      <c r="A993" s="9"/>
    </row>
    <row r="994">
      <c r="A994" s="9"/>
    </row>
    <row r="995">
      <c r="A995" s="9"/>
    </row>
    <row r="996">
      <c r="A996" s="9"/>
    </row>
    <row r="997">
      <c r="A997" s="9"/>
    </row>
    <row r="998">
      <c r="A998" s="9"/>
    </row>
    <row r="999">
      <c r="A999" s="9"/>
    </row>
    <row r="1000">
      <c r="A1000"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9</v>
      </c>
      <c r="C1" s="6" t="s">
        <v>10</v>
      </c>
      <c r="D1" s="6" t="s">
        <v>11</v>
      </c>
    </row>
    <row r="2">
      <c r="A2" s="6" t="s">
        <v>12</v>
      </c>
      <c r="B2" s="6">
        <v>2950.0</v>
      </c>
      <c r="C2" s="6">
        <v>143.0</v>
      </c>
      <c r="D2" s="6" t="s">
        <v>13</v>
      </c>
    </row>
    <row r="3">
      <c r="A3" s="6" t="s">
        <v>14</v>
      </c>
      <c r="B3" s="6">
        <v>2680.0</v>
      </c>
      <c r="C3" s="6">
        <v>67.0</v>
      </c>
      <c r="D3" s="6" t="s">
        <v>15</v>
      </c>
    </row>
    <row r="5">
      <c r="A5" s="6" t="s">
        <v>16</v>
      </c>
      <c r="B5" s="6" t="s">
        <v>9</v>
      </c>
      <c r="C5" s="6" t="s">
        <v>17</v>
      </c>
      <c r="D5" s="6" t="s">
        <v>18</v>
      </c>
    </row>
    <row r="6">
      <c r="A6" s="6" t="s">
        <v>12</v>
      </c>
      <c r="B6" s="6">
        <v>2645.0</v>
      </c>
      <c r="C6" s="6">
        <v>269.0</v>
      </c>
      <c r="D6" s="6" t="s">
        <v>19</v>
      </c>
    </row>
    <row r="7">
      <c r="A7" s="6" t="s">
        <v>14</v>
      </c>
      <c r="B7" s="6">
        <v>2218.0</v>
      </c>
      <c r="C7" s="6">
        <v>112.0</v>
      </c>
      <c r="D7" s="6" t="s">
        <v>19</v>
      </c>
    </row>
    <row r="9">
      <c r="A9" s="6" t="s">
        <v>20</v>
      </c>
    </row>
    <row r="10">
      <c r="A10" s="6" t="s">
        <v>21</v>
      </c>
      <c r="B10" s="6">
        <v>2.0</v>
      </c>
      <c r="C10" s="6">
        <v>9450.0</v>
      </c>
      <c r="D10" s="6" t="s">
        <v>22</v>
      </c>
    </row>
    <row r="12">
      <c r="A12" s="6" t="s">
        <v>23</v>
      </c>
    </row>
    <row r="13">
      <c r="A13" s="6" t="s">
        <v>24</v>
      </c>
      <c r="B13" s="6">
        <v>12500.0</v>
      </c>
      <c r="C13" s="6" t="s">
        <v>25</v>
      </c>
    </row>
    <row r="14">
      <c r="A14" s="6" t="s">
        <v>26</v>
      </c>
      <c r="B14" s="6">
        <v>4598.0</v>
      </c>
      <c r="C14" s="6" t="s">
        <v>27</v>
      </c>
    </row>
    <row r="15">
      <c r="A15" s="6" t="s">
        <v>28</v>
      </c>
      <c r="B15" s="6">
        <v>6246.0</v>
      </c>
      <c r="C15" s="6" t="s">
        <v>29</v>
      </c>
    </row>
    <row r="16">
      <c r="A16" s="6" t="s">
        <v>30</v>
      </c>
      <c r="B16" s="6">
        <v>899.0</v>
      </c>
      <c r="C16" s="6" t="s">
        <v>31</v>
      </c>
    </row>
    <row r="18">
      <c r="A18" s="6" t="s">
        <v>32</v>
      </c>
      <c r="B18" s="7">
        <v>0.125</v>
      </c>
      <c r="C18" s="6" t="s">
        <v>33</v>
      </c>
    </row>
    <row r="20">
      <c r="A20" s="6" t="s">
        <v>34</v>
      </c>
      <c r="B20" s="6" t="s">
        <v>35</v>
      </c>
    </row>
    <row r="21">
      <c r="A21" s="6" t="s">
        <v>36</v>
      </c>
      <c r="B21" s="6">
        <v>13.0</v>
      </c>
    </row>
    <row r="22">
      <c r="A22" s="6" t="s">
        <v>37</v>
      </c>
      <c r="B22" s="6">
        <v>17548.0</v>
      </c>
    </row>
    <row r="24">
      <c r="A24" s="6" t="s">
        <v>38</v>
      </c>
      <c r="B24" s="6" t="s">
        <v>39</v>
      </c>
      <c r="C24" s="6" t="s">
        <v>40</v>
      </c>
      <c r="D24" s="6" t="s">
        <v>41</v>
      </c>
      <c r="E24" s="6" t="s">
        <v>42</v>
      </c>
      <c r="F24" s="6" t="s">
        <v>43</v>
      </c>
      <c r="G24" s="6" t="s">
        <v>44</v>
      </c>
    </row>
    <row r="25">
      <c r="A25" s="6" t="s">
        <v>45</v>
      </c>
      <c r="B25" s="6">
        <v>2.0</v>
      </c>
      <c r="C25" s="6">
        <v>225000.0</v>
      </c>
      <c r="D25" s="7">
        <v>0.1012</v>
      </c>
      <c r="E25" s="6" t="s">
        <v>46</v>
      </c>
      <c r="F25" s="6">
        <v>13.0</v>
      </c>
      <c r="G25" s="8">
        <f t="shared" ref="G25:G26" si="1">F25+B25</f>
        <v>15</v>
      </c>
    </row>
    <row r="26">
      <c r="A26" s="6" t="s">
        <v>47</v>
      </c>
      <c r="B26" s="6">
        <v>8.0</v>
      </c>
      <c r="C26" s="6">
        <v>175500.0</v>
      </c>
      <c r="D26" s="7">
        <v>0.0975</v>
      </c>
      <c r="E26" s="6" t="s">
        <v>46</v>
      </c>
      <c r="F26" s="6">
        <v>13.0</v>
      </c>
      <c r="G26" s="8">
        <f t="shared" si="1"/>
        <v>21</v>
      </c>
    </row>
    <row r="28">
      <c r="A28" s="6" t="s">
        <v>48</v>
      </c>
    </row>
    <row r="29">
      <c r="A29" s="6" t="s">
        <v>49</v>
      </c>
      <c r="B29" s="6">
        <v>8.0</v>
      </c>
      <c r="C29" s="6">
        <v>16.0</v>
      </c>
      <c r="D29" s="6">
        <v>24.0</v>
      </c>
    </row>
    <row r="30">
      <c r="A30" s="6" t="s">
        <v>50</v>
      </c>
      <c r="B30" s="6">
        <v>11.0</v>
      </c>
      <c r="C30" s="6">
        <v>11.0</v>
      </c>
      <c r="D30" s="6">
        <v>11.0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
      <c r="B1" s="6" t="s">
        <v>51</v>
      </c>
      <c r="C1" s="6" t="s">
        <v>52</v>
      </c>
      <c r="D1" s="6" t="s">
        <v>53</v>
      </c>
      <c r="E1" s="6" t="s">
        <v>54</v>
      </c>
      <c r="F1" s="6" t="s">
        <v>55</v>
      </c>
      <c r="G1" s="6" t="s">
        <v>56</v>
      </c>
      <c r="H1" s="6" t="s">
        <v>57</v>
      </c>
      <c r="I1" s="6" t="s">
        <v>58</v>
      </c>
      <c r="J1" s="6" t="s">
        <v>59</v>
      </c>
      <c r="K1" s="6" t="s">
        <v>60</v>
      </c>
      <c r="L1" s="6" t="s">
        <v>61</v>
      </c>
      <c r="M1" s="6" t="s">
        <v>62</v>
      </c>
      <c r="N1" s="6" t="s">
        <v>63</v>
      </c>
      <c r="O1" s="6" t="s">
        <v>64</v>
      </c>
      <c r="P1" s="6" t="s">
        <v>65</v>
      </c>
      <c r="Q1" s="6" t="s">
        <v>66</v>
      </c>
      <c r="R1" s="6" t="s">
        <v>67</v>
      </c>
      <c r="S1" s="6" t="s">
        <v>68</v>
      </c>
      <c r="T1" s="6" t="s">
        <v>69</v>
      </c>
      <c r="U1" s="6" t="s">
        <v>70</v>
      </c>
      <c r="V1" s="6" t="s">
        <v>71</v>
      </c>
      <c r="W1" s="6" t="s">
        <v>72</v>
      </c>
      <c r="X1" s="6" t="s">
        <v>73</v>
      </c>
      <c r="Y1" s="6" t="s">
        <v>74</v>
      </c>
    </row>
    <row r="2">
      <c r="A2" s="9" t="s">
        <v>75</v>
      </c>
    </row>
    <row r="3">
      <c r="A3" s="9" t="s">
        <v>76</v>
      </c>
      <c r="B3" s="8">
        <f>Assumptions!$B10*Assumptions!$C10</f>
        <v>18900</v>
      </c>
      <c r="C3" s="8">
        <f>Assumptions!$B10*Assumptions!$C10</f>
        <v>18900</v>
      </c>
      <c r="D3" s="8">
        <f>Assumptions!$B10*Assumptions!$C10</f>
        <v>18900</v>
      </c>
      <c r="E3" s="8">
        <f>Assumptions!$B10*Assumptions!$C10</f>
        <v>18900</v>
      </c>
      <c r="F3" s="8">
        <f>Assumptions!$B10*Assumptions!$C10</f>
        <v>18900</v>
      </c>
      <c r="G3" s="8">
        <f>Assumptions!$B10*Assumptions!$C10</f>
        <v>18900</v>
      </c>
      <c r="H3" s="8">
        <f>Assumptions!$B10*Assumptions!$C10</f>
        <v>18900</v>
      </c>
      <c r="I3" s="8">
        <f>Assumptions!$B10*Assumptions!$C10</f>
        <v>18900</v>
      </c>
      <c r="J3" s="8">
        <f>Assumptions!$B10*Assumptions!$C10</f>
        <v>18900</v>
      </c>
      <c r="K3" s="8">
        <f>Assumptions!$B10*Assumptions!$C10</f>
        <v>18900</v>
      </c>
      <c r="L3" s="8">
        <f>Assumptions!$B10*Assumptions!$C10</f>
        <v>18900</v>
      </c>
      <c r="M3" s="8">
        <f>Assumptions!$B10*Assumptions!$C10</f>
        <v>18900</v>
      </c>
      <c r="N3" s="8">
        <f>Assumptions!$B10*Assumptions!$C10</f>
        <v>18900</v>
      </c>
      <c r="O3" s="8">
        <f>Assumptions!$B10*Assumptions!$C10</f>
        <v>18900</v>
      </c>
      <c r="P3" s="8">
        <f>Assumptions!$B10*Assumptions!$C10</f>
        <v>18900</v>
      </c>
      <c r="Q3" s="8">
        <f>Assumptions!$B10*Assumptions!$C10</f>
        <v>18900</v>
      </c>
      <c r="R3" s="8">
        <f>Assumptions!$B10*Assumptions!$C10</f>
        <v>18900</v>
      </c>
      <c r="S3" s="8">
        <f>Assumptions!$B10*Assumptions!$C10</f>
        <v>18900</v>
      </c>
      <c r="T3" s="8">
        <f>Assumptions!$B10*Assumptions!$C10</f>
        <v>18900</v>
      </c>
      <c r="U3" s="8">
        <f>Assumptions!$B10*Assumptions!$C10</f>
        <v>18900</v>
      </c>
      <c r="V3" s="8">
        <f>Assumptions!$B10*Assumptions!$C10</f>
        <v>18900</v>
      </c>
      <c r="W3" s="8">
        <f>Assumptions!$B10*Assumptions!$C10</f>
        <v>18900</v>
      </c>
      <c r="X3" s="8">
        <f>Assumptions!$B10*Assumptions!$C10</f>
        <v>18900</v>
      </c>
      <c r="Y3" s="8">
        <f>Assumptions!$B10*Assumptions!$C10</f>
        <v>18900</v>
      </c>
    </row>
    <row r="4">
      <c r="A4" s="9" t="s">
        <v>24</v>
      </c>
      <c r="B4" s="8">
        <f>Assumptions!$B13</f>
        <v>12500</v>
      </c>
      <c r="C4" s="8">
        <f>Assumptions!$B13</f>
        <v>12500</v>
      </c>
      <c r="D4" s="8">
        <f>Assumptions!$B13</f>
        <v>12500</v>
      </c>
      <c r="E4" s="8">
        <f>Assumptions!$B13</f>
        <v>12500</v>
      </c>
      <c r="F4" s="8">
        <f>Assumptions!$B13</f>
        <v>12500</v>
      </c>
      <c r="G4" s="8">
        <f>Assumptions!$B13</f>
        <v>12500</v>
      </c>
      <c r="H4" s="8">
        <f>Assumptions!$B13</f>
        <v>12500</v>
      </c>
      <c r="I4" s="8">
        <f>Assumptions!$B13</f>
        <v>12500</v>
      </c>
      <c r="J4" s="8">
        <f>Assumptions!$B13</f>
        <v>12500</v>
      </c>
      <c r="K4" s="8">
        <f>Assumptions!$B13</f>
        <v>12500</v>
      </c>
      <c r="L4" s="8">
        <f>Assumptions!$B13</f>
        <v>12500</v>
      </c>
      <c r="M4" s="8">
        <f>Assumptions!$B13</f>
        <v>12500</v>
      </c>
      <c r="N4" s="8">
        <f>Assumptions!$B13</f>
        <v>12500</v>
      </c>
      <c r="O4" s="8">
        <f>Assumptions!$B13</f>
        <v>12500</v>
      </c>
      <c r="P4" s="8">
        <f>Assumptions!$B13</f>
        <v>12500</v>
      </c>
      <c r="Q4" s="8">
        <f>Assumptions!$B13</f>
        <v>12500</v>
      </c>
      <c r="R4" s="8">
        <f>Assumptions!$B13</f>
        <v>12500</v>
      </c>
      <c r="S4" s="8">
        <f>Assumptions!$B13</f>
        <v>12500</v>
      </c>
      <c r="T4" s="8">
        <f>Assumptions!$B13</f>
        <v>12500</v>
      </c>
      <c r="U4" s="8">
        <f>Assumptions!$B13</f>
        <v>12500</v>
      </c>
      <c r="V4" s="8">
        <f>Assumptions!$B13</f>
        <v>12500</v>
      </c>
      <c r="W4" s="8">
        <f>Assumptions!$B13</f>
        <v>12500</v>
      </c>
      <c r="X4" s="8">
        <f>Assumptions!$B13</f>
        <v>12500</v>
      </c>
      <c r="Y4" s="8">
        <f>Assumptions!$B13</f>
        <v>12500</v>
      </c>
    </row>
    <row r="5">
      <c r="A5" s="9" t="s">
        <v>26</v>
      </c>
      <c r="B5" s="8">
        <f>Assumptions!$B14</f>
        <v>4598</v>
      </c>
      <c r="C5" s="8">
        <f>Assumptions!$B14</f>
        <v>4598</v>
      </c>
      <c r="D5" s="8">
        <f>Assumptions!$B14</f>
        <v>4598</v>
      </c>
      <c r="E5" s="8">
        <f>Assumptions!$B14</f>
        <v>4598</v>
      </c>
      <c r="F5" s="8">
        <f>Assumptions!$B14</f>
        <v>4598</v>
      </c>
      <c r="G5" s="8">
        <f>Assumptions!$B14</f>
        <v>4598</v>
      </c>
      <c r="H5" s="8">
        <f>Assumptions!$B14</f>
        <v>4598</v>
      </c>
      <c r="I5" s="8">
        <f>Assumptions!$B14</f>
        <v>4598</v>
      </c>
      <c r="J5" s="8">
        <f>Assumptions!$B14</f>
        <v>4598</v>
      </c>
      <c r="K5" s="8">
        <f>Assumptions!$B14</f>
        <v>4598</v>
      </c>
      <c r="L5" s="8">
        <f>Assumptions!$B14</f>
        <v>4598</v>
      </c>
      <c r="M5" s="8">
        <f>Assumptions!$B14</f>
        <v>4598</v>
      </c>
      <c r="N5" s="8">
        <f>Assumptions!$B14</f>
        <v>4598</v>
      </c>
      <c r="O5" s="8">
        <f>Assumptions!$B14</f>
        <v>4598</v>
      </c>
      <c r="P5" s="8">
        <f>Assumptions!$B14</f>
        <v>4598</v>
      </c>
      <c r="Q5" s="8">
        <f>Assumptions!$B14</f>
        <v>4598</v>
      </c>
      <c r="R5" s="8">
        <f>Assumptions!$B14</f>
        <v>4598</v>
      </c>
      <c r="S5" s="8">
        <f>Assumptions!$B14</f>
        <v>4598</v>
      </c>
      <c r="T5" s="8">
        <f>Assumptions!$B14</f>
        <v>4598</v>
      </c>
      <c r="U5" s="8">
        <f>Assumptions!$B14</f>
        <v>4598</v>
      </c>
      <c r="V5" s="8">
        <f>Assumptions!$B14</f>
        <v>4598</v>
      </c>
      <c r="W5" s="8">
        <f>Assumptions!$B14</f>
        <v>4598</v>
      </c>
      <c r="X5" s="8">
        <f>Assumptions!$B14</f>
        <v>4598</v>
      </c>
      <c r="Y5" s="8">
        <f>Assumptions!$B14</f>
        <v>4598</v>
      </c>
    </row>
    <row r="6">
      <c r="A6" s="10" t="s">
        <v>77</v>
      </c>
      <c r="B6" s="8">
        <f>Assumptions!$B15</f>
        <v>6246</v>
      </c>
      <c r="C6" s="8">
        <f>Assumptions!$B15</f>
        <v>6246</v>
      </c>
      <c r="D6" s="8">
        <f>Assumptions!$B15</f>
        <v>6246</v>
      </c>
      <c r="E6" s="8">
        <f>Assumptions!$B15</f>
        <v>6246</v>
      </c>
      <c r="F6" s="8">
        <f>Assumptions!$B15</f>
        <v>6246</v>
      </c>
      <c r="G6" s="8">
        <f>Assumptions!$B15</f>
        <v>6246</v>
      </c>
      <c r="H6" s="8">
        <f>Assumptions!$B15</f>
        <v>6246</v>
      </c>
      <c r="I6" s="8">
        <f>Assumptions!$B15</f>
        <v>6246</v>
      </c>
      <c r="J6" s="8">
        <f>Assumptions!$B15</f>
        <v>6246</v>
      </c>
      <c r="K6" s="8">
        <f>Assumptions!$B15</f>
        <v>6246</v>
      </c>
      <c r="L6" s="8">
        <f>Assumptions!$B15</f>
        <v>6246</v>
      </c>
      <c r="M6" s="8">
        <f>Assumptions!$B15</f>
        <v>6246</v>
      </c>
      <c r="N6" s="8">
        <f>Assumptions!$B15</f>
        <v>6246</v>
      </c>
      <c r="O6" s="8">
        <f>Assumptions!$B15</f>
        <v>6246</v>
      </c>
      <c r="P6" s="8">
        <f>Assumptions!$B15</f>
        <v>6246</v>
      </c>
      <c r="Q6" s="8">
        <f>Assumptions!$B15</f>
        <v>6246</v>
      </c>
      <c r="R6" s="8">
        <f>Assumptions!$B15</f>
        <v>6246</v>
      </c>
      <c r="S6" s="8">
        <f>Assumptions!$B15</f>
        <v>6246</v>
      </c>
      <c r="T6" s="8">
        <f>Assumptions!$B15</f>
        <v>6246</v>
      </c>
      <c r="U6" s="8">
        <f>Assumptions!$B15</f>
        <v>6246</v>
      </c>
      <c r="V6" s="8">
        <f>Assumptions!$B15</f>
        <v>6246</v>
      </c>
      <c r="W6" s="8">
        <f>Assumptions!$B15</f>
        <v>6246</v>
      </c>
      <c r="X6" s="8">
        <f>Assumptions!$B15</f>
        <v>6246</v>
      </c>
      <c r="Y6" s="8">
        <f>Assumptions!$B15</f>
        <v>6246</v>
      </c>
    </row>
    <row r="7">
      <c r="A7" s="10" t="s">
        <v>78</v>
      </c>
      <c r="B7" s="8">
        <f>Assumptions!$B16</f>
        <v>899</v>
      </c>
      <c r="C7" s="8">
        <f>Assumptions!$B16</f>
        <v>899</v>
      </c>
      <c r="D7" s="8">
        <f>Assumptions!$B16</f>
        <v>899</v>
      </c>
      <c r="E7" s="8">
        <f>Assumptions!$B16</f>
        <v>899</v>
      </c>
      <c r="F7" s="8">
        <f>Assumptions!$B16</f>
        <v>899</v>
      </c>
      <c r="G7" s="8">
        <f>Assumptions!$B16</f>
        <v>899</v>
      </c>
      <c r="H7" s="8">
        <f>Assumptions!$B16</f>
        <v>899</v>
      </c>
      <c r="I7" s="8">
        <f>Assumptions!$B16</f>
        <v>899</v>
      </c>
      <c r="J7" s="8">
        <f>Assumptions!$B16</f>
        <v>899</v>
      </c>
      <c r="K7" s="8">
        <f>Assumptions!$B16</f>
        <v>899</v>
      </c>
      <c r="L7" s="8">
        <f>Assumptions!$B16</f>
        <v>899</v>
      </c>
      <c r="M7" s="8">
        <f>Assumptions!$B16</f>
        <v>899</v>
      </c>
      <c r="N7" s="8">
        <f>Assumptions!$B16</f>
        <v>899</v>
      </c>
      <c r="O7" s="8">
        <f>Assumptions!$B16</f>
        <v>899</v>
      </c>
      <c r="P7" s="8">
        <f>Assumptions!$B16</f>
        <v>899</v>
      </c>
      <c r="Q7" s="8">
        <f>Assumptions!$B16</f>
        <v>899</v>
      </c>
      <c r="R7" s="8">
        <f>Assumptions!$B16</f>
        <v>899</v>
      </c>
      <c r="S7" s="8">
        <f>Assumptions!$B16</f>
        <v>899</v>
      </c>
      <c r="T7" s="8">
        <f>Assumptions!$B16</f>
        <v>899</v>
      </c>
      <c r="U7" s="8">
        <f>Assumptions!$B16</f>
        <v>899</v>
      </c>
      <c r="V7" s="8">
        <f>Assumptions!$B16</f>
        <v>899</v>
      </c>
      <c r="W7" s="8">
        <f>Assumptions!$B16</f>
        <v>899</v>
      </c>
      <c r="X7" s="8">
        <f>Assumptions!$B16</f>
        <v>899</v>
      </c>
      <c r="Y7" s="8">
        <f>Assumptions!$B16</f>
        <v>899</v>
      </c>
    </row>
    <row r="8">
      <c r="A8" s="9" t="s">
        <v>79</v>
      </c>
      <c r="B8" s="8">
        <f t="shared" ref="B8:Y8" si="1">SUM(B3:B7)</f>
        <v>43143</v>
      </c>
      <c r="C8" s="8">
        <f t="shared" si="1"/>
        <v>43143</v>
      </c>
      <c r="D8" s="8">
        <f t="shared" si="1"/>
        <v>43143</v>
      </c>
      <c r="E8" s="8">
        <f t="shared" si="1"/>
        <v>43143</v>
      </c>
      <c r="F8" s="8">
        <f t="shared" si="1"/>
        <v>43143</v>
      </c>
      <c r="G8" s="8">
        <f t="shared" si="1"/>
        <v>43143</v>
      </c>
      <c r="H8" s="8">
        <f t="shared" si="1"/>
        <v>43143</v>
      </c>
      <c r="I8" s="8">
        <f t="shared" si="1"/>
        <v>43143</v>
      </c>
      <c r="J8" s="8">
        <f t="shared" si="1"/>
        <v>43143</v>
      </c>
      <c r="K8" s="8">
        <f t="shared" si="1"/>
        <v>43143</v>
      </c>
      <c r="L8" s="8">
        <f t="shared" si="1"/>
        <v>43143</v>
      </c>
      <c r="M8" s="8">
        <f t="shared" si="1"/>
        <v>43143</v>
      </c>
      <c r="N8" s="8">
        <f t="shared" si="1"/>
        <v>43143</v>
      </c>
      <c r="O8" s="8">
        <f t="shared" si="1"/>
        <v>43143</v>
      </c>
      <c r="P8" s="8">
        <f t="shared" si="1"/>
        <v>43143</v>
      </c>
      <c r="Q8" s="8">
        <f t="shared" si="1"/>
        <v>43143</v>
      </c>
      <c r="R8" s="8">
        <f t="shared" si="1"/>
        <v>43143</v>
      </c>
      <c r="S8" s="8">
        <f t="shared" si="1"/>
        <v>43143</v>
      </c>
      <c r="T8" s="8">
        <f t="shared" si="1"/>
        <v>43143</v>
      </c>
      <c r="U8" s="8">
        <f t="shared" si="1"/>
        <v>43143</v>
      </c>
      <c r="V8" s="8">
        <f t="shared" si="1"/>
        <v>43143</v>
      </c>
      <c r="W8" s="8">
        <f t="shared" si="1"/>
        <v>43143</v>
      </c>
      <c r="X8" s="8">
        <f t="shared" si="1"/>
        <v>43143</v>
      </c>
      <c r="Y8" s="8">
        <f t="shared" si="1"/>
        <v>43143</v>
      </c>
    </row>
    <row r="9">
      <c r="A9" s="9"/>
    </row>
    <row r="10">
      <c r="A10" s="11" t="s">
        <v>80</v>
      </c>
    </row>
    <row r="11">
      <c r="A11" s="9" t="s">
        <v>76</v>
      </c>
      <c r="B11" s="6">
        <v>0.0</v>
      </c>
      <c r="C11" s="8">
        <f t="shared" ref="C11:Y11" si="2">B3</f>
        <v>18900</v>
      </c>
      <c r="D11" s="8">
        <f t="shared" si="2"/>
        <v>18900</v>
      </c>
      <c r="E11" s="8">
        <f t="shared" si="2"/>
        <v>18900</v>
      </c>
      <c r="F11" s="8">
        <f t="shared" si="2"/>
        <v>18900</v>
      </c>
      <c r="G11" s="8">
        <f t="shared" si="2"/>
        <v>18900</v>
      </c>
      <c r="H11" s="8">
        <f t="shared" si="2"/>
        <v>18900</v>
      </c>
      <c r="I11" s="8">
        <f t="shared" si="2"/>
        <v>18900</v>
      </c>
      <c r="J11" s="8">
        <f t="shared" si="2"/>
        <v>18900</v>
      </c>
      <c r="K11" s="8">
        <f t="shared" si="2"/>
        <v>18900</v>
      </c>
      <c r="L11" s="8">
        <f t="shared" si="2"/>
        <v>18900</v>
      </c>
      <c r="M11" s="8">
        <f t="shared" si="2"/>
        <v>18900</v>
      </c>
      <c r="N11" s="8">
        <f t="shared" si="2"/>
        <v>18900</v>
      </c>
      <c r="O11" s="8">
        <f t="shared" si="2"/>
        <v>18900</v>
      </c>
      <c r="P11" s="8">
        <f t="shared" si="2"/>
        <v>18900</v>
      </c>
      <c r="Q11" s="8">
        <f t="shared" si="2"/>
        <v>18900</v>
      </c>
      <c r="R11" s="8">
        <f t="shared" si="2"/>
        <v>18900</v>
      </c>
      <c r="S11" s="8">
        <f t="shared" si="2"/>
        <v>18900</v>
      </c>
      <c r="T11" s="8">
        <f t="shared" si="2"/>
        <v>18900</v>
      </c>
      <c r="U11" s="8">
        <f t="shared" si="2"/>
        <v>18900</v>
      </c>
      <c r="V11" s="8">
        <f t="shared" si="2"/>
        <v>18900</v>
      </c>
      <c r="W11" s="8">
        <f t="shared" si="2"/>
        <v>18900</v>
      </c>
      <c r="X11" s="8">
        <f t="shared" si="2"/>
        <v>18900</v>
      </c>
      <c r="Y11" s="8">
        <f t="shared" si="2"/>
        <v>18900</v>
      </c>
    </row>
    <row r="12">
      <c r="A12" s="9" t="s">
        <v>24</v>
      </c>
      <c r="B12" s="6">
        <v>0.0</v>
      </c>
      <c r="C12" s="8">
        <f t="shared" ref="C12:Y12" si="3">B4</f>
        <v>12500</v>
      </c>
      <c r="D12" s="8">
        <f t="shared" si="3"/>
        <v>12500</v>
      </c>
      <c r="E12" s="8">
        <f t="shared" si="3"/>
        <v>12500</v>
      </c>
      <c r="F12" s="8">
        <f t="shared" si="3"/>
        <v>12500</v>
      </c>
      <c r="G12" s="8">
        <f t="shared" si="3"/>
        <v>12500</v>
      </c>
      <c r="H12" s="8">
        <f t="shared" si="3"/>
        <v>12500</v>
      </c>
      <c r="I12" s="8">
        <f t="shared" si="3"/>
        <v>12500</v>
      </c>
      <c r="J12" s="8">
        <f t="shared" si="3"/>
        <v>12500</v>
      </c>
      <c r="K12" s="8">
        <f t="shared" si="3"/>
        <v>12500</v>
      </c>
      <c r="L12" s="8">
        <f t="shared" si="3"/>
        <v>12500</v>
      </c>
      <c r="M12" s="8">
        <f t="shared" si="3"/>
        <v>12500</v>
      </c>
      <c r="N12" s="8">
        <f t="shared" si="3"/>
        <v>12500</v>
      </c>
      <c r="O12" s="8">
        <f t="shared" si="3"/>
        <v>12500</v>
      </c>
      <c r="P12" s="8">
        <f t="shared" si="3"/>
        <v>12500</v>
      </c>
      <c r="Q12" s="8">
        <f t="shared" si="3"/>
        <v>12500</v>
      </c>
      <c r="R12" s="8">
        <f t="shared" si="3"/>
        <v>12500</v>
      </c>
      <c r="S12" s="8">
        <f t="shared" si="3"/>
        <v>12500</v>
      </c>
      <c r="T12" s="8">
        <f t="shared" si="3"/>
        <v>12500</v>
      </c>
      <c r="U12" s="8">
        <f t="shared" si="3"/>
        <v>12500</v>
      </c>
      <c r="V12" s="8">
        <f t="shared" si="3"/>
        <v>12500</v>
      </c>
      <c r="W12" s="8">
        <f t="shared" si="3"/>
        <v>12500</v>
      </c>
      <c r="X12" s="8">
        <f t="shared" si="3"/>
        <v>12500</v>
      </c>
      <c r="Y12" s="8">
        <f t="shared" si="3"/>
        <v>12500</v>
      </c>
    </row>
    <row r="13">
      <c r="A13" s="9" t="s">
        <v>26</v>
      </c>
      <c r="B13" s="8">
        <f t="shared" ref="B13:Y13" si="4">B5</f>
        <v>4598</v>
      </c>
      <c r="C13" s="8">
        <f t="shared" si="4"/>
        <v>4598</v>
      </c>
      <c r="D13" s="8">
        <f t="shared" si="4"/>
        <v>4598</v>
      </c>
      <c r="E13" s="8">
        <f t="shared" si="4"/>
        <v>4598</v>
      </c>
      <c r="F13" s="8">
        <f t="shared" si="4"/>
        <v>4598</v>
      </c>
      <c r="G13" s="8">
        <f t="shared" si="4"/>
        <v>4598</v>
      </c>
      <c r="H13" s="8">
        <f t="shared" si="4"/>
        <v>4598</v>
      </c>
      <c r="I13" s="8">
        <f t="shared" si="4"/>
        <v>4598</v>
      </c>
      <c r="J13" s="8">
        <f t="shared" si="4"/>
        <v>4598</v>
      </c>
      <c r="K13" s="8">
        <f t="shared" si="4"/>
        <v>4598</v>
      </c>
      <c r="L13" s="8">
        <f t="shared" si="4"/>
        <v>4598</v>
      </c>
      <c r="M13" s="8">
        <f t="shared" si="4"/>
        <v>4598</v>
      </c>
      <c r="N13" s="8">
        <f t="shared" si="4"/>
        <v>4598</v>
      </c>
      <c r="O13" s="8">
        <f t="shared" si="4"/>
        <v>4598</v>
      </c>
      <c r="P13" s="8">
        <f t="shared" si="4"/>
        <v>4598</v>
      </c>
      <c r="Q13" s="8">
        <f t="shared" si="4"/>
        <v>4598</v>
      </c>
      <c r="R13" s="8">
        <f t="shared" si="4"/>
        <v>4598</v>
      </c>
      <c r="S13" s="8">
        <f t="shared" si="4"/>
        <v>4598</v>
      </c>
      <c r="T13" s="8">
        <f t="shared" si="4"/>
        <v>4598</v>
      </c>
      <c r="U13" s="8">
        <f t="shared" si="4"/>
        <v>4598</v>
      </c>
      <c r="V13" s="8">
        <f t="shared" si="4"/>
        <v>4598</v>
      </c>
      <c r="W13" s="8">
        <f t="shared" si="4"/>
        <v>4598</v>
      </c>
      <c r="X13" s="8">
        <f t="shared" si="4"/>
        <v>4598</v>
      </c>
      <c r="Y13" s="8">
        <f t="shared" si="4"/>
        <v>4598</v>
      </c>
    </row>
    <row r="14">
      <c r="A14" s="10" t="s">
        <v>28</v>
      </c>
      <c r="B14" s="8">
        <f t="shared" ref="B14:Y14" si="5">B6</f>
        <v>6246</v>
      </c>
      <c r="C14" s="8">
        <f t="shared" si="5"/>
        <v>6246</v>
      </c>
      <c r="D14" s="8">
        <f t="shared" si="5"/>
        <v>6246</v>
      </c>
      <c r="E14" s="8">
        <f t="shared" si="5"/>
        <v>6246</v>
      </c>
      <c r="F14" s="8">
        <f t="shared" si="5"/>
        <v>6246</v>
      </c>
      <c r="G14" s="8">
        <f t="shared" si="5"/>
        <v>6246</v>
      </c>
      <c r="H14" s="8">
        <f t="shared" si="5"/>
        <v>6246</v>
      </c>
      <c r="I14" s="8">
        <f t="shared" si="5"/>
        <v>6246</v>
      </c>
      <c r="J14" s="8">
        <f t="shared" si="5"/>
        <v>6246</v>
      </c>
      <c r="K14" s="8">
        <f t="shared" si="5"/>
        <v>6246</v>
      </c>
      <c r="L14" s="8">
        <f t="shared" si="5"/>
        <v>6246</v>
      </c>
      <c r="M14" s="8">
        <f t="shared" si="5"/>
        <v>6246</v>
      </c>
      <c r="N14" s="8">
        <f t="shared" si="5"/>
        <v>6246</v>
      </c>
      <c r="O14" s="8">
        <f t="shared" si="5"/>
        <v>6246</v>
      </c>
      <c r="P14" s="8">
        <f t="shared" si="5"/>
        <v>6246</v>
      </c>
      <c r="Q14" s="8">
        <f t="shared" si="5"/>
        <v>6246</v>
      </c>
      <c r="R14" s="8">
        <f t="shared" si="5"/>
        <v>6246</v>
      </c>
      <c r="S14" s="8">
        <f t="shared" si="5"/>
        <v>6246</v>
      </c>
      <c r="T14" s="8">
        <f t="shared" si="5"/>
        <v>6246</v>
      </c>
      <c r="U14" s="8">
        <f t="shared" si="5"/>
        <v>6246</v>
      </c>
      <c r="V14" s="8">
        <f t="shared" si="5"/>
        <v>6246</v>
      </c>
      <c r="W14" s="8">
        <f t="shared" si="5"/>
        <v>6246</v>
      </c>
      <c r="X14" s="8">
        <f t="shared" si="5"/>
        <v>6246</v>
      </c>
      <c r="Y14" s="8">
        <f t="shared" si="5"/>
        <v>6246</v>
      </c>
    </row>
    <row r="15">
      <c r="A15" s="10" t="s">
        <v>78</v>
      </c>
      <c r="B15" s="6">
        <v>0.0</v>
      </c>
      <c r="C15" s="8">
        <f>B7+C7</f>
        <v>1798</v>
      </c>
      <c r="D15" s="6">
        <v>0.0</v>
      </c>
      <c r="E15" s="8">
        <f>D7+E7</f>
        <v>1798</v>
      </c>
      <c r="F15" s="6">
        <v>0.0</v>
      </c>
      <c r="G15" s="8">
        <f>F7+G7</f>
        <v>1798</v>
      </c>
      <c r="H15" s="6">
        <v>0.0</v>
      </c>
      <c r="I15" s="8">
        <f>H7+I7</f>
        <v>1798</v>
      </c>
      <c r="J15" s="6">
        <v>0.0</v>
      </c>
      <c r="K15" s="8">
        <f>J7+K7</f>
        <v>1798</v>
      </c>
      <c r="L15" s="6">
        <v>0.0</v>
      </c>
      <c r="M15" s="8">
        <f>L7+M7</f>
        <v>1798</v>
      </c>
      <c r="N15" s="6">
        <v>0.0</v>
      </c>
      <c r="O15" s="8">
        <f>N7+O7</f>
        <v>1798</v>
      </c>
      <c r="P15" s="6">
        <v>0.0</v>
      </c>
      <c r="Q15" s="8">
        <f>P7+Q7</f>
        <v>1798</v>
      </c>
      <c r="R15" s="6">
        <v>0.0</v>
      </c>
      <c r="S15" s="8">
        <f>R7+S7</f>
        <v>1798</v>
      </c>
      <c r="T15" s="6">
        <v>0.0</v>
      </c>
      <c r="U15" s="8">
        <f>T7+U7</f>
        <v>1798</v>
      </c>
      <c r="V15" s="6">
        <v>0.0</v>
      </c>
      <c r="W15" s="8">
        <f>V7+W7</f>
        <v>1798</v>
      </c>
      <c r="X15" s="6">
        <v>0.0</v>
      </c>
      <c r="Y15" s="8">
        <f>X7+Y7</f>
        <v>1798</v>
      </c>
    </row>
    <row r="16">
      <c r="A16" s="9" t="s">
        <v>79</v>
      </c>
      <c r="B16" s="8">
        <f t="shared" ref="B16:Y16" si="6">SUM(B11:B15)</f>
        <v>10844</v>
      </c>
      <c r="C16" s="8">
        <f t="shared" si="6"/>
        <v>44042</v>
      </c>
      <c r="D16" s="8">
        <f t="shared" si="6"/>
        <v>42244</v>
      </c>
      <c r="E16" s="8">
        <f t="shared" si="6"/>
        <v>44042</v>
      </c>
      <c r="F16" s="8">
        <f t="shared" si="6"/>
        <v>42244</v>
      </c>
      <c r="G16" s="8">
        <f t="shared" si="6"/>
        <v>44042</v>
      </c>
      <c r="H16" s="8">
        <f t="shared" si="6"/>
        <v>42244</v>
      </c>
      <c r="I16" s="8">
        <f t="shared" si="6"/>
        <v>44042</v>
      </c>
      <c r="J16" s="8">
        <f t="shared" si="6"/>
        <v>42244</v>
      </c>
      <c r="K16" s="8">
        <f t="shared" si="6"/>
        <v>44042</v>
      </c>
      <c r="L16" s="8">
        <f t="shared" si="6"/>
        <v>42244</v>
      </c>
      <c r="M16" s="8">
        <f t="shared" si="6"/>
        <v>44042</v>
      </c>
      <c r="N16" s="8">
        <f t="shared" si="6"/>
        <v>42244</v>
      </c>
      <c r="O16" s="8">
        <f t="shared" si="6"/>
        <v>44042</v>
      </c>
      <c r="P16" s="8">
        <f t="shared" si="6"/>
        <v>42244</v>
      </c>
      <c r="Q16" s="8">
        <f t="shared" si="6"/>
        <v>44042</v>
      </c>
      <c r="R16" s="8">
        <f t="shared" si="6"/>
        <v>42244</v>
      </c>
      <c r="S16" s="8">
        <f t="shared" si="6"/>
        <v>44042</v>
      </c>
      <c r="T16" s="8">
        <f t="shared" si="6"/>
        <v>42244</v>
      </c>
      <c r="U16" s="8">
        <f t="shared" si="6"/>
        <v>44042</v>
      </c>
      <c r="V16" s="8">
        <f t="shared" si="6"/>
        <v>42244</v>
      </c>
      <c r="W16" s="8">
        <f t="shared" si="6"/>
        <v>44042</v>
      </c>
      <c r="X16" s="8">
        <f t="shared" si="6"/>
        <v>42244</v>
      </c>
      <c r="Y16" s="8">
        <f t="shared" si="6"/>
        <v>44042</v>
      </c>
    </row>
    <row r="17">
      <c r="A17" s="9"/>
    </row>
    <row r="18">
      <c r="A18" s="11" t="s">
        <v>81</v>
      </c>
    </row>
    <row r="19">
      <c r="A19" s="9" t="s">
        <v>76</v>
      </c>
      <c r="B19" s="8">
        <f t="shared" ref="B19:B23" si="8">B3-B11</f>
        <v>18900</v>
      </c>
      <c r="C19" s="8">
        <f t="shared" ref="C19:Y19" si="7">B19+C3-C11</f>
        <v>18900</v>
      </c>
      <c r="D19" s="8">
        <f t="shared" si="7"/>
        <v>18900</v>
      </c>
      <c r="E19" s="8">
        <f t="shared" si="7"/>
        <v>18900</v>
      </c>
      <c r="F19" s="8">
        <f t="shared" si="7"/>
        <v>18900</v>
      </c>
      <c r="G19" s="8">
        <f t="shared" si="7"/>
        <v>18900</v>
      </c>
      <c r="H19" s="8">
        <f t="shared" si="7"/>
        <v>18900</v>
      </c>
      <c r="I19" s="8">
        <f t="shared" si="7"/>
        <v>18900</v>
      </c>
      <c r="J19" s="8">
        <f t="shared" si="7"/>
        <v>18900</v>
      </c>
      <c r="K19" s="8">
        <f t="shared" si="7"/>
        <v>18900</v>
      </c>
      <c r="L19" s="8">
        <f t="shared" si="7"/>
        <v>18900</v>
      </c>
      <c r="M19" s="8">
        <f t="shared" si="7"/>
        <v>18900</v>
      </c>
      <c r="N19" s="8">
        <f t="shared" si="7"/>
        <v>18900</v>
      </c>
      <c r="O19" s="8">
        <f t="shared" si="7"/>
        <v>18900</v>
      </c>
      <c r="P19" s="8">
        <f t="shared" si="7"/>
        <v>18900</v>
      </c>
      <c r="Q19" s="8">
        <f t="shared" si="7"/>
        <v>18900</v>
      </c>
      <c r="R19" s="8">
        <f t="shared" si="7"/>
        <v>18900</v>
      </c>
      <c r="S19" s="8">
        <f t="shared" si="7"/>
        <v>18900</v>
      </c>
      <c r="T19" s="8">
        <f t="shared" si="7"/>
        <v>18900</v>
      </c>
      <c r="U19" s="8">
        <f t="shared" si="7"/>
        <v>18900</v>
      </c>
      <c r="V19" s="8">
        <f t="shared" si="7"/>
        <v>18900</v>
      </c>
      <c r="W19" s="8">
        <f t="shared" si="7"/>
        <v>18900</v>
      </c>
      <c r="X19" s="8">
        <f t="shared" si="7"/>
        <v>18900</v>
      </c>
      <c r="Y19" s="8">
        <f t="shared" si="7"/>
        <v>18900</v>
      </c>
    </row>
    <row r="20">
      <c r="A20" s="9" t="s">
        <v>24</v>
      </c>
      <c r="B20" s="8">
        <f t="shared" si="8"/>
        <v>12500</v>
      </c>
      <c r="C20" s="8">
        <f t="shared" ref="C20:Y20" si="9">B20+C4-C12</f>
        <v>12500</v>
      </c>
      <c r="D20" s="8">
        <f t="shared" si="9"/>
        <v>12500</v>
      </c>
      <c r="E20" s="8">
        <f t="shared" si="9"/>
        <v>12500</v>
      </c>
      <c r="F20" s="8">
        <f t="shared" si="9"/>
        <v>12500</v>
      </c>
      <c r="G20" s="8">
        <f t="shared" si="9"/>
        <v>12500</v>
      </c>
      <c r="H20" s="8">
        <f t="shared" si="9"/>
        <v>12500</v>
      </c>
      <c r="I20" s="8">
        <f t="shared" si="9"/>
        <v>12500</v>
      </c>
      <c r="J20" s="8">
        <f t="shared" si="9"/>
        <v>12500</v>
      </c>
      <c r="K20" s="8">
        <f t="shared" si="9"/>
        <v>12500</v>
      </c>
      <c r="L20" s="8">
        <f t="shared" si="9"/>
        <v>12500</v>
      </c>
      <c r="M20" s="8">
        <f t="shared" si="9"/>
        <v>12500</v>
      </c>
      <c r="N20" s="8">
        <f t="shared" si="9"/>
        <v>12500</v>
      </c>
      <c r="O20" s="8">
        <f t="shared" si="9"/>
        <v>12500</v>
      </c>
      <c r="P20" s="8">
        <f t="shared" si="9"/>
        <v>12500</v>
      </c>
      <c r="Q20" s="8">
        <f t="shared" si="9"/>
        <v>12500</v>
      </c>
      <c r="R20" s="8">
        <f t="shared" si="9"/>
        <v>12500</v>
      </c>
      <c r="S20" s="8">
        <f t="shared" si="9"/>
        <v>12500</v>
      </c>
      <c r="T20" s="8">
        <f t="shared" si="9"/>
        <v>12500</v>
      </c>
      <c r="U20" s="8">
        <f t="shared" si="9"/>
        <v>12500</v>
      </c>
      <c r="V20" s="8">
        <f t="shared" si="9"/>
        <v>12500</v>
      </c>
      <c r="W20" s="8">
        <f t="shared" si="9"/>
        <v>12500</v>
      </c>
      <c r="X20" s="8">
        <f t="shared" si="9"/>
        <v>12500</v>
      </c>
      <c r="Y20" s="8">
        <f t="shared" si="9"/>
        <v>12500</v>
      </c>
    </row>
    <row r="21">
      <c r="A21" s="9" t="s">
        <v>26</v>
      </c>
      <c r="B21" s="8">
        <f t="shared" si="8"/>
        <v>0</v>
      </c>
      <c r="C21" s="8">
        <f t="shared" ref="C21:Y21" si="10">B21+C5-C13</f>
        <v>0</v>
      </c>
      <c r="D21" s="8">
        <f t="shared" si="10"/>
        <v>0</v>
      </c>
      <c r="E21" s="8">
        <f t="shared" si="10"/>
        <v>0</v>
      </c>
      <c r="F21" s="8">
        <f t="shared" si="10"/>
        <v>0</v>
      </c>
      <c r="G21" s="8">
        <f t="shared" si="10"/>
        <v>0</v>
      </c>
      <c r="H21" s="8">
        <f t="shared" si="10"/>
        <v>0</v>
      </c>
      <c r="I21" s="8">
        <f t="shared" si="10"/>
        <v>0</v>
      </c>
      <c r="J21" s="8">
        <f t="shared" si="10"/>
        <v>0</v>
      </c>
      <c r="K21" s="8">
        <f t="shared" si="10"/>
        <v>0</v>
      </c>
      <c r="L21" s="8">
        <f t="shared" si="10"/>
        <v>0</v>
      </c>
      <c r="M21" s="8">
        <f t="shared" si="10"/>
        <v>0</v>
      </c>
      <c r="N21" s="8">
        <f t="shared" si="10"/>
        <v>0</v>
      </c>
      <c r="O21" s="8">
        <f t="shared" si="10"/>
        <v>0</v>
      </c>
      <c r="P21" s="8">
        <f t="shared" si="10"/>
        <v>0</v>
      </c>
      <c r="Q21" s="8">
        <f t="shared" si="10"/>
        <v>0</v>
      </c>
      <c r="R21" s="8">
        <f t="shared" si="10"/>
        <v>0</v>
      </c>
      <c r="S21" s="8">
        <f t="shared" si="10"/>
        <v>0</v>
      </c>
      <c r="T21" s="8">
        <f t="shared" si="10"/>
        <v>0</v>
      </c>
      <c r="U21" s="8">
        <f t="shared" si="10"/>
        <v>0</v>
      </c>
      <c r="V21" s="8">
        <f t="shared" si="10"/>
        <v>0</v>
      </c>
      <c r="W21" s="8">
        <f t="shared" si="10"/>
        <v>0</v>
      </c>
      <c r="X21" s="8">
        <f t="shared" si="10"/>
        <v>0</v>
      </c>
      <c r="Y21" s="8">
        <f t="shared" si="10"/>
        <v>0</v>
      </c>
    </row>
    <row r="22">
      <c r="A22" s="10" t="s">
        <v>28</v>
      </c>
      <c r="B22" s="8">
        <f t="shared" si="8"/>
        <v>0</v>
      </c>
      <c r="C22" s="8">
        <f t="shared" ref="C22:Y22" si="11">B22+C6-C14</f>
        <v>0</v>
      </c>
      <c r="D22" s="8">
        <f t="shared" si="11"/>
        <v>0</v>
      </c>
      <c r="E22" s="8">
        <f t="shared" si="11"/>
        <v>0</v>
      </c>
      <c r="F22" s="8">
        <f t="shared" si="11"/>
        <v>0</v>
      </c>
      <c r="G22" s="8">
        <f t="shared" si="11"/>
        <v>0</v>
      </c>
      <c r="H22" s="8">
        <f t="shared" si="11"/>
        <v>0</v>
      </c>
      <c r="I22" s="8">
        <f t="shared" si="11"/>
        <v>0</v>
      </c>
      <c r="J22" s="8">
        <f t="shared" si="11"/>
        <v>0</v>
      </c>
      <c r="K22" s="8">
        <f t="shared" si="11"/>
        <v>0</v>
      </c>
      <c r="L22" s="8">
        <f t="shared" si="11"/>
        <v>0</v>
      </c>
      <c r="M22" s="8">
        <f t="shared" si="11"/>
        <v>0</v>
      </c>
      <c r="N22" s="8">
        <f t="shared" si="11"/>
        <v>0</v>
      </c>
      <c r="O22" s="8">
        <f t="shared" si="11"/>
        <v>0</v>
      </c>
      <c r="P22" s="8">
        <f t="shared" si="11"/>
        <v>0</v>
      </c>
      <c r="Q22" s="8">
        <f t="shared" si="11"/>
        <v>0</v>
      </c>
      <c r="R22" s="8">
        <f t="shared" si="11"/>
        <v>0</v>
      </c>
      <c r="S22" s="8">
        <f t="shared" si="11"/>
        <v>0</v>
      </c>
      <c r="T22" s="8">
        <f t="shared" si="11"/>
        <v>0</v>
      </c>
      <c r="U22" s="8">
        <f t="shared" si="11"/>
        <v>0</v>
      </c>
      <c r="V22" s="8">
        <f t="shared" si="11"/>
        <v>0</v>
      </c>
      <c r="W22" s="8">
        <f t="shared" si="11"/>
        <v>0</v>
      </c>
      <c r="X22" s="8">
        <f t="shared" si="11"/>
        <v>0</v>
      </c>
      <c r="Y22" s="8">
        <f t="shared" si="11"/>
        <v>0</v>
      </c>
    </row>
    <row r="23">
      <c r="A23" s="10" t="s">
        <v>78</v>
      </c>
      <c r="B23" s="8">
        <f t="shared" si="8"/>
        <v>899</v>
      </c>
      <c r="C23" s="8">
        <f t="shared" ref="C23:Y23" si="12">B23+C7-C15</f>
        <v>0</v>
      </c>
      <c r="D23" s="8">
        <f t="shared" si="12"/>
        <v>899</v>
      </c>
      <c r="E23" s="8">
        <f t="shared" si="12"/>
        <v>0</v>
      </c>
      <c r="F23" s="8">
        <f t="shared" si="12"/>
        <v>899</v>
      </c>
      <c r="G23" s="8">
        <f t="shared" si="12"/>
        <v>0</v>
      </c>
      <c r="H23" s="8">
        <f t="shared" si="12"/>
        <v>899</v>
      </c>
      <c r="I23" s="8">
        <f t="shared" si="12"/>
        <v>0</v>
      </c>
      <c r="J23" s="8">
        <f t="shared" si="12"/>
        <v>899</v>
      </c>
      <c r="K23" s="8">
        <f t="shared" si="12"/>
        <v>0</v>
      </c>
      <c r="L23" s="8">
        <f t="shared" si="12"/>
        <v>899</v>
      </c>
      <c r="M23" s="8">
        <f t="shared" si="12"/>
        <v>0</v>
      </c>
      <c r="N23" s="8">
        <f t="shared" si="12"/>
        <v>899</v>
      </c>
      <c r="O23" s="8">
        <f t="shared" si="12"/>
        <v>0</v>
      </c>
      <c r="P23" s="8">
        <f t="shared" si="12"/>
        <v>899</v>
      </c>
      <c r="Q23" s="8">
        <f t="shared" si="12"/>
        <v>0</v>
      </c>
      <c r="R23" s="8">
        <f t="shared" si="12"/>
        <v>899</v>
      </c>
      <c r="S23" s="8">
        <f t="shared" si="12"/>
        <v>0</v>
      </c>
      <c r="T23" s="8">
        <f t="shared" si="12"/>
        <v>899</v>
      </c>
      <c r="U23" s="8">
        <f t="shared" si="12"/>
        <v>0</v>
      </c>
      <c r="V23" s="8">
        <f t="shared" si="12"/>
        <v>899</v>
      </c>
      <c r="W23" s="8">
        <f t="shared" si="12"/>
        <v>0</v>
      </c>
      <c r="X23" s="8">
        <f t="shared" si="12"/>
        <v>899</v>
      </c>
      <c r="Y23" s="8">
        <f t="shared" si="12"/>
        <v>0</v>
      </c>
    </row>
    <row r="24">
      <c r="A24" s="9" t="s">
        <v>79</v>
      </c>
      <c r="B24" s="8">
        <f t="shared" ref="B24:Y24" si="13">SUM(B19:B23)</f>
        <v>32299</v>
      </c>
      <c r="C24" s="8">
        <f t="shared" si="13"/>
        <v>31400</v>
      </c>
      <c r="D24" s="8">
        <f t="shared" si="13"/>
        <v>32299</v>
      </c>
      <c r="E24" s="8">
        <f t="shared" si="13"/>
        <v>31400</v>
      </c>
      <c r="F24" s="8">
        <f t="shared" si="13"/>
        <v>32299</v>
      </c>
      <c r="G24" s="8">
        <f t="shared" si="13"/>
        <v>31400</v>
      </c>
      <c r="H24" s="8">
        <f t="shared" si="13"/>
        <v>32299</v>
      </c>
      <c r="I24" s="8">
        <f t="shared" si="13"/>
        <v>31400</v>
      </c>
      <c r="J24" s="8">
        <f t="shared" si="13"/>
        <v>32299</v>
      </c>
      <c r="K24" s="8">
        <f t="shared" si="13"/>
        <v>31400</v>
      </c>
      <c r="L24" s="8">
        <f t="shared" si="13"/>
        <v>32299</v>
      </c>
      <c r="M24" s="8">
        <f t="shared" si="13"/>
        <v>31400</v>
      </c>
      <c r="N24" s="8">
        <f t="shared" si="13"/>
        <v>32299</v>
      </c>
      <c r="O24" s="8">
        <f t="shared" si="13"/>
        <v>31400</v>
      </c>
      <c r="P24" s="8">
        <f t="shared" si="13"/>
        <v>32299</v>
      </c>
      <c r="Q24" s="8">
        <f t="shared" si="13"/>
        <v>31400</v>
      </c>
      <c r="R24" s="8">
        <f t="shared" si="13"/>
        <v>32299</v>
      </c>
      <c r="S24" s="8">
        <f t="shared" si="13"/>
        <v>31400</v>
      </c>
      <c r="T24" s="8">
        <f t="shared" si="13"/>
        <v>32299</v>
      </c>
      <c r="U24" s="8">
        <f t="shared" si="13"/>
        <v>31400</v>
      </c>
      <c r="V24" s="8">
        <f t="shared" si="13"/>
        <v>32299</v>
      </c>
      <c r="W24" s="8">
        <f t="shared" si="13"/>
        <v>31400</v>
      </c>
      <c r="X24" s="8">
        <f t="shared" si="13"/>
        <v>32299</v>
      </c>
      <c r="Y24" s="8">
        <f t="shared" si="13"/>
        <v>31400</v>
      </c>
    </row>
    <row r="25">
      <c r="A25" s="9"/>
    </row>
    <row r="26">
      <c r="A26" s="9"/>
    </row>
    <row r="27">
      <c r="A27" s="9"/>
    </row>
    <row r="28">
      <c r="A28" s="9"/>
    </row>
    <row r="29">
      <c r="A29" s="9"/>
    </row>
    <row r="30">
      <c r="A30" s="9"/>
    </row>
    <row r="31">
      <c r="A31" s="9"/>
    </row>
    <row r="32">
      <c r="A32" s="9"/>
    </row>
    <row r="33">
      <c r="A33" s="9"/>
    </row>
    <row r="34">
      <c r="A34" s="9"/>
    </row>
    <row r="35">
      <c r="A35" s="9"/>
    </row>
    <row r="36">
      <c r="A36" s="9"/>
    </row>
    <row r="37">
      <c r="A37" s="9"/>
    </row>
    <row r="38">
      <c r="A38" s="9"/>
    </row>
    <row r="39">
      <c r="A39" s="9"/>
    </row>
    <row r="40">
      <c r="A40" s="9"/>
    </row>
    <row r="41">
      <c r="A41" s="9"/>
    </row>
    <row r="42">
      <c r="A42" s="9"/>
    </row>
    <row r="43">
      <c r="A43" s="9"/>
    </row>
    <row r="44">
      <c r="A44" s="9"/>
    </row>
    <row r="45">
      <c r="A45" s="9"/>
    </row>
    <row r="46">
      <c r="A46" s="9"/>
    </row>
    <row r="47">
      <c r="A47" s="9"/>
    </row>
    <row r="48">
      <c r="A48" s="9"/>
    </row>
    <row r="49">
      <c r="A49" s="9"/>
    </row>
    <row r="50">
      <c r="A50" s="9"/>
    </row>
    <row r="51">
      <c r="A51" s="9"/>
    </row>
    <row r="52">
      <c r="A52" s="9"/>
    </row>
    <row r="53">
      <c r="A53" s="9"/>
    </row>
    <row r="54">
      <c r="A54" s="9"/>
    </row>
    <row r="55">
      <c r="A55" s="9"/>
    </row>
    <row r="56">
      <c r="A56" s="9"/>
    </row>
    <row r="57">
      <c r="A57" s="9"/>
    </row>
    <row r="58">
      <c r="A58" s="9"/>
    </row>
    <row r="59">
      <c r="A59" s="9"/>
    </row>
    <row r="60">
      <c r="A60" s="9"/>
    </row>
    <row r="61">
      <c r="A61" s="9"/>
    </row>
    <row r="62">
      <c r="A62" s="9"/>
    </row>
    <row r="63">
      <c r="A63" s="9"/>
    </row>
    <row r="64">
      <c r="A64" s="9"/>
    </row>
    <row r="65">
      <c r="A65" s="9"/>
    </row>
    <row r="66">
      <c r="A66" s="9"/>
    </row>
    <row r="67">
      <c r="A67" s="9"/>
    </row>
    <row r="68">
      <c r="A68" s="9"/>
    </row>
    <row r="69">
      <c r="A69" s="9"/>
    </row>
    <row r="70">
      <c r="A70" s="9"/>
    </row>
    <row r="71">
      <c r="A71" s="9"/>
    </row>
    <row r="72">
      <c r="A72" s="9"/>
    </row>
    <row r="73">
      <c r="A73" s="9"/>
    </row>
    <row r="74">
      <c r="A74" s="9"/>
    </row>
    <row r="75">
      <c r="A75" s="9"/>
    </row>
    <row r="76">
      <c r="A76" s="9"/>
    </row>
    <row r="77">
      <c r="A77" s="9"/>
    </row>
    <row r="78">
      <c r="A78" s="9"/>
    </row>
    <row r="79">
      <c r="A79" s="9"/>
    </row>
    <row r="80">
      <c r="A80" s="9"/>
    </row>
    <row r="81">
      <c r="A81" s="9"/>
    </row>
    <row r="82">
      <c r="A82" s="9"/>
    </row>
    <row r="83">
      <c r="A83" s="9"/>
    </row>
    <row r="84">
      <c r="A84" s="9"/>
    </row>
    <row r="85">
      <c r="A85" s="9"/>
    </row>
    <row r="86">
      <c r="A86" s="9"/>
    </row>
    <row r="87">
      <c r="A87" s="9"/>
    </row>
    <row r="88">
      <c r="A88" s="9"/>
    </row>
    <row r="89">
      <c r="A89" s="9"/>
    </row>
    <row r="90">
      <c r="A90" s="9"/>
    </row>
    <row r="91">
      <c r="A91" s="9"/>
    </row>
    <row r="92">
      <c r="A92" s="9"/>
    </row>
    <row r="93">
      <c r="A93" s="9"/>
    </row>
    <row r="94">
      <c r="A94" s="9"/>
    </row>
    <row r="95">
      <c r="A95" s="9"/>
    </row>
    <row r="96">
      <c r="A96" s="9"/>
    </row>
    <row r="97">
      <c r="A97" s="9"/>
    </row>
    <row r="98">
      <c r="A98" s="9"/>
    </row>
    <row r="99">
      <c r="A99" s="9"/>
    </row>
    <row r="100">
      <c r="A100" s="9"/>
    </row>
    <row r="101">
      <c r="A101" s="9"/>
    </row>
    <row r="102">
      <c r="A102" s="9"/>
    </row>
    <row r="103">
      <c r="A103" s="9"/>
    </row>
    <row r="104">
      <c r="A104" s="9"/>
    </row>
    <row r="105">
      <c r="A105" s="9"/>
    </row>
    <row r="106">
      <c r="A106" s="9"/>
    </row>
    <row r="107">
      <c r="A107" s="9"/>
    </row>
    <row r="108">
      <c r="A108" s="9"/>
    </row>
    <row r="109">
      <c r="A109" s="9"/>
    </row>
    <row r="110">
      <c r="A110" s="9"/>
    </row>
    <row r="111">
      <c r="A111" s="9"/>
    </row>
    <row r="112">
      <c r="A112" s="9"/>
    </row>
    <row r="113">
      <c r="A113" s="9"/>
    </row>
    <row r="114">
      <c r="A114" s="9"/>
    </row>
    <row r="115">
      <c r="A115" s="9"/>
    </row>
    <row r="116">
      <c r="A116" s="9"/>
    </row>
    <row r="117">
      <c r="A117" s="9"/>
    </row>
    <row r="118">
      <c r="A118" s="9"/>
    </row>
    <row r="119">
      <c r="A119" s="9"/>
    </row>
    <row r="120">
      <c r="A120" s="9"/>
    </row>
    <row r="121">
      <c r="A121" s="9"/>
    </row>
    <row r="122">
      <c r="A122" s="9"/>
    </row>
    <row r="123">
      <c r="A123" s="9"/>
    </row>
    <row r="124">
      <c r="A124" s="9"/>
    </row>
    <row r="125">
      <c r="A125" s="9"/>
    </row>
    <row r="126">
      <c r="A126" s="9"/>
    </row>
    <row r="127">
      <c r="A127" s="9"/>
    </row>
    <row r="128">
      <c r="A128" s="9"/>
    </row>
    <row r="129">
      <c r="A129" s="9"/>
    </row>
    <row r="130">
      <c r="A130" s="9"/>
    </row>
    <row r="131">
      <c r="A131" s="9"/>
    </row>
    <row r="132">
      <c r="A132" s="9"/>
    </row>
    <row r="133">
      <c r="A133" s="9"/>
    </row>
    <row r="134">
      <c r="A134" s="9"/>
    </row>
    <row r="135">
      <c r="A135" s="9"/>
    </row>
    <row r="136">
      <c r="A136" s="9"/>
    </row>
    <row r="137">
      <c r="A137" s="9"/>
    </row>
    <row r="138">
      <c r="A138" s="9"/>
    </row>
    <row r="139">
      <c r="A139" s="9"/>
    </row>
    <row r="140">
      <c r="A140" s="9"/>
    </row>
    <row r="141">
      <c r="A141" s="9"/>
    </row>
    <row r="142">
      <c r="A142" s="9"/>
    </row>
    <row r="143">
      <c r="A143" s="9"/>
    </row>
    <row r="144">
      <c r="A144" s="9"/>
    </row>
    <row r="145">
      <c r="A145" s="9"/>
    </row>
    <row r="146">
      <c r="A146" s="9"/>
    </row>
    <row r="147">
      <c r="A147" s="9"/>
    </row>
    <row r="148">
      <c r="A148" s="9"/>
    </row>
    <row r="149">
      <c r="A149" s="9"/>
    </row>
    <row r="150">
      <c r="A150" s="9"/>
    </row>
    <row r="151">
      <c r="A151" s="9"/>
    </row>
    <row r="152">
      <c r="A152" s="9"/>
    </row>
    <row r="153">
      <c r="A153" s="9"/>
    </row>
    <row r="154">
      <c r="A154" s="9"/>
    </row>
    <row r="155">
      <c r="A155" s="9"/>
    </row>
    <row r="156">
      <c r="A156" s="9"/>
    </row>
    <row r="157">
      <c r="A157" s="9"/>
    </row>
    <row r="158">
      <c r="A158" s="9"/>
    </row>
    <row r="159">
      <c r="A159" s="9"/>
    </row>
    <row r="160">
      <c r="A160" s="9"/>
    </row>
    <row r="161">
      <c r="A161" s="9"/>
    </row>
    <row r="162">
      <c r="A162" s="9"/>
    </row>
    <row r="163">
      <c r="A163" s="9"/>
    </row>
    <row r="164">
      <c r="A164" s="9"/>
    </row>
    <row r="165">
      <c r="A165" s="9"/>
    </row>
    <row r="166">
      <c r="A166" s="9"/>
    </row>
    <row r="167">
      <c r="A167" s="9"/>
    </row>
    <row r="168">
      <c r="A168" s="9"/>
    </row>
    <row r="169">
      <c r="A169" s="9"/>
    </row>
    <row r="170">
      <c r="A170" s="9"/>
    </row>
    <row r="171">
      <c r="A171" s="9"/>
    </row>
    <row r="172">
      <c r="A172" s="9"/>
    </row>
    <row r="173">
      <c r="A173" s="9"/>
    </row>
    <row r="174">
      <c r="A174" s="9"/>
    </row>
    <row r="175">
      <c r="A175" s="9"/>
    </row>
    <row r="176">
      <c r="A176" s="9"/>
    </row>
    <row r="177">
      <c r="A177" s="9"/>
    </row>
    <row r="178">
      <c r="A178" s="9"/>
    </row>
    <row r="179">
      <c r="A179" s="9"/>
    </row>
    <row r="180">
      <c r="A180" s="9"/>
    </row>
    <row r="181">
      <c r="A181" s="9"/>
    </row>
    <row r="182">
      <c r="A182" s="9"/>
    </row>
    <row r="183">
      <c r="A183" s="9"/>
    </row>
    <row r="184">
      <c r="A184" s="9"/>
    </row>
    <row r="185">
      <c r="A185" s="9"/>
    </row>
    <row r="186">
      <c r="A186" s="9"/>
    </row>
    <row r="187">
      <c r="A187" s="9"/>
    </row>
    <row r="188">
      <c r="A188" s="9"/>
    </row>
    <row r="189">
      <c r="A189" s="9"/>
    </row>
    <row r="190">
      <c r="A190" s="9"/>
    </row>
    <row r="191">
      <c r="A191" s="9"/>
    </row>
    <row r="192">
      <c r="A192" s="9"/>
    </row>
    <row r="193">
      <c r="A193" s="9"/>
    </row>
    <row r="194">
      <c r="A194" s="9"/>
    </row>
    <row r="195">
      <c r="A195" s="9"/>
    </row>
    <row r="196">
      <c r="A196" s="9"/>
    </row>
    <row r="197">
      <c r="A197" s="9"/>
    </row>
    <row r="198">
      <c r="A198" s="9"/>
    </row>
    <row r="199">
      <c r="A199" s="9"/>
    </row>
    <row r="200">
      <c r="A200" s="9"/>
    </row>
    <row r="201">
      <c r="A201" s="9"/>
    </row>
    <row r="202">
      <c r="A202" s="9"/>
    </row>
    <row r="203">
      <c r="A203" s="9"/>
    </row>
    <row r="204">
      <c r="A204" s="9"/>
    </row>
    <row r="205">
      <c r="A205" s="9"/>
    </row>
    <row r="206">
      <c r="A206" s="9"/>
    </row>
    <row r="207">
      <c r="A207" s="9"/>
    </row>
    <row r="208">
      <c r="A208" s="9"/>
    </row>
    <row r="209">
      <c r="A209" s="9"/>
    </row>
    <row r="210">
      <c r="A210" s="9"/>
    </row>
    <row r="211">
      <c r="A211" s="9"/>
    </row>
    <row r="212">
      <c r="A212" s="9"/>
    </row>
    <row r="213">
      <c r="A213" s="9"/>
    </row>
    <row r="214">
      <c r="A214" s="9"/>
    </row>
    <row r="215">
      <c r="A215" s="9"/>
    </row>
    <row r="216">
      <c r="A216" s="9"/>
    </row>
    <row r="217">
      <c r="A217" s="9"/>
    </row>
    <row r="218">
      <c r="A218" s="9"/>
    </row>
    <row r="219">
      <c r="A219" s="9"/>
    </row>
    <row r="220">
      <c r="A220" s="9"/>
    </row>
    <row r="221">
      <c r="A221" s="9"/>
    </row>
    <row r="222">
      <c r="A222" s="9"/>
    </row>
    <row r="223">
      <c r="A223" s="9"/>
    </row>
    <row r="224">
      <c r="A224" s="9"/>
    </row>
    <row r="225">
      <c r="A225" s="9"/>
    </row>
    <row r="226">
      <c r="A226" s="9"/>
    </row>
    <row r="227">
      <c r="A227" s="9"/>
    </row>
    <row r="228">
      <c r="A228" s="9"/>
    </row>
    <row r="229">
      <c r="A229" s="9"/>
    </row>
    <row r="230">
      <c r="A230" s="9"/>
    </row>
    <row r="231">
      <c r="A231" s="9"/>
    </row>
    <row r="232">
      <c r="A232" s="9"/>
    </row>
    <row r="233">
      <c r="A233" s="9"/>
    </row>
    <row r="234">
      <c r="A234" s="9"/>
    </row>
    <row r="235">
      <c r="A235" s="9"/>
    </row>
    <row r="236">
      <c r="A236" s="9"/>
    </row>
    <row r="237">
      <c r="A237" s="9"/>
    </row>
    <row r="238">
      <c r="A238" s="9"/>
    </row>
    <row r="239">
      <c r="A239" s="9"/>
    </row>
    <row r="240">
      <c r="A240" s="9"/>
    </row>
    <row r="241">
      <c r="A241" s="9"/>
    </row>
    <row r="242">
      <c r="A242" s="9"/>
    </row>
    <row r="243">
      <c r="A243" s="9"/>
    </row>
    <row r="244">
      <c r="A244" s="9"/>
    </row>
    <row r="245">
      <c r="A245" s="9"/>
    </row>
    <row r="246">
      <c r="A246" s="9"/>
    </row>
    <row r="247">
      <c r="A247" s="9"/>
    </row>
    <row r="248">
      <c r="A248" s="9"/>
    </row>
    <row r="249">
      <c r="A249" s="9"/>
    </row>
    <row r="250">
      <c r="A250" s="9"/>
    </row>
    <row r="251">
      <c r="A251" s="9"/>
    </row>
    <row r="252">
      <c r="A252" s="9"/>
    </row>
    <row r="253">
      <c r="A253" s="9"/>
    </row>
    <row r="254">
      <c r="A254" s="9"/>
    </row>
    <row r="255">
      <c r="A255" s="9"/>
    </row>
    <row r="256">
      <c r="A256" s="9"/>
    </row>
    <row r="257">
      <c r="A257" s="9"/>
    </row>
    <row r="258">
      <c r="A258" s="9"/>
    </row>
    <row r="259">
      <c r="A259" s="9"/>
    </row>
    <row r="260">
      <c r="A260" s="9"/>
    </row>
    <row r="261">
      <c r="A261" s="9"/>
    </row>
    <row r="262">
      <c r="A262" s="9"/>
    </row>
    <row r="263">
      <c r="A263" s="9"/>
    </row>
    <row r="264">
      <c r="A264" s="9"/>
    </row>
    <row r="265">
      <c r="A265" s="9"/>
    </row>
    <row r="266">
      <c r="A266" s="9"/>
    </row>
    <row r="267">
      <c r="A267" s="9"/>
    </row>
    <row r="268">
      <c r="A268" s="9"/>
    </row>
    <row r="269">
      <c r="A269" s="9"/>
    </row>
    <row r="270">
      <c r="A270" s="9"/>
    </row>
    <row r="271">
      <c r="A271" s="9"/>
    </row>
    <row r="272">
      <c r="A272" s="9"/>
    </row>
    <row r="273">
      <c r="A273" s="9"/>
    </row>
    <row r="274">
      <c r="A274" s="9"/>
    </row>
    <row r="275">
      <c r="A275" s="9"/>
    </row>
    <row r="276">
      <c r="A276" s="9"/>
    </row>
    <row r="277">
      <c r="A277" s="9"/>
    </row>
    <row r="278">
      <c r="A278" s="9"/>
    </row>
    <row r="279">
      <c r="A279" s="9"/>
    </row>
    <row r="280">
      <c r="A280" s="9"/>
    </row>
    <row r="281">
      <c r="A281" s="9"/>
    </row>
    <row r="282">
      <c r="A282" s="9"/>
    </row>
    <row r="283">
      <c r="A283" s="9"/>
    </row>
    <row r="284">
      <c r="A284" s="9"/>
    </row>
    <row r="285">
      <c r="A285" s="9"/>
    </row>
    <row r="286">
      <c r="A286" s="9"/>
    </row>
    <row r="287">
      <c r="A287" s="9"/>
    </row>
    <row r="288">
      <c r="A288" s="9"/>
    </row>
    <row r="289">
      <c r="A289" s="9"/>
    </row>
    <row r="290">
      <c r="A290" s="9"/>
    </row>
    <row r="291">
      <c r="A291" s="9"/>
    </row>
    <row r="292">
      <c r="A292" s="9"/>
    </row>
    <row r="293">
      <c r="A293" s="9"/>
    </row>
    <row r="294">
      <c r="A294" s="9"/>
    </row>
    <row r="295">
      <c r="A295" s="9"/>
    </row>
    <row r="296">
      <c r="A296" s="9"/>
    </row>
    <row r="297">
      <c r="A297" s="9"/>
    </row>
    <row r="298">
      <c r="A298" s="9"/>
    </row>
    <row r="299">
      <c r="A299" s="9"/>
    </row>
    <row r="300">
      <c r="A300" s="9"/>
    </row>
    <row r="301">
      <c r="A301" s="9"/>
    </row>
    <row r="302">
      <c r="A302" s="9"/>
    </row>
    <row r="303">
      <c r="A303" s="9"/>
    </row>
    <row r="304">
      <c r="A304" s="9"/>
    </row>
    <row r="305">
      <c r="A305" s="9"/>
    </row>
    <row r="306">
      <c r="A306" s="9"/>
    </row>
    <row r="307">
      <c r="A307" s="9"/>
    </row>
    <row r="308">
      <c r="A308" s="9"/>
    </row>
    <row r="309">
      <c r="A309" s="9"/>
    </row>
    <row r="310">
      <c r="A310" s="9"/>
    </row>
    <row r="311">
      <c r="A311" s="9"/>
    </row>
    <row r="312">
      <c r="A312" s="9"/>
    </row>
    <row r="313">
      <c r="A313" s="9"/>
    </row>
    <row r="314">
      <c r="A314" s="9"/>
    </row>
    <row r="315">
      <c r="A315" s="9"/>
    </row>
    <row r="316">
      <c r="A316" s="9"/>
    </row>
    <row r="317">
      <c r="A317" s="9"/>
    </row>
    <row r="318">
      <c r="A318" s="9"/>
    </row>
    <row r="319">
      <c r="A319" s="9"/>
    </row>
    <row r="320">
      <c r="A320" s="9"/>
    </row>
    <row r="321">
      <c r="A321" s="9"/>
    </row>
    <row r="322">
      <c r="A322" s="9"/>
    </row>
    <row r="323">
      <c r="A323" s="9"/>
    </row>
    <row r="324">
      <c r="A324" s="9"/>
    </row>
    <row r="325">
      <c r="A325" s="9"/>
    </row>
    <row r="326">
      <c r="A326" s="9"/>
    </row>
    <row r="327">
      <c r="A327" s="9"/>
    </row>
    <row r="328">
      <c r="A328" s="9"/>
    </row>
    <row r="329">
      <c r="A329" s="9"/>
    </row>
    <row r="330">
      <c r="A330" s="9"/>
    </row>
    <row r="331">
      <c r="A331" s="9"/>
    </row>
    <row r="332">
      <c r="A332" s="9"/>
    </row>
    <row r="333">
      <c r="A333" s="9"/>
    </row>
    <row r="334">
      <c r="A334" s="9"/>
    </row>
    <row r="335">
      <c r="A335" s="9"/>
    </row>
    <row r="336">
      <c r="A336" s="9"/>
    </row>
    <row r="337">
      <c r="A337" s="9"/>
    </row>
    <row r="338">
      <c r="A338" s="9"/>
    </row>
    <row r="339">
      <c r="A339" s="9"/>
    </row>
    <row r="340">
      <c r="A340" s="9"/>
    </row>
    <row r="341">
      <c r="A341" s="9"/>
    </row>
    <row r="342">
      <c r="A342" s="9"/>
    </row>
    <row r="343">
      <c r="A343" s="9"/>
    </row>
    <row r="344">
      <c r="A344" s="9"/>
    </row>
    <row r="345">
      <c r="A345" s="9"/>
    </row>
    <row r="346">
      <c r="A346" s="9"/>
    </row>
    <row r="347">
      <c r="A347" s="9"/>
    </row>
    <row r="348">
      <c r="A348" s="9"/>
    </row>
    <row r="349">
      <c r="A349" s="9"/>
    </row>
    <row r="350">
      <c r="A350" s="9"/>
    </row>
    <row r="351">
      <c r="A351" s="9"/>
    </row>
    <row r="352">
      <c r="A352" s="9"/>
    </row>
    <row r="353">
      <c r="A353" s="9"/>
    </row>
    <row r="354">
      <c r="A354" s="9"/>
    </row>
    <row r="355">
      <c r="A355" s="9"/>
    </row>
    <row r="356">
      <c r="A356" s="9"/>
    </row>
    <row r="357">
      <c r="A357" s="9"/>
    </row>
    <row r="358">
      <c r="A358" s="9"/>
    </row>
    <row r="359">
      <c r="A359" s="9"/>
    </row>
    <row r="360">
      <c r="A360" s="9"/>
    </row>
    <row r="361">
      <c r="A361" s="9"/>
    </row>
    <row r="362">
      <c r="A362" s="9"/>
    </row>
    <row r="363">
      <c r="A363" s="9"/>
    </row>
    <row r="364">
      <c r="A364" s="9"/>
    </row>
    <row r="365">
      <c r="A365" s="9"/>
    </row>
    <row r="366">
      <c r="A366" s="9"/>
    </row>
    <row r="367">
      <c r="A367" s="9"/>
    </row>
    <row r="368">
      <c r="A368" s="9"/>
    </row>
    <row r="369">
      <c r="A369" s="9"/>
    </row>
    <row r="370">
      <c r="A370" s="9"/>
    </row>
    <row r="371">
      <c r="A371" s="9"/>
    </row>
    <row r="372">
      <c r="A372" s="9"/>
    </row>
    <row r="373">
      <c r="A373" s="9"/>
    </row>
    <row r="374">
      <c r="A374" s="9"/>
    </row>
    <row r="375">
      <c r="A375" s="9"/>
    </row>
    <row r="376">
      <c r="A376" s="9"/>
    </row>
    <row r="377">
      <c r="A377" s="9"/>
    </row>
    <row r="378">
      <c r="A378" s="9"/>
    </row>
    <row r="379">
      <c r="A379" s="9"/>
    </row>
    <row r="380">
      <c r="A380" s="9"/>
    </row>
    <row r="381">
      <c r="A381" s="9"/>
    </row>
    <row r="382">
      <c r="A382" s="9"/>
    </row>
    <row r="383">
      <c r="A383" s="9"/>
    </row>
    <row r="384">
      <c r="A384" s="9"/>
    </row>
    <row r="385">
      <c r="A385" s="9"/>
    </row>
    <row r="386">
      <c r="A386" s="9"/>
    </row>
    <row r="387">
      <c r="A387" s="9"/>
    </row>
    <row r="388">
      <c r="A388" s="9"/>
    </row>
    <row r="389">
      <c r="A389" s="9"/>
    </row>
    <row r="390">
      <c r="A390" s="9"/>
    </row>
    <row r="391">
      <c r="A391" s="9"/>
    </row>
    <row r="392">
      <c r="A392" s="9"/>
    </row>
    <row r="393">
      <c r="A393" s="9"/>
    </row>
    <row r="394">
      <c r="A394" s="9"/>
    </row>
    <row r="395">
      <c r="A395" s="9"/>
    </row>
    <row r="396">
      <c r="A396" s="9"/>
    </row>
    <row r="397">
      <c r="A397" s="9"/>
    </row>
    <row r="398">
      <c r="A398" s="9"/>
    </row>
    <row r="399">
      <c r="A399" s="9"/>
    </row>
    <row r="400">
      <c r="A400" s="9"/>
    </row>
    <row r="401">
      <c r="A401" s="9"/>
    </row>
    <row r="402">
      <c r="A402" s="9"/>
    </row>
    <row r="403">
      <c r="A403" s="9"/>
    </row>
    <row r="404">
      <c r="A404" s="9"/>
    </row>
    <row r="405">
      <c r="A405" s="9"/>
    </row>
    <row r="406">
      <c r="A406" s="9"/>
    </row>
    <row r="407">
      <c r="A407" s="9"/>
    </row>
    <row r="408">
      <c r="A408" s="9"/>
    </row>
    <row r="409">
      <c r="A409" s="9"/>
    </row>
    <row r="410">
      <c r="A410" s="9"/>
    </row>
    <row r="411">
      <c r="A411" s="9"/>
    </row>
    <row r="412">
      <c r="A412" s="9"/>
    </row>
    <row r="413">
      <c r="A413" s="9"/>
    </row>
    <row r="414">
      <c r="A414" s="9"/>
    </row>
    <row r="415">
      <c r="A415" s="9"/>
    </row>
    <row r="416">
      <c r="A416" s="9"/>
    </row>
    <row r="417">
      <c r="A417" s="9"/>
    </row>
    <row r="418">
      <c r="A418" s="9"/>
    </row>
    <row r="419">
      <c r="A419" s="9"/>
    </row>
    <row r="420">
      <c r="A420" s="9"/>
    </row>
    <row r="421">
      <c r="A421" s="9"/>
    </row>
    <row r="422">
      <c r="A422" s="9"/>
    </row>
    <row r="423">
      <c r="A423" s="9"/>
    </row>
    <row r="424">
      <c r="A424" s="9"/>
    </row>
    <row r="425">
      <c r="A425" s="9"/>
    </row>
    <row r="426">
      <c r="A426" s="9"/>
    </row>
    <row r="427">
      <c r="A427" s="9"/>
    </row>
    <row r="428">
      <c r="A428" s="9"/>
    </row>
    <row r="429">
      <c r="A429" s="9"/>
    </row>
    <row r="430">
      <c r="A430" s="9"/>
    </row>
    <row r="431">
      <c r="A431" s="9"/>
    </row>
    <row r="432">
      <c r="A432" s="9"/>
    </row>
    <row r="433">
      <c r="A433" s="9"/>
    </row>
    <row r="434">
      <c r="A434" s="9"/>
    </row>
    <row r="435">
      <c r="A435" s="9"/>
    </row>
    <row r="436">
      <c r="A436" s="9"/>
    </row>
    <row r="437">
      <c r="A437" s="9"/>
    </row>
    <row r="438">
      <c r="A438" s="9"/>
    </row>
    <row r="439">
      <c r="A439" s="9"/>
    </row>
    <row r="440">
      <c r="A440" s="9"/>
    </row>
    <row r="441">
      <c r="A441" s="9"/>
    </row>
    <row r="442">
      <c r="A442" s="9"/>
    </row>
    <row r="443">
      <c r="A443" s="9"/>
    </row>
    <row r="444">
      <c r="A444" s="9"/>
    </row>
    <row r="445">
      <c r="A445" s="9"/>
    </row>
    <row r="446">
      <c r="A446" s="9"/>
    </row>
    <row r="447">
      <c r="A447" s="9"/>
    </row>
    <row r="448">
      <c r="A448" s="9"/>
    </row>
    <row r="449">
      <c r="A449" s="9"/>
    </row>
    <row r="450">
      <c r="A450" s="9"/>
    </row>
    <row r="451">
      <c r="A451" s="9"/>
    </row>
    <row r="452">
      <c r="A452" s="9"/>
    </row>
    <row r="453">
      <c r="A453" s="9"/>
    </row>
    <row r="454">
      <c r="A454" s="9"/>
    </row>
    <row r="455">
      <c r="A455" s="9"/>
    </row>
    <row r="456">
      <c r="A456" s="9"/>
    </row>
    <row r="457">
      <c r="A457" s="9"/>
    </row>
    <row r="458">
      <c r="A458" s="9"/>
    </row>
    <row r="459">
      <c r="A459" s="9"/>
    </row>
    <row r="460">
      <c r="A460" s="9"/>
    </row>
    <row r="461">
      <c r="A461" s="9"/>
    </row>
    <row r="462">
      <c r="A462" s="9"/>
    </row>
    <row r="463">
      <c r="A463" s="9"/>
    </row>
    <row r="464">
      <c r="A464" s="9"/>
    </row>
    <row r="465">
      <c r="A465" s="9"/>
    </row>
    <row r="466">
      <c r="A466" s="9"/>
    </row>
    <row r="467">
      <c r="A467" s="9"/>
    </row>
    <row r="468">
      <c r="A468" s="9"/>
    </row>
    <row r="469">
      <c r="A469" s="9"/>
    </row>
    <row r="470">
      <c r="A470" s="9"/>
    </row>
    <row r="471">
      <c r="A471" s="9"/>
    </row>
    <row r="472">
      <c r="A472" s="9"/>
    </row>
    <row r="473">
      <c r="A473" s="9"/>
    </row>
    <row r="474">
      <c r="A474" s="9"/>
    </row>
    <row r="475">
      <c r="A475" s="9"/>
    </row>
    <row r="476">
      <c r="A476" s="9"/>
    </row>
    <row r="477">
      <c r="A477" s="9"/>
    </row>
    <row r="478">
      <c r="A478" s="9"/>
    </row>
    <row r="479">
      <c r="A479" s="9"/>
    </row>
    <row r="480">
      <c r="A480" s="9"/>
    </row>
    <row r="481">
      <c r="A481" s="9"/>
    </row>
    <row r="482">
      <c r="A482" s="9"/>
    </row>
    <row r="483">
      <c r="A483" s="9"/>
    </row>
    <row r="484">
      <c r="A484" s="9"/>
    </row>
    <row r="485">
      <c r="A485" s="9"/>
    </row>
    <row r="486">
      <c r="A486" s="9"/>
    </row>
    <row r="487">
      <c r="A487" s="9"/>
    </row>
    <row r="488">
      <c r="A488" s="9"/>
    </row>
    <row r="489">
      <c r="A489" s="9"/>
    </row>
    <row r="490">
      <c r="A490" s="9"/>
    </row>
    <row r="491">
      <c r="A491" s="9"/>
    </row>
    <row r="492">
      <c r="A492" s="9"/>
    </row>
    <row r="493">
      <c r="A493" s="9"/>
    </row>
    <row r="494">
      <c r="A494" s="9"/>
    </row>
    <row r="495">
      <c r="A495" s="9"/>
    </row>
    <row r="496">
      <c r="A496" s="9"/>
    </row>
    <row r="497">
      <c r="A497" s="9"/>
    </row>
    <row r="498">
      <c r="A498" s="9"/>
    </row>
    <row r="499">
      <c r="A499" s="9"/>
    </row>
    <row r="500">
      <c r="A500" s="9"/>
    </row>
    <row r="501">
      <c r="A501" s="9"/>
    </row>
    <row r="502">
      <c r="A502" s="9"/>
    </row>
    <row r="503">
      <c r="A503" s="9"/>
    </row>
    <row r="504">
      <c r="A504" s="9"/>
    </row>
    <row r="505">
      <c r="A505" s="9"/>
    </row>
    <row r="506">
      <c r="A506" s="9"/>
    </row>
    <row r="507">
      <c r="A507" s="9"/>
    </row>
    <row r="508">
      <c r="A508" s="9"/>
    </row>
    <row r="509">
      <c r="A509" s="9"/>
    </row>
    <row r="510">
      <c r="A510" s="9"/>
    </row>
    <row r="511">
      <c r="A511" s="9"/>
    </row>
    <row r="512">
      <c r="A512" s="9"/>
    </row>
    <row r="513">
      <c r="A513" s="9"/>
    </row>
    <row r="514">
      <c r="A514" s="9"/>
    </row>
    <row r="515">
      <c r="A515" s="9"/>
    </row>
    <row r="516">
      <c r="A516" s="9"/>
    </row>
    <row r="517">
      <c r="A517" s="9"/>
    </row>
    <row r="518">
      <c r="A518" s="9"/>
    </row>
    <row r="519">
      <c r="A519" s="9"/>
    </row>
    <row r="520">
      <c r="A520" s="9"/>
    </row>
    <row r="521">
      <c r="A521" s="9"/>
    </row>
    <row r="522">
      <c r="A522" s="9"/>
    </row>
    <row r="523">
      <c r="A523" s="9"/>
    </row>
    <row r="524">
      <c r="A524" s="9"/>
    </row>
    <row r="525">
      <c r="A525" s="9"/>
    </row>
    <row r="526">
      <c r="A526" s="9"/>
    </row>
    <row r="527">
      <c r="A527" s="9"/>
    </row>
    <row r="528">
      <c r="A528" s="9"/>
    </row>
    <row r="529">
      <c r="A529" s="9"/>
    </row>
    <row r="530">
      <c r="A530" s="9"/>
    </row>
    <row r="531">
      <c r="A531" s="9"/>
    </row>
    <row r="532">
      <c r="A532" s="9"/>
    </row>
    <row r="533">
      <c r="A533" s="9"/>
    </row>
    <row r="534">
      <c r="A534" s="9"/>
    </row>
    <row r="535">
      <c r="A535" s="9"/>
    </row>
    <row r="536">
      <c r="A536" s="9"/>
    </row>
    <row r="537">
      <c r="A537" s="9"/>
    </row>
    <row r="538">
      <c r="A538" s="9"/>
    </row>
    <row r="539">
      <c r="A539" s="9"/>
    </row>
    <row r="540">
      <c r="A540" s="9"/>
    </row>
    <row r="541">
      <c r="A541" s="9"/>
    </row>
    <row r="542">
      <c r="A542" s="9"/>
    </row>
    <row r="543">
      <c r="A543" s="9"/>
    </row>
    <row r="544">
      <c r="A544" s="9"/>
    </row>
    <row r="545">
      <c r="A545" s="9"/>
    </row>
    <row r="546">
      <c r="A546" s="9"/>
    </row>
    <row r="547">
      <c r="A547" s="9"/>
    </row>
    <row r="548">
      <c r="A548" s="9"/>
    </row>
    <row r="549">
      <c r="A549" s="9"/>
    </row>
    <row r="550">
      <c r="A550" s="9"/>
    </row>
    <row r="551">
      <c r="A551" s="9"/>
    </row>
    <row r="552">
      <c r="A552" s="9"/>
    </row>
    <row r="553">
      <c r="A553" s="9"/>
    </row>
    <row r="554">
      <c r="A554" s="9"/>
    </row>
    <row r="555">
      <c r="A555" s="9"/>
    </row>
    <row r="556">
      <c r="A556" s="9"/>
    </row>
    <row r="557">
      <c r="A557" s="9"/>
    </row>
    <row r="558">
      <c r="A558" s="9"/>
    </row>
    <row r="559">
      <c r="A559" s="9"/>
    </row>
    <row r="560">
      <c r="A560" s="9"/>
    </row>
    <row r="561">
      <c r="A561" s="9"/>
    </row>
    <row r="562">
      <c r="A562" s="9"/>
    </row>
    <row r="563">
      <c r="A563" s="9"/>
    </row>
    <row r="564">
      <c r="A564" s="9"/>
    </row>
    <row r="565">
      <c r="A565" s="9"/>
    </row>
    <row r="566">
      <c r="A566" s="9"/>
    </row>
    <row r="567">
      <c r="A567" s="9"/>
    </row>
    <row r="568">
      <c r="A568" s="9"/>
    </row>
    <row r="569">
      <c r="A569" s="9"/>
    </row>
    <row r="570">
      <c r="A570" s="9"/>
    </row>
    <row r="571">
      <c r="A571" s="9"/>
    </row>
    <row r="572">
      <c r="A572" s="9"/>
    </row>
    <row r="573">
      <c r="A573" s="9"/>
    </row>
    <row r="574">
      <c r="A574" s="9"/>
    </row>
    <row r="575">
      <c r="A575" s="9"/>
    </row>
    <row r="576">
      <c r="A576" s="9"/>
    </row>
    <row r="577">
      <c r="A577" s="9"/>
    </row>
    <row r="578">
      <c r="A578" s="9"/>
    </row>
    <row r="579">
      <c r="A579" s="9"/>
    </row>
    <row r="580">
      <c r="A580" s="9"/>
    </row>
    <row r="581">
      <c r="A581" s="9"/>
    </row>
    <row r="582">
      <c r="A582" s="9"/>
    </row>
    <row r="583">
      <c r="A583" s="9"/>
    </row>
    <row r="584">
      <c r="A584" s="9"/>
    </row>
    <row r="585">
      <c r="A585" s="9"/>
    </row>
    <row r="586">
      <c r="A586" s="9"/>
    </row>
    <row r="587">
      <c r="A587" s="9"/>
    </row>
    <row r="588">
      <c r="A588" s="9"/>
    </row>
    <row r="589">
      <c r="A589" s="9"/>
    </row>
    <row r="590">
      <c r="A590" s="9"/>
    </row>
    <row r="591">
      <c r="A591" s="9"/>
    </row>
    <row r="592">
      <c r="A592" s="9"/>
    </row>
    <row r="593">
      <c r="A593" s="9"/>
    </row>
    <row r="594">
      <c r="A594" s="9"/>
    </row>
    <row r="595">
      <c r="A595" s="9"/>
    </row>
    <row r="596">
      <c r="A596" s="9"/>
    </row>
    <row r="597">
      <c r="A597" s="9"/>
    </row>
    <row r="598">
      <c r="A598" s="9"/>
    </row>
    <row r="599">
      <c r="A599" s="9"/>
    </row>
    <row r="600">
      <c r="A600" s="9"/>
    </row>
    <row r="601">
      <c r="A601" s="9"/>
    </row>
    <row r="602">
      <c r="A602" s="9"/>
    </row>
    <row r="603">
      <c r="A603" s="9"/>
    </row>
    <row r="604">
      <c r="A604" s="9"/>
    </row>
    <row r="605">
      <c r="A605" s="9"/>
    </row>
    <row r="606">
      <c r="A606" s="9"/>
    </row>
    <row r="607">
      <c r="A607" s="9"/>
    </row>
    <row r="608">
      <c r="A608" s="9"/>
    </row>
    <row r="609">
      <c r="A609" s="9"/>
    </row>
    <row r="610">
      <c r="A610" s="9"/>
    </row>
    <row r="611">
      <c r="A611" s="9"/>
    </row>
    <row r="612">
      <c r="A612" s="9"/>
    </row>
    <row r="613">
      <c r="A613" s="9"/>
    </row>
    <row r="614">
      <c r="A614" s="9"/>
    </row>
    <row r="615">
      <c r="A615" s="9"/>
    </row>
    <row r="616">
      <c r="A616" s="9"/>
    </row>
    <row r="617">
      <c r="A617" s="9"/>
    </row>
    <row r="618">
      <c r="A618" s="9"/>
    </row>
    <row r="619">
      <c r="A619" s="9"/>
    </row>
    <row r="620">
      <c r="A620" s="9"/>
    </row>
    <row r="621">
      <c r="A621" s="9"/>
    </row>
    <row r="622">
      <c r="A622" s="9"/>
    </row>
    <row r="623">
      <c r="A623" s="9"/>
    </row>
    <row r="624">
      <c r="A624" s="9"/>
    </row>
    <row r="625">
      <c r="A625" s="9"/>
    </row>
    <row r="626">
      <c r="A626" s="9"/>
    </row>
    <row r="627">
      <c r="A627" s="9"/>
    </row>
    <row r="628">
      <c r="A628" s="9"/>
    </row>
    <row r="629">
      <c r="A629" s="9"/>
    </row>
    <row r="630">
      <c r="A630" s="9"/>
    </row>
    <row r="631">
      <c r="A631" s="9"/>
    </row>
    <row r="632">
      <c r="A632" s="9"/>
    </row>
    <row r="633">
      <c r="A633" s="9"/>
    </row>
    <row r="634">
      <c r="A634" s="9"/>
    </row>
    <row r="635">
      <c r="A635" s="9"/>
    </row>
    <row r="636">
      <c r="A636" s="9"/>
    </row>
    <row r="637">
      <c r="A637" s="9"/>
    </row>
    <row r="638">
      <c r="A638" s="9"/>
    </row>
    <row r="639">
      <c r="A639" s="9"/>
    </row>
    <row r="640">
      <c r="A640" s="9"/>
    </row>
    <row r="641">
      <c r="A641" s="9"/>
    </row>
    <row r="642">
      <c r="A642" s="9"/>
    </row>
    <row r="643">
      <c r="A643" s="9"/>
    </row>
    <row r="644">
      <c r="A644" s="9"/>
    </row>
    <row r="645">
      <c r="A645" s="9"/>
    </row>
    <row r="646">
      <c r="A646" s="9"/>
    </row>
    <row r="647">
      <c r="A647" s="9"/>
    </row>
    <row r="648">
      <c r="A648" s="9"/>
    </row>
    <row r="649">
      <c r="A649" s="9"/>
    </row>
    <row r="650">
      <c r="A650" s="9"/>
    </row>
    <row r="651">
      <c r="A651" s="9"/>
    </row>
    <row r="652">
      <c r="A652" s="9"/>
    </row>
    <row r="653">
      <c r="A653" s="9"/>
    </row>
    <row r="654">
      <c r="A654" s="9"/>
    </row>
    <row r="655">
      <c r="A655" s="9"/>
    </row>
    <row r="656">
      <c r="A656" s="9"/>
    </row>
    <row r="657">
      <c r="A657" s="9"/>
    </row>
    <row r="658">
      <c r="A658" s="9"/>
    </row>
    <row r="659">
      <c r="A659" s="9"/>
    </row>
    <row r="660">
      <c r="A660" s="9"/>
    </row>
    <row r="661">
      <c r="A661" s="9"/>
    </row>
    <row r="662">
      <c r="A662" s="9"/>
    </row>
    <row r="663">
      <c r="A663" s="9"/>
    </row>
    <row r="664">
      <c r="A664" s="9"/>
    </row>
    <row r="665">
      <c r="A665" s="9"/>
    </row>
    <row r="666">
      <c r="A666" s="9"/>
    </row>
    <row r="667">
      <c r="A667" s="9"/>
    </row>
    <row r="668">
      <c r="A668" s="9"/>
    </row>
    <row r="669">
      <c r="A669" s="9"/>
    </row>
    <row r="670">
      <c r="A670" s="9"/>
    </row>
    <row r="671">
      <c r="A671" s="9"/>
    </row>
    <row r="672">
      <c r="A672" s="9"/>
    </row>
    <row r="673">
      <c r="A673" s="9"/>
    </row>
    <row r="674">
      <c r="A674" s="9"/>
    </row>
    <row r="675">
      <c r="A675" s="9"/>
    </row>
    <row r="676">
      <c r="A676" s="9"/>
    </row>
    <row r="677">
      <c r="A677" s="9"/>
    </row>
    <row r="678">
      <c r="A678" s="9"/>
    </row>
    <row r="679">
      <c r="A679" s="9"/>
    </row>
    <row r="680">
      <c r="A680" s="9"/>
    </row>
    <row r="681">
      <c r="A681" s="9"/>
    </row>
    <row r="682">
      <c r="A682" s="9"/>
    </row>
    <row r="683">
      <c r="A683" s="9"/>
    </row>
    <row r="684">
      <c r="A684" s="9"/>
    </row>
    <row r="685">
      <c r="A685" s="9"/>
    </row>
    <row r="686">
      <c r="A686" s="9"/>
    </row>
    <row r="687">
      <c r="A687" s="9"/>
    </row>
    <row r="688">
      <c r="A688" s="9"/>
    </row>
    <row r="689">
      <c r="A689" s="9"/>
    </row>
    <row r="690">
      <c r="A690" s="9"/>
    </row>
    <row r="691">
      <c r="A691" s="9"/>
    </row>
    <row r="692">
      <c r="A692" s="9"/>
    </row>
    <row r="693">
      <c r="A693" s="9"/>
    </row>
    <row r="694">
      <c r="A694" s="9"/>
    </row>
    <row r="695">
      <c r="A695" s="9"/>
    </row>
    <row r="696">
      <c r="A696" s="9"/>
    </row>
    <row r="697">
      <c r="A697" s="9"/>
    </row>
    <row r="698">
      <c r="A698" s="9"/>
    </row>
    <row r="699">
      <c r="A699" s="9"/>
    </row>
    <row r="700">
      <c r="A700" s="9"/>
    </row>
    <row r="701">
      <c r="A701" s="9"/>
    </row>
    <row r="702">
      <c r="A702" s="9"/>
    </row>
    <row r="703">
      <c r="A703" s="9"/>
    </row>
    <row r="704">
      <c r="A704" s="9"/>
    </row>
    <row r="705">
      <c r="A705" s="9"/>
    </row>
    <row r="706">
      <c r="A706" s="9"/>
    </row>
    <row r="707">
      <c r="A707" s="9"/>
    </row>
    <row r="708">
      <c r="A708" s="9"/>
    </row>
    <row r="709">
      <c r="A709" s="9"/>
    </row>
    <row r="710">
      <c r="A710" s="9"/>
    </row>
    <row r="711">
      <c r="A711" s="9"/>
    </row>
    <row r="712">
      <c r="A712" s="9"/>
    </row>
    <row r="713">
      <c r="A713" s="9"/>
    </row>
    <row r="714">
      <c r="A714" s="9"/>
    </row>
    <row r="715">
      <c r="A715" s="9"/>
    </row>
    <row r="716">
      <c r="A716" s="9"/>
    </row>
    <row r="717">
      <c r="A717" s="9"/>
    </row>
    <row r="718">
      <c r="A718" s="9"/>
    </row>
    <row r="719">
      <c r="A719" s="9"/>
    </row>
    <row r="720">
      <c r="A720" s="9"/>
    </row>
    <row r="721">
      <c r="A721" s="9"/>
    </row>
    <row r="722">
      <c r="A722" s="9"/>
    </row>
    <row r="723">
      <c r="A723" s="9"/>
    </row>
    <row r="724">
      <c r="A724" s="9"/>
    </row>
    <row r="725">
      <c r="A725" s="9"/>
    </row>
    <row r="726">
      <c r="A726" s="9"/>
    </row>
    <row r="727">
      <c r="A727" s="9"/>
    </row>
    <row r="728">
      <c r="A728" s="9"/>
    </row>
    <row r="729">
      <c r="A729" s="9"/>
    </row>
    <row r="730">
      <c r="A730" s="9"/>
    </row>
    <row r="731">
      <c r="A731" s="9"/>
    </row>
    <row r="732">
      <c r="A732" s="9"/>
    </row>
    <row r="733">
      <c r="A733" s="9"/>
    </row>
    <row r="734">
      <c r="A734" s="9"/>
    </row>
    <row r="735">
      <c r="A735" s="9"/>
    </row>
    <row r="736">
      <c r="A736" s="9"/>
    </row>
    <row r="737">
      <c r="A737" s="9"/>
    </row>
    <row r="738">
      <c r="A738" s="9"/>
    </row>
    <row r="739">
      <c r="A739" s="9"/>
    </row>
    <row r="740">
      <c r="A740" s="9"/>
    </row>
    <row r="741">
      <c r="A741" s="9"/>
    </row>
    <row r="742">
      <c r="A742" s="9"/>
    </row>
    <row r="743">
      <c r="A743" s="9"/>
    </row>
    <row r="744">
      <c r="A744" s="9"/>
    </row>
    <row r="745">
      <c r="A745" s="9"/>
    </row>
    <row r="746">
      <c r="A746" s="9"/>
    </row>
    <row r="747">
      <c r="A747" s="9"/>
    </row>
    <row r="748">
      <c r="A748" s="9"/>
    </row>
    <row r="749">
      <c r="A749" s="9"/>
    </row>
    <row r="750">
      <c r="A750" s="9"/>
    </row>
    <row r="751">
      <c r="A751" s="9"/>
    </row>
    <row r="752">
      <c r="A752" s="9"/>
    </row>
    <row r="753">
      <c r="A753" s="9"/>
    </row>
    <row r="754">
      <c r="A754" s="9"/>
    </row>
    <row r="755">
      <c r="A755" s="9"/>
    </row>
    <row r="756">
      <c r="A756" s="9"/>
    </row>
    <row r="757">
      <c r="A757" s="9"/>
    </row>
    <row r="758">
      <c r="A758" s="9"/>
    </row>
    <row r="759">
      <c r="A759" s="9"/>
    </row>
    <row r="760">
      <c r="A760" s="9"/>
    </row>
    <row r="761">
      <c r="A761" s="9"/>
    </row>
    <row r="762">
      <c r="A762" s="9"/>
    </row>
    <row r="763">
      <c r="A763" s="9"/>
    </row>
    <row r="764">
      <c r="A764" s="9"/>
    </row>
    <row r="765">
      <c r="A765" s="9"/>
    </row>
    <row r="766">
      <c r="A766" s="9"/>
    </row>
    <row r="767">
      <c r="A767" s="9"/>
    </row>
    <row r="768">
      <c r="A768" s="9"/>
    </row>
    <row r="769">
      <c r="A769" s="9"/>
    </row>
    <row r="770">
      <c r="A770" s="9"/>
    </row>
    <row r="771">
      <c r="A771" s="9"/>
    </row>
    <row r="772">
      <c r="A772" s="9"/>
    </row>
    <row r="773">
      <c r="A773" s="9"/>
    </row>
    <row r="774">
      <c r="A774" s="9"/>
    </row>
    <row r="775">
      <c r="A775" s="9"/>
    </row>
    <row r="776">
      <c r="A776" s="9"/>
    </row>
    <row r="777">
      <c r="A777" s="9"/>
    </row>
    <row r="778">
      <c r="A778" s="9"/>
    </row>
    <row r="779">
      <c r="A779" s="9"/>
    </row>
    <row r="780">
      <c r="A780" s="9"/>
    </row>
    <row r="781">
      <c r="A781" s="9"/>
    </row>
    <row r="782">
      <c r="A782" s="9"/>
    </row>
    <row r="783">
      <c r="A783" s="9"/>
    </row>
    <row r="784">
      <c r="A784" s="9"/>
    </row>
    <row r="785">
      <c r="A785" s="9"/>
    </row>
    <row r="786">
      <c r="A786" s="9"/>
    </row>
    <row r="787">
      <c r="A787" s="9"/>
    </row>
    <row r="788">
      <c r="A788" s="9"/>
    </row>
    <row r="789">
      <c r="A789" s="9"/>
    </row>
    <row r="790">
      <c r="A790" s="9"/>
    </row>
    <row r="791">
      <c r="A791" s="9"/>
    </row>
    <row r="792">
      <c r="A792" s="9"/>
    </row>
    <row r="793">
      <c r="A793" s="9"/>
    </row>
    <row r="794">
      <c r="A794" s="9"/>
    </row>
    <row r="795">
      <c r="A795" s="9"/>
    </row>
    <row r="796">
      <c r="A796" s="9"/>
    </row>
    <row r="797">
      <c r="A797" s="9"/>
    </row>
    <row r="798">
      <c r="A798" s="9"/>
    </row>
    <row r="799">
      <c r="A799" s="9"/>
    </row>
    <row r="800">
      <c r="A800" s="9"/>
    </row>
    <row r="801">
      <c r="A801" s="9"/>
    </row>
    <row r="802">
      <c r="A802" s="9"/>
    </row>
    <row r="803">
      <c r="A803" s="9"/>
    </row>
    <row r="804">
      <c r="A804" s="9"/>
    </row>
    <row r="805">
      <c r="A805" s="9"/>
    </row>
    <row r="806">
      <c r="A806" s="9"/>
    </row>
    <row r="807">
      <c r="A807" s="9"/>
    </row>
    <row r="808">
      <c r="A808" s="9"/>
    </row>
    <row r="809">
      <c r="A809" s="9"/>
    </row>
    <row r="810">
      <c r="A810" s="9"/>
    </row>
    <row r="811">
      <c r="A811" s="9"/>
    </row>
    <row r="812">
      <c r="A812" s="9"/>
    </row>
    <row r="813">
      <c r="A813" s="9"/>
    </row>
    <row r="814">
      <c r="A814" s="9"/>
    </row>
    <row r="815">
      <c r="A815" s="9"/>
    </row>
    <row r="816">
      <c r="A816" s="9"/>
    </row>
    <row r="817">
      <c r="A817" s="9"/>
    </row>
    <row r="818">
      <c r="A818" s="9"/>
    </row>
    <row r="819">
      <c r="A819" s="9"/>
    </row>
    <row r="820">
      <c r="A820" s="9"/>
    </row>
    <row r="821">
      <c r="A821" s="9"/>
    </row>
    <row r="822">
      <c r="A822" s="9"/>
    </row>
    <row r="823">
      <c r="A823" s="9"/>
    </row>
    <row r="824">
      <c r="A824" s="9"/>
    </row>
    <row r="825">
      <c r="A825" s="9"/>
    </row>
    <row r="826">
      <c r="A826" s="9"/>
    </row>
    <row r="827">
      <c r="A827" s="9"/>
    </row>
    <row r="828">
      <c r="A828" s="9"/>
    </row>
    <row r="829">
      <c r="A829" s="9"/>
    </row>
    <row r="830">
      <c r="A830" s="9"/>
    </row>
    <row r="831">
      <c r="A831" s="9"/>
    </row>
    <row r="832">
      <c r="A832" s="9"/>
    </row>
    <row r="833">
      <c r="A833" s="9"/>
    </row>
    <row r="834">
      <c r="A834" s="9"/>
    </row>
    <row r="835">
      <c r="A835" s="9"/>
    </row>
    <row r="836">
      <c r="A836" s="9"/>
    </row>
    <row r="837">
      <c r="A837" s="9"/>
    </row>
    <row r="838">
      <c r="A838" s="9"/>
    </row>
    <row r="839">
      <c r="A839" s="9"/>
    </row>
    <row r="840">
      <c r="A840" s="9"/>
    </row>
    <row r="841">
      <c r="A841" s="9"/>
    </row>
    <row r="842">
      <c r="A842" s="9"/>
    </row>
    <row r="843">
      <c r="A843" s="9"/>
    </row>
    <row r="844">
      <c r="A844" s="9"/>
    </row>
    <row r="845">
      <c r="A845" s="9"/>
    </row>
    <row r="846">
      <c r="A846" s="9"/>
    </row>
    <row r="847">
      <c r="A847" s="9"/>
    </row>
    <row r="848">
      <c r="A848" s="9"/>
    </row>
    <row r="849">
      <c r="A849" s="9"/>
    </row>
    <row r="850">
      <c r="A850" s="9"/>
    </row>
    <row r="851">
      <c r="A851" s="9"/>
    </row>
    <row r="852">
      <c r="A852" s="9"/>
    </row>
    <row r="853">
      <c r="A853" s="9"/>
    </row>
    <row r="854">
      <c r="A854" s="9"/>
    </row>
    <row r="855">
      <c r="A855" s="9"/>
    </row>
    <row r="856">
      <c r="A856" s="9"/>
    </row>
    <row r="857">
      <c r="A857" s="9"/>
    </row>
    <row r="858">
      <c r="A858" s="9"/>
    </row>
    <row r="859">
      <c r="A859" s="9"/>
    </row>
    <row r="860">
      <c r="A860" s="9"/>
    </row>
    <row r="861">
      <c r="A861" s="9"/>
    </row>
    <row r="862">
      <c r="A862" s="9"/>
    </row>
    <row r="863">
      <c r="A863" s="9"/>
    </row>
    <row r="864">
      <c r="A864" s="9"/>
    </row>
    <row r="865">
      <c r="A865" s="9"/>
    </row>
    <row r="866">
      <c r="A866" s="9"/>
    </row>
    <row r="867">
      <c r="A867" s="9"/>
    </row>
    <row r="868">
      <c r="A868" s="9"/>
    </row>
    <row r="869">
      <c r="A869" s="9"/>
    </row>
    <row r="870">
      <c r="A870" s="9"/>
    </row>
    <row r="871">
      <c r="A871" s="9"/>
    </row>
    <row r="872">
      <c r="A872" s="9"/>
    </row>
    <row r="873">
      <c r="A873" s="9"/>
    </row>
    <row r="874">
      <c r="A874" s="9"/>
    </row>
    <row r="875">
      <c r="A875" s="9"/>
    </row>
    <row r="876">
      <c r="A876" s="9"/>
    </row>
    <row r="877">
      <c r="A877" s="9"/>
    </row>
    <row r="878">
      <c r="A878" s="9"/>
    </row>
    <row r="879">
      <c r="A879" s="9"/>
    </row>
    <row r="880">
      <c r="A880" s="9"/>
    </row>
    <row r="881">
      <c r="A881" s="9"/>
    </row>
    <row r="882">
      <c r="A882" s="9"/>
    </row>
    <row r="883">
      <c r="A883" s="9"/>
    </row>
    <row r="884">
      <c r="A884" s="9"/>
    </row>
    <row r="885">
      <c r="A885" s="9"/>
    </row>
    <row r="886">
      <c r="A886" s="9"/>
    </row>
    <row r="887">
      <c r="A887" s="9"/>
    </row>
    <row r="888">
      <c r="A888" s="9"/>
    </row>
    <row r="889">
      <c r="A889" s="9"/>
    </row>
    <row r="890">
      <c r="A890" s="9"/>
    </row>
    <row r="891">
      <c r="A891" s="9"/>
    </row>
    <row r="892">
      <c r="A892" s="9"/>
    </row>
    <row r="893">
      <c r="A893" s="9"/>
    </row>
    <row r="894">
      <c r="A894" s="9"/>
    </row>
    <row r="895">
      <c r="A895" s="9"/>
    </row>
    <row r="896">
      <c r="A896" s="9"/>
    </row>
    <row r="897">
      <c r="A897" s="9"/>
    </row>
    <row r="898">
      <c r="A898" s="9"/>
    </row>
    <row r="899">
      <c r="A899" s="9"/>
    </row>
    <row r="900">
      <c r="A900" s="9"/>
    </row>
    <row r="901">
      <c r="A901" s="9"/>
    </row>
    <row r="902">
      <c r="A902" s="9"/>
    </row>
    <row r="903">
      <c r="A903" s="9"/>
    </row>
    <row r="904">
      <c r="A904" s="9"/>
    </row>
    <row r="905">
      <c r="A905" s="9"/>
    </row>
    <row r="906">
      <c r="A906" s="9"/>
    </row>
    <row r="907">
      <c r="A907" s="9"/>
    </row>
    <row r="908">
      <c r="A908" s="9"/>
    </row>
    <row r="909">
      <c r="A909" s="9"/>
    </row>
    <row r="910">
      <c r="A910" s="9"/>
    </row>
    <row r="911">
      <c r="A911" s="9"/>
    </row>
    <row r="912">
      <c r="A912" s="9"/>
    </row>
    <row r="913">
      <c r="A913" s="9"/>
    </row>
    <row r="914">
      <c r="A914" s="9"/>
    </row>
    <row r="915">
      <c r="A915" s="9"/>
    </row>
    <row r="916">
      <c r="A916" s="9"/>
    </row>
    <row r="917">
      <c r="A917" s="9"/>
    </row>
    <row r="918">
      <c r="A918" s="9"/>
    </row>
    <row r="919">
      <c r="A919" s="9"/>
    </row>
    <row r="920">
      <c r="A920" s="9"/>
    </row>
    <row r="921">
      <c r="A921" s="9"/>
    </row>
    <row r="922">
      <c r="A922" s="9"/>
    </row>
    <row r="923">
      <c r="A923" s="9"/>
    </row>
    <row r="924">
      <c r="A924" s="9"/>
    </row>
    <row r="925">
      <c r="A925" s="9"/>
    </row>
    <row r="926">
      <c r="A926" s="9"/>
    </row>
    <row r="927">
      <c r="A927" s="9"/>
    </row>
    <row r="928">
      <c r="A928" s="9"/>
    </row>
    <row r="929">
      <c r="A929" s="9"/>
    </row>
    <row r="930">
      <c r="A930" s="9"/>
    </row>
    <row r="931">
      <c r="A931" s="9"/>
    </row>
    <row r="932">
      <c r="A932" s="9"/>
    </row>
    <row r="933">
      <c r="A933" s="9"/>
    </row>
    <row r="934">
      <c r="A934" s="9"/>
    </row>
    <row r="935">
      <c r="A935" s="9"/>
    </row>
    <row r="936">
      <c r="A936" s="9"/>
    </row>
    <row r="937">
      <c r="A937" s="9"/>
    </row>
    <row r="938">
      <c r="A938" s="9"/>
    </row>
    <row r="939">
      <c r="A939" s="9"/>
    </row>
    <row r="940">
      <c r="A940" s="9"/>
    </row>
    <row r="941">
      <c r="A941" s="9"/>
    </row>
    <row r="942">
      <c r="A942" s="9"/>
    </row>
    <row r="943">
      <c r="A943" s="9"/>
    </row>
    <row r="944">
      <c r="A944" s="9"/>
    </row>
    <row r="945">
      <c r="A945" s="9"/>
    </row>
    <row r="946">
      <c r="A946" s="9"/>
    </row>
    <row r="947">
      <c r="A947" s="9"/>
    </row>
    <row r="948">
      <c r="A948" s="9"/>
    </row>
    <row r="949">
      <c r="A949" s="9"/>
    </row>
    <row r="950">
      <c r="A950" s="9"/>
    </row>
    <row r="951">
      <c r="A951" s="9"/>
    </row>
    <row r="952">
      <c r="A952" s="9"/>
    </row>
    <row r="953">
      <c r="A953" s="9"/>
    </row>
    <row r="954">
      <c r="A954" s="9"/>
    </row>
    <row r="955">
      <c r="A955" s="9"/>
    </row>
    <row r="956">
      <c r="A956" s="9"/>
    </row>
    <row r="957">
      <c r="A957" s="9"/>
    </row>
    <row r="958">
      <c r="A958" s="9"/>
    </row>
    <row r="959">
      <c r="A959" s="9"/>
    </row>
    <row r="960">
      <c r="A960" s="9"/>
    </row>
    <row r="961">
      <c r="A961" s="9"/>
    </row>
    <row r="962">
      <c r="A962" s="9"/>
    </row>
    <row r="963">
      <c r="A963" s="9"/>
    </row>
    <row r="964">
      <c r="A964" s="9"/>
    </row>
    <row r="965">
      <c r="A965" s="9"/>
    </row>
    <row r="966">
      <c r="A966" s="9"/>
    </row>
    <row r="967">
      <c r="A967" s="9"/>
    </row>
    <row r="968">
      <c r="A968" s="9"/>
    </row>
    <row r="969">
      <c r="A969" s="9"/>
    </row>
    <row r="970">
      <c r="A970" s="9"/>
    </row>
    <row r="971">
      <c r="A971" s="9"/>
    </row>
    <row r="972">
      <c r="A972" s="9"/>
    </row>
    <row r="973">
      <c r="A973" s="9"/>
    </row>
    <row r="974">
      <c r="A974" s="9"/>
    </row>
    <row r="975">
      <c r="A975" s="9"/>
    </row>
    <row r="976">
      <c r="A976" s="9"/>
    </row>
    <row r="977">
      <c r="A977" s="9"/>
    </row>
    <row r="978">
      <c r="A978" s="9"/>
    </row>
    <row r="979">
      <c r="A979" s="9"/>
    </row>
    <row r="980">
      <c r="A980" s="9"/>
    </row>
    <row r="981">
      <c r="A981" s="9"/>
    </row>
    <row r="982">
      <c r="A982" s="9"/>
    </row>
    <row r="983">
      <c r="A983" s="9"/>
    </row>
    <row r="984">
      <c r="A984" s="9"/>
    </row>
    <row r="985">
      <c r="A985" s="9"/>
    </row>
    <row r="986">
      <c r="A986" s="9"/>
    </row>
    <row r="987">
      <c r="A987" s="9"/>
    </row>
    <row r="988">
      <c r="A988" s="9"/>
    </row>
    <row r="989">
      <c r="A989" s="9"/>
    </row>
    <row r="990">
      <c r="A990" s="9"/>
    </row>
    <row r="991">
      <c r="A991" s="9"/>
    </row>
    <row r="992">
      <c r="A992" s="9"/>
    </row>
    <row r="993">
      <c r="A993" s="9"/>
    </row>
    <row r="994">
      <c r="A994" s="9"/>
    </row>
    <row r="995">
      <c r="A995" s="9"/>
    </row>
    <row r="996">
      <c r="A996" s="9"/>
    </row>
    <row r="997">
      <c r="A997" s="9"/>
    </row>
    <row r="998">
      <c r="A998" s="9"/>
    </row>
    <row r="999">
      <c r="A999" s="9"/>
    </row>
    <row r="1000">
      <c r="A1000" s="9"/>
    </row>
    <row r="1001">
      <c r="A1001" s="9"/>
    </row>
    <row r="1002">
      <c r="A1002" s="9"/>
    </row>
    <row r="1003">
      <c r="A1003" s="9"/>
    </row>
    <row r="1004">
      <c r="A1004" s="9"/>
    </row>
    <row r="1005">
      <c r="A1005" s="9"/>
    </row>
    <row r="1006">
      <c r="A1006" s="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51</v>
      </c>
      <c r="C1" s="6" t="s">
        <v>52</v>
      </c>
      <c r="D1" s="6" t="s">
        <v>53</v>
      </c>
      <c r="E1" s="6" t="s">
        <v>54</v>
      </c>
      <c r="F1" s="6" t="s">
        <v>55</v>
      </c>
      <c r="G1" s="6" t="s">
        <v>56</v>
      </c>
      <c r="H1" s="6" t="s">
        <v>57</v>
      </c>
      <c r="I1" s="6" t="s">
        <v>58</v>
      </c>
      <c r="J1" s="6" t="s">
        <v>59</v>
      </c>
      <c r="K1" s="6" t="s">
        <v>60</v>
      </c>
      <c r="L1" s="6" t="s">
        <v>61</v>
      </c>
      <c r="M1" s="6" t="s">
        <v>62</v>
      </c>
      <c r="N1" s="6" t="s">
        <v>63</v>
      </c>
      <c r="O1" s="6" t="s">
        <v>64</v>
      </c>
      <c r="P1" s="6" t="s">
        <v>65</v>
      </c>
      <c r="Q1" s="6" t="s">
        <v>66</v>
      </c>
      <c r="R1" s="6" t="s">
        <v>67</v>
      </c>
      <c r="S1" s="6" t="s">
        <v>68</v>
      </c>
      <c r="T1" s="6" t="s">
        <v>69</v>
      </c>
      <c r="U1" s="6" t="s">
        <v>70</v>
      </c>
      <c r="V1" s="6" t="s">
        <v>71</v>
      </c>
      <c r="W1" s="6" t="s">
        <v>72</v>
      </c>
      <c r="X1" s="6" t="s">
        <v>73</v>
      </c>
      <c r="Y1" s="6" t="s">
        <v>74</v>
      </c>
    </row>
    <row r="2">
      <c r="A2" s="6" t="s">
        <v>82</v>
      </c>
    </row>
    <row r="3">
      <c r="A3" s="6" t="s">
        <v>12</v>
      </c>
      <c r="B3" s="8">
        <f>Assumptions!$B2</f>
        <v>2950</v>
      </c>
      <c r="C3" s="8">
        <f>Assumptions!$B2</f>
        <v>2950</v>
      </c>
      <c r="D3" s="8">
        <f>Assumptions!$B2</f>
        <v>2950</v>
      </c>
      <c r="E3" s="8">
        <f>Assumptions!$B2</f>
        <v>2950</v>
      </c>
      <c r="F3" s="8">
        <f>Assumptions!$B2</f>
        <v>2950</v>
      </c>
      <c r="G3" s="8">
        <f>Assumptions!$B2</f>
        <v>2950</v>
      </c>
      <c r="H3" s="8">
        <f>Assumptions!$B2</f>
        <v>2950</v>
      </c>
      <c r="I3" s="8">
        <f>Assumptions!$B2</f>
        <v>2950</v>
      </c>
      <c r="J3" s="8">
        <f>Assumptions!$B2</f>
        <v>2950</v>
      </c>
      <c r="K3" s="8">
        <f>Assumptions!$B2</f>
        <v>2950</v>
      </c>
      <c r="L3" s="8">
        <f>Assumptions!$B2</f>
        <v>2950</v>
      </c>
      <c r="M3" s="8">
        <f>Assumptions!$B2</f>
        <v>2950</v>
      </c>
      <c r="N3" s="8">
        <f>Assumptions!$B2</f>
        <v>2950</v>
      </c>
      <c r="O3" s="8">
        <f>Assumptions!$B2</f>
        <v>2950</v>
      </c>
      <c r="P3" s="8">
        <f>Assumptions!$B2</f>
        <v>2950</v>
      </c>
      <c r="Q3" s="8">
        <f>Assumptions!$B2</f>
        <v>2950</v>
      </c>
      <c r="R3" s="8">
        <f>Assumptions!$B2</f>
        <v>2950</v>
      </c>
      <c r="S3" s="8">
        <f>Assumptions!$B2</f>
        <v>2950</v>
      </c>
      <c r="T3" s="8">
        <f>Assumptions!$B2</f>
        <v>2950</v>
      </c>
      <c r="U3" s="8">
        <f>Assumptions!$B2</f>
        <v>2950</v>
      </c>
      <c r="V3" s="8">
        <f>Assumptions!$B2</f>
        <v>2950</v>
      </c>
      <c r="W3" s="8">
        <f>Assumptions!$B2</f>
        <v>2950</v>
      </c>
      <c r="X3" s="8">
        <f>Assumptions!$B2</f>
        <v>2950</v>
      </c>
      <c r="Y3" s="8">
        <f>Assumptions!$B2</f>
        <v>2950</v>
      </c>
    </row>
    <row r="4">
      <c r="A4" s="6" t="s">
        <v>14</v>
      </c>
      <c r="B4" s="8">
        <f>Assumptions!$B3</f>
        <v>2680</v>
      </c>
      <c r="C4" s="8">
        <f>Assumptions!$B3</f>
        <v>2680</v>
      </c>
      <c r="D4" s="8">
        <f>Assumptions!$B3</f>
        <v>2680</v>
      </c>
      <c r="E4" s="8">
        <f>Assumptions!$B3</f>
        <v>2680</v>
      </c>
      <c r="F4" s="8">
        <f>Assumptions!$B3</f>
        <v>2680</v>
      </c>
      <c r="G4" s="8">
        <f>Assumptions!$B3</f>
        <v>2680</v>
      </c>
      <c r="H4" s="8">
        <f>Assumptions!$B3</f>
        <v>2680</v>
      </c>
      <c r="I4" s="8">
        <f>Assumptions!$B3</f>
        <v>2680</v>
      </c>
      <c r="J4" s="8">
        <f>Assumptions!$B3</f>
        <v>2680</v>
      </c>
      <c r="K4" s="8">
        <f>Assumptions!$B3</f>
        <v>2680</v>
      </c>
      <c r="L4" s="8">
        <f>Assumptions!$B3</f>
        <v>2680</v>
      </c>
      <c r="M4" s="8">
        <f>Assumptions!$B3</f>
        <v>2680</v>
      </c>
      <c r="N4" s="8">
        <f>Assumptions!$B3</f>
        <v>2680</v>
      </c>
      <c r="O4" s="8">
        <f>Assumptions!$B3</f>
        <v>2680</v>
      </c>
      <c r="P4" s="8">
        <f>Assumptions!$B3</f>
        <v>2680</v>
      </c>
      <c r="Q4" s="8">
        <f>Assumptions!$B3</f>
        <v>2680</v>
      </c>
      <c r="R4" s="8">
        <f>Assumptions!$B3</f>
        <v>2680</v>
      </c>
      <c r="S4" s="8">
        <f>Assumptions!$B3</f>
        <v>2680</v>
      </c>
      <c r="T4" s="8">
        <f>Assumptions!$B3</f>
        <v>2680</v>
      </c>
      <c r="U4" s="8">
        <f>Assumptions!$B3</f>
        <v>2680</v>
      </c>
      <c r="V4" s="8">
        <f>Assumptions!$B3</f>
        <v>2680</v>
      </c>
      <c r="W4" s="8">
        <f>Assumptions!$B3</f>
        <v>2680</v>
      </c>
      <c r="X4" s="8">
        <f>Assumptions!$B3</f>
        <v>2680</v>
      </c>
      <c r="Y4" s="8">
        <f>Assumptions!$B3</f>
        <v>2680</v>
      </c>
    </row>
    <row r="6">
      <c r="A6" s="6" t="s">
        <v>16</v>
      </c>
    </row>
    <row r="7">
      <c r="A7" s="6" t="s">
        <v>12</v>
      </c>
      <c r="B7" s="8">
        <f>Assumptions!$B6</f>
        <v>2645</v>
      </c>
      <c r="C7" s="8">
        <f>Assumptions!$B6</f>
        <v>2645</v>
      </c>
      <c r="D7" s="8">
        <f>Assumptions!$B6</f>
        <v>2645</v>
      </c>
      <c r="E7" s="8">
        <f>Assumptions!$B6</f>
        <v>2645</v>
      </c>
      <c r="F7" s="8">
        <f>Assumptions!$B6</f>
        <v>2645</v>
      </c>
      <c r="G7" s="8">
        <f>Assumptions!$B6</f>
        <v>2645</v>
      </c>
      <c r="H7" s="8">
        <f>Assumptions!$B6</f>
        <v>2645</v>
      </c>
      <c r="I7" s="8">
        <f>Assumptions!$B6</f>
        <v>2645</v>
      </c>
      <c r="J7" s="8">
        <f>Assumptions!$B6</f>
        <v>2645</v>
      </c>
      <c r="K7" s="8">
        <f>Assumptions!$B6</f>
        <v>2645</v>
      </c>
      <c r="L7" s="8">
        <f>Assumptions!$B6</f>
        <v>2645</v>
      </c>
      <c r="M7" s="8">
        <f>Assumptions!$B6</f>
        <v>2645</v>
      </c>
      <c r="N7" s="8">
        <f>Assumptions!$B6</f>
        <v>2645</v>
      </c>
      <c r="O7" s="8">
        <f>Assumptions!$B6</f>
        <v>2645</v>
      </c>
      <c r="P7" s="8">
        <f>Assumptions!$B6</f>
        <v>2645</v>
      </c>
      <c r="Q7" s="8">
        <f>Assumptions!$B6</f>
        <v>2645</v>
      </c>
      <c r="R7" s="8">
        <f>Assumptions!$B6</f>
        <v>2645</v>
      </c>
      <c r="S7" s="8">
        <f>Assumptions!$B6</f>
        <v>2645</v>
      </c>
      <c r="T7" s="8">
        <f>Assumptions!$B6</f>
        <v>2645</v>
      </c>
      <c r="U7" s="8">
        <f>Assumptions!$B6</f>
        <v>2645</v>
      </c>
      <c r="V7" s="8">
        <f>Assumptions!$B6</f>
        <v>2645</v>
      </c>
      <c r="W7" s="8">
        <f>Assumptions!$B6</f>
        <v>2645</v>
      </c>
      <c r="X7" s="8">
        <f>Assumptions!$B6</f>
        <v>2645</v>
      </c>
      <c r="Y7" s="8">
        <f>Assumptions!$B6</f>
        <v>2645</v>
      </c>
    </row>
    <row r="8">
      <c r="A8" s="6" t="s">
        <v>14</v>
      </c>
      <c r="B8" s="8">
        <f>Assumptions!$B7</f>
        <v>2218</v>
      </c>
      <c r="C8" s="8">
        <f>Assumptions!$B7</f>
        <v>2218</v>
      </c>
      <c r="D8" s="8">
        <f>Assumptions!$B7</f>
        <v>2218</v>
      </c>
      <c r="E8" s="8">
        <f>Assumptions!$B7</f>
        <v>2218</v>
      </c>
      <c r="F8" s="8">
        <f>Assumptions!$B7</f>
        <v>2218</v>
      </c>
      <c r="G8" s="8">
        <f>Assumptions!$B7</f>
        <v>2218</v>
      </c>
      <c r="H8" s="8">
        <f>Assumptions!$B7</f>
        <v>2218</v>
      </c>
      <c r="I8" s="8">
        <f>Assumptions!$B7</f>
        <v>2218</v>
      </c>
      <c r="J8" s="8">
        <f>Assumptions!$B7</f>
        <v>2218</v>
      </c>
      <c r="K8" s="8">
        <f>Assumptions!$B7</f>
        <v>2218</v>
      </c>
      <c r="L8" s="8">
        <f>Assumptions!$B7</f>
        <v>2218</v>
      </c>
      <c r="M8" s="8">
        <f>Assumptions!$B7</f>
        <v>2218</v>
      </c>
      <c r="N8" s="8">
        <f>Assumptions!$B7</f>
        <v>2218</v>
      </c>
      <c r="O8" s="8">
        <f>Assumptions!$B7</f>
        <v>2218</v>
      </c>
      <c r="P8" s="8">
        <f>Assumptions!$B7</f>
        <v>2218</v>
      </c>
      <c r="Q8" s="8">
        <f>Assumptions!$B7</f>
        <v>2218</v>
      </c>
      <c r="R8" s="8">
        <f>Assumptions!$B7</f>
        <v>2218</v>
      </c>
      <c r="S8" s="8">
        <f>Assumptions!$B7</f>
        <v>2218</v>
      </c>
      <c r="T8" s="8">
        <f>Assumptions!$B7</f>
        <v>2218</v>
      </c>
      <c r="U8" s="8">
        <f>Assumptions!$B7</f>
        <v>2218</v>
      </c>
      <c r="V8" s="8">
        <f>Assumptions!$B7</f>
        <v>2218</v>
      </c>
      <c r="W8" s="8">
        <f>Assumptions!$B7</f>
        <v>2218</v>
      </c>
      <c r="X8" s="8">
        <f>Assumptions!$B7</f>
        <v>2218</v>
      </c>
      <c r="Y8" s="8">
        <f>Assumptions!$B7</f>
        <v>2218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51</v>
      </c>
      <c r="C1" s="6" t="s">
        <v>52</v>
      </c>
      <c r="D1" s="6" t="s">
        <v>53</v>
      </c>
      <c r="E1" s="6" t="s">
        <v>54</v>
      </c>
      <c r="F1" s="6" t="s">
        <v>55</v>
      </c>
      <c r="G1" s="6" t="s">
        <v>56</v>
      </c>
      <c r="H1" s="6" t="s">
        <v>57</v>
      </c>
      <c r="I1" s="6" t="s">
        <v>58</v>
      </c>
      <c r="J1" s="6" t="s">
        <v>59</v>
      </c>
      <c r="K1" s="6" t="s">
        <v>60</v>
      </c>
      <c r="L1" s="6" t="s">
        <v>61</v>
      </c>
      <c r="M1" s="6" t="s">
        <v>62</v>
      </c>
      <c r="N1" s="6" t="s">
        <v>63</v>
      </c>
      <c r="O1" s="6" t="s">
        <v>64</v>
      </c>
      <c r="P1" s="6" t="s">
        <v>65</v>
      </c>
      <c r="Q1" s="6" t="s">
        <v>66</v>
      </c>
      <c r="R1" s="6" t="s">
        <v>67</v>
      </c>
      <c r="S1" s="6" t="s">
        <v>68</v>
      </c>
      <c r="T1" s="6" t="s">
        <v>69</v>
      </c>
      <c r="U1" s="6" t="s">
        <v>70</v>
      </c>
      <c r="V1" s="6" t="s">
        <v>71</v>
      </c>
      <c r="W1" s="6" t="s">
        <v>72</v>
      </c>
      <c r="X1" s="6" t="s">
        <v>73</v>
      </c>
      <c r="Y1" s="6" t="s">
        <v>74</v>
      </c>
    </row>
    <row r="2">
      <c r="A2" s="6" t="s">
        <v>16</v>
      </c>
    </row>
    <row r="3">
      <c r="A3" s="6" t="s">
        <v>12</v>
      </c>
      <c r="B3" s="8">
        <f>'Calcs-1'!B7*Assumptions!$C6</f>
        <v>711505</v>
      </c>
      <c r="C3" s="8">
        <f>'Calcs-1'!C7*Assumptions!$C6</f>
        <v>711505</v>
      </c>
      <c r="D3" s="8">
        <f>'Calcs-1'!D7*Assumptions!$C6</f>
        <v>711505</v>
      </c>
      <c r="E3" s="8">
        <f>'Calcs-1'!E7*Assumptions!$C6</f>
        <v>711505</v>
      </c>
      <c r="F3" s="8">
        <f>'Calcs-1'!F7*Assumptions!$C6</f>
        <v>711505</v>
      </c>
      <c r="G3" s="8">
        <f>'Calcs-1'!G7*Assumptions!$C6</f>
        <v>711505</v>
      </c>
      <c r="H3" s="8">
        <f>'Calcs-1'!H7*Assumptions!$C6</f>
        <v>711505</v>
      </c>
      <c r="I3" s="8">
        <f>'Calcs-1'!I7*Assumptions!$C6</f>
        <v>711505</v>
      </c>
      <c r="J3" s="8">
        <f>'Calcs-1'!J7*Assumptions!$C6</f>
        <v>711505</v>
      </c>
      <c r="K3" s="8">
        <f>'Calcs-1'!K7*Assumptions!$C6</f>
        <v>711505</v>
      </c>
      <c r="L3" s="8">
        <f>'Calcs-1'!L7*Assumptions!$C6</f>
        <v>711505</v>
      </c>
      <c r="M3" s="8">
        <f>'Calcs-1'!M7*Assumptions!$C6</f>
        <v>711505</v>
      </c>
      <c r="N3" s="8">
        <f>'Calcs-1'!N7*Assumptions!$C6</f>
        <v>711505</v>
      </c>
      <c r="O3" s="8">
        <f>'Calcs-1'!O7*Assumptions!$C6</f>
        <v>711505</v>
      </c>
      <c r="P3" s="8">
        <f>'Calcs-1'!P7*Assumptions!$C6</f>
        <v>711505</v>
      </c>
      <c r="Q3" s="8">
        <f>'Calcs-1'!Q7*Assumptions!$C6</f>
        <v>711505</v>
      </c>
      <c r="R3" s="8">
        <f>'Calcs-1'!R7*Assumptions!$C6</f>
        <v>711505</v>
      </c>
      <c r="S3" s="8">
        <f>'Calcs-1'!S7*Assumptions!$C6</f>
        <v>711505</v>
      </c>
      <c r="T3" s="8">
        <f>'Calcs-1'!T7*Assumptions!$C6</f>
        <v>711505</v>
      </c>
      <c r="U3" s="8">
        <f>'Calcs-1'!U7*Assumptions!$C6</f>
        <v>711505</v>
      </c>
      <c r="V3" s="8">
        <f>'Calcs-1'!V7*Assumptions!$C6</f>
        <v>711505</v>
      </c>
      <c r="W3" s="8">
        <f>'Calcs-1'!W7*Assumptions!$C6</f>
        <v>711505</v>
      </c>
      <c r="X3" s="8">
        <f>'Calcs-1'!X7*Assumptions!$C6</f>
        <v>711505</v>
      </c>
      <c r="Y3" s="8">
        <f>'Calcs-1'!Y7*Assumptions!$C6</f>
        <v>711505</v>
      </c>
    </row>
    <row r="4">
      <c r="A4" s="6" t="s">
        <v>14</v>
      </c>
      <c r="B4" s="8">
        <f>'Calcs-1'!B8*Assumptions!$C7</f>
        <v>248416</v>
      </c>
      <c r="C4" s="8">
        <f>'Calcs-1'!C8*Assumptions!$C7</f>
        <v>248416</v>
      </c>
      <c r="D4" s="8">
        <f>'Calcs-1'!D8*Assumptions!$C7</f>
        <v>248416</v>
      </c>
      <c r="E4" s="8">
        <f>'Calcs-1'!E8*Assumptions!$C7</f>
        <v>248416</v>
      </c>
      <c r="F4" s="8">
        <f>'Calcs-1'!F8*Assumptions!$C7</f>
        <v>248416</v>
      </c>
      <c r="G4" s="8">
        <f>'Calcs-1'!G8*Assumptions!$C7</f>
        <v>248416</v>
      </c>
      <c r="H4" s="8">
        <f>'Calcs-1'!H8*Assumptions!$C7</f>
        <v>248416</v>
      </c>
      <c r="I4" s="8">
        <f>'Calcs-1'!I8*Assumptions!$C7</f>
        <v>248416</v>
      </c>
      <c r="J4" s="8">
        <f>'Calcs-1'!J8*Assumptions!$C7</f>
        <v>248416</v>
      </c>
      <c r="K4" s="8">
        <f>'Calcs-1'!K8*Assumptions!$C7</f>
        <v>248416</v>
      </c>
      <c r="L4" s="8">
        <f>'Calcs-1'!L8*Assumptions!$C7</f>
        <v>248416</v>
      </c>
      <c r="M4" s="8">
        <f>'Calcs-1'!M8*Assumptions!$C7</f>
        <v>248416</v>
      </c>
      <c r="N4" s="8">
        <f>'Calcs-1'!N8*Assumptions!$C7</f>
        <v>248416</v>
      </c>
      <c r="O4" s="8">
        <f>'Calcs-1'!O8*Assumptions!$C7</f>
        <v>248416</v>
      </c>
      <c r="P4" s="8">
        <f>'Calcs-1'!P8*Assumptions!$C7</f>
        <v>248416</v>
      </c>
      <c r="Q4" s="8">
        <f>'Calcs-1'!Q8*Assumptions!$C7</f>
        <v>248416</v>
      </c>
      <c r="R4" s="8">
        <f>'Calcs-1'!R8*Assumptions!$C7</f>
        <v>248416</v>
      </c>
      <c r="S4" s="8">
        <f>'Calcs-1'!S8*Assumptions!$C7</f>
        <v>248416</v>
      </c>
      <c r="T4" s="8">
        <f>'Calcs-1'!T8*Assumptions!$C7</f>
        <v>248416</v>
      </c>
      <c r="U4" s="8">
        <f>'Calcs-1'!U8*Assumptions!$C7</f>
        <v>248416</v>
      </c>
      <c r="V4" s="8">
        <f>'Calcs-1'!V8*Assumptions!$C7</f>
        <v>248416</v>
      </c>
      <c r="W4" s="8">
        <f>'Calcs-1'!W8*Assumptions!$C7</f>
        <v>248416</v>
      </c>
      <c r="X4" s="8">
        <f>'Calcs-1'!X8*Assumptions!$C7</f>
        <v>248416</v>
      </c>
      <c r="Y4" s="8">
        <f>'Calcs-1'!Y8*Assumptions!$C7</f>
        <v>248416</v>
      </c>
    </row>
    <row r="5">
      <c r="A5" s="6" t="s">
        <v>79</v>
      </c>
      <c r="B5" s="8">
        <f t="shared" ref="B5:Y5" si="1">SUM(B3:B4)</f>
        <v>959921</v>
      </c>
      <c r="C5" s="8">
        <f t="shared" si="1"/>
        <v>959921</v>
      </c>
      <c r="D5" s="8">
        <f t="shared" si="1"/>
        <v>959921</v>
      </c>
      <c r="E5" s="8">
        <f t="shared" si="1"/>
        <v>959921</v>
      </c>
      <c r="F5" s="8">
        <f t="shared" si="1"/>
        <v>959921</v>
      </c>
      <c r="G5" s="8">
        <f t="shared" si="1"/>
        <v>959921</v>
      </c>
      <c r="H5" s="8">
        <f t="shared" si="1"/>
        <v>959921</v>
      </c>
      <c r="I5" s="8">
        <f t="shared" si="1"/>
        <v>959921</v>
      </c>
      <c r="J5" s="8">
        <f t="shared" si="1"/>
        <v>959921</v>
      </c>
      <c r="K5" s="8">
        <f t="shared" si="1"/>
        <v>959921</v>
      </c>
      <c r="L5" s="8">
        <f t="shared" si="1"/>
        <v>959921</v>
      </c>
      <c r="M5" s="8">
        <f t="shared" si="1"/>
        <v>959921</v>
      </c>
      <c r="N5" s="8">
        <f t="shared" si="1"/>
        <v>959921</v>
      </c>
      <c r="O5" s="8">
        <f t="shared" si="1"/>
        <v>959921</v>
      </c>
      <c r="P5" s="8">
        <f t="shared" si="1"/>
        <v>959921</v>
      </c>
      <c r="Q5" s="8">
        <f t="shared" si="1"/>
        <v>959921</v>
      </c>
      <c r="R5" s="8">
        <f t="shared" si="1"/>
        <v>959921</v>
      </c>
      <c r="S5" s="8">
        <f t="shared" si="1"/>
        <v>959921</v>
      </c>
      <c r="T5" s="8">
        <f t="shared" si="1"/>
        <v>959921</v>
      </c>
      <c r="U5" s="8">
        <f t="shared" si="1"/>
        <v>959921</v>
      </c>
      <c r="V5" s="8">
        <f t="shared" si="1"/>
        <v>959921</v>
      </c>
      <c r="W5" s="8">
        <f t="shared" si="1"/>
        <v>959921</v>
      </c>
      <c r="X5" s="8">
        <f t="shared" si="1"/>
        <v>959921</v>
      </c>
      <c r="Y5" s="8">
        <f t="shared" si="1"/>
        <v>959921</v>
      </c>
    </row>
    <row r="7">
      <c r="A7" s="6" t="s">
        <v>83</v>
      </c>
    </row>
    <row r="8">
      <c r="A8" s="6" t="s">
        <v>12</v>
      </c>
      <c r="B8" s="8">
        <f>'Calcs-1'!B7*Assumptions!$C2</f>
        <v>378235</v>
      </c>
      <c r="C8" s="8">
        <f>'Calcs-1'!C7*Assumptions!$C2</f>
        <v>378235</v>
      </c>
      <c r="D8" s="8">
        <f>'Calcs-1'!D7*Assumptions!$C2</f>
        <v>378235</v>
      </c>
      <c r="E8" s="8">
        <f>'Calcs-1'!E7*Assumptions!$C2</f>
        <v>378235</v>
      </c>
      <c r="F8" s="8">
        <f>'Calcs-1'!F7*Assumptions!$C2</f>
        <v>378235</v>
      </c>
      <c r="G8" s="8">
        <f>'Calcs-1'!G7*Assumptions!$C2</f>
        <v>378235</v>
      </c>
      <c r="H8" s="8">
        <f>'Calcs-1'!H7*Assumptions!$C2</f>
        <v>378235</v>
      </c>
      <c r="I8" s="8">
        <f>'Calcs-1'!I7*Assumptions!$C2</f>
        <v>378235</v>
      </c>
      <c r="J8" s="8">
        <f>'Calcs-1'!J7*Assumptions!$C2</f>
        <v>378235</v>
      </c>
      <c r="K8" s="8">
        <f>'Calcs-1'!K7*Assumptions!$C2</f>
        <v>378235</v>
      </c>
      <c r="L8" s="8">
        <f>'Calcs-1'!L7*Assumptions!$C2</f>
        <v>378235</v>
      </c>
      <c r="M8" s="8">
        <f>'Calcs-1'!M7*Assumptions!$C2</f>
        <v>378235</v>
      </c>
      <c r="N8" s="8">
        <f>'Calcs-1'!N7*Assumptions!$C2</f>
        <v>378235</v>
      </c>
      <c r="O8" s="8">
        <f>'Calcs-1'!O7*Assumptions!$C2</f>
        <v>378235</v>
      </c>
      <c r="P8" s="8">
        <f>'Calcs-1'!P7*Assumptions!$C2</f>
        <v>378235</v>
      </c>
      <c r="Q8" s="8">
        <f>'Calcs-1'!Q7*Assumptions!$C2</f>
        <v>378235</v>
      </c>
      <c r="R8" s="8">
        <f>'Calcs-1'!R7*Assumptions!$C2</f>
        <v>378235</v>
      </c>
      <c r="S8" s="8">
        <f>'Calcs-1'!S7*Assumptions!$C2</f>
        <v>378235</v>
      </c>
      <c r="T8" s="8">
        <f>'Calcs-1'!T7*Assumptions!$C2</f>
        <v>378235</v>
      </c>
      <c r="U8" s="8">
        <f>'Calcs-1'!U7*Assumptions!$C2</f>
        <v>378235</v>
      </c>
      <c r="V8" s="8">
        <f>'Calcs-1'!V7*Assumptions!$C2</f>
        <v>378235</v>
      </c>
      <c r="W8" s="8">
        <f>'Calcs-1'!W7*Assumptions!$C2</f>
        <v>378235</v>
      </c>
      <c r="X8" s="8">
        <f>'Calcs-1'!X7*Assumptions!$C2</f>
        <v>378235</v>
      </c>
      <c r="Y8" s="8">
        <f>'Calcs-1'!Y7*Assumptions!$C2</f>
        <v>378235</v>
      </c>
    </row>
    <row r="9">
      <c r="A9" s="6" t="s">
        <v>14</v>
      </c>
      <c r="B9" s="8">
        <f>'Calcs-1'!B8*Assumptions!$C3</f>
        <v>148606</v>
      </c>
      <c r="C9" s="8">
        <f>'Calcs-1'!C8*Assumptions!$C3</f>
        <v>148606</v>
      </c>
      <c r="D9" s="8">
        <f>'Calcs-1'!D8*Assumptions!$C3</f>
        <v>148606</v>
      </c>
      <c r="E9" s="8">
        <f>'Calcs-1'!E8*Assumptions!$C3</f>
        <v>148606</v>
      </c>
      <c r="F9" s="8">
        <f>'Calcs-1'!F8*Assumptions!$C3</f>
        <v>148606</v>
      </c>
      <c r="G9" s="8">
        <f>'Calcs-1'!G8*Assumptions!$C3</f>
        <v>148606</v>
      </c>
      <c r="H9" s="8">
        <f>'Calcs-1'!H8*Assumptions!$C3</f>
        <v>148606</v>
      </c>
      <c r="I9" s="8">
        <f>'Calcs-1'!I8*Assumptions!$C3</f>
        <v>148606</v>
      </c>
      <c r="J9" s="8">
        <f>'Calcs-1'!J8*Assumptions!$C3</f>
        <v>148606</v>
      </c>
      <c r="K9" s="8">
        <f>'Calcs-1'!K8*Assumptions!$C3</f>
        <v>148606</v>
      </c>
      <c r="L9" s="8">
        <f>'Calcs-1'!L8*Assumptions!$C3</f>
        <v>148606</v>
      </c>
      <c r="M9" s="8">
        <f>'Calcs-1'!M8*Assumptions!$C3</f>
        <v>148606</v>
      </c>
      <c r="N9" s="8">
        <f>'Calcs-1'!N8*Assumptions!$C3</f>
        <v>148606</v>
      </c>
      <c r="O9" s="8">
        <f>'Calcs-1'!O8*Assumptions!$C3</f>
        <v>148606</v>
      </c>
      <c r="P9" s="8">
        <f>'Calcs-1'!P8*Assumptions!$C3</f>
        <v>148606</v>
      </c>
      <c r="Q9" s="8">
        <f>'Calcs-1'!Q8*Assumptions!$C3</f>
        <v>148606</v>
      </c>
      <c r="R9" s="8">
        <f>'Calcs-1'!R8*Assumptions!$C3</f>
        <v>148606</v>
      </c>
      <c r="S9" s="8">
        <f>'Calcs-1'!S8*Assumptions!$C3</f>
        <v>148606</v>
      </c>
      <c r="T9" s="8">
        <f>'Calcs-1'!T8*Assumptions!$C3</f>
        <v>148606</v>
      </c>
      <c r="U9" s="8">
        <f>'Calcs-1'!U8*Assumptions!$C3</f>
        <v>148606</v>
      </c>
      <c r="V9" s="8">
        <f>'Calcs-1'!V8*Assumptions!$C3</f>
        <v>148606</v>
      </c>
      <c r="W9" s="8">
        <f>'Calcs-1'!W8*Assumptions!$C3</f>
        <v>148606</v>
      </c>
      <c r="X9" s="8">
        <f>'Calcs-1'!X8*Assumptions!$C3</f>
        <v>148606</v>
      </c>
      <c r="Y9" s="8">
        <f>'Calcs-1'!Y8*Assumptions!$C3</f>
        <v>148606</v>
      </c>
    </row>
    <row r="10">
      <c r="A10" s="6" t="s">
        <v>79</v>
      </c>
      <c r="B10" s="8">
        <f t="shared" ref="B10:Y10" si="2">SUM(B8:B9)</f>
        <v>526841</v>
      </c>
      <c r="C10" s="8">
        <f t="shared" si="2"/>
        <v>526841</v>
      </c>
      <c r="D10" s="8">
        <f t="shared" si="2"/>
        <v>526841</v>
      </c>
      <c r="E10" s="8">
        <f t="shared" si="2"/>
        <v>526841</v>
      </c>
      <c r="F10" s="8">
        <f t="shared" si="2"/>
        <v>526841</v>
      </c>
      <c r="G10" s="8">
        <f t="shared" si="2"/>
        <v>526841</v>
      </c>
      <c r="H10" s="8">
        <f t="shared" si="2"/>
        <v>526841</v>
      </c>
      <c r="I10" s="8">
        <f t="shared" si="2"/>
        <v>526841</v>
      </c>
      <c r="J10" s="8">
        <f t="shared" si="2"/>
        <v>526841</v>
      </c>
      <c r="K10" s="8">
        <f t="shared" si="2"/>
        <v>526841</v>
      </c>
      <c r="L10" s="8">
        <f t="shared" si="2"/>
        <v>526841</v>
      </c>
      <c r="M10" s="8">
        <f t="shared" si="2"/>
        <v>526841</v>
      </c>
      <c r="N10" s="8">
        <f t="shared" si="2"/>
        <v>526841</v>
      </c>
      <c r="O10" s="8">
        <f t="shared" si="2"/>
        <v>526841</v>
      </c>
      <c r="P10" s="8">
        <f t="shared" si="2"/>
        <v>526841</v>
      </c>
      <c r="Q10" s="8">
        <f t="shared" si="2"/>
        <v>526841</v>
      </c>
      <c r="R10" s="8">
        <f t="shared" si="2"/>
        <v>526841</v>
      </c>
      <c r="S10" s="8">
        <f t="shared" si="2"/>
        <v>526841</v>
      </c>
      <c r="T10" s="8">
        <f t="shared" si="2"/>
        <v>526841</v>
      </c>
      <c r="U10" s="8">
        <f t="shared" si="2"/>
        <v>526841</v>
      </c>
      <c r="V10" s="8">
        <f t="shared" si="2"/>
        <v>526841</v>
      </c>
      <c r="W10" s="8">
        <f t="shared" si="2"/>
        <v>526841</v>
      </c>
      <c r="X10" s="8">
        <f t="shared" si="2"/>
        <v>526841</v>
      </c>
      <c r="Y10" s="8">
        <f t="shared" si="2"/>
        <v>526841</v>
      </c>
    </row>
    <row r="12">
      <c r="A12" s="6" t="s">
        <v>84</v>
      </c>
      <c r="B12" s="8">
        <f>'Expenses-Payments'!B8</f>
        <v>43143</v>
      </c>
      <c r="C12" s="8">
        <f>'Expenses-Payments'!C8</f>
        <v>43143</v>
      </c>
      <c r="D12" s="8">
        <f>'Expenses-Payments'!D8</f>
        <v>43143</v>
      </c>
      <c r="E12" s="8">
        <f>'Expenses-Payments'!E8</f>
        <v>43143</v>
      </c>
      <c r="F12" s="8">
        <f>'Expenses-Payments'!F8</f>
        <v>43143</v>
      </c>
      <c r="G12" s="8">
        <f>'Expenses-Payments'!G8</f>
        <v>43143</v>
      </c>
      <c r="H12" s="8">
        <f>'Expenses-Payments'!H8</f>
        <v>43143</v>
      </c>
      <c r="I12" s="8">
        <f>'Expenses-Payments'!I8</f>
        <v>43143</v>
      </c>
      <c r="J12" s="8">
        <f>'Expenses-Payments'!J8</f>
        <v>43143</v>
      </c>
      <c r="K12" s="8">
        <f>'Expenses-Payments'!K8</f>
        <v>43143</v>
      </c>
      <c r="L12" s="8">
        <f>'Expenses-Payments'!L8</f>
        <v>43143</v>
      </c>
      <c r="M12" s="8">
        <f>'Expenses-Payments'!M8</f>
        <v>43143</v>
      </c>
      <c r="N12" s="8">
        <f>'Expenses-Payments'!N8</f>
        <v>43143</v>
      </c>
      <c r="O12" s="8">
        <f>'Expenses-Payments'!O8</f>
        <v>43143</v>
      </c>
      <c r="P12" s="8">
        <f>'Expenses-Payments'!P8</f>
        <v>43143</v>
      </c>
      <c r="Q12" s="8">
        <f>'Expenses-Payments'!Q8</f>
        <v>43143</v>
      </c>
      <c r="R12" s="8">
        <f>'Expenses-Payments'!R8</f>
        <v>43143</v>
      </c>
      <c r="S12" s="8">
        <f>'Expenses-Payments'!S8</f>
        <v>43143</v>
      </c>
      <c r="T12" s="8">
        <f>'Expenses-Payments'!T8</f>
        <v>43143</v>
      </c>
      <c r="U12" s="8">
        <f>'Expenses-Payments'!U8</f>
        <v>43143</v>
      </c>
      <c r="V12" s="8">
        <f>'Expenses-Payments'!V8</f>
        <v>43143</v>
      </c>
      <c r="W12" s="8">
        <f>'Expenses-Payments'!W8</f>
        <v>43143</v>
      </c>
      <c r="X12" s="8">
        <f>'Expenses-Payments'!X8</f>
        <v>43143</v>
      </c>
      <c r="Y12" s="8">
        <f>'Expenses-Payments'!Y8</f>
        <v>43143</v>
      </c>
    </row>
    <row r="13">
      <c r="A13" s="6" t="s">
        <v>85</v>
      </c>
      <c r="B13" s="12">
        <f>Depreciation!B10</f>
        <v>4290.684211</v>
      </c>
      <c r="C13" s="12">
        <f>Depreciation!C10</f>
        <v>4290.684211</v>
      </c>
      <c r="D13" s="12">
        <f>Depreciation!D10</f>
        <v>4655.384211</v>
      </c>
      <c r="E13" s="12">
        <f>Depreciation!E10</f>
        <v>4655.384211</v>
      </c>
      <c r="F13" s="12">
        <f>Depreciation!F10</f>
        <v>4655.384211</v>
      </c>
      <c r="G13" s="12">
        <f>Depreciation!G10</f>
        <v>4655.384211</v>
      </c>
      <c r="H13" s="12">
        <f>Depreciation!H10</f>
        <v>4655.384211</v>
      </c>
      <c r="I13" s="12">
        <f>Depreciation!I10</f>
        <v>4655.384211</v>
      </c>
      <c r="J13" s="12">
        <f>Depreciation!J10</f>
        <v>4655.384211</v>
      </c>
      <c r="K13" s="12">
        <f>Depreciation!K10</f>
        <v>4655.384211</v>
      </c>
      <c r="L13" s="12">
        <f>Depreciation!L10</f>
        <v>4655.384211</v>
      </c>
      <c r="M13" s="12">
        <f>Depreciation!M10</f>
        <v>4655.384211</v>
      </c>
      <c r="N13" s="12">
        <f>Depreciation!N10</f>
        <v>4655.384211</v>
      </c>
      <c r="O13" s="12">
        <f>Depreciation!O10</f>
        <v>4655.384211</v>
      </c>
      <c r="P13" s="12">
        <f>Depreciation!P10</f>
        <v>4655.384211</v>
      </c>
      <c r="Q13" s="12">
        <f>Depreciation!Q10</f>
        <v>4655.384211</v>
      </c>
      <c r="R13" s="12">
        <f>Depreciation!R10</f>
        <v>4655.384211</v>
      </c>
      <c r="S13" s="12">
        <f>Depreciation!S10</f>
        <v>4655.384211</v>
      </c>
      <c r="T13" s="12">
        <f>Depreciation!T10</f>
        <v>4655.384211</v>
      </c>
      <c r="U13" s="12">
        <f>Depreciation!U10</f>
        <v>364.7</v>
      </c>
      <c r="V13" s="12">
        <f>Depreciation!V10</f>
        <v>364.7</v>
      </c>
      <c r="W13" s="12">
        <f>Depreciation!W10</f>
        <v>364.7</v>
      </c>
      <c r="X13" s="12">
        <f>Depreciation!X10</f>
        <v>0</v>
      </c>
      <c r="Y13" s="12">
        <f>Depreciation!Y10</f>
        <v>0</v>
      </c>
    </row>
    <row r="14">
      <c r="A14" s="6" t="s">
        <v>79</v>
      </c>
      <c r="B14" s="12">
        <f t="shared" ref="B14:Y14" si="3">B10+B12+B13</f>
        <v>574274.6842</v>
      </c>
      <c r="C14" s="12">
        <f t="shared" si="3"/>
        <v>574274.6842</v>
      </c>
      <c r="D14" s="12">
        <f t="shared" si="3"/>
        <v>574639.3842</v>
      </c>
      <c r="E14" s="12">
        <f t="shared" si="3"/>
        <v>574639.3842</v>
      </c>
      <c r="F14" s="12">
        <f t="shared" si="3"/>
        <v>574639.3842</v>
      </c>
      <c r="G14" s="12">
        <f t="shared" si="3"/>
        <v>574639.3842</v>
      </c>
      <c r="H14" s="12">
        <f t="shared" si="3"/>
        <v>574639.3842</v>
      </c>
      <c r="I14" s="12">
        <f t="shared" si="3"/>
        <v>574639.3842</v>
      </c>
      <c r="J14" s="12">
        <f t="shared" si="3"/>
        <v>574639.3842</v>
      </c>
      <c r="K14" s="12">
        <f t="shared" si="3"/>
        <v>574639.3842</v>
      </c>
      <c r="L14" s="12">
        <f t="shared" si="3"/>
        <v>574639.3842</v>
      </c>
      <c r="M14" s="12">
        <f t="shared" si="3"/>
        <v>574639.3842</v>
      </c>
      <c r="N14" s="12">
        <f t="shared" si="3"/>
        <v>574639.3842</v>
      </c>
      <c r="O14" s="12">
        <f t="shared" si="3"/>
        <v>574639.3842</v>
      </c>
      <c r="P14" s="12">
        <f t="shared" si="3"/>
        <v>574639.3842</v>
      </c>
      <c r="Q14" s="12">
        <f t="shared" si="3"/>
        <v>574639.3842</v>
      </c>
      <c r="R14" s="12">
        <f t="shared" si="3"/>
        <v>574639.3842</v>
      </c>
      <c r="S14" s="12">
        <f t="shared" si="3"/>
        <v>574639.3842</v>
      </c>
      <c r="T14" s="12">
        <f t="shared" si="3"/>
        <v>574639.3842</v>
      </c>
      <c r="U14" s="12">
        <f t="shared" si="3"/>
        <v>570348.7</v>
      </c>
      <c r="V14" s="12">
        <f t="shared" si="3"/>
        <v>570348.7</v>
      </c>
      <c r="W14" s="12">
        <f t="shared" si="3"/>
        <v>570348.7</v>
      </c>
      <c r="X14" s="12">
        <f t="shared" si="3"/>
        <v>569984</v>
      </c>
      <c r="Y14" s="12">
        <f t="shared" si="3"/>
        <v>569984</v>
      </c>
    </row>
    <row r="16">
      <c r="A16" s="6" t="s">
        <v>86</v>
      </c>
      <c r="B16" s="12">
        <f t="shared" ref="B16:Y16" si="4">B5-B14</f>
        <v>385646.3158</v>
      </c>
      <c r="C16" s="12">
        <f t="shared" si="4"/>
        <v>385646.3158</v>
      </c>
      <c r="D16" s="12">
        <f t="shared" si="4"/>
        <v>385281.6158</v>
      </c>
      <c r="E16" s="12">
        <f t="shared" si="4"/>
        <v>385281.6158</v>
      </c>
      <c r="F16" s="12">
        <f t="shared" si="4"/>
        <v>385281.6158</v>
      </c>
      <c r="G16" s="12">
        <f t="shared" si="4"/>
        <v>385281.6158</v>
      </c>
      <c r="H16" s="12">
        <f t="shared" si="4"/>
        <v>385281.6158</v>
      </c>
      <c r="I16" s="12">
        <f t="shared" si="4"/>
        <v>385281.6158</v>
      </c>
      <c r="J16" s="12">
        <f t="shared" si="4"/>
        <v>385281.6158</v>
      </c>
      <c r="K16" s="12">
        <f t="shared" si="4"/>
        <v>385281.6158</v>
      </c>
      <c r="L16" s="12">
        <f t="shared" si="4"/>
        <v>385281.6158</v>
      </c>
      <c r="M16" s="12">
        <f t="shared" si="4"/>
        <v>385281.6158</v>
      </c>
      <c r="N16" s="12">
        <f t="shared" si="4"/>
        <v>385281.6158</v>
      </c>
      <c r="O16" s="12">
        <f t="shared" si="4"/>
        <v>385281.6158</v>
      </c>
      <c r="P16" s="12">
        <f t="shared" si="4"/>
        <v>385281.6158</v>
      </c>
      <c r="Q16" s="12">
        <f t="shared" si="4"/>
        <v>385281.6158</v>
      </c>
      <c r="R16" s="12">
        <f t="shared" si="4"/>
        <v>385281.6158</v>
      </c>
      <c r="S16" s="12">
        <f t="shared" si="4"/>
        <v>385281.6158</v>
      </c>
      <c r="T16" s="12">
        <f t="shared" si="4"/>
        <v>385281.6158</v>
      </c>
      <c r="U16" s="12">
        <f t="shared" si="4"/>
        <v>389572.3</v>
      </c>
      <c r="V16" s="12">
        <f t="shared" si="4"/>
        <v>389572.3</v>
      </c>
      <c r="W16" s="12">
        <f t="shared" si="4"/>
        <v>389572.3</v>
      </c>
      <c r="X16" s="12">
        <f t="shared" si="4"/>
        <v>389937</v>
      </c>
      <c r="Y16" s="12">
        <f t="shared" si="4"/>
        <v>389937</v>
      </c>
    </row>
    <row r="18">
      <c r="A18" s="6" t="s">
        <v>41</v>
      </c>
      <c r="B18" s="12">
        <f>'Loan and Interest'!B26</f>
        <v>0</v>
      </c>
      <c r="C18" s="12">
        <f>'Loan and Interest'!C26</f>
        <v>1897.5</v>
      </c>
      <c r="D18" s="12">
        <f>'Loan and Interest'!D26</f>
        <v>1897.5</v>
      </c>
      <c r="E18" s="12">
        <f>'Loan and Interest'!E26</f>
        <v>1897.5</v>
      </c>
      <c r="F18" s="12">
        <f>'Loan and Interest'!F26</f>
        <v>1897.5</v>
      </c>
      <c r="G18" s="12">
        <f>'Loan and Interest'!G26</f>
        <v>1897.5</v>
      </c>
      <c r="H18" s="12">
        <f>'Loan and Interest'!H26</f>
        <v>1897.5</v>
      </c>
      <c r="I18" s="12">
        <f>'Loan and Interest'!I26</f>
        <v>3323.4375</v>
      </c>
      <c r="J18" s="12">
        <f>'Loan and Interest'!J26</f>
        <v>3323.4375</v>
      </c>
      <c r="K18" s="12">
        <f>'Loan and Interest'!K26</f>
        <v>3323.4375</v>
      </c>
      <c r="L18" s="12">
        <f>'Loan and Interest'!L26</f>
        <v>3323.4375</v>
      </c>
      <c r="M18" s="12">
        <f>'Loan and Interest'!M26</f>
        <v>3323.4375</v>
      </c>
      <c r="N18" s="12">
        <f>'Loan and Interest'!N26</f>
        <v>3323.4375</v>
      </c>
      <c r="O18" s="12">
        <f>'Loan and Interest'!O26</f>
        <v>3323.4375</v>
      </c>
      <c r="P18" s="12">
        <f>'Loan and Interest'!P26</f>
        <v>1425.9375</v>
      </c>
      <c r="Q18" s="12">
        <f>'Loan and Interest'!Q26</f>
        <v>1425.9375</v>
      </c>
      <c r="R18" s="12">
        <f>'Loan and Interest'!R26</f>
        <v>1425.9375</v>
      </c>
      <c r="S18" s="12">
        <f>'Loan and Interest'!S26</f>
        <v>1425.9375</v>
      </c>
      <c r="T18" s="12">
        <f>'Loan and Interest'!T26</f>
        <v>1425.9375</v>
      </c>
      <c r="U18" s="12">
        <f>'Loan and Interest'!U26</f>
        <v>1425.9375</v>
      </c>
      <c r="V18" s="12">
        <f>'Loan and Interest'!V26</f>
        <v>0</v>
      </c>
      <c r="W18" s="12">
        <f>'Loan and Interest'!W26</f>
        <v>0</v>
      </c>
      <c r="X18" s="12">
        <f>'Loan and Interest'!X26</f>
        <v>0</v>
      </c>
      <c r="Y18" s="12">
        <f>'Loan and Interest'!Y26</f>
        <v>0</v>
      </c>
    </row>
    <row r="20">
      <c r="A20" s="6" t="s">
        <v>86</v>
      </c>
      <c r="B20" s="12">
        <f t="shared" ref="B20:Y20" si="5">B16-B18</f>
        <v>385646.3158</v>
      </c>
      <c r="C20" s="12">
        <f t="shared" si="5"/>
        <v>383748.8158</v>
      </c>
      <c r="D20" s="12">
        <f t="shared" si="5"/>
        <v>383384.1158</v>
      </c>
      <c r="E20" s="12">
        <f t="shared" si="5"/>
        <v>383384.1158</v>
      </c>
      <c r="F20" s="12">
        <f t="shared" si="5"/>
        <v>383384.1158</v>
      </c>
      <c r="G20" s="12">
        <f t="shared" si="5"/>
        <v>383384.1158</v>
      </c>
      <c r="H20" s="12">
        <f t="shared" si="5"/>
        <v>383384.1158</v>
      </c>
      <c r="I20" s="12">
        <f t="shared" si="5"/>
        <v>381958.1783</v>
      </c>
      <c r="J20" s="12">
        <f t="shared" si="5"/>
        <v>381958.1783</v>
      </c>
      <c r="K20" s="12">
        <f t="shared" si="5"/>
        <v>381958.1783</v>
      </c>
      <c r="L20" s="12">
        <f t="shared" si="5"/>
        <v>381958.1783</v>
      </c>
      <c r="M20" s="12">
        <f t="shared" si="5"/>
        <v>381958.1783</v>
      </c>
      <c r="N20" s="12">
        <f t="shared" si="5"/>
        <v>381958.1783</v>
      </c>
      <c r="O20" s="12">
        <f t="shared" si="5"/>
        <v>381958.1783</v>
      </c>
      <c r="P20" s="12">
        <f t="shared" si="5"/>
        <v>383855.6783</v>
      </c>
      <c r="Q20" s="12">
        <f t="shared" si="5"/>
        <v>383855.6783</v>
      </c>
      <c r="R20" s="12">
        <f t="shared" si="5"/>
        <v>383855.6783</v>
      </c>
      <c r="S20" s="12">
        <f t="shared" si="5"/>
        <v>383855.6783</v>
      </c>
      <c r="T20" s="12">
        <f t="shared" si="5"/>
        <v>383855.6783</v>
      </c>
      <c r="U20" s="12">
        <f t="shared" si="5"/>
        <v>388146.3625</v>
      </c>
      <c r="V20" s="12">
        <f t="shared" si="5"/>
        <v>389572.3</v>
      </c>
      <c r="W20" s="12">
        <f t="shared" si="5"/>
        <v>389572.3</v>
      </c>
      <c r="X20" s="12">
        <f t="shared" si="5"/>
        <v>389937</v>
      </c>
      <c r="Y20" s="12">
        <f t="shared" si="5"/>
        <v>389937</v>
      </c>
    </row>
    <row r="22">
      <c r="A22" s="6" t="s">
        <v>32</v>
      </c>
      <c r="B22" s="12">
        <f>B20*Assumptions!$B18</f>
        <v>48205.78947</v>
      </c>
      <c r="C22" s="12">
        <f>C20*Assumptions!$B18</f>
        <v>47968.60197</v>
      </c>
      <c r="D22" s="12">
        <f>D20*Assumptions!$B18</f>
        <v>47923.01447</v>
      </c>
      <c r="E22" s="12">
        <f>E20*Assumptions!$B18</f>
        <v>47923.01447</v>
      </c>
      <c r="F22" s="12">
        <f>F20*Assumptions!$B18</f>
        <v>47923.01447</v>
      </c>
      <c r="G22" s="12">
        <f>G20*Assumptions!$B18</f>
        <v>47923.01447</v>
      </c>
      <c r="H22" s="12">
        <f>H20*Assumptions!$B18</f>
        <v>47923.01447</v>
      </c>
      <c r="I22" s="12">
        <f>I20*Assumptions!$B18</f>
        <v>47744.77229</v>
      </c>
      <c r="J22" s="12">
        <f>J20*Assumptions!$B18</f>
        <v>47744.77229</v>
      </c>
      <c r="K22" s="12">
        <f>K20*Assumptions!$B18</f>
        <v>47744.77229</v>
      </c>
      <c r="L22" s="12">
        <f>L20*Assumptions!$B18</f>
        <v>47744.77229</v>
      </c>
      <c r="M22" s="12">
        <f>M20*Assumptions!$B18</f>
        <v>47744.77229</v>
      </c>
      <c r="N22" s="12">
        <f>N20*Assumptions!$B18</f>
        <v>47744.77229</v>
      </c>
      <c r="O22" s="12">
        <f>O20*Assumptions!$B18</f>
        <v>47744.77229</v>
      </c>
      <c r="P22" s="12">
        <f>P20*Assumptions!$B18</f>
        <v>47981.95979</v>
      </c>
      <c r="Q22" s="12">
        <f>Q20*Assumptions!$B18</f>
        <v>47981.95979</v>
      </c>
      <c r="R22" s="12">
        <f>R20*Assumptions!$B18</f>
        <v>47981.95979</v>
      </c>
      <c r="S22" s="12">
        <f>S20*Assumptions!$B18</f>
        <v>47981.95979</v>
      </c>
      <c r="T22" s="12">
        <f>T20*Assumptions!$B18</f>
        <v>47981.95979</v>
      </c>
      <c r="U22" s="12">
        <f>U20*Assumptions!$B18</f>
        <v>48518.29531</v>
      </c>
      <c r="V22" s="12">
        <f>V20*Assumptions!$B18</f>
        <v>48696.5375</v>
      </c>
      <c r="W22" s="12">
        <f>W20*Assumptions!$B18</f>
        <v>48696.5375</v>
      </c>
      <c r="X22" s="12">
        <f>X20*Assumptions!$B18</f>
        <v>48742.125</v>
      </c>
      <c r="Y22" s="12">
        <f>Y20*Assumptions!$B18</f>
        <v>48742.125</v>
      </c>
    </row>
    <row r="24">
      <c r="A24" s="6" t="s">
        <v>86</v>
      </c>
      <c r="B24" s="12">
        <f t="shared" ref="B24:Y24" si="6">B20-B22</f>
        <v>337440.5263</v>
      </c>
      <c r="C24" s="12">
        <f t="shared" si="6"/>
        <v>335780.2138</v>
      </c>
      <c r="D24" s="12">
        <f t="shared" si="6"/>
        <v>335461.1013</v>
      </c>
      <c r="E24" s="12">
        <f t="shared" si="6"/>
        <v>335461.1013</v>
      </c>
      <c r="F24" s="12">
        <f t="shared" si="6"/>
        <v>335461.1013</v>
      </c>
      <c r="G24" s="12">
        <f t="shared" si="6"/>
        <v>335461.1013</v>
      </c>
      <c r="H24" s="12">
        <f t="shared" si="6"/>
        <v>335461.1013</v>
      </c>
      <c r="I24" s="12">
        <f t="shared" si="6"/>
        <v>334213.406</v>
      </c>
      <c r="J24" s="12">
        <f t="shared" si="6"/>
        <v>334213.406</v>
      </c>
      <c r="K24" s="12">
        <f t="shared" si="6"/>
        <v>334213.406</v>
      </c>
      <c r="L24" s="12">
        <f t="shared" si="6"/>
        <v>334213.406</v>
      </c>
      <c r="M24" s="12">
        <f t="shared" si="6"/>
        <v>334213.406</v>
      </c>
      <c r="N24" s="12">
        <f t="shared" si="6"/>
        <v>334213.406</v>
      </c>
      <c r="O24" s="12">
        <f t="shared" si="6"/>
        <v>334213.406</v>
      </c>
      <c r="P24" s="12">
        <f t="shared" si="6"/>
        <v>335873.7185</v>
      </c>
      <c r="Q24" s="12">
        <f t="shared" si="6"/>
        <v>335873.7185</v>
      </c>
      <c r="R24" s="12">
        <f t="shared" si="6"/>
        <v>335873.7185</v>
      </c>
      <c r="S24" s="12">
        <f t="shared" si="6"/>
        <v>335873.7185</v>
      </c>
      <c r="T24" s="12">
        <f t="shared" si="6"/>
        <v>335873.7185</v>
      </c>
      <c r="U24" s="12">
        <f t="shared" si="6"/>
        <v>339628.0672</v>
      </c>
      <c r="V24" s="12">
        <f t="shared" si="6"/>
        <v>340875.7625</v>
      </c>
      <c r="W24" s="12">
        <f t="shared" si="6"/>
        <v>340875.7625</v>
      </c>
      <c r="X24" s="12">
        <f t="shared" si="6"/>
        <v>341194.875</v>
      </c>
      <c r="Y24" s="12">
        <f t="shared" si="6"/>
        <v>341194.875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51</v>
      </c>
      <c r="C1" s="6" t="s">
        <v>52</v>
      </c>
      <c r="D1" s="6" t="s">
        <v>53</v>
      </c>
      <c r="E1" s="6" t="s">
        <v>54</v>
      </c>
      <c r="F1" s="6" t="s">
        <v>55</v>
      </c>
      <c r="G1" s="6" t="s">
        <v>56</v>
      </c>
      <c r="H1" s="6" t="s">
        <v>57</v>
      </c>
      <c r="I1" s="6" t="s">
        <v>58</v>
      </c>
      <c r="J1" s="6" t="s">
        <v>59</v>
      </c>
      <c r="K1" s="6" t="s">
        <v>60</v>
      </c>
      <c r="L1" s="6" t="s">
        <v>61</v>
      </c>
      <c r="M1" s="6" t="s">
        <v>62</v>
      </c>
      <c r="N1" s="6" t="s">
        <v>63</v>
      </c>
      <c r="O1" s="6" t="s">
        <v>64</v>
      </c>
      <c r="P1" s="6" t="s">
        <v>65</v>
      </c>
      <c r="Q1" s="6" t="s">
        <v>66</v>
      </c>
      <c r="R1" s="6" t="s">
        <v>67</v>
      </c>
      <c r="S1" s="6" t="s">
        <v>68</v>
      </c>
      <c r="T1" s="6" t="s">
        <v>69</v>
      </c>
      <c r="U1" s="6" t="s">
        <v>70</v>
      </c>
      <c r="V1" s="6" t="s">
        <v>71</v>
      </c>
      <c r="W1" s="6" t="s">
        <v>72</v>
      </c>
      <c r="X1" s="6" t="s">
        <v>73</v>
      </c>
      <c r="Y1" s="6" t="s">
        <v>74</v>
      </c>
    </row>
    <row r="2">
      <c r="A2" s="6" t="s">
        <v>87</v>
      </c>
    </row>
    <row r="3">
      <c r="A3" s="6" t="s">
        <v>12</v>
      </c>
      <c r="B3" s="8">
        <f>'Calcs-1'!B3*Assumptions!$C2</f>
        <v>421850</v>
      </c>
      <c r="C3" s="8">
        <f>'Calcs-1'!C3*Assumptions!$C2</f>
        <v>421850</v>
      </c>
      <c r="D3" s="8">
        <f>'Calcs-1'!D3*Assumptions!$C2</f>
        <v>421850</v>
      </c>
      <c r="E3" s="8">
        <f>'Calcs-1'!E3*Assumptions!$C2</f>
        <v>421850</v>
      </c>
      <c r="F3" s="8">
        <f>'Calcs-1'!F3*Assumptions!$C2</f>
        <v>421850</v>
      </c>
      <c r="G3" s="8">
        <f>'Calcs-1'!G3*Assumptions!$C2</f>
        <v>421850</v>
      </c>
      <c r="H3" s="8">
        <f>'Calcs-1'!H3*Assumptions!$C2</f>
        <v>421850</v>
      </c>
      <c r="I3" s="8">
        <f>'Calcs-1'!I3*Assumptions!$C2</f>
        <v>421850</v>
      </c>
      <c r="J3" s="8">
        <f>'Calcs-1'!J3*Assumptions!$C2</f>
        <v>421850</v>
      </c>
      <c r="K3" s="8">
        <f>'Calcs-1'!K3*Assumptions!$C2</f>
        <v>421850</v>
      </c>
      <c r="L3" s="8">
        <f>'Calcs-1'!L3*Assumptions!$C2</f>
        <v>421850</v>
      </c>
      <c r="M3" s="8">
        <f>'Calcs-1'!M3*Assumptions!$C2</f>
        <v>421850</v>
      </c>
      <c r="N3" s="8">
        <f>'Calcs-1'!N3*Assumptions!$C2</f>
        <v>421850</v>
      </c>
      <c r="O3" s="8">
        <f>'Calcs-1'!O3*Assumptions!$C2</f>
        <v>421850</v>
      </c>
      <c r="P3" s="8">
        <f>'Calcs-1'!P3*Assumptions!$C2</f>
        <v>421850</v>
      </c>
      <c r="Q3" s="8">
        <f>'Calcs-1'!Q3*Assumptions!$C2</f>
        <v>421850</v>
      </c>
      <c r="R3" s="8">
        <f>'Calcs-1'!R3*Assumptions!$C2</f>
        <v>421850</v>
      </c>
      <c r="S3" s="8">
        <f>'Calcs-1'!S3*Assumptions!$C2</f>
        <v>421850</v>
      </c>
      <c r="T3" s="8">
        <f>'Calcs-1'!T3*Assumptions!$C2</f>
        <v>421850</v>
      </c>
      <c r="U3" s="8">
        <f>'Calcs-1'!U3*Assumptions!$C2</f>
        <v>421850</v>
      </c>
      <c r="V3" s="8">
        <f>'Calcs-1'!V3*Assumptions!$C2</f>
        <v>421850</v>
      </c>
      <c r="W3" s="8">
        <f>'Calcs-1'!W3*Assumptions!$C2</f>
        <v>421850</v>
      </c>
      <c r="X3" s="8">
        <f>'Calcs-1'!X3*Assumptions!$C2</f>
        <v>421850</v>
      </c>
      <c r="Y3" s="8">
        <f>'Calcs-1'!Y3*Assumptions!$C2</f>
        <v>421850</v>
      </c>
    </row>
    <row r="4">
      <c r="A4" s="6" t="s">
        <v>14</v>
      </c>
      <c r="B4" s="8">
        <f>'Calcs-1'!B4*Assumptions!$C3</f>
        <v>179560</v>
      </c>
      <c r="C4" s="8">
        <f>'Calcs-1'!C4*Assumptions!$C3</f>
        <v>179560</v>
      </c>
      <c r="D4" s="8">
        <f>'Calcs-1'!D4*Assumptions!$C3</f>
        <v>179560</v>
      </c>
      <c r="E4" s="8">
        <f>'Calcs-1'!E4*Assumptions!$C3</f>
        <v>179560</v>
      </c>
      <c r="F4" s="8">
        <f>'Calcs-1'!F4*Assumptions!$C3</f>
        <v>179560</v>
      </c>
      <c r="G4" s="8">
        <f>'Calcs-1'!G4*Assumptions!$C3</f>
        <v>179560</v>
      </c>
      <c r="H4" s="8">
        <f>'Calcs-1'!H4*Assumptions!$C3</f>
        <v>179560</v>
      </c>
      <c r="I4" s="8">
        <f>'Calcs-1'!I4*Assumptions!$C3</f>
        <v>179560</v>
      </c>
      <c r="J4" s="8">
        <f>'Calcs-1'!J4*Assumptions!$C3</f>
        <v>179560</v>
      </c>
      <c r="K4" s="8">
        <f>'Calcs-1'!K4*Assumptions!$C3</f>
        <v>179560</v>
      </c>
      <c r="L4" s="8">
        <f>'Calcs-1'!L4*Assumptions!$C3</f>
        <v>179560</v>
      </c>
      <c r="M4" s="8">
        <f>'Calcs-1'!M4*Assumptions!$C3</f>
        <v>179560</v>
      </c>
      <c r="N4" s="8">
        <f>'Calcs-1'!N4*Assumptions!$C3</f>
        <v>179560</v>
      </c>
      <c r="O4" s="8">
        <f>'Calcs-1'!O4*Assumptions!$C3</f>
        <v>179560</v>
      </c>
      <c r="P4" s="8">
        <f>'Calcs-1'!P4*Assumptions!$C3</f>
        <v>179560</v>
      </c>
      <c r="Q4" s="8">
        <f>'Calcs-1'!Q4*Assumptions!$C3</f>
        <v>179560</v>
      </c>
      <c r="R4" s="8">
        <f>'Calcs-1'!R4*Assumptions!$C3</f>
        <v>179560</v>
      </c>
      <c r="S4" s="8">
        <f>'Calcs-1'!S4*Assumptions!$C3</f>
        <v>179560</v>
      </c>
      <c r="T4" s="8">
        <f>'Calcs-1'!T4*Assumptions!$C3</f>
        <v>179560</v>
      </c>
      <c r="U4" s="8">
        <f>'Calcs-1'!U4*Assumptions!$C3</f>
        <v>179560</v>
      </c>
      <c r="V4" s="8">
        <f>'Calcs-1'!V4*Assumptions!$C3</f>
        <v>179560</v>
      </c>
      <c r="W4" s="8">
        <f>'Calcs-1'!W4*Assumptions!$C3</f>
        <v>179560</v>
      </c>
      <c r="X4" s="8">
        <f>'Calcs-1'!X4*Assumptions!$C3</f>
        <v>179560</v>
      </c>
      <c r="Y4" s="8">
        <f>'Calcs-1'!Y4*Assumptions!$C3</f>
        <v>179560</v>
      </c>
    </row>
    <row r="5">
      <c r="A5" s="6" t="s">
        <v>79</v>
      </c>
      <c r="B5" s="8">
        <f t="shared" ref="B5:Y5" si="1">SUM(B3:B4)</f>
        <v>601410</v>
      </c>
      <c r="C5" s="8">
        <f t="shared" si="1"/>
        <v>601410</v>
      </c>
      <c r="D5" s="8">
        <f t="shared" si="1"/>
        <v>601410</v>
      </c>
      <c r="E5" s="8">
        <f t="shared" si="1"/>
        <v>601410</v>
      </c>
      <c r="F5" s="8">
        <f t="shared" si="1"/>
        <v>601410</v>
      </c>
      <c r="G5" s="8">
        <f t="shared" si="1"/>
        <v>601410</v>
      </c>
      <c r="H5" s="8">
        <f t="shared" si="1"/>
        <v>601410</v>
      </c>
      <c r="I5" s="8">
        <f t="shared" si="1"/>
        <v>601410</v>
      </c>
      <c r="J5" s="8">
        <f t="shared" si="1"/>
        <v>601410</v>
      </c>
      <c r="K5" s="8">
        <f t="shared" si="1"/>
        <v>601410</v>
      </c>
      <c r="L5" s="8">
        <f t="shared" si="1"/>
        <v>601410</v>
      </c>
      <c r="M5" s="8">
        <f t="shared" si="1"/>
        <v>601410</v>
      </c>
      <c r="N5" s="8">
        <f t="shared" si="1"/>
        <v>601410</v>
      </c>
      <c r="O5" s="8">
        <f t="shared" si="1"/>
        <v>601410</v>
      </c>
      <c r="P5" s="8">
        <f t="shared" si="1"/>
        <v>601410</v>
      </c>
      <c r="Q5" s="8">
        <f t="shared" si="1"/>
        <v>601410</v>
      </c>
      <c r="R5" s="8">
        <f t="shared" si="1"/>
        <v>601410</v>
      </c>
      <c r="S5" s="8">
        <f t="shared" si="1"/>
        <v>601410</v>
      </c>
      <c r="T5" s="8">
        <f t="shared" si="1"/>
        <v>601410</v>
      </c>
      <c r="U5" s="8">
        <f t="shared" si="1"/>
        <v>601410</v>
      </c>
      <c r="V5" s="8">
        <f t="shared" si="1"/>
        <v>601410</v>
      </c>
      <c r="W5" s="8">
        <f t="shared" si="1"/>
        <v>601410</v>
      </c>
      <c r="X5" s="8">
        <f t="shared" si="1"/>
        <v>601410</v>
      </c>
      <c r="Y5" s="8">
        <f t="shared" si="1"/>
        <v>601410</v>
      </c>
    </row>
    <row r="7">
      <c r="A7" s="6" t="s">
        <v>88</v>
      </c>
    </row>
    <row r="8">
      <c r="A8" s="6" t="s">
        <v>12</v>
      </c>
      <c r="B8" s="6">
        <v>0.0</v>
      </c>
      <c r="C8" s="6">
        <v>0.0</v>
      </c>
      <c r="D8" s="6">
        <v>0.0</v>
      </c>
      <c r="E8" s="8">
        <f t="shared" ref="E8:Y8" si="2">B3</f>
        <v>421850</v>
      </c>
      <c r="F8" s="8">
        <f t="shared" si="2"/>
        <v>421850</v>
      </c>
      <c r="G8" s="8">
        <f t="shared" si="2"/>
        <v>421850</v>
      </c>
      <c r="H8" s="8">
        <f t="shared" si="2"/>
        <v>421850</v>
      </c>
      <c r="I8" s="8">
        <f t="shared" si="2"/>
        <v>421850</v>
      </c>
      <c r="J8" s="8">
        <f t="shared" si="2"/>
        <v>421850</v>
      </c>
      <c r="K8" s="8">
        <f t="shared" si="2"/>
        <v>421850</v>
      </c>
      <c r="L8" s="8">
        <f t="shared" si="2"/>
        <v>421850</v>
      </c>
      <c r="M8" s="8">
        <f t="shared" si="2"/>
        <v>421850</v>
      </c>
      <c r="N8" s="8">
        <f t="shared" si="2"/>
        <v>421850</v>
      </c>
      <c r="O8" s="8">
        <f t="shared" si="2"/>
        <v>421850</v>
      </c>
      <c r="P8" s="8">
        <f t="shared" si="2"/>
        <v>421850</v>
      </c>
      <c r="Q8" s="8">
        <f t="shared" si="2"/>
        <v>421850</v>
      </c>
      <c r="R8" s="8">
        <f t="shared" si="2"/>
        <v>421850</v>
      </c>
      <c r="S8" s="8">
        <f t="shared" si="2"/>
        <v>421850</v>
      </c>
      <c r="T8" s="8">
        <f t="shared" si="2"/>
        <v>421850</v>
      </c>
      <c r="U8" s="8">
        <f t="shared" si="2"/>
        <v>421850</v>
      </c>
      <c r="V8" s="8">
        <f t="shared" si="2"/>
        <v>421850</v>
      </c>
      <c r="W8" s="8">
        <f t="shared" si="2"/>
        <v>421850</v>
      </c>
      <c r="X8" s="8">
        <f t="shared" si="2"/>
        <v>421850</v>
      </c>
      <c r="Y8" s="8">
        <f t="shared" si="2"/>
        <v>421850</v>
      </c>
    </row>
    <row r="9">
      <c r="A9" s="6" t="s">
        <v>14</v>
      </c>
      <c r="B9" s="6">
        <v>0.0</v>
      </c>
      <c r="C9" s="8">
        <f t="shared" ref="C9:Y9" si="3">B4</f>
        <v>179560</v>
      </c>
      <c r="D9" s="8">
        <f t="shared" si="3"/>
        <v>179560</v>
      </c>
      <c r="E9" s="8">
        <f t="shared" si="3"/>
        <v>179560</v>
      </c>
      <c r="F9" s="8">
        <f t="shared" si="3"/>
        <v>179560</v>
      </c>
      <c r="G9" s="8">
        <f t="shared" si="3"/>
        <v>179560</v>
      </c>
      <c r="H9" s="8">
        <f t="shared" si="3"/>
        <v>179560</v>
      </c>
      <c r="I9" s="8">
        <f t="shared" si="3"/>
        <v>179560</v>
      </c>
      <c r="J9" s="8">
        <f t="shared" si="3"/>
        <v>179560</v>
      </c>
      <c r="K9" s="8">
        <f t="shared" si="3"/>
        <v>179560</v>
      </c>
      <c r="L9" s="8">
        <f t="shared" si="3"/>
        <v>179560</v>
      </c>
      <c r="M9" s="8">
        <f t="shared" si="3"/>
        <v>179560</v>
      </c>
      <c r="N9" s="8">
        <f t="shared" si="3"/>
        <v>179560</v>
      </c>
      <c r="O9" s="8">
        <f t="shared" si="3"/>
        <v>179560</v>
      </c>
      <c r="P9" s="8">
        <f t="shared" si="3"/>
        <v>179560</v>
      </c>
      <c r="Q9" s="8">
        <f t="shared" si="3"/>
        <v>179560</v>
      </c>
      <c r="R9" s="8">
        <f t="shared" si="3"/>
        <v>179560</v>
      </c>
      <c r="S9" s="8">
        <f t="shared" si="3"/>
        <v>179560</v>
      </c>
      <c r="T9" s="8">
        <f t="shared" si="3"/>
        <v>179560</v>
      </c>
      <c r="U9" s="8">
        <f t="shared" si="3"/>
        <v>179560</v>
      </c>
      <c r="V9" s="8">
        <f t="shared" si="3"/>
        <v>179560</v>
      </c>
      <c r="W9" s="8">
        <f t="shared" si="3"/>
        <v>179560</v>
      </c>
      <c r="X9" s="8">
        <f t="shared" si="3"/>
        <v>179560</v>
      </c>
      <c r="Y9" s="8">
        <f t="shared" si="3"/>
        <v>179560</v>
      </c>
    </row>
    <row r="10">
      <c r="A10" s="6" t="s">
        <v>79</v>
      </c>
      <c r="B10" s="8">
        <f t="shared" ref="B10:Y10" si="4">SUM(B8:B9)</f>
        <v>0</v>
      </c>
      <c r="C10" s="8">
        <f t="shared" si="4"/>
        <v>179560</v>
      </c>
      <c r="D10" s="8">
        <f t="shared" si="4"/>
        <v>179560</v>
      </c>
      <c r="E10" s="8">
        <f t="shared" si="4"/>
        <v>601410</v>
      </c>
      <c r="F10" s="8">
        <f t="shared" si="4"/>
        <v>601410</v>
      </c>
      <c r="G10" s="8">
        <f t="shared" si="4"/>
        <v>601410</v>
      </c>
      <c r="H10" s="8">
        <f t="shared" si="4"/>
        <v>601410</v>
      </c>
      <c r="I10" s="8">
        <f t="shared" si="4"/>
        <v>601410</v>
      </c>
      <c r="J10" s="8">
        <f t="shared" si="4"/>
        <v>601410</v>
      </c>
      <c r="K10" s="8">
        <f t="shared" si="4"/>
        <v>601410</v>
      </c>
      <c r="L10" s="8">
        <f t="shared" si="4"/>
        <v>601410</v>
      </c>
      <c r="M10" s="8">
        <f t="shared" si="4"/>
        <v>601410</v>
      </c>
      <c r="N10" s="8">
        <f t="shared" si="4"/>
        <v>601410</v>
      </c>
      <c r="O10" s="8">
        <f t="shared" si="4"/>
        <v>601410</v>
      </c>
      <c r="P10" s="8">
        <f t="shared" si="4"/>
        <v>601410</v>
      </c>
      <c r="Q10" s="8">
        <f t="shared" si="4"/>
        <v>601410</v>
      </c>
      <c r="R10" s="8">
        <f t="shared" si="4"/>
        <v>601410</v>
      </c>
      <c r="S10" s="8">
        <f t="shared" si="4"/>
        <v>601410</v>
      </c>
      <c r="T10" s="8">
        <f t="shared" si="4"/>
        <v>601410</v>
      </c>
      <c r="U10" s="8">
        <f t="shared" si="4"/>
        <v>601410</v>
      </c>
      <c r="V10" s="8">
        <f t="shared" si="4"/>
        <v>601410</v>
      </c>
      <c r="W10" s="8">
        <f t="shared" si="4"/>
        <v>601410</v>
      </c>
      <c r="X10" s="8">
        <f t="shared" si="4"/>
        <v>601410</v>
      </c>
      <c r="Y10" s="8">
        <f t="shared" si="4"/>
        <v>601410</v>
      </c>
    </row>
    <row r="12">
      <c r="A12" s="6" t="s">
        <v>89</v>
      </c>
    </row>
    <row r="13">
      <c r="A13" s="6" t="s">
        <v>12</v>
      </c>
      <c r="B13" s="8">
        <f t="shared" ref="B13:B14" si="6">B3-B8</f>
        <v>421850</v>
      </c>
      <c r="C13" s="8">
        <f t="shared" ref="C13:Y13" si="5">B13+C3-C8</f>
        <v>843700</v>
      </c>
      <c r="D13" s="8">
        <f t="shared" si="5"/>
        <v>1265550</v>
      </c>
      <c r="E13" s="8">
        <f t="shared" si="5"/>
        <v>1265550</v>
      </c>
      <c r="F13" s="8">
        <f t="shared" si="5"/>
        <v>1265550</v>
      </c>
      <c r="G13" s="8">
        <f t="shared" si="5"/>
        <v>1265550</v>
      </c>
      <c r="H13" s="8">
        <f t="shared" si="5"/>
        <v>1265550</v>
      </c>
      <c r="I13" s="8">
        <f t="shared" si="5"/>
        <v>1265550</v>
      </c>
      <c r="J13" s="8">
        <f t="shared" si="5"/>
        <v>1265550</v>
      </c>
      <c r="K13" s="8">
        <f t="shared" si="5"/>
        <v>1265550</v>
      </c>
      <c r="L13" s="8">
        <f t="shared" si="5"/>
        <v>1265550</v>
      </c>
      <c r="M13" s="8">
        <f t="shared" si="5"/>
        <v>1265550</v>
      </c>
      <c r="N13" s="8">
        <f t="shared" si="5"/>
        <v>1265550</v>
      </c>
      <c r="O13" s="8">
        <f t="shared" si="5"/>
        <v>1265550</v>
      </c>
      <c r="P13" s="8">
        <f t="shared" si="5"/>
        <v>1265550</v>
      </c>
      <c r="Q13" s="8">
        <f t="shared" si="5"/>
        <v>1265550</v>
      </c>
      <c r="R13" s="8">
        <f t="shared" si="5"/>
        <v>1265550</v>
      </c>
      <c r="S13" s="8">
        <f t="shared" si="5"/>
        <v>1265550</v>
      </c>
      <c r="T13" s="8">
        <f t="shared" si="5"/>
        <v>1265550</v>
      </c>
      <c r="U13" s="8">
        <f t="shared" si="5"/>
        <v>1265550</v>
      </c>
      <c r="V13" s="8">
        <f t="shared" si="5"/>
        <v>1265550</v>
      </c>
      <c r="W13" s="8">
        <f t="shared" si="5"/>
        <v>1265550</v>
      </c>
      <c r="X13" s="8">
        <f t="shared" si="5"/>
        <v>1265550</v>
      </c>
      <c r="Y13" s="8">
        <f t="shared" si="5"/>
        <v>1265550</v>
      </c>
    </row>
    <row r="14">
      <c r="A14" s="6" t="s">
        <v>14</v>
      </c>
      <c r="B14" s="8">
        <f t="shared" si="6"/>
        <v>179560</v>
      </c>
      <c r="C14" s="8">
        <f t="shared" ref="C14:Y14" si="7">B14+C4-C9</f>
        <v>179560</v>
      </c>
      <c r="D14" s="8">
        <f t="shared" si="7"/>
        <v>179560</v>
      </c>
      <c r="E14" s="8">
        <f t="shared" si="7"/>
        <v>179560</v>
      </c>
      <c r="F14" s="8">
        <f t="shared" si="7"/>
        <v>179560</v>
      </c>
      <c r="G14" s="8">
        <f t="shared" si="7"/>
        <v>179560</v>
      </c>
      <c r="H14" s="8">
        <f t="shared" si="7"/>
        <v>179560</v>
      </c>
      <c r="I14" s="8">
        <f t="shared" si="7"/>
        <v>179560</v>
      </c>
      <c r="J14" s="8">
        <f t="shared" si="7"/>
        <v>179560</v>
      </c>
      <c r="K14" s="8">
        <f t="shared" si="7"/>
        <v>179560</v>
      </c>
      <c r="L14" s="8">
        <f t="shared" si="7"/>
        <v>179560</v>
      </c>
      <c r="M14" s="8">
        <f t="shared" si="7"/>
        <v>179560</v>
      </c>
      <c r="N14" s="8">
        <f t="shared" si="7"/>
        <v>179560</v>
      </c>
      <c r="O14" s="8">
        <f t="shared" si="7"/>
        <v>179560</v>
      </c>
      <c r="P14" s="8">
        <f t="shared" si="7"/>
        <v>179560</v>
      </c>
      <c r="Q14" s="8">
        <f t="shared" si="7"/>
        <v>179560</v>
      </c>
      <c r="R14" s="8">
        <f t="shared" si="7"/>
        <v>179560</v>
      </c>
      <c r="S14" s="8">
        <f t="shared" si="7"/>
        <v>179560</v>
      </c>
      <c r="T14" s="8">
        <f t="shared" si="7"/>
        <v>179560</v>
      </c>
      <c r="U14" s="8">
        <f t="shared" si="7"/>
        <v>179560</v>
      </c>
      <c r="V14" s="8">
        <f t="shared" si="7"/>
        <v>179560</v>
      </c>
      <c r="W14" s="8">
        <f t="shared" si="7"/>
        <v>179560</v>
      </c>
      <c r="X14" s="8">
        <f t="shared" si="7"/>
        <v>179560</v>
      </c>
      <c r="Y14" s="8">
        <f t="shared" si="7"/>
        <v>179560</v>
      </c>
    </row>
    <row r="15">
      <c r="A15" s="6" t="s">
        <v>79</v>
      </c>
      <c r="B15" s="8">
        <f t="shared" ref="B15:Y15" si="8">SUM(B13:B14)</f>
        <v>601410</v>
      </c>
      <c r="C15" s="8">
        <f t="shared" si="8"/>
        <v>1023260</v>
      </c>
      <c r="D15" s="8">
        <f t="shared" si="8"/>
        <v>1445110</v>
      </c>
      <c r="E15" s="8">
        <f t="shared" si="8"/>
        <v>1445110</v>
      </c>
      <c r="F15" s="8">
        <f t="shared" si="8"/>
        <v>1445110</v>
      </c>
      <c r="G15" s="8">
        <f t="shared" si="8"/>
        <v>1445110</v>
      </c>
      <c r="H15" s="8">
        <f t="shared" si="8"/>
        <v>1445110</v>
      </c>
      <c r="I15" s="8">
        <f t="shared" si="8"/>
        <v>1445110</v>
      </c>
      <c r="J15" s="8">
        <f t="shared" si="8"/>
        <v>1445110</v>
      </c>
      <c r="K15" s="8">
        <f t="shared" si="8"/>
        <v>1445110</v>
      </c>
      <c r="L15" s="8">
        <f t="shared" si="8"/>
        <v>1445110</v>
      </c>
      <c r="M15" s="8">
        <f t="shared" si="8"/>
        <v>1445110</v>
      </c>
      <c r="N15" s="8">
        <f t="shared" si="8"/>
        <v>1445110</v>
      </c>
      <c r="O15" s="8">
        <f t="shared" si="8"/>
        <v>1445110</v>
      </c>
      <c r="P15" s="8">
        <f t="shared" si="8"/>
        <v>1445110</v>
      </c>
      <c r="Q15" s="8">
        <f t="shared" si="8"/>
        <v>1445110</v>
      </c>
      <c r="R15" s="8">
        <f t="shared" si="8"/>
        <v>1445110</v>
      </c>
      <c r="S15" s="8">
        <f t="shared" si="8"/>
        <v>1445110</v>
      </c>
      <c r="T15" s="8">
        <f t="shared" si="8"/>
        <v>1445110</v>
      </c>
      <c r="U15" s="8">
        <f t="shared" si="8"/>
        <v>1445110</v>
      </c>
      <c r="V15" s="8">
        <f t="shared" si="8"/>
        <v>1445110</v>
      </c>
      <c r="W15" s="8">
        <f t="shared" si="8"/>
        <v>1445110</v>
      </c>
      <c r="X15" s="8">
        <f t="shared" si="8"/>
        <v>1445110</v>
      </c>
      <c r="Y15" s="8">
        <f t="shared" si="8"/>
        <v>1445110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51</v>
      </c>
      <c r="C1" s="6" t="s">
        <v>52</v>
      </c>
      <c r="D1" s="6" t="s">
        <v>53</v>
      </c>
      <c r="E1" s="6" t="s">
        <v>54</v>
      </c>
      <c r="F1" s="6" t="s">
        <v>55</v>
      </c>
      <c r="G1" s="6" t="s">
        <v>56</v>
      </c>
      <c r="H1" s="6" t="s">
        <v>57</v>
      </c>
      <c r="I1" s="6" t="s">
        <v>58</v>
      </c>
      <c r="J1" s="6" t="s">
        <v>59</v>
      </c>
      <c r="K1" s="6" t="s">
        <v>60</v>
      </c>
      <c r="L1" s="6" t="s">
        <v>61</v>
      </c>
      <c r="M1" s="6" t="s">
        <v>62</v>
      </c>
      <c r="N1" s="6" t="s">
        <v>63</v>
      </c>
      <c r="O1" s="6" t="s">
        <v>64</v>
      </c>
      <c r="P1" s="6" t="s">
        <v>65</v>
      </c>
      <c r="Q1" s="6" t="s">
        <v>66</v>
      </c>
      <c r="R1" s="6" t="s">
        <v>67</v>
      </c>
      <c r="S1" s="6" t="s">
        <v>68</v>
      </c>
      <c r="T1" s="6" t="s">
        <v>69</v>
      </c>
      <c r="U1" s="6" t="s">
        <v>70</v>
      </c>
      <c r="V1" s="6" t="s">
        <v>71</v>
      </c>
      <c r="W1" s="6" t="s">
        <v>72</v>
      </c>
      <c r="X1" s="6" t="s">
        <v>73</v>
      </c>
      <c r="Y1" s="6" t="s">
        <v>74</v>
      </c>
    </row>
    <row r="2">
      <c r="A2" s="6" t="s">
        <v>90</v>
      </c>
    </row>
    <row r="3">
      <c r="A3" s="6" t="s">
        <v>91</v>
      </c>
      <c r="B3" s="6">
        <v>0.0</v>
      </c>
      <c r="C3" s="8">
        <f t="shared" ref="C3:Y3" si="1">B11</f>
        <v>305</v>
      </c>
      <c r="D3" s="8">
        <f t="shared" si="1"/>
        <v>610</v>
      </c>
      <c r="E3" s="8">
        <f t="shared" si="1"/>
        <v>915</v>
      </c>
      <c r="F3" s="8">
        <f t="shared" si="1"/>
        <v>1220</v>
      </c>
      <c r="G3" s="8">
        <f t="shared" si="1"/>
        <v>1525</v>
      </c>
      <c r="H3" s="8">
        <f t="shared" si="1"/>
        <v>1830</v>
      </c>
      <c r="I3" s="8">
        <f t="shared" si="1"/>
        <v>2135</v>
      </c>
      <c r="J3" s="8">
        <f t="shared" si="1"/>
        <v>2440</v>
      </c>
      <c r="K3" s="8">
        <f t="shared" si="1"/>
        <v>2745</v>
      </c>
      <c r="L3" s="8">
        <f t="shared" si="1"/>
        <v>3050</v>
      </c>
      <c r="M3" s="8">
        <f t="shared" si="1"/>
        <v>3355</v>
      </c>
      <c r="N3" s="8">
        <f t="shared" si="1"/>
        <v>3660</v>
      </c>
      <c r="O3" s="8">
        <f t="shared" si="1"/>
        <v>3965</v>
      </c>
      <c r="P3" s="8">
        <f t="shared" si="1"/>
        <v>4270</v>
      </c>
      <c r="Q3" s="8">
        <f t="shared" si="1"/>
        <v>4575</v>
      </c>
      <c r="R3" s="8">
        <f t="shared" si="1"/>
        <v>4880</v>
      </c>
      <c r="S3" s="8">
        <f t="shared" si="1"/>
        <v>5185</v>
      </c>
      <c r="T3" s="8">
        <f t="shared" si="1"/>
        <v>5490</v>
      </c>
      <c r="U3" s="8">
        <f t="shared" si="1"/>
        <v>5795</v>
      </c>
      <c r="V3" s="8">
        <f t="shared" si="1"/>
        <v>6100</v>
      </c>
      <c r="W3" s="8">
        <f t="shared" si="1"/>
        <v>6405</v>
      </c>
      <c r="X3" s="8">
        <f t="shared" si="1"/>
        <v>6710</v>
      </c>
      <c r="Y3" s="8">
        <f t="shared" si="1"/>
        <v>7015</v>
      </c>
    </row>
    <row r="4">
      <c r="A4" s="6" t="s">
        <v>92</v>
      </c>
      <c r="B4" s="6">
        <v>0.0</v>
      </c>
      <c r="C4" s="8">
        <f t="shared" ref="C4:Y4" si="2">B12</f>
        <v>462</v>
      </c>
      <c r="D4" s="8">
        <f t="shared" si="2"/>
        <v>924</v>
      </c>
      <c r="E4" s="8">
        <f t="shared" si="2"/>
        <v>1386</v>
      </c>
      <c r="F4" s="8">
        <f t="shared" si="2"/>
        <v>1848</v>
      </c>
      <c r="G4" s="8">
        <f t="shared" si="2"/>
        <v>2310</v>
      </c>
      <c r="H4" s="8">
        <f t="shared" si="2"/>
        <v>2772</v>
      </c>
      <c r="I4" s="8">
        <f t="shared" si="2"/>
        <v>3234</v>
      </c>
      <c r="J4" s="8">
        <f t="shared" si="2"/>
        <v>3696</v>
      </c>
      <c r="K4" s="8">
        <f t="shared" si="2"/>
        <v>4158</v>
      </c>
      <c r="L4" s="8">
        <f t="shared" si="2"/>
        <v>4620</v>
      </c>
      <c r="M4" s="8">
        <f t="shared" si="2"/>
        <v>5082</v>
      </c>
      <c r="N4" s="8">
        <f t="shared" si="2"/>
        <v>5544</v>
      </c>
      <c r="O4" s="8">
        <f t="shared" si="2"/>
        <v>6006</v>
      </c>
      <c r="P4" s="8">
        <f t="shared" si="2"/>
        <v>6468</v>
      </c>
      <c r="Q4" s="8">
        <f t="shared" si="2"/>
        <v>6930</v>
      </c>
      <c r="R4" s="8">
        <f t="shared" si="2"/>
        <v>7392</v>
      </c>
      <c r="S4" s="8">
        <f t="shared" si="2"/>
        <v>7854</v>
      </c>
      <c r="T4" s="8">
        <f t="shared" si="2"/>
        <v>8316</v>
      </c>
      <c r="U4" s="8">
        <f t="shared" si="2"/>
        <v>8778</v>
      </c>
      <c r="V4" s="8">
        <f t="shared" si="2"/>
        <v>9240</v>
      </c>
      <c r="W4" s="8">
        <f t="shared" si="2"/>
        <v>9702</v>
      </c>
      <c r="X4" s="8">
        <f t="shared" si="2"/>
        <v>10164</v>
      </c>
      <c r="Y4" s="8">
        <f t="shared" si="2"/>
        <v>10626</v>
      </c>
    </row>
    <row r="6">
      <c r="A6" s="6" t="s">
        <v>93</v>
      </c>
    </row>
    <row r="7">
      <c r="A7" s="6" t="s">
        <v>94</v>
      </c>
      <c r="B7" s="8">
        <f>'Calcs-1'!B3-'Calcs-1'!B7</f>
        <v>305</v>
      </c>
      <c r="C7" s="8">
        <f>'Calcs-1'!C3-'Calcs-1'!C7</f>
        <v>305</v>
      </c>
      <c r="D7" s="8">
        <f>'Calcs-1'!D3-'Calcs-1'!D7</f>
        <v>305</v>
      </c>
      <c r="E7" s="8">
        <f>'Calcs-1'!E3-'Calcs-1'!E7</f>
        <v>305</v>
      </c>
      <c r="F7" s="8">
        <f>'Calcs-1'!F3-'Calcs-1'!F7</f>
        <v>305</v>
      </c>
      <c r="G7" s="8">
        <f>'Calcs-1'!G3-'Calcs-1'!G7</f>
        <v>305</v>
      </c>
      <c r="H7" s="8">
        <f>'Calcs-1'!H3-'Calcs-1'!H7</f>
        <v>305</v>
      </c>
      <c r="I7" s="8">
        <f>'Calcs-1'!I3-'Calcs-1'!I7</f>
        <v>305</v>
      </c>
      <c r="J7" s="8">
        <f>'Calcs-1'!J3-'Calcs-1'!J7</f>
        <v>305</v>
      </c>
      <c r="K7" s="8">
        <f>'Calcs-1'!K3-'Calcs-1'!K7</f>
        <v>305</v>
      </c>
      <c r="L7" s="8">
        <f>'Calcs-1'!L3-'Calcs-1'!L7</f>
        <v>305</v>
      </c>
      <c r="M7" s="8">
        <f>'Calcs-1'!M3-'Calcs-1'!M7</f>
        <v>305</v>
      </c>
      <c r="N7" s="8">
        <f>'Calcs-1'!N3-'Calcs-1'!N7</f>
        <v>305</v>
      </c>
      <c r="O7" s="8">
        <f>'Calcs-1'!O3-'Calcs-1'!O7</f>
        <v>305</v>
      </c>
      <c r="P7" s="8">
        <f>'Calcs-1'!P3-'Calcs-1'!P7</f>
        <v>305</v>
      </c>
      <c r="Q7" s="8">
        <f>'Calcs-1'!Q3-'Calcs-1'!Q7</f>
        <v>305</v>
      </c>
      <c r="R7" s="8">
        <f>'Calcs-1'!R3-'Calcs-1'!R7</f>
        <v>305</v>
      </c>
      <c r="S7" s="8">
        <f>'Calcs-1'!S3-'Calcs-1'!S7</f>
        <v>305</v>
      </c>
      <c r="T7" s="8">
        <f>'Calcs-1'!T3-'Calcs-1'!T7</f>
        <v>305</v>
      </c>
      <c r="U7" s="8">
        <f>'Calcs-1'!U3-'Calcs-1'!U7</f>
        <v>305</v>
      </c>
      <c r="V7" s="8">
        <f>'Calcs-1'!V3-'Calcs-1'!V7</f>
        <v>305</v>
      </c>
      <c r="W7" s="8">
        <f>'Calcs-1'!W3-'Calcs-1'!W7</f>
        <v>305</v>
      </c>
      <c r="X7" s="8">
        <f>'Calcs-1'!X3-'Calcs-1'!X7</f>
        <v>305</v>
      </c>
      <c r="Y7" s="8">
        <f>'Calcs-1'!Y3-'Calcs-1'!Y7</f>
        <v>305</v>
      </c>
    </row>
    <row r="8">
      <c r="A8" s="6" t="s">
        <v>92</v>
      </c>
      <c r="B8" s="8">
        <f>'Calcs-1'!B4-'Calcs-1'!B8</f>
        <v>462</v>
      </c>
      <c r="C8" s="8">
        <f>'Calcs-1'!C4-'Calcs-1'!C8</f>
        <v>462</v>
      </c>
      <c r="D8" s="8">
        <f>'Calcs-1'!D4-'Calcs-1'!D8</f>
        <v>462</v>
      </c>
      <c r="E8" s="8">
        <f>'Calcs-1'!E4-'Calcs-1'!E8</f>
        <v>462</v>
      </c>
      <c r="F8" s="8">
        <f>'Calcs-1'!F4-'Calcs-1'!F8</f>
        <v>462</v>
      </c>
      <c r="G8" s="8">
        <f>'Calcs-1'!G4-'Calcs-1'!G8</f>
        <v>462</v>
      </c>
      <c r="H8" s="8">
        <f>'Calcs-1'!H4-'Calcs-1'!H8</f>
        <v>462</v>
      </c>
      <c r="I8" s="8">
        <f>'Calcs-1'!I4-'Calcs-1'!I8</f>
        <v>462</v>
      </c>
      <c r="J8" s="8">
        <f>'Calcs-1'!J4-'Calcs-1'!J8</f>
        <v>462</v>
      </c>
      <c r="K8" s="8">
        <f>'Calcs-1'!K4-'Calcs-1'!K8</f>
        <v>462</v>
      </c>
      <c r="L8" s="8">
        <f>'Calcs-1'!L4-'Calcs-1'!L8</f>
        <v>462</v>
      </c>
      <c r="M8" s="8">
        <f>'Calcs-1'!M4-'Calcs-1'!M8</f>
        <v>462</v>
      </c>
      <c r="N8" s="8">
        <f>'Calcs-1'!N4-'Calcs-1'!N8</f>
        <v>462</v>
      </c>
      <c r="O8" s="8">
        <f>'Calcs-1'!O4-'Calcs-1'!O8</f>
        <v>462</v>
      </c>
      <c r="P8" s="8">
        <f>'Calcs-1'!P4-'Calcs-1'!P8</f>
        <v>462</v>
      </c>
      <c r="Q8" s="8">
        <f>'Calcs-1'!Q4-'Calcs-1'!Q8</f>
        <v>462</v>
      </c>
      <c r="R8" s="8">
        <f>'Calcs-1'!R4-'Calcs-1'!R8</f>
        <v>462</v>
      </c>
      <c r="S8" s="8">
        <f>'Calcs-1'!S4-'Calcs-1'!S8</f>
        <v>462</v>
      </c>
      <c r="T8" s="8">
        <f>'Calcs-1'!T4-'Calcs-1'!T8</f>
        <v>462</v>
      </c>
      <c r="U8" s="8">
        <f>'Calcs-1'!U4-'Calcs-1'!U8</f>
        <v>462</v>
      </c>
      <c r="V8" s="8">
        <f>'Calcs-1'!V4-'Calcs-1'!V8</f>
        <v>462</v>
      </c>
      <c r="W8" s="8">
        <f>'Calcs-1'!W4-'Calcs-1'!W8</f>
        <v>462</v>
      </c>
      <c r="X8" s="8">
        <f>'Calcs-1'!X4-'Calcs-1'!X8</f>
        <v>462</v>
      </c>
      <c r="Y8" s="8">
        <f>'Calcs-1'!Y4-'Calcs-1'!Y8</f>
        <v>462</v>
      </c>
    </row>
    <row r="10">
      <c r="A10" s="6" t="s">
        <v>95</v>
      </c>
    </row>
    <row r="11">
      <c r="A11" s="6" t="s">
        <v>94</v>
      </c>
      <c r="B11" s="8">
        <f t="shared" ref="B11:Y11" si="3">B3+B7</f>
        <v>305</v>
      </c>
      <c r="C11" s="8">
        <f t="shared" si="3"/>
        <v>610</v>
      </c>
      <c r="D11" s="8">
        <f t="shared" si="3"/>
        <v>915</v>
      </c>
      <c r="E11" s="8">
        <f t="shared" si="3"/>
        <v>1220</v>
      </c>
      <c r="F11" s="8">
        <f t="shared" si="3"/>
        <v>1525</v>
      </c>
      <c r="G11" s="8">
        <f t="shared" si="3"/>
        <v>1830</v>
      </c>
      <c r="H11" s="8">
        <f t="shared" si="3"/>
        <v>2135</v>
      </c>
      <c r="I11" s="8">
        <f t="shared" si="3"/>
        <v>2440</v>
      </c>
      <c r="J11" s="8">
        <f t="shared" si="3"/>
        <v>2745</v>
      </c>
      <c r="K11" s="8">
        <f t="shared" si="3"/>
        <v>3050</v>
      </c>
      <c r="L11" s="8">
        <f t="shared" si="3"/>
        <v>3355</v>
      </c>
      <c r="M11" s="8">
        <f t="shared" si="3"/>
        <v>3660</v>
      </c>
      <c r="N11" s="8">
        <f t="shared" si="3"/>
        <v>3965</v>
      </c>
      <c r="O11" s="8">
        <f t="shared" si="3"/>
        <v>4270</v>
      </c>
      <c r="P11" s="8">
        <f t="shared" si="3"/>
        <v>4575</v>
      </c>
      <c r="Q11" s="8">
        <f t="shared" si="3"/>
        <v>4880</v>
      </c>
      <c r="R11" s="8">
        <f t="shared" si="3"/>
        <v>5185</v>
      </c>
      <c r="S11" s="8">
        <f t="shared" si="3"/>
        <v>5490</v>
      </c>
      <c r="T11" s="8">
        <f t="shared" si="3"/>
        <v>5795</v>
      </c>
      <c r="U11" s="8">
        <f t="shared" si="3"/>
        <v>6100</v>
      </c>
      <c r="V11" s="8">
        <f t="shared" si="3"/>
        <v>6405</v>
      </c>
      <c r="W11" s="8">
        <f t="shared" si="3"/>
        <v>6710</v>
      </c>
      <c r="X11" s="8">
        <f t="shared" si="3"/>
        <v>7015</v>
      </c>
      <c r="Y11" s="8">
        <f t="shared" si="3"/>
        <v>7320</v>
      </c>
    </row>
    <row r="12">
      <c r="A12" s="6" t="s">
        <v>92</v>
      </c>
      <c r="B12" s="8">
        <f t="shared" ref="B12:Y12" si="4">B4+B8</f>
        <v>462</v>
      </c>
      <c r="C12" s="8">
        <f t="shared" si="4"/>
        <v>924</v>
      </c>
      <c r="D12" s="8">
        <f t="shared" si="4"/>
        <v>1386</v>
      </c>
      <c r="E12" s="8">
        <f t="shared" si="4"/>
        <v>1848</v>
      </c>
      <c r="F12" s="8">
        <f t="shared" si="4"/>
        <v>2310</v>
      </c>
      <c r="G12" s="8">
        <f t="shared" si="4"/>
        <v>2772</v>
      </c>
      <c r="H12" s="8">
        <f t="shared" si="4"/>
        <v>3234</v>
      </c>
      <c r="I12" s="8">
        <f t="shared" si="4"/>
        <v>3696</v>
      </c>
      <c r="J12" s="8">
        <f t="shared" si="4"/>
        <v>4158</v>
      </c>
      <c r="K12" s="8">
        <f t="shared" si="4"/>
        <v>4620</v>
      </c>
      <c r="L12" s="8">
        <f t="shared" si="4"/>
        <v>5082</v>
      </c>
      <c r="M12" s="8">
        <f t="shared" si="4"/>
        <v>5544</v>
      </c>
      <c r="N12" s="8">
        <f t="shared" si="4"/>
        <v>6006</v>
      </c>
      <c r="O12" s="8">
        <f t="shared" si="4"/>
        <v>6468</v>
      </c>
      <c r="P12" s="8">
        <f t="shared" si="4"/>
        <v>6930</v>
      </c>
      <c r="Q12" s="8">
        <f t="shared" si="4"/>
        <v>7392</v>
      </c>
      <c r="R12" s="8">
        <f t="shared" si="4"/>
        <v>7854</v>
      </c>
      <c r="S12" s="8">
        <f t="shared" si="4"/>
        <v>8316</v>
      </c>
      <c r="T12" s="8">
        <f t="shared" si="4"/>
        <v>8778</v>
      </c>
      <c r="U12" s="8">
        <f t="shared" si="4"/>
        <v>9240</v>
      </c>
      <c r="V12" s="8">
        <f t="shared" si="4"/>
        <v>9702</v>
      </c>
      <c r="W12" s="8">
        <f t="shared" si="4"/>
        <v>10164</v>
      </c>
      <c r="X12" s="8">
        <f t="shared" si="4"/>
        <v>10626</v>
      </c>
      <c r="Y12" s="8">
        <f t="shared" si="4"/>
        <v>11088</v>
      </c>
    </row>
    <row r="14">
      <c r="A14" s="6" t="s">
        <v>95</v>
      </c>
    </row>
    <row r="15">
      <c r="A15" s="6" t="s">
        <v>94</v>
      </c>
      <c r="B15" s="8">
        <f>B11*Assumptions!$C2</f>
        <v>43615</v>
      </c>
      <c r="C15" s="8">
        <f>C11*Assumptions!$C2</f>
        <v>87230</v>
      </c>
      <c r="D15" s="8">
        <f>D11*Assumptions!$C2</f>
        <v>130845</v>
      </c>
      <c r="E15" s="8">
        <f>E11*Assumptions!$C2</f>
        <v>174460</v>
      </c>
      <c r="F15" s="8">
        <f>F11*Assumptions!$C2</f>
        <v>218075</v>
      </c>
      <c r="G15" s="8">
        <f>G11*Assumptions!$C2</f>
        <v>261690</v>
      </c>
      <c r="H15" s="8">
        <f>H11*Assumptions!$C2</f>
        <v>305305</v>
      </c>
      <c r="I15" s="8">
        <f>I11*Assumptions!$C2</f>
        <v>348920</v>
      </c>
      <c r="J15" s="8">
        <f>J11*Assumptions!$C2</f>
        <v>392535</v>
      </c>
      <c r="K15" s="8">
        <f>K11*Assumptions!$C2</f>
        <v>436150</v>
      </c>
      <c r="L15" s="8">
        <f>L11*Assumptions!$C2</f>
        <v>479765</v>
      </c>
      <c r="M15" s="8">
        <f>M11*Assumptions!$C2</f>
        <v>523380</v>
      </c>
      <c r="N15" s="8">
        <f>N11*Assumptions!$C2</f>
        <v>566995</v>
      </c>
      <c r="O15" s="8">
        <f>O11*Assumptions!$C2</f>
        <v>610610</v>
      </c>
      <c r="P15" s="8">
        <f>P11*Assumptions!$C2</f>
        <v>654225</v>
      </c>
      <c r="Q15" s="8">
        <f>Q11*Assumptions!$C2</f>
        <v>697840</v>
      </c>
      <c r="R15" s="8">
        <f>R11*Assumptions!$C2</f>
        <v>741455</v>
      </c>
      <c r="S15" s="8">
        <f>S11*Assumptions!$C2</f>
        <v>785070</v>
      </c>
      <c r="T15" s="8">
        <f>T11*Assumptions!$C2</f>
        <v>828685</v>
      </c>
      <c r="U15" s="8">
        <f>U11*Assumptions!$C2</f>
        <v>872300</v>
      </c>
      <c r="V15" s="8">
        <f>V11*Assumptions!$C2</f>
        <v>915915</v>
      </c>
      <c r="W15" s="8">
        <f>W11*Assumptions!$C2</f>
        <v>959530</v>
      </c>
      <c r="X15" s="8">
        <f>X11*Assumptions!$C2</f>
        <v>1003145</v>
      </c>
      <c r="Y15" s="8">
        <f>Y11*Assumptions!$C2</f>
        <v>1046760</v>
      </c>
    </row>
    <row r="16">
      <c r="A16" s="6" t="s">
        <v>92</v>
      </c>
      <c r="B16" s="8">
        <f>B12*Assumptions!$C3</f>
        <v>30954</v>
      </c>
      <c r="C16" s="8">
        <f>C12*Assumptions!$C3</f>
        <v>61908</v>
      </c>
      <c r="D16" s="8">
        <f>D12*Assumptions!$C3</f>
        <v>92862</v>
      </c>
      <c r="E16" s="8">
        <f>E12*Assumptions!$C3</f>
        <v>123816</v>
      </c>
      <c r="F16" s="8">
        <f>F12*Assumptions!$C3</f>
        <v>154770</v>
      </c>
      <c r="G16" s="8">
        <f>G12*Assumptions!$C3</f>
        <v>185724</v>
      </c>
      <c r="H16" s="8">
        <f>H12*Assumptions!$C3</f>
        <v>216678</v>
      </c>
      <c r="I16" s="8">
        <f>I12*Assumptions!$C3</f>
        <v>247632</v>
      </c>
      <c r="J16" s="8">
        <f>J12*Assumptions!$C3</f>
        <v>278586</v>
      </c>
      <c r="K16" s="8">
        <f>K12*Assumptions!$C3</f>
        <v>309540</v>
      </c>
      <c r="L16" s="8">
        <f>L12*Assumptions!$C3</f>
        <v>340494</v>
      </c>
      <c r="M16" s="8">
        <f>M12*Assumptions!$C3</f>
        <v>371448</v>
      </c>
      <c r="N16" s="8">
        <f>N12*Assumptions!$C3</f>
        <v>402402</v>
      </c>
      <c r="O16" s="8">
        <f>O12*Assumptions!$C3</f>
        <v>433356</v>
      </c>
      <c r="P16" s="8">
        <f>P12*Assumptions!$C3</f>
        <v>464310</v>
      </c>
      <c r="Q16" s="8">
        <f>Q12*Assumptions!$C3</f>
        <v>495264</v>
      </c>
      <c r="R16" s="8">
        <f>R12*Assumptions!$C3</f>
        <v>526218</v>
      </c>
      <c r="S16" s="8">
        <f>S12*Assumptions!$C3</f>
        <v>557172</v>
      </c>
      <c r="T16" s="8">
        <f>T12*Assumptions!$C3</f>
        <v>588126</v>
      </c>
      <c r="U16" s="8">
        <f>U12*Assumptions!$C3</f>
        <v>619080</v>
      </c>
      <c r="V16" s="8">
        <f>V12*Assumptions!$C3</f>
        <v>650034</v>
      </c>
      <c r="W16" s="8">
        <f>W12*Assumptions!$C3</f>
        <v>680988</v>
      </c>
      <c r="X16" s="8">
        <f>X12*Assumptions!$C3</f>
        <v>711942</v>
      </c>
      <c r="Y16" s="8">
        <f>Y12*Assumptions!$C3</f>
        <v>742896</v>
      </c>
    </row>
    <row r="17">
      <c r="A17" s="6" t="s">
        <v>79</v>
      </c>
      <c r="B17" s="8">
        <f t="shared" ref="B17:Y17" si="5">SUM(B15:B16)</f>
        <v>74569</v>
      </c>
      <c r="C17" s="8">
        <f t="shared" si="5"/>
        <v>149138</v>
      </c>
      <c r="D17" s="8">
        <f t="shared" si="5"/>
        <v>223707</v>
      </c>
      <c r="E17" s="8">
        <f t="shared" si="5"/>
        <v>298276</v>
      </c>
      <c r="F17" s="8">
        <f t="shared" si="5"/>
        <v>372845</v>
      </c>
      <c r="G17" s="8">
        <f t="shared" si="5"/>
        <v>447414</v>
      </c>
      <c r="H17" s="8">
        <f t="shared" si="5"/>
        <v>521983</v>
      </c>
      <c r="I17" s="8">
        <f t="shared" si="5"/>
        <v>596552</v>
      </c>
      <c r="J17" s="8">
        <f t="shared" si="5"/>
        <v>671121</v>
      </c>
      <c r="K17" s="8">
        <f t="shared" si="5"/>
        <v>745690</v>
      </c>
      <c r="L17" s="8">
        <f t="shared" si="5"/>
        <v>820259</v>
      </c>
      <c r="M17" s="8">
        <f t="shared" si="5"/>
        <v>894828</v>
      </c>
      <c r="N17" s="8">
        <f t="shared" si="5"/>
        <v>969397</v>
      </c>
      <c r="O17" s="8">
        <f t="shared" si="5"/>
        <v>1043966</v>
      </c>
      <c r="P17" s="8">
        <f t="shared" si="5"/>
        <v>1118535</v>
      </c>
      <c r="Q17" s="8">
        <f t="shared" si="5"/>
        <v>1193104</v>
      </c>
      <c r="R17" s="8">
        <f t="shared" si="5"/>
        <v>1267673</v>
      </c>
      <c r="S17" s="8">
        <f t="shared" si="5"/>
        <v>1342242</v>
      </c>
      <c r="T17" s="8">
        <f t="shared" si="5"/>
        <v>1416811</v>
      </c>
      <c r="U17" s="8">
        <f t="shared" si="5"/>
        <v>1491380</v>
      </c>
      <c r="V17" s="8">
        <f t="shared" si="5"/>
        <v>1565949</v>
      </c>
      <c r="W17" s="8">
        <f t="shared" si="5"/>
        <v>1640518</v>
      </c>
      <c r="X17" s="8">
        <f t="shared" si="5"/>
        <v>1715087</v>
      </c>
      <c r="Y17" s="8">
        <f t="shared" si="5"/>
        <v>1789656</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51</v>
      </c>
      <c r="C1" s="6" t="s">
        <v>52</v>
      </c>
      <c r="D1" s="6" t="s">
        <v>53</v>
      </c>
      <c r="E1" s="6" t="s">
        <v>54</v>
      </c>
      <c r="F1" s="6" t="s">
        <v>55</v>
      </c>
      <c r="G1" s="6" t="s">
        <v>56</v>
      </c>
      <c r="H1" s="6" t="s">
        <v>57</v>
      </c>
      <c r="I1" s="6" t="s">
        <v>58</v>
      </c>
      <c r="J1" s="6" t="s">
        <v>59</v>
      </c>
      <c r="K1" s="6" t="s">
        <v>60</v>
      </c>
      <c r="L1" s="6" t="s">
        <v>61</v>
      </c>
      <c r="M1" s="6" t="s">
        <v>62</v>
      </c>
      <c r="N1" s="6" t="s">
        <v>63</v>
      </c>
      <c r="O1" s="6" t="s">
        <v>64</v>
      </c>
      <c r="P1" s="6" t="s">
        <v>65</v>
      </c>
      <c r="Q1" s="6" t="s">
        <v>66</v>
      </c>
      <c r="R1" s="6" t="s">
        <v>67</v>
      </c>
      <c r="S1" s="6" t="s">
        <v>68</v>
      </c>
      <c r="T1" s="6" t="s">
        <v>69</v>
      </c>
      <c r="U1" s="6" t="s">
        <v>70</v>
      </c>
      <c r="V1" s="6" t="s">
        <v>71</v>
      </c>
      <c r="W1" s="6" t="s">
        <v>72</v>
      </c>
      <c r="X1" s="6" t="s">
        <v>73</v>
      </c>
      <c r="Y1" s="6" t="s">
        <v>74</v>
      </c>
    </row>
    <row r="2">
      <c r="A2" s="6" t="s">
        <v>16</v>
      </c>
    </row>
    <row r="3">
      <c r="A3" s="6" t="s">
        <v>96</v>
      </c>
      <c r="B3" s="8">
        <f>'Sales and Costs'!B5</f>
        <v>959921</v>
      </c>
      <c r="C3" s="8">
        <f>'Sales and Costs'!C5</f>
        <v>959921</v>
      </c>
      <c r="D3" s="8">
        <f>'Sales and Costs'!D5</f>
        <v>959921</v>
      </c>
      <c r="E3" s="8">
        <f>'Sales and Costs'!E5</f>
        <v>959921</v>
      </c>
      <c r="F3" s="8">
        <f>'Sales and Costs'!F5</f>
        <v>959921</v>
      </c>
      <c r="G3" s="8">
        <f>'Sales and Costs'!G5</f>
        <v>959921</v>
      </c>
      <c r="H3" s="8">
        <f>'Sales and Costs'!H5</f>
        <v>959921</v>
      </c>
      <c r="I3" s="8">
        <f>'Sales and Costs'!I5</f>
        <v>959921</v>
      </c>
      <c r="J3" s="8">
        <f>'Sales and Costs'!J5</f>
        <v>959921</v>
      </c>
      <c r="K3" s="8">
        <f>'Sales and Costs'!K5</f>
        <v>959921</v>
      </c>
      <c r="L3" s="8">
        <f>'Sales and Costs'!L5</f>
        <v>959921</v>
      </c>
      <c r="M3" s="8">
        <f>'Sales and Costs'!M5</f>
        <v>959921</v>
      </c>
      <c r="N3" s="8">
        <f>'Sales and Costs'!N5</f>
        <v>959921</v>
      </c>
      <c r="O3" s="8">
        <f>'Sales and Costs'!O5</f>
        <v>959921</v>
      </c>
      <c r="P3" s="8">
        <f>'Sales and Costs'!P5</f>
        <v>959921</v>
      </c>
      <c r="Q3" s="8">
        <f>'Sales and Costs'!Q5</f>
        <v>959921</v>
      </c>
      <c r="R3" s="8">
        <f>'Sales and Costs'!R5</f>
        <v>959921</v>
      </c>
      <c r="S3" s="8">
        <f>'Sales and Costs'!S5</f>
        <v>959921</v>
      </c>
      <c r="T3" s="8">
        <f>'Sales and Costs'!T5</f>
        <v>959921</v>
      </c>
      <c r="U3" s="8">
        <f>'Sales and Costs'!U5</f>
        <v>959921</v>
      </c>
      <c r="V3" s="8">
        <f>'Sales and Costs'!V5</f>
        <v>959921</v>
      </c>
      <c r="W3" s="8">
        <f>'Sales and Costs'!W5</f>
        <v>959921</v>
      </c>
      <c r="X3" s="8">
        <f>'Sales and Costs'!X5</f>
        <v>959921</v>
      </c>
      <c r="Y3" s="8">
        <f>'Sales and Costs'!Y5</f>
        <v>959921</v>
      </c>
    </row>
    <row r="4">
      <c r="A4" s="6" t="s">
        <v>79</v>
      </c>
      <c r="B4" s="8">
        <f t="shared" ref="B4:Y4" si="1">SUM(B3)</f>
        <v>959921</v>
      </c>
      <c r="C4" s="8">
        <f t="shared" si="1"/>
        <v>959921</v>
      </c>
      <c r="D4" s="8">
        <f t="shared" si="1"/>
        <v>959921</v>
      </c>
      <c r="E4" s="8">
        <f t="shared" si="1"/>
        <v>959921</v>
      </c>
      <c r="F4" s="8">
        <f t="shared" si="1"/>
        <v>959921</v>
      </c>
      <c r="G4" s="8">
        <f t="shared" si="1"/>
        <v>959921</v>
      </c>
      <c r="H4" s="8">
        <f t="shared" si="1"/>
        <v>959921</v>
      </c>
      <c r="I4" s="8">
        <f t="shared" si="1"/>
        <v>959921</v>
      </c>
      <c r="J4" s="8">
        <f t="shared" si="1"/>
        <v>959921</v>
      </c>
      <c r="K4" s="8">
        <f t="shared" si="1"/>
        <v>959921</v>
      </c>
      <c r="L4" s="8">
        <f t="shared" si="1"/>
        <v>959921</v>
      </c>
      <c r="M4" s="8">
        <f t="shared" si="1"/>
        <v>959921</v>
      </c>
      <c r="N4" s="8">
        <f t="shared" si="1"/>
        <v>959921</v>
      </c>
      <c r="O4" s="8">
        <f t="shared" si="1"/>
        <v>959921</v>
      </c>
      <c r="P4" s="8">
        <f t="shared" si="1"/>
        <v>959921</v>
      </c>
      <c r="Q4" s="8">
        <f t="shared" si="1"/>
        <v>959921</v>
      </c>
      <c r="R4" s="8">
        <f t="shared" si="1"/>
        <v>959921</v>
      </c>
      <c r="S4" s="8">
        <f t="shared" si="1"/>
        <v>959921</v>
      </c>
      <c r="T4" s="8">
        <f t="shared" si="1"/>
        <v>959921</v>
      </c>
      <c r="U4" s="8">
        <f t="shared" si="1"/>
        <v>959921</v>
      </c>
      <c r="V4" s="8">
        <f t="shared" si="1"/>
        <v>959921</v>
      </c>
      <c r="W4" s="8">
        <f t="shared" si="1"/>
        <v>959921</v>
      </c>
      <c r="X4" s="8">
        <f t="shared" si="1"/>
        <v>959921</v>
      </c>
      <c r="Y4" s="8">
        <f t="shared" si="1"/>
        <v>959921</v>
      </c>
    </row>
    <row r="6">
      <c r="A6" s="6" t="s">
        <v>18</v>
      </c>
    </row>
    <row r="7">
      <c r="A7" s="6" t="s">
        <v>96</v>
      </c>
      <c r="B7" s="6">
        <v>0.0</v>
      </c>
      <c r="C7" s="8">
        <f>B3+C3</f>
        <v>1919842</v>
      </c>
      <c r="D7" s="6">
        <v>0.0</v>
      </c>
      <c r="E7" s="8">
        <f>D3+E3</f>
        <v>1919842</v>
      </c>
      <c r="F7" s="6">
        <v>0.0</v>
      </c>
      <c r="G7" s="8">
        <f>F3+G3</f>
        <v>1919842</v>
      </c>
      <c r="H7" s="6">
        <v>0.0</v>
      </c>
      <c r="I7" s="8">
        <f>H3+I3</f>
        <v>1919842</v>
      </c>
      <c r="J7" s="6">
        <v>0.0</v>
      </c>
      <c r="K7" s="8">
        <f>J3+K3</f>
        <v>1919842</v>
      </c>
      <c r="L7" s="6">
        <v>0.0</v>
      </c>
      <c r="M7" s="8">
        <f>L3+M3</f>
        <v>1919842</v>
      </c>
      <c r="N7" s="6">
        <v>0.0</v>
      </c>
      <c r="O7" s="8">
        <f>N3+O3</f>
        <v>1919842</v>
      </c>
      <c r="P7" s="6">
        <v>0.0</v>
      </c>
      <c r="Q7" s="8">
        <f>P3+Q3</f>
        <v>1919842</v>
      </c>
      <c r="R7" s="6">
        <v>0.0</v>
      </c>
      <c r="S7" s="8">
        <f>R3+S3</f>
        <v>1919842</v>
      </c>
      <c r="T7" s="6">
        <v>0.0</v>
      </c>
      <c r="U7" s="8">
        <f>T3+U3</f>
        <v>1919842</v>
      </c>
      <c r="V7" s="6">
        <v>0.0</v>
      </c>
      <c r="W7" s="8">
        <f>V3+W3</f>
        <v>1919842</v>
      </c>
      <c r="X7" s="6">
        <v>0.0</v>
      </c>
      <c r="Y7" s="8">
        <f>X3+Y3</f>
        <v>1919842</v>
      </c>
    </row>
    <row r="8">
      <c r="A8" s="6" t="s">
        <v>79</v>
      </c>
      <c r="B8" s="8">
        <f t="shared" ref="B8:Y8" si="2">SUM(B7)</f>
        <v>0</v>
      </c>
      <c r="C8" s="8">
        <f t="shared" si="2"/>
        <v>1919842</v>
      </c>
      <c r="D8" s="8">
        <f t="shared" si="2"/>
        <v>0</v>
      </c>
      <c r="E8" s="8">
        <f t="shared" si="2"/>
        <v>1919842</v>
      </c>
      <c r="F8" s="8">
        <f t="shared" si="2"/>
        <v>0</v>
      </c>
      <c r="G8" s="8">
        <f t="shared" si="2"/>
        <v>1919842</v>
      </c>
      <c r="H8" s="8">
        <f t="shared" si="2"/>
        <v>0</v>
      </c>
      <c r="I8" s="8">
        <f t="shared" si="2"/>
        <v>1919842</v>
      </c>
      <c r="J8" s="8">
        <f t="shared" si="2"/>
        <v>0</v>
      </c>
      <c r="K8" s="8">
        <f t="shared" si="2"/>
        <v>1919842</v>
      </c>
      <c r="L8" s="8">
        <f t="shared" si="2"/>
        <v>0</v>
      </c>
      <c r="M8" s="8">
        <f t="shared" si="2"/>
        <v>1919842</v>
      </c>
      <c r="N8" s="8">
        <f t="shared" si="2"/>
        <v>0</v>
      </c>
      <c r="O8" s="8">
        <f t="shared" si="2"/>
        <v>1919842</v>
      </c>
      <c r="P8" s="8">
        <f t="shared" si="2"/>
        <v>0</v>
      </c>
      <c r="Q8" s="8">
        <f t="shared" si="2"/>
        <v>1919842</v>
      </c>
      <c r="R8" s="8">
        <f t="shared" si="2"/>
        <v>0</v>
      </c>
      <c r="S8" s="8">
        <f t="shared" si="2"/>
        <v>1919842</v>
      </c>
      <c r="T8" s="8">
        <f t="shared" si="2"/>
        <v>0</v>
      </c>
      <c r="U8" s="8">
        <f t="shared" si="2"/>
        <v>1919842</v>
      </c>
      <c r="V8" s="8">
        <f t="shared" si="2"/>
        <v>0</v>
      </c>
      <c r="W8" s="8">
        <f t="shared" si="2"/>
        <v>1919842</v>
      </c>
      <c r="X8" s="8">
        <f t="shared" si="2"/>
        <v>0</v>
      </c>
      <c r="Y8" s="8">
        <f t="shared" si="2"/>
        <v>1919842</v>
      </c>
    </row>
    <row r="10">
      <c r="A10" s="6" t="s">
        <v>97</v>
      </c>
    </row>
    <row r="11">
      <c r="A11" s="6" t="s">
        <v>96</v>
      </c>
      <c r="B11" s="8">
        <f>B3-B7</f>
        <v>959921</v>
      </c>
      <c r="C11" s="8">
        <f t="shared" ref="C11:Y11" si="3">B11+C3-C7</f>
        <v>0</v>
      </c>
      <c r="D11" s="8">
        <f t="shared" si="3"/>
        <v>959921</v>
      </c>
      <c r="E11" s="8">
        <f t="shared" si="3"/>
        <v>0</v>
      </c>
      <c r="F11" s="8">
        <f t="shared" si="3"/>
        <v>959921</v>
      </c>
      <c r="G11" s="8">
        <f t="shared" si="3"/>
        <v>0</v>
      </c>
      <c r="H11" s="8">
        <f t="shared" si="3"/>
        <v>959921</v>
      </c>
      <c r="I11" s="8">
        <f t="shared" si="3"/>
        <v>0</v>
      </c>
      <c r="J11" s="8">
        <f t="shared" si="3"/>
        <v>959921</v>
      </c>
      <c r="K11" s="8">
        <f t="shared" si="3"/>
        <v>0</v>
      </c>
      <c r="L11" s="8">
        <f t="shared" si="3"/>
        <v>959921</v>
      </c>
      <c r="M11" s="8">
        <f t="shared" si="3"/>
        <v>0</v>
      </c>
      <c r="N11" s="8">
        <f t="shared" si="3"/>
        <v>959921</v>
      </c>
      <c r="O11" s="8">
        <f t="shared" si="3"/>
        <v>0</v>
      </c>
      <c r="P11" s="8">
        <f t="shared" si="3"/>
        <v>959921</v>
      </c>
      <c r="Q11" s="8">
        <f t="shared" si="3"/>
        <v>0</v>
      </c>
      <c r="R11" s="8">
        <f t="shared" si="3"/>
        <v>959921</v>
      </c>
      <c r="S11" s="8">
        <f t="shared" si="3"/>
        <v>0</v>
      </c>
      <c r="T11" s="8">
        <f t="shared" si="3"/>
        <v>959921</v>
      </c>
      <c r="U11" s="8">
        <f t="shared" si="3"/>
        <v>0</v>
      </c>
      <c r="V11" s="8">
        <f t="shared" si="3"/>
        <v>959921</v>
      </c>
      <c r="W11" s="8">
        <f t="shared" si="3"/>
        <v>0</v>
      </c>
      <c r="X11" s="8">
        <f t="shared" si="3"/>
        <v>959921</v>
      </c>
      <c r="Y11" s="8">
        <f t="shared" si="3"/>
        <v>0</v>
      </c>
    </row>
    <row r="12">
      <c r="A12" s="6" t="s">
        <v>79</v>
      </c>
      <c r="B12" s="8">
        <f t="shared" ref="B12:Y12" si="4">SUM(B11)</f>
        <v>959921</v>
      </c>
      <c r="C12" s="8">
        <f t="shared" si="4"/>
        <v>0</v>
      </c>
      <c r="D12" s="8">
        <f t="shared" si="4"/>
        <v>959921</v>
      </c>
      <c r="E12" s="8">
        <f t="shared" si="4"/>
        <v>0</v>
      </c>
      <c r="F12" s="8">
        <f t="shared" si="4"/>
        <v>959921</v>
      </c>
      <c r="G12" s="8">
        <f t="shared" si="4"/>
        <v>0</v>
      </c>
      <c r="H12" s="8">
        <f t="shared" si="4"/>
        <v>959921</v>
      </c>
      <c r="I12" s="8">
        <f t="shared" si="4"/>
        <v>0</v>
      </c>
      <c r="J12" s="8">
        <f t="shared" si="4"/>
        <v>959921</v>
      </c>
      <c r="K12" s="8">
        <f t="shared" si="4"/>
        <v>0</v>
      </c>
      <c r="L12" s="8">
        <f t="shared" si="4"/>
        <v>959921</v>
      </c>
      <c r="M12" s="8">
        <f t="shared" si="4"/>
        <v>0</v>
      </c>
      <c r="N12" s="8">
        <f t="shared" si="4"/>
        <v>959921</v>
      </c>
      <c r="O12" s="8">
        <f t="shared" si="4"/>
        <v>0</v>
      </c>
      <c r="P12" s="8">
        <f t="shared" si="4"/>
        <v>959921</v>
      </c>
      <c r="Q12" s="8">
        <f t="shared" si="4"/>
        <v>0</v>
      </c>
      <c r="R12" s="8">
        <f t="shared" si="4"/>
        <v>959921</v>
      </c>
      <c r="S12" s="8">
        <f t="shared" si="4"/>
        <v>0</v>
      </c>
      <c r="T12" s="8">
        <f t="shared" si="4"/>
        <v>959921</v>
      </c>
      <c r="U12" s="8">
        <f t="shared" si="4"/>
        <v>0</v>
      </c>
      <c r="V12" s="8">
        <f t="shared" si="4"/>
        <v>959921</v>
      </c>
      <c r="W12" s="8">
        <f t="shared" si="4"/>
        <v>0</v>
      </c>
      <c r="X12" s="8">
        <f t="shared" si="4"/>
        <v>959921</v>
      </c>
      <c r="Y12" s="8">
        <f t="shared" si="4"/>
        <v>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98</v>
      </c>
      <c r="B1" s="6" t="s">
        <v>99</v>
      </c>
      <c r="C1" s="6" t="s">
        <v>100</v>
      </c>
      <c r="D1" s="6" t="s">
        <v>101</v>
      </c>
      <c r="E1" s="6" t="s">
        <v>102</v>
      </c>
      <c r="F1" s="6" t="s">
        <v>103</v>
      </c>
      <c r="G1" s="6" t="s">
        <v>104</v>
      </c>
      <c r="H1" s="6" t="s">
        <v>105</v>
      </c>
    </row>
    <row r="2">
      <c r="B2" s="6" t="s">
        <v>106</v>
      </c>
      <c r="D2" s="6">
        <v>1.0</v>
      </c>
      <c r="E2" s="6">
        <v>81523.0</v>
      </c>
      <c r="F2" s="6">
        <v>19.0</v>
      </c>
      <c r="G2" s="8">
        <f t="shared" ref="G2:G3" si="1">F2+D2</f>
        <v>20</v>
      </c>
      <c r="H2" s="8">
        <f t="shared" ref="H2:H3" si="2">E2/F2*F2</f>
        <v>81523</v>
      </c>
    </row>
    <row r="3">
      <c r="B3" s="6" t="s">
        <v>107</v>
      </c>
      <c r="D3" s="6">
        <v>3.0</v>
      </c>
      <c r="E3" s="6">
        <v>7294.0</v>
      </c>
      <c r="F3" s="6">
        <v>20.0</v>
      </c>
      <c r="G3" s="8">
        <f t="shared" si="1"/>
        <v>23</v>
      </c>
      <c r="H3" s="8">
        <f t="shared" si="2"/>
        <v>7294</v>
      </c>
    </row>
  </sheetData>
  <drawing r:id="rId1"/>
</worksheet>
</file>