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Calcs-1" sheetId="3" r:id="rId6"/>
    <sheet state="visible" name="Expenses-Payments" sheetId="4" r:id="rId7"/>
    <sheet state="visible" name="Sales and Costs" sheetId="5" r:id="rId8"/>
    <sheet state="visible" name="Purchases" sheetId="6" r:id="rId9"/>
    <sheet state="visible" name="Stocks" sheetId="7" r:id="rId10"/>
    <sheet state="visible" name="Collections" sheetId="8" r:id="rId11"/>
    <sheet state="visible" name="FAR" sheetId="9" r:id="rId12"/>
    <sheet state="visible" name="Fixed Asset Balance" sheetId="10" r:id="rId13"/>
    <sheet state="visible" name="Depreciation" sheetId="11" r:id="rId14"/>
    <sheet state="visible" name="Capital" sheetId="12" r:id="rId15"/>
    <sheet state="visible" name="Loan and Interest" sheetId="13" r:id="rId16"/>
    <sheet state="visible" name="Cash Detail" sheetId="14" r:id="rId17"/>
    <sheet state="visible" name="Balances" sheetId="15" r:id="rId18"/>
  </sheets>
  <definedNames/>
  <calcPr/>
</workbook>
</file>

<file path=xl/sharedStrings.xml><?xml version="1.0" encoding="utf-8"?>
<sst xmlns="http://schemas.openxmlformats.org/spreadsheetml/2006/main" count="554" uniqueCount="149">
  <si>
    <t>Description</t>
  </si>
  <si>
    <t>Creative Homes deals in selling Curtains, Rugs and Cushion Covers. It sells one Curtain for Rs. 601 to Households and purchase it for Rs. 356. It sells one Rug for Rs. 1199 to Households and purchase it for Rs. 842. It sells one Cushion Cover for Rs. 299 to Households and purchase it for Rs. 137.</t>
  </si>
  <si>
    <t>Every month they purchase 2577 Curtains, 1789 Rugs and 2946 Cushion Covers. They sold 2254 Curtains, 1578 Rugs and 2822 Cushion Covers.</t>
  </si>
  <si>
    <t>In the first month Creative Homes issued 32874 shares of Rs. 19 each to its shareholders who paid for these shares in cash.</t>
  </si>
  <si>
    <t>Creative Homes also employs 2 sales person to each of whom Rs. 21540 salary per month is paid. The salary of a given month is paid on 2nd of the next month. The rent of the company is Rs. 32450 per month which is paid after 2 months. Electricity bill is Rs. 16274 per month which is paid in every 3 months and makes the balance 0.</t>
  </si>
  <si>
    <t xml:space="preserve">The company has purchased Computer (CO642M) in Month 1 for Rs. 94650 and has a life of 18 months. It also purchased an AC (KLH0041) in Month 1 which costs Rs. 78995 and has a life of 23 months. </t>
  </si>
  <si>
    <t>Payment for Purchases of Curtains is made after 1 month and payment for purchases of Rugs and Cushion Covers are made every 2 months and 3 months respectively and makes the balance 0. Collections from sales to households is done in the next month.</t>
  </si>
  <si>
    <t>They paid 16% tax on the profit after interest.</t>
  </si>
  <si>
    <t>Make a model for 12 months.</t>
  </si>
  <si>
    <t>Quantity</t>
  </si>
  <si>
    <t>Purchase Price</t>
  </si>
  <si>
    <t>Payments</t>
  </si>
  <si>
    <t>Curtain</t>
  </si>
  <si>
    <t>After 1 month</t>
  </si>
  <si>
    <t>Rugs</t>
  </si>
  <si>
    <t>Every 2 months</t>
  </si>
  <si>
    <t>Cushion Covers</t>
  </si>
  <si>
    <t>Every 3 months</t>
  </si>
  <si>
    <t>Sales</t>
  </si>
  <si>
    <t>Selling Price</t>
  </si>
  <si>
    <t>Collections</t>
  </si>
  <si>
    <t>Other Costs</t>
  </si>
  <si>
    <t>Rent</t>
  </si>
  <si>
    <t>After 2 months</t>
  </si>
  <si>
    <t>Electricity</t>
  </si>
  <si>
    <t>every 3 months</t>
  </si>
  <si>
    <t>Security Service</t>
  </si>
  <si>
    <t>Paid on next month</t>
  </si>
  <si>
    <t>Broadband Bill</t>
  </si>
  <si>
    <t>Staff</t>
  </si>
  <si>
    <t>Sales Person</t>
  </si>
  <si>
    <t>Shares Issued</t>
  </si>
  <si>
    <t>Month 1</t>
  </si>
  <si>
    <t>Issue Price</t>
  </si>
  <si>
    <t>Number of Shares</t>
  </si>
  <si>
    <t>Tax</t>
  </si>
  <si>
    <t>Profit After Interest</t>
  </si>
  <si>
    <t>Loan</t>
  </si>
  <si>
    <t>Taken Month</t>
  </si>
  <si>
    <t>Amount</t>
  </si>
  <si>
    <t>Interest</t>
  </si>
  <si>
    <t>Payment</t>
  </si>
  <si>
    <t>Loan Period</t>
  </si>
  <si>
    <t>Loan Repaid</t>
  </si>
  <si>
    <t>16-months-UBI</t>
  </si>
  <si>
    <t>Monthly</t>
  </si>
  <si>
    <t>15-months-PNB</t>
  </si>
  <si>
    <t>Dividend</t>
  </si>
  <si>
    <t>Dividend Month</t>
  </si>
  <si>
    <t>Dividend Per share</t>
  </si>
  <si>
    <t>M1</t>
  </si>
  <si>
    <t>M2</t>
  </si>
  <si>
    <t>M3</t>
  </si>
  <si>
    <t>M4</t>
  </si>
  <si>
    <t>M5</t>
  </si>
  <si>
    <t>M6</t>
  </si>
  <si>
    <t>M7</t>
  </si>
  <si>
    <t>M8</t>
  </si>
  <si>
    <t>M9</t>
  </si>
  <si>
    <t>M10</t>
  </si>
  <si>
    <t>M11</t>
  </si>
  <si>
    <t>M12</t>
  </si>
  <si>
    <t>M13</t>
  </si>
  <si>
    <t>M14</t>
  </si>
  <si>
    <t>M15</t>
  </si>
  <si>
    <t>M16</t>
  </si>
  <si>
    <t>M17</t>
  </si>
  <si>
    <t>M18</t>
  </si>
  <si>
    <t>M19</t>
  </si>
  <si>
    <t>M20</t>
  </si>
  <si>
    <t>M21</t>
  </si>
  <si>
    <t>M22</t>
  </si>
  <si>
    <t>M23</t>
  </si>
  <si>
    <t>M24</t>
  </si>
  <si>
    <t>Purchase</t>
  </si>
  <si>
    <t>Expenses</t>
  </si>
  <si>
    <t>Salary</t>
  </si>
  <si>
    <t>Total</t>
  </si>
  <si>
    <t>Payment for Expenses</t>
  </si>
  <si>
    <t>Expenses to  be paid</t>
  </si>
  <si>
    <t>Cost of Goods</t>
  </si>
  <si>
    <t>Other costs</t>
  </si>
  <si>
    <t>Depreciation</t>
  </si>
  <si>
    <t>Profit</t>
  </si>
  <si>
    <t>Purchases</t>
  </si>
  <si>
    <t>Purchase Payments</t>
  </si>
  <si>
    <t>Payment Outstanfding</t>
  </si>
  <si>
    <t>Opening Stock</t>
  </si>
  <si>
    <t>Change in Stocks</t>
  </si>
  <si>
    <t>Closing Stocks</t>
  </si>
  <si>
    <t>Households</t>
  </si>
  <si>
    <t>Cash to be collected</t>
  </si>
  <si>
    <t>Item Code</t>
  </si>
  <si>
    <t>Item Type</t>
  </si>
  <si>
    <t>Item Details</t>
  </si>
  <si>
    <t>Month of Purchase</t>
  </si>
  <si>
    <t>Price</t>
  </si>
  <si>
    <t>Life Time</t>
  </si>
  <si>
    <t>Month of Disposal</t>
  </si>
  <si>
    <t>Disposal Depreciation</t>
  </si>
  <si>
    <t xml:space="preserve">Computer </t>
  </si>
  <si>
    <t>AC</t>
  </si>
  <si>
    <t>Opening Balance</t>
  </si>
  <si>
    <t>Computer</t>
  </si>
  <si>
    <t>Disposal</t>
  </si>
  <si>
    <t>Closing Balance</t>
  </si>
  <si>
    <t>Share Issue</t>
  </si>
  <si>
    <t>Issue Price (Rs)</t>
  </si>
  <si>
    <t>Equity Share Issue(numbers)</t>
  </si>
  <si>
    <t>Opening Number of Shares</t>
  </si>
  <si>
    <t>Number of Shares issued in a month</t>
  </si>
  <si>
    <t>Closing Number of Shares</t>
  </si>
  <si>
    <t>Equity Share Capital (in Rs)</t>
  </si>
  <si>
    <t>Share capital Issued</t>
  </si>
  <si>
    <t>Closing  Balance</t>
  </si>
  <si>
    <t>Dividend Paid</t>
  </si>
  <si>
    <t>Loans</t>
  </si>
  <si>
    <t>Opeing Balance</t>
  </si>
  <si>
    <t>Loan Taken</t>
  </si>
  <si>
    <t>Loan Paid</t>
  </si>
  <si>
    <t>Cash Inflow</t>
  </si>
  <si>
    <t>Collections from Customers</t>
  </si>
  <si>
    <t>Cash from Loan</t>
  </si>
  <si>
    <t>Cash Received from Equity Share Capital</t>
  </si>
  <si>
    <t>Cash Outflow</t>
  </si>
  <si>
    <t>Fixed Asset</t>
  </si>
  <si>
    <t>Payment for purchases</t>
  </si>
  <si>
    <t>Interest Paid</t>
  </si>
  <si>
    <t>Tax Paid</t>
  </si>
  <si>
    <t>Net Cash for the month</t>
  </si>
  <si>
    <t>Cash Inhand</t>
  </si>
  <si>
    <t>Opening Cash</t>
  </si>
  <si>
    <t>Closing Cash</t>
  </si>
  <si>
    <t>Assets</t>
  </si>
  <si>
    <t>Fixed asset</t>
  </si>
  <si>
    <t>Stocks</t>
  </si>
  <si>
    <t>Total Assets</t>
  </si>
  <si>
    <t>Liabilities</t>
  </si>
  <si>
    <t>Payment Outstanding</t>
  </si>
  <si>
    <t>Expenses paid</t>
  </si>
  <si>
    <t>Loan Term</t>
  </si>
  <si>
    <t>Total Liabilities</t>
  </si>
  <si>
    <t>Difference 1</t>
  </si>
  <si>
    <t>Equity</t>
  </si>
  <si>
    <t>Equity Share Capital</t>
  </si>
  <si>
    <t>Accumulated Profit</t>
  </si>
  <si>
    <t>Opening Profit</t>
  </si>
  <si>
    <t>Net Profit for the month</t>
  </si>
  <si>
    <t>Difference 2</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</si>
</sst>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2.0"/>
      <color theme="1"/>
      <name val="Arial"/>
    </font>
    <font>
      <sz val="12.0"/>
      <color theme="1"/>
      <name val="Arial"/>
    </font>
    <font>
      <color theme="1"/>
      <name val="Arial"/>
    </font>
    <font>
      <color theme="1"/>
      <name val="Arial"/>
      <scheme val="minor"/>
    </font>
  </fonts>
  <fills count="4">
    <fill>
      <patternFill patternType="none"/>
    </fill>
    <fill>
      <patternFill patternType="lightGray"/>
    </fill>
    <fill>
      <patternFill patternType="solid">
        <fgColor rgb="FFFFFFFF"/>
        <bgColor rgb="FFFFFFFF"/>
      </patternFill>
    </fill>
    <fill>
      <patternFill patternType="solid">
        <fgColor rgb="FFFAF9F9"/>
        <bgColor rgb="FFFAF9F9"/>
      </patternFill>
    </fill>
  </fills>
  <borders count="1">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readingOrder="0" shrinkToFit="0" vertical="bottom" wrapText="1"/>
    </xf>
    <xf borderId="0" fillId="2" fontId="2" numFmtId="0" xfId="0" applyAlignment="1" applyFill="1" applyFont="1">
      <alignment readingOrder="0" shrinkToFit="0" vertical="bottom" wrapText="1"/>
    </xf>
    <xf borderId="0" fillId="0" fontId="3" numFmtId="0" xfId="0" applyAlignment="1" applyFont="1">
      <alignment shrinkToFit="0" vertical="bottom" wrapText="1"/>
    </xf>
    <xf borderId="0" fillId="0" fontId="2" numFmtId="0" xfId="0" applyAlignment="1" applyFont="1">
      <alignment shrinkToFit="0" vertical="bottom" wrapText="1"/>
    </xf>
    <xf borderId="0" fillId="0" fontId="4" numFmtId="0" xfId="0" applyAlignment="1" applyFont="1">
      <alignment readingOrder="0"/>
    </xf>
    <xf borderId="0" fillId="0" fontId="4" numFmtId="9" xfId="0" applyAlignment="1" applyFont="1" applyNumberFormat="1">
      <alignment readingOrder="0"/>
    </xf>
    <xf borderId="0" fillId="0" fontId="4" numFmtId="10" xfId="0" applyAlignment="1" applyFont="1" applyNumberFormat="1">
      <alignment readingOrder="0"/>
    </xf>
    <xf borderId="0" fillId="0" fontId="4" numFmtId="0" xfId="0" applyFont="1"/>
    <xf borderId="0" fillId="0" fontId="3" numFmtId="0" xfId="0" applyAlignment="1" applyFont="1">
      <alignment vertical="bottom"/>
    </xf>
    <xf borderId="0" fillId="0" fontId="3" numFmtId="0" xfId="0" applyAlignment="1" applyFont="1">
      <alignment shrinkToFit="0" vertical="bottom" wrapText="0"/>
    </xf>
    <xf borderId="0" fillId="0" fontId="4" numFmtId="1" xfId="0" applyFont="1" applyNumberFormat="1"/>
    <xf borderId="0" fillId="0" fontId="3" numFmtId="0" xfId="0" applyAlignment="1" applyFont="1">
      <alignment readingOrder="0" vertical="bottom"/>
    </xf>
    <xf borderId="0" fillId="3" fontId="3" numFmtId="0" xfId="0" applyAlignment="1" applyFill="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0.5"/>
  </cols>
  <sheetData>
    <row r="1">
      <c r="A1" s="1" t="s">
        <v>0</v>
      </c>
    </row>
    <row r="2">
      <c r="A2" s="2" t="s">
        <v>1</v>
      </c>
    </row>
    <row r="3">
      <c r="A3" s="2" t="s">
        <v>2</v>
      </c>
    </row>
    <row r="4">
      <c r="A4" s="3" t="s">
        <v>3</v>
      </c>
    </row>
    <row r="5">
      <c r="A5" s="4"/>
    </row>
    <row r="6">
      <c r="A6" s="2" t="s">
        <v>4</v>
      </c>
    </row>
    <row r="7">
      <c r="A7" s="5"/>
    </row>
    <row r="8">
      <c r="A8" s="2" t="s">
        <v>5</v>
      </c>
    </row>
    <row r="9">
      <c r="A9" s="5"/>
    </row>
    <row r="10">
      <c r="A10" s="2" t="s">
        <v>6</v>
      </c>
    </row>
    <row r="11">
      <c r="A11" s="2" t="s">
        <v>7</v>
      </c>
    </row>
    <row r="12">
      <c r="A12" s="5"/>
    </row>
    <row r="13">
      <c r="A13" s="5" t="s">
        <v>8</v>
      </c>
    </row>
    <row r="14">
      <c r="A14" s="5"/>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6" t="s">
        <v>50</v>
      </c>
      <c r="C1" s="6" t="s">
        <v>51</v>
      </c>
      <c r="D1" s="6" t="s">
        <v>52</v>
      </c>
      <c r="E1" s="6" t="s">
        <v>53</v>
      </c>
      <c r="F1" s="6" t="s">
        <v>54</v>
      </c>
      <c r="G1" s="6" t="s">
        <v>55</v>
      </c>
      <c r="H1" s="6" t="s">
        <v>56</v>
      </c>
      <c r="I1" s="6" t="s">
        <v>57</v>
      </c>
      <c r="J1" s="6" t="s">
        <v>58</v>
      </c>
      <c r="K1" s="6" t="s">
        <v>59</v>
      </c>
      <c r="L1" s="6" t="s">
        <v>60</v>
      </c>
      <c r="M1" s="6" t="s">
        <v>61</v>
      </c>
      <c r="N1" s="6" t="s">
        <v>62</v>
      </c>
      <c r="O1" s="6" t="s">
        <v>63</v>
      </c>
      <c r="P1" s="6" t="s">
        <v>64</v>
      </c>
      <c r="Q1" s="6" t="s">
        <v>65</v>
      </c>
      <c r="R1" s="6" t="s">
        <v>66</v>
      </c>
      <c r="S1" s="6" t="s">
        <v>67</v>
      </c>
      <c r="T1" s="6" t="s">
        <v>68</v>
      </c>
      <c r="U1" s="6" t="s">
        <v>69</v>
      </c>
      <c r="V1" s="6" t="s">
        <v>70</v>
      </c>
      <c r="W1" s="6" t="s">
        <v>71</v>
      </c>
      <c r="X1" s="6" t="s">
        <v>72</v>
      </c>
      <c r="Y1" s="6" t="s">
        <v>73</v>
      </c>
    </row>
    <row r="2">
      <c r="A2" s="6" t="s">
        <v>102</v>
      </c>
    </row>
    <row r="3">
      <c r="A3" s="6" t="s">
        <v>103</v>
      </c>
      <c r="B3" s="6">
        <v>0.0</v>
      </c>
      <c r="C3" s="9">
        <f t="shared" ref="C3:Y3" si="1">B18</f>
        <v>94650</v>
      </c>
      <c r="D3" s="9">
        <f t="shared" si="1"/>
        <v>94650</v>
      </c>
      <c r="E3" s="9">
        <f t="shared" si="1"/>
        <v>94650</v>
      </c>
      <c r="F3" s="9">
        <f t="shared" si="1"/>
        <v>94650</v>
      </c>
      <c r="G3" s="9">
        <f t="shared" si="1"/>
        <v>94650</v>
      </c>
      <c r="H3" s="9">
        <f t="shared" si="1"/>
        <v>94650</v>
      </c>
      <c r="I3" s="9">
        <f t="shared" si="1"/>
        <v>94650</v>
      </c>
      <c r="J3" s="9">
        <f t="shared" si="1"/>
        <v>94650</v>
      </c>
      <c r="K3" s="9">
        <f t="shared" si="1"/>
        <v>94650</v>
      </c>
      <c r="L3" s="9">
        <f t="shared" si="1"/>
        <v>94650</v>
      </c>
      <c r="M3" s="9">
        <f t="shared" si="1"/>
        <v>94650</v>
      </c>
      <c r="N3" s="9">
        <f t="shared" si="1"/>
        <v>94650</v>
      </c>
      <c r="O3" s="9">
        <f t="shared" si="1"/>
        <v>94650</v>
      </c>
      <c r="P3" s="9">
        <f t="shared" si="1"/>
        <v>94650</v>
      </c>
      <c r="Q3" s="9">
        <f t="shared" si="1"/>
        <v>94650</v>
      </c>
      <c r="R3" s="9">
        <f t="shared" si="1"/>
        <v>94650</v>
      </c>
      <c r="S3" s="9">
        <f t="shared" si="1"/>
        <v>94650</v>
      </c>
      <c r="T3" s="9">
        <f t="shared" si="1"/>
        <v>94650</v>
      </c>
      <c r="U3" s="9">
        <f t="shared" si="1"/>
        <v>0</v>
      </c>
      <c r="V3" s="9">
        <f t="shared" si="1"/>
        <v>0</v>
      </c>
      <c r="W3" s="9">
        <f t="shared" si="1"/>
        <v>0</v>
      </c>
      <c r="X3" s="9">
        <f t="shared" si="1"/>
        <v>0</v>
      </c>
      <c r="Y3" s="9">
        <f t="shared" si="1"/>
        <v>0</v>
      </c>
    </row>
    <row r="4">
      <c r="A4" s="6" t="s">
        <v>101</v>
      </c>
      <c r="B4" s="6">
        <v>0.0</v>
      </c>
      <c r="C4" s="9">
        <f t="shared" ref="C4:Y4" si="2">B19</f>
        <v>78995</v>
      </c>
      <c r="D4" s="9">
        <f t="shared" si="2"/>
        <v>78995</v>
      </c>
      <c r="E4" s="9">
        <f t="shared" si="2"/>
        <v>78995</v>
      </c>
      <c r="F4" s="9">
        <f t="shared" si="2"/>
        <v>78995</v>
      </c>
      <c r="G4" s="9">
        <f t="shared" si="2"/>
        <v>78995</v>
      </c>
      <c r="H4" s="9">
        <f t="shared" si="2"/>
        <v>78995</v>
      </c>
      <c r="I4" s="9">
        <f t="shared" si="2"/>
        <v>78995</v>
      </c>
      <c r="J4" s="9">
        <f t="shared" si="2"/>
        <v>78995</v>
      </c>
      <c r="K4" s="9">
        <f t="shared" si="2"/>
        <v>78995</v>
      </c>
      <c r="L4" s="9">
        <f t="shared" si="2"/>
        <v>78995</v>
      </c>
      <c r="M4" s="9">
        <f t="shared" si="2"/>
        <v>78995</v>
      </c>
      <c r="N4" s="9">
        <f t="shared" si="2"/>
        <v>78995</v>
      </c>
      <c r="O4" s="9">
        <f t="shared" si="2"/>
        <v>78995</v>
      </c>
      <c r="P4" s="9">
        <f t="shared" si="2"/>
        <v>78995</v>
      </c>
      <c r="Q4" s="9">
        <f t="shared" si="2"/>
        <v>78995</v>
      </c>
      <c r="R4" s="9">
        <f t="shared" si="2"/>
        <v>78995</v>
      </c>
      <c r="S4" s="9">
        <f t="shared" si="2"/>
        <v>78995</v>
      </c>
      <c r="T4" s="9">
        <f t="shared" si="2"/>
        <v>78995</v>
      </c>
      <c r="U4" s="9">
        <f t="shared" si="2"/>
        <v>78995</v>
      </c>
      <c r="V4" s="9">
        <f t="shared" si="2"/>
        <v>78995</v>
      </c>
      <c r="W4" s="9">
        <f t="shared" si="2"/>
        <v>78995</v>
      </c>
      <c r="X4" s="9">
        <f t="shared" si="2"/>
        <v>78995</v>
      </c>
      <c r="Y4" s="9">
        <f t="shared" si="2"/>
        <v>78995</v>
      </c>
    </row>
    <row r="5">
      <c r="A5" s="6" t="s">
        <v>77</v>
      </c>
      <c r="B5" s="9">
        <f>SUM(B3:B4)</f>
        <v>0</v>
      </c>
      <c r="C5" s="9">
        <f t="shared" ref="C5:Y5" si="3">B20</f>
        <v>173645</v>
      </c>
      <c r="D5" s="9">
        <f t="shared" si="3"/>
        <v>173645</v>
      </c>
      <c r="E5" s="9">
        <f t="shared" si="3"/>
        <v>173645</v>
      </c>
      <c r="F5" s="9">
        <f t="shared" si="3"/>
        <v>173645</v>
      </c>
      <c r="G5" s="9">
        <f t="shared" si="3"/>
        <v>173645</v>
      </c>
      <c r="H5" s="9">
        <f t="shared" si="3"/>
        <v>173645</v>
      </c>
      <c r="I5" s="9">
        <f t="shared" si="3"/>
        <v>173645</v>
      </c>
      <c r="J5" s="9">
        <f t="shared" si="3"/>
        <v>173645</v>
      </c>
      <c r="K5" s="9">
        <f t="shared" si="3"/>
        <v>173645</v>
      </c>
      <c r="L5" s="9">
        <f t="shared" si="3"/>
        <v>173645</v>
      </c>
      <c r="M5" s="9">
        <f t="shared" si="3"/>
        <v>173645</v>
      </c>
      <c r="N5" s="9">
        <f t="shared" si="3"/>
        <v>173645</v>
      </c>
      <c r="O5" s="9">
        <f t="shared" si="3"/>
        <v>173645</v>
      </c>
      <c r="P5" s="9">
        <f t="shared" si="3"/>
        <v>173645</v>
      </c>
      <c r="Q5" s="9">
        <f t="shared" si="3"/>
        <v>173645</v>
      </c>
      <c r="R5" s="9">
        <f t="shared" si="3"/>
        <v>173645</v>
      </c>
      <c r="S5" s="9">
        <f t="shared" si="3"/>
        <v>173645</v>
      </c>
      <c r="T5" s="9">
        <f t="shared" si="3"/>
        <v>173645</v>
      </c>
      <c r="U5" s="9">
        <f t="shared" si="3"/>
        <v>78995</v>
      </c>
      <c r="V5" s="9">
        <f t="shared" si="3"/>
        <v>78995</v>
      </c>
      <c r="W5" s="9">
        <f t="shared" si="3"/>
        <v>78995</v>
      </c>
      <c r="X5" s="9">
        <f t="shared" si="3"/>
        <v>78995</v>
      </c>
      <c r="Y5" s="9">
        <f t="shared" si="3"/>
        <v>78995</v>
      </c>
    </row>
    <row r="6">
      <c r="A6" s="6"/>
    </row>
    <row r="7">
      <c r="A7" s="6" t="s">
        <v>74</v>
      </c>
    </row>
    <row r="8">
      <c r="A8" s="6" t="s">
        <v>103</v>
      </c>
      <c r="B8" s="9">
        <f>FAR!E2</f>
        <v>94650</v>
      </c>
      <c r="C8" s="6">
        <v>0.0</v>
      </c>
      <c r="D8" s="6">
        <v>0.0</v>
      </c>
      <c r="E8" s="6">
        <v>0.0</v>
      </c>
      <c r="F8" s="6">
        <v>0.0</v>
      </c>
      <c r="G8" s="6">
        <v>0.0</v>
      </c>
      <c r="H8" s="6">
        <v>0.0</v>
      </c>
      <c r="I8" s="6">
        <v>0.0</v>
      </c>
      <c r="J8" s="6">
        <v>0.0</v>
      </c>
      <c r="K8" s="6">
        <v>0.0</v>
      </c>
      <c r="L8" s="6">
        <v>0.0</v>
      </c>
      <c r="M8" s="6">
        <v>0.0</v>
      </c>
      <c r="N8" s="6">
        <v>0.0</v>
      </c>
      <c r="O8" s="6">
        <v>0.0</v>
      </c>
      <c r="P8" s="6">
        <v>0.0</v>
      </c>
      <c r="Q8" s="6">
        <v>0.0</v>
      </c>
      <c r="R8" s="6">
        <v>0.0</v>
      </c>
      <c r="S8" s="6">
        <v>0.0</v>
      </c>
      <c r="T8" s="6">
        <v>0.0</v>
      </c>
      <c r="U8" s="6">
        <v>0.0</v>
      </c>
      <c r="V8" s="6">
        <v>0.0</v>
      </c>
      <c r="W8" s="6">
        <v>0.0</v>
      </c>
      <c r="X8" s="6">
        <v>0.0</v>
      </c>
      <c r="Y8" s="6">
        <v>0.0</v>
      </c>
    </row>
    <row r="9">
      <c r="A9" s="6" t="s">
        <v>101</v>
      </c>
      <c r="B9" s="6">
        <f>FAR!E3</f>
        <v>78995</v>
      </c>
      <c r="C9" s="6">
        <v>0.0</v>
      </c>
      <c r="D9" s="6">
        <v>0.0</v>
      </c>
      <c r="E9" s="6">
        <v>0.0</v>
      </c>
      <c r="F9" s="6">
        <v>0.0</v>
      </c>
      <c r="G9" s="6">
        <v>0.0</v>
      </c>
      <c r="H9" s="6">
        <v>0.0</v>
      </c>
      <c r="I9" s="6">
        <v>0.0</v>
      </c>
      <c r="J9" s="6">
        <v>0.0</v>
      </c>
      <c r="K9" s="6">
        <v>0.0</v>
      </c>
      <c r="L9" s="6">
        <v>0.0</v>
      </c>
      <c r="M9" s="6">
        <v>0.0</v>
      </c>
      <c r="N9" s="6">
        <v>0.0</v>
      </c>
      <c r="O9" s="6">
        <v>0.0</v>
      </c>
      <c r="P9" s="6">
        <v>0.0</v>
      </c>
      <c r="Q9" s="6">
        <v>0.0</v>
      </c>
      <c r="R9" s="6">
        <v>0.0</v>
      </c>
      <c r="S9" s="6">
        <v>0.0</v>
      </c>
      <c r="T9" s="6">
        <v>0.0</v>
      </c>
      <c r="U9" s="6">
        <v>0.0</v>
      </c>
      <c r="V9" s="6">
        <v>0.0</v>
      </c>
      <c r="W9" s="6">
        <v>0.0</v>
      </c>
      <c r="X9" s="6">
        <v>0.0</v>
      </c>
      <c r="Y9" s="6">
        <v>0.0</v>
      </c>
    </row>
    <row r="10">
      <c r="A10" s="6" t="s">
        <v>77</v>
      </c>
      <c r="B10" s="9">
        <f t="shared" ref="B10:Y10" si="4">SUM(B8:B9)</f>
        <v>173645</v>
      </c>
      <c r="C10" s="9">
        <f t="shared" si="4"/>
        <v>0</v>
      </c>
      <c r="D10" s="9">
        <f t="shared" si="4"/>
        <v>0</v>
      </c>
      <c r="E10" s="9">
        <f t="shared" si="4"/>
        <v>0</v>
      </c>
      <c r="F10" s="9">
        <f t="shared" si="4"/>
        <v>0</v>
      </c>
      <c r="G10" s="9">
        <f t="shared" si="4"/>
        <v>0</v>
      </c>
      <c r="H10" s="9">
        <f t="shared" si="4"/>
        <v>0</v>
      </c>
      <c r="I10" s="9">
        <f t="shared" si="4"/>
        <v>0</v>
      </c>
      <c r="J10" s="9">
        <f t="shared" si="4"/>
        <v>0</v>
      </c>
      <c r="K10" s="9">
        <f t="shared" si="4"/>
        <v>0</v>
      </c>
      <c r="L10" s="9">
        <f t="shared" si="4"/>
        <v>0</v>
      </c>
      <c r="M10" s="9">
        <f t="shared" si="4"/>
        <v>0</v>
      </c>
      <c r="N10" s="9">
        <f t="shared" si="4"/>
        <v>0</v>
      </c>
      <c r="O10" s="9">
        <f t="shared" si="4"/>
        <v>0</v>
      </c>
      <c r="P10" s="9">
        <f t="shared" si="4"/>
        <v>0</v>
      </c>
      <c r="Q10" s="9">
        <f t="shared" si="4"/>
        <v>0</v>
      </c>
      <c r="R10" s="9">
        <f t="shared" si="4"/>
        <v>0</v>
      </c>
      <c r="S10" s="9">
        <f t="shared" si="4"/>
        <v>0</v>
      </c>
      <c r="T10" s="9">
        <f t="shared" si="4"/>
        <v>0</v>
      </c>
      <c r="U10" s="9">
        <f t="shared" si="4"/>
        <v>0</v>
      </c>
      <c r="V10" s="9">
        <f t="shared" si="4"/>
        <v>0</v>
      </c>
      <c r="W10" s="9">
        <f t="shared" si="4"/>
        <v>0</v>
      </c>
      <c r="X10" s="9">
        <f t="shared" si="4"/>
        <v>0</v>
      </c>
      <c r="Y10" s="9">
        <f t="shared" si="4"/>
        <v>0</v>
      </c>
    </row>
    <row r="11">
      <c r="A11" s="6"/>
    </row>
    <row r="12">
      <c r="A12" s="6" t="s">
        <v>104</v>
      </c>
    </row>
    <row r="13">
      <c r="A13" s="6" t="s">
        <v>103</v>
      </c>
      <c r="B13" s="6">
        <v>0.0</v>
      </c>
      <c r="C13" s="6">
        <v>0.0</v>
      </c>
      <c r="D13" s="6">
        <v>0.0</v>
      </c>
      <c r="E13" s="6">
        <v>0.0</v>
      </c>
      <c r="F13" s="6">
        <v>0.0</v>
      </c>
      <c r="G13" s="6">
        <v>0.0</v>
      </c>
      <c r="H13" s="6">
        <v>0.0</v>
      </c>
      <c r="I13" s="6">
        <v>0.0</v>
      </c>
      <c r="J13" s="6">
        <v>0.0</v>
      </c>
      <c r="K13" s="6">
        <v>0.0</v>
      </c>
      <c r="L13" s="6">
        <v>0.0</v>
      </c>
      <c r="M13" s="6">
        <v>0.0</v>
      </c>
      <c r="N13" s="6">
        <v>0.0</v>
      </c>
      <c r="O13" s="6">
        <v>0.0</v>
      </c>
      <c r="P13" s="6">
        <v>0.0</v>
      </c>
      <c r="Q13" s="6">
        <v>0.0</v>
      </c>
      <c r="R13" s="6">
        <v>0.0</v>
      </c>
      <c r="S13" s="6">
        <v>0.0</v>
      </c>
      <c r="T13" s="9">
        <f>FAR!E2</f>
        <v>94650</v>
      </c>
      <c r="U13" s="6">
        <v>0.0</v>
      </c>
      <c r="V13" s="6">
        <v>0.0</v>
      </c>
      <c r="W13" s="6">
        <v>0.0</v>
      </c>
      <c r="X13" s="6">
        <v>0.0</v>
      </c>
      <c r="Y13" s="6">
        <v>0.0</v>
      </c>
    </row>
    <row r="14">
      <c r="A14" s="6" t="s">
        <v>101</v>
      </c>
      <c r="B14" s="6">
        <v>0.0</v>
      </c>
      <c r="C14" s="6">
        <v>0.0</v>
      </c>
      <c r="D14" s="6">
        <v>0.0</v>
      </c>
      <c r="E14" s="6">
        <v>0.0</v>
      </c>
      <c r="F14" s="6">
        <v>0.0</v>
      </c>
      <c r="G14" s="6">
        <v>0.0</v>
      </c>
      <c r="H14" s="6">
        <v>0.0</v>
      </c>
      <c r="I14" s="6">
        <v>0.0</v>
      </c>
      <c r="J14" s="6">
        <v>0.0</v>
      </c>
      <c r="K14" s="6">
        <v>0.0</v>
      </c>
      <c r="L14" s="6">
        <v>0.0</v>
      </c>
      <c r="M14" s="6">
        <v>0.0</v>
      </c>
      <c r="N14" s="6">
        <v>0.0</v>
      </c>
      <c r="O14" s="6">
        <v>0.0</v>
      </c>
      <c r="P14" s="6">
        <v>0.0</v>
      </c>
      <c r="Q14" s="6">
        <v>0.0</v>
      </c>
      <c r="R14" s="6">
        <v>0.0</v>
      </c>
      <c r="S14" s="6">
        <v>0.0</v>
      </c>
      <c r="T14" s="6">
        <v>0.0</v>
      </c>
      <c r="U14" s="6">
        <v>0.0</v>
      </c>
      <c r="V14" s="6">
        <v>0.0</v>
      </c>
      <c r="W14" s="6">
        <v>0.0</v>
      </c>
      <c r="X14" s="6">
        <v>0.0</v>
      </c>
      <c r="Y14" s="9">
        <f>FAR!E3</f>
        <v>78995</v>
      </c>
    </row>
    <row r="15">
      <c r="A15" s="6" t="s">
        <v>77</v>
      </c>
      <c r="B15" s="9">
        <f t="shared" ref="B15:Y15" si="5">SUM(B13:B14)</f>
        <v>0</v>
      </c>
      <c r="C15" s="9">
        <f t="shared" si="5"/>
        <v>0</v>
      </c>
      <c r="D15" s="9">
        <f t="shared" si="5"/>
        <v>0</v>
      </c>
      <c r="E15" s="9">
        <f t="shared" si="5"/>
        <v>0</v>
      </c>
      <c r="F15" s="9">
        <f t="shared" si="5"/>
        <v>0</v>
      </c>
      <c r="G15" s="9">
        <f t="shared" si="5"/>
        <v>0</v>
      </c>
      <c r="H15" s="9">
        <f t="shared" si="5"/>
        <v>0</v>
      </c>
      <c r="I15" s="9">
        <f t="shared" si="5"/>
        <v>0</v>
      </c>
      <c r="J15" s="9">
        <f t="shared" si="5"/>
        <v>0</v>
      </c>
      <c r="K15" s="9">
        <f t="shared" si="5"/>
        <v>0</v>
      </c>
      <c r="L15" s="9">
        <f t="shared" si="5"/>
        <v>0</v>
      </c>
      <c r="M15" s="9">
        <f t="shared" si="5"/>
        <v>0</v>
      </c>
      <c r="N15" s="9">
        <f t="shared" si="5"/>
        <v>0</v>
      </c>
      <c r="O15" s="9">
        <f t="shared" si="5"/>
        <v>0</v>
      </c>
      <c r="P15" s="9">
        <f t="shared" si="5"/>
        <v>0</v>
      </c>
      <c r="Q15" s="9">
        <f t="shared" si="5"/>
        <v>0</v>
      </c>
      <c r="R15" s="9">
        <f t="shared" si="5"/>
        <v>0</v>
      </c>
      <c r="S15" s="9">
        <f t="shared" si="5"/>
        <v>0</v>
      </c>
      <c r="T15" s="9">
        <f t="shared" si="5"/>
        <v>94650</v>
      </c>
      <c r="U15" s="9">
        <f t="shared" si="5"/>
        <v>0</v>
      </c>
      <c r="V15" s="9">
        <f t="shared" si="5"/>
        <v>0</v>
      </c>
      <c r="W15" s="9">
        <f t="shared" si="5"/>
        <v>0</v>
      </c>
      <c r="X15" s="9">
        <f t="shared" si="5"/>
        <v>0</v>
      </c>
      <c r="Y15" s="9">
        <f t="shared" si="5"/>
        <v>78995</v>
      </c>
    </row>
    <row r="16">
      <c r="A16" s="6"/>
    </row>
    <row r="17">
      <c r="A17" s="6" t="s">
        <v>105</v>
      </c>
    </row>
    <row r="18">
      <c r="A18" s="6" t="s">
        <v>103</v>
      </c>
      <c r="B18" s="9">
        <f t="shared" ref="B18:Y18" si="6">B3+B8-B13</f>
        <v>94650</v>
      </c>
      <c r="C18" s="9">
        <f t="shared" si="6"/>
        <v>94650</v>
      </c>
      <c r="D18" s="9">
        <f t="shared" si="6"/>
        <v>94650</v>
      </c>
      <c r="E18" s="9">
        <f t="shared" si="6"/>
        <v>94650</v>
      </c>
      <c r="F18" s="9">
        <f t="shared" si="6"/>
        <v>94650</v>
      </c>
      <c r="G18" s="9">
        <f t="shared" si="6"/>
        <v>94650</v>
      </c>
      <c r="H18" s="9">
        <f t="shared" si="6"/>
        <v>94650</v>
      </c>
      <c r="I18" s="9">
        <f t="shared" si="6"/>
        <v>94650</v>
      </c>
      <c r="J18" s="9">
        <f t="shared" si="6"/>
        <v>94650</v>
      </c>
      <c r="K18" s="9">
        <f t="shared" si="6"/>
        <v>94650</v>
      </c>
      <c r="L18" s="9">
        <f t="shared" si="6"/>
        <v>94650</v>
      </c>
      <c r="M18" s="9">
        <f t="shared" si="6"/>
        <v>94650</v>
      </c>
      <c r="N18" s="9">
        <f t="shared" si="6"/>
        <v>94650</v>
      </c>
      <c r="O18" s="9">
        <f t="shared" si="6"/>
        <v>94650</v>
      </c>
      <c r="P18" s="9">
        <f t="shared" si="6"/>
        <v>94650</v>
      </c>
      <c r="Q18" s="9">
        <f t="shared" si="6"/>
        <v>94650</v>
      </c>
      <c r="R18" s="9">
        <f t="shared" si="6"/>
        <v>94650</v>
      </c>
      <c r="S18" s="9">
        <f t="shared" si="6"/>
        <v>94650</v>
      </c>
      <c r="T18" s="9">
        <f t="shared" si="6"/>
        <v>0</v>
      </c>
      <c r="U18" s="9">
        <f t="shared" si="6"/>
        <v>0</v>
      </c>
      <c r="V18" s="9">
        <f t="shared" si="6"/>
        <v>0</v>
      </c>
      <c r="W18" s="9">
        <f t="shared" si="6"/>
        <v>0</v>
      </c>
      <c r="X18" s="9">
        <f t="shared" si="6"/>
        <v>0</v>
      </c>
      <c r="Y18" s="9">
        <f t="shared" si="6"/>
        <v>0</v>
      </c>
    </row>
    <row r="19">
      <c r="A19" s="6" t="s">
        <v>101</v>
      </c>
      <c r="B19" s="9">
        <f t="shared" ref="B19:Y19" si="7">B4+B9-B14</f>
        <v>78995</v>
      </c>
      <c r="C19" s="9">
        <f t="shared" si="7"/>
        <v>78995</v>
      </c>
      <c r="D19" s="9">
        <f t="shared" si="7"/>
        <v>78995</v>
      </c>
      <c r="E19" s="9">
        <f t="shared" si="7"/>
        <v>78995</v>
      </c>
      <c r="F19" s="9">
        <f t="shared" si="7"/>
        <v>78995</v>
      </c>
      <c r="G19" s="9">
        <f t="shared" si="7"/>
        <v>78995</v>
      </c>
      <c r="H19" s="9">
        <f t="shared" si="7"/>
        <v>78995</v>
      </c>
      <c r="I19" s="9">
        <f t="shared" si="7"/>
        <v>78995</v>
      </c>
      <c r="J19" s="9">
        <f t="shared" si="7"/>
        <v>78995</v>
      </c>
      <c r="K19" s="9">
        <f t="shared" si="7"/>
        <v>78995</v>
      </c>
      <c r="L19" s="9">
        <f t="shared" si="7"/>
        <v>78995</v>
      </c>
      <c r="M19" s="9">
        <f t="shared" si="7"/>
        <v>78995</v>
      </c>
      <c r="N19" s="9">
        <f t="shared" si="7"/>
        <v>78995</v>
      </c>
      <c r="O19" s="9">
        <f t="shared" si="7"/>
        <v>78995</v>
      </c>
      <c r="P19" s="9">
        <f t="shared" si="7"/>
        <v>78995</v>
      </c>
      <c r="Q19" s="9">
        <f t="shared" si="7"/>
        <v>78995</v>
      </c>
      <c r="R19" s="9">
        <f t="shared" si="7"/>
        <v>78995</v>
      </c>
      <c r="S19" s="9">
        <f t="shared" si="7"/>
        <v>78995</v>
      </c>
      <c r="T19" s="9">
        <f t="shared" si="7"/>
        <v>78995</v>
      </c>
      <c r="U19" s="9">
        <f t="shared" si="7"/>
        <v>78995</v>
      </c>
      <c r="V19" s="9">
        <f t="shared" si="7"/>
        <v>78995</v>
      </c>
      <c r="W19" s="9">
        <f t="shared" si="7"/>
        <v>78995</v>
      </c>
      <c r="X19" s="9">
        <f t="shared" si="7"/>
        <v>78995</v>
      </c>
      <c r="Y19" s="9">
        <f t="shared" si="7"/>
        <v>0</v>
      </c>
    </row>
    <row r="20">
      <c r="A20" s="6" t="s">
        <v>77</v>
      </c>
      <c r="B20" s="9">
        <f t="shared" ref="B20:Y20" si="8">SUM(B18:B19)</f>
        <v>173645</v>
      </c>
      <c r="C20" s="9">
        <f t="shared" si="8"/>
        <v>173645</v>
      </c>
      <c r="D20" s="9">
        <f t="shared" si="8"/>
        <v>173645</v>
      </c>
      <c r="E20" s="9">
        <f t="shared" si="8"/>
        <v>173645</v>
      </c>
      <c r="F20" s="9">
        <f t="shared" si="8"/>
        <v>173645</v>
      </c>
      <c r="G20" s="9">
        <f t="shared" si="8"/>
        <v>173645</v>
      </c>
      <c r="H20" s="9">
        <f t="shared" si="8"/>
        <v>173645</v>
      </c>
      <c r="I20" s="9">
        <f t="shared" si="8"/>
        <v>173645</v>
      </c>
      <c r="J20" s="9">
        <f t="shared" si="8"/>
        <v>173645</v>
      </c>
      <c r="K20" s="9">
        <f t="shared" si="8"/>
        <v>173645</v>
      </c>
      <c r="L20" s="9">
        <f t="shared" si="8"/>
        <v>173645</v>
      </c>
      <c r="M20" s="9">
        <f t="shared" si="8"/>
        <v>173645</v>
      </c>
      <c r="N20" s="9">
        <f t="shared" si="8"/>
        <v>173645</v>
      </c>
      <c r="O20" s="9">
        <f t="shared" si="8"/>
        <v>173645</v>
      </c>
      <c r="P20" s="9">
        <f t="shared" si="8"/>
        <v>173645</v>
      </c>
      <c r="Q20" s="9">
        <f t="shared" si="8"/>
        <v>173645</v>
      </c>
      <c r="R20" s="9">
        <f t="shared" si="8"/>
        <v>173645</v>
      </c>
      <c r="S20" s="9">
        <f t="shared" si="8"/>
        <v>173645</v>
      </c>
      <c r="T20" s="9">
        <f t="shared" si="8"/>
        <v>78995</v>
      </c>
      <c r="U20" s="9">
        <f t="shared" si="8"/>
        <v>78995</v>
      </c>
      <c r="V20" s="9">
        <f t="shared" si="8"/>
        <v>78995</v>
      </c>
      <c r="W20" s="9">
        <f t="shared" si="8"/>
        <v>78995</v>
      </c>
      <c r="X20" s="9">
        <f t="shared" si="8"/>
        <v>78995</v>
      </c>
      <c r="Y20" s="9">
        <f t="shared" si="8"/>
        <v>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6" t="s">
        <v>50</v>
      </c>
      <c r="C1" s="6" t="s">
        <v>51</v>
      </c>
      <c r="D1" s="6" t="s">
        <v>52</v>
      </c>
      <c r="E1" s="6" t="s">
        <v>53</v>
      </c>
      <c r="F1" s="6" t="s">
        <v>54</v>
      </c>
      <c r="G1" s="6" t="s">
        <v>55</v>
      </c>
      <c r="H1" s="6" t="s">
        <v>56</v>
      </c>
      <c r="I1" s="6" t="s">
        <v>57</v>
      </c>
      <c r="J1" s="6" t="s">
        <v>58</v>
      </c>
      <c r="K1" s="6" t="s">
        <v>59</v>
      </c>
      <c r="L1" s="6" t="s">
        <v>60</v>
      </c>
      <c r="M1" s="6" t="s">
        <v>61</v>
      </c>
      <c r="N1" s="6" t="s">
        <v>62</v>
      </c>
      <c r="O1" s="6" t="s">
        <v>63</v>
      </c>
      <c r="P1" s="6" t="s">
        <v>64</v>
      </c>
      <c r="Q1" s="6" t="s">
        <v>65</v>
      </c>
      <c r="R1" s="6" t="s">
        <v>66</v>
      </c>
      <c r="S1" s="6" t="s">
        <v>67</v>
      </c>
      <c r="T1" s="6" t="s">
        <v>68</v>
      </c>
      <c r="U1" s="6" t="s">
        <v>69</v>
      </c>
      <c r="V1" s="6" t="s">
        <v>70</v>
      </c>
      <c r="W1" s="6" t="s">
        <v>71</v>
      </c>
      <c r="X1" s="6" t="s">
        <v>72</v>
      </c>
      <c r="Y1" s="6" t="s">
        <v>73</v>
      </c>
    </row>
    <row r="2">
      <c r="A2" s="6" t="s">
        <v>102</v>
      </c>
    </row>
    <row r="3">
      <c r="A3" s="6" t="s">
        <v>103</v>
      </c>
      <c r="B3" s="6">
        <v>0.0</v>
      </c>
      <c r="C3" s="12">
        <f t="shared" ref="C3:Y3" si="1">B18</f>
        <v>5258.333333</v>
      </c>
      <c r="D3" s="12">
        <f t="shared" si="1"/>
        <v>10516.66667</v>
      </c>
      <c r="E3" s="12">
        <f t="shared" si="1"/>
        <v>15775</v>
      </c>
      <c r="F3" s="12">
        <f t="shared" si="1"/>
        <v>21033.33333</v>
      </c>
      <c r="G3" s="12">
        <f t="shared" si="1"/>
        <v>26291.66667</v>
      </c>
      <c r="H3" s="12">
        <f t="shared" si="1"/>
        <v>31550</v>
      </c>
      <c r="I3" s="12">
        <f t="shared" si="1"/>
        <v>36808.33333</v>
      </c>
      <c r="J3" s="12">
        <f t="shared" si="1"/>
        <v>42066.66667</v>
      </c>
      <c r="K3" s="12">
        <f t="shared" si="1"/>
        <v>47325</v>
      </c>
      <c r="L3" s="12">
        <f t="shared" si="1"/>
        <v>52583.33333</v>
      </c>
      <c r="M3" s="12">
        <f t="shared" si="1"/>
        <v>57841.66667</v>
      </c>
      <c r="N3" s="12">
        <f t="shared" si="1"/>
        <v>63100</v>
      </c>
      <c r="O3" s="12">
        <f t="shared" si="1"/>
        <v>68358.33333</v>
      </c>
      <c r="P3" s="12">
        <f t="shared" si="1"/>
        <v>73616.66667</v>
      </c>
      <c r="Q3" s="12">
        <f t="shared" si="1"/>
        <v>78875</v>
      </c>
      <c r="R3" s="12">
        <f t="shared" si="1"/>
        <v>84133.33333</v>
      </c>
      <c r="S3" s="12">
        <f t="shared" si="1"/>
        <v>89391.66667</v>
      </c>
      <c r="T3" s="12">
        <f t="shared" si="1"/>
        <v>94650</v>
      </c>
      <c r="U3" s="12">
        <f t="shared" si="1"/>
        <v>0</v>
      </c>
      <c r="V3" s="12">
        <f t="shared" si="1"/>
        <v>0</v>
      </c>
      <c r="W3" s="12">
        <f t="shared" si="1"/>
        <v>0</v>
      </c>
      <c r="X3" s="12">
        <f t="shared" si="1"/>
        <v>0</v>
      </c>
      <c r="Y3" s="12">
        <f t="shared" si="1"/>
        <v>0</v>
      </c>
    </row>
    <row r="4">
      <c r="A4" s="6" t="s">
        <v>101</v>
      </c>
      <c r="B4" s="6">
        <v>0.0</v>
      </c>
      <c r="C4" s="12">
        <f t="shared" ref="C4:Y4" si="2">B19</f>
        <v>3434.565217</v>
      </c>
      <c r="D4" s="12">
        <f t="shared" si="2"/>
        <v>6869.130435</v>
      </c>
      <c r="E4" s="12">
        <f t="shared" si="2"/>
        <v>10303.69565</v>
      </c>
      <c r="F4" s="12">
        <f t="shared" si="2"/>
        <v>13738.26087</v>
      </c>
      <c r="G4" s="12">
        <f t="shared" si="2"/>
        <v>17172.82609</v>
      </c>
      <c r="H4" s="12">
        <f t="shared" si="2"/>
        <v>20607.3913</v>
      </c>
      <c r="I4" s="12">
        <f t="shared" si="2"/>
        <v>24041.95652</v>
      </c>
      <c r="J4" s="12">
        <f t="shared" si="2"/>
        <v>27476.52174</v>
      </c>
      <c r="K4" s="12">
        <f t="shared" si="2"/>
        <v>30911.08696</v>
      </c>
      <c r="L4" s="12">
        <f t="shared" si="2"/>
        <v>34345.65217</v>
      </c>
      <c r="M4" s="12">
        <f t="shared" si="2"/>
        <v>37780.21739</v>
      </c>
      <c r="N4" s="12">
        <f t="shared" si="2"/>
        <v>41214.78261</v>
      </c>
      <c r="O4" s="12">
        <f t="shared" si="2"/>
        <v>44649.34783</v>
      </c>
      <c r="P4" s="12">
        <f t="shared" si="2"/>
        <v>48083.91304</v>
      </c>
      <c r="Q4" s="12">
        <f t="shared" si="2"/>
        <v>51518.47826</v>
      </c>
      <c r="R4" s="12">
        <f t="shared" si="2"/>
        <v>54953.04348</v>
      </c>
      <c r="S4" s="12">
        <f t="shared" si="2"/>
        <v>58387.6087</v>
      </c>
      <c r="T4" s="12">
        <f t="shared" si="2"/>
        <v>61822.17391</v>
      </c>
      <c r="U4" s="12">
        <f t="shared" si="2"/>
        <v>65256.73913</v>
      </c>
      <c r="V4" s="12">
        <f t="shared" si="2"/>
        <v>68691.30435</v>
      </c>
      <c r="W4" s="12">
        <f t="shared" si="2"/>
        <v>72125.86957</v>
      </c>
      <c r="X4" s="12">
        <f t="shared" si="2"/>
        <v>75560.43478</v>
      </c>
      <c r="Y4" s="12">
        <f t="shared" si="2"/>
        <v>78995</v>
      </c>
    </row>
    <row r="5">
      <c r="A5" s="6" t="s">
        <v>77</v>
      </c>
      <c r="B5" s="9">
        <f t="shared" ref="B5:Y5" si="3">SUM(B3:B4)</f>
        <v>0</v>
      </c>
      <c r="C5" s="12">
        <f t="shared" si="3"/>
        <v>8692.898551</v>
      </c>
      <c r="D5" s="12">
        <f t="shared" si="3"/>
        <v>17385.7971</v>
      </c>
      <c r="E5" s="12">
        <f t="shared" si="3"/>
        <v>26078.69565</v>
      </c>
      <c r="F5" s="12">
        <f t="shared" si="3"/>
        <v>34771.5942</v>
      </c>
      <c r="G5" s="12">
        <f t="shared" si="3"/>
        <v>43464.49275</v>
      </c>
      <c r="H5" s="12">
        <f t="shared" si="3"/>
        <v>52157.3913</v>
      </c>
      <c r="I5" s="12">
        <f t="shared" si="3"/>
        <v>60850.28986</v>
      </c>
      <c r="J5" s="12">
        <f t="shared" si="3"/>
        <v>69543.18841</v>
      </c>
      <c r="K5" s="12">
        <f t="shared" si="3"/>
        <v>78236.08696</v>
      </c>
      <c r="L5" s="12">
        <f t="shared" si="3"/>
        <v>86928.98551</v>
      </c>
      <c r="M5" s="12">
        <f t="shared" si="3"/>
        <v>95621.88406</v>
      </c>
      <c r="N5" s="12">
        <f t="shared" si="3"/>
        <v>104314.7826</v>
      </c>
      <c r="O5" s="12">
        <f t="shared" si="3"/>
        <v>113007.6812</v>
      </c>
      <c r="P5" s="12">
        <f t="shared" si="3"/>
        <v>121700.5797</v>
      </c>
      <c r="Q5" s="12">
        <f t="shared" si="3"/>
        <v>130393.4783</v>
      </c>
      <c r="R5" s="12">
        <f t="shared" si="3"/>
        <v>139086.3768</v>
      </c>
      <c r="S5" s="12">
        <f t="shared" si="3"/>
        <v>147779.2754</v>
      </c>
      <c r="T5" s="12">
        <f t="shared" si="3"/>
        <v>156472.1739</v>
      </c>
      <c r="U5" s="12">
        <f t="shared" si="3"/>
        <v>65256.73913</v>
      </c>
      <c r="V5" s="12">
        <f t="shared" si="3"/>
        <v>68691.30435</v>
      </c>
      <c r="W5" s="12">
        <f t="shared" si="3"/>
        <v>72125.86957</v>
      </c>
      <c r="X5" s="12">
        <f t="shared" si="3"/>
        <v>75560.43478</v>
      </c>
      <c r="Y5" s="12">
        <f t="shared" si="3"/>
        <v>78995</v>
      </c>
    </row>
    <row r="6">
      <c r="A6" s="6"/>
    </row>
    <row r="7">
      <c r="A7" s="6" t="s">
        <v>82</v>
      </c>
    </row>
    <row r="8">
      <c r="A8" s="6" t="s">
        <v>103</v>
      </c>
      <c r="B8" s="12">
        <f>'Fixed Asset Balance'!B18/FAR!$F2</f>
        <v>5258.333333</v>
      </c>
      <c r="C8" s="12">
        <f>'Fixed Asset Balance'!C18/FAR!$F2</f>
        <v>5258.333333</v>
      </c>
      <c r="D8" s="12">
        <f>'Fixed Asset Balance'!D18/FAR!$F2</f>
        <v>5258.333333</v>
      </c>
      <c r="E8" s="12">
        <f>'Fixed Asset Balance'!E18/FAR!$F2</f>
        <v>5258.333333</v>
      </c>
      <c r="F8" s="12">
        <f>'Fixed Asset Balance'!F18/FAR!$F2</f>
        <v>5258.333333</v>
      </c>
      <c r="G8" s="12">
        <f>'Fixed Asset Balance'!G18/FAR!$F2</f>
        <v>5258.333333</v>
      </c>
      <c r="H8" s="12">
        <f>'Fixed Asset Balance'!H18/FAR!$F2</f>
        <v>5258.333333</v>
      </c>
      <c r="I8" s="12">
        <f>'Fixed Asset Balance'!I18/FAR!$F2</f>
        <v>5258.333333</v>
      </c>
      <c r="J8" s="12">
        <f>'Fixed Asset Balance'!J18/FAR!$F2</f>
        <v>5258.333333</v>
      </c>
      <c r="K8" s="12">
        <f>'Fixed Asset Balance'!K18/FAR!$F2</f>
        <v>5258.333333</v>
      </c>
      <c r="L8" s="12">
        <f>'Fixed Asset Balance'!L18/FAR!$F2</f>
        <v>5258.333333</v>
      </c>
      <c r="M8" s="12">
        <f>'Fixed Asset Balance'!M18/FAR!$F2</f>
        <v>5258.333333</v>
      </c>
      <c r="N8" s="12">
        <f>'Fixed Asset Balance'!N18/FAR!$F2</f>
        <v>5258.333333</v>
      </c>
      <c r="O8" s="12">
        <f>'Fixed Asset Balance'!O18/FAR!$F2</f>
        <v>5258.333333</v>
      </c>
      <c r="P8" s="12">
        <f>'Fixed Asset Balance'!P18/FAR!$F2</f>
        <v>5258.333333</v>
      </c>
      <c r="Q8" s="12">
        <f>'Fixed Asset Balance'!Q18/FAR!$F2</f>
        <v>5258.333333</v>
      </c>
      <c r="R8" s="12">
        <f>'Fixed Asset Balance'!R18/FAR!$F2</f>
        <v>5258.333333</v>
      </c>
      <c r="S8" s="12">
        <f>'Fixed Asset Balance'!S18/FAR!$F2</f>
        <v>5258.333333</v>
      </c>
      <c r="T8" s="12">
        <f>'Fixed Asset Balance'!T18/FAR!$F2</f>
        <v>0</v>
      </c>
      <c r="U8" s="12">
        <f>'Fixed Asset Balance'!U18/FAR!$F2</f>
        <v>0</v>
      </c>
      <c r="V8" s="12">
        <f>'Fixed Asset Balance'!V18/FAR!$F2</f>
        <v>0</v>
      </c>
      <c r="W8" s="12">
        <f>'Fixed Asset Balance'!W18/FAR!$F2</f>
        <v>0</v>
      </c>
      <c r="X8" s="12">
        <f>'Fixed Asset Balance'!X18/FAR!$F2</f>
        <v>0</v>
      </c>
      <c r="Y8" s="12">
        <f>'Fixed Asset Balance'!Y18/FAR!$F2</f>
        <v>0</v>
      </c>
    </row>
    <row r="9">
      <c r="A9" s="6" t="s">
        <v>101</v>
      </c>
      <c r="B9" s="12">
        <f>'Fixed Asset Balance'!B19/FAR!$F3</f>
        <v>3434.565217</v>
      </c>
      <c r="C9" s="12">
        <f>'Fixed Asset Balance'!C19/FAR!$F3</f>
        <v>3434.565217</v>
      </c>
      <c r="D9" s="12">
        <f>'Fixed Asset Balance'!D19/FAR!$F3</f>
        <v>3434.565217</v>
      </c>
      <c r="E9" s="12">
        <f>'Fixed Asset Balance'!E19/FAR!$F3</f>
        <v>3434.565217</v>
      </c>
      <c r="F9" s="12">
        <f>'Fixed Asset Balance'!F19/FAR!$F3</f>
        <v>3434.565217</v>
      </c>
      <c r="G9" s="12">
        <f>'Fixed Asset Balance'!G19/FAR!$F3</f>
        <v>3434.565217</v>
      </c>
      <c r="H9" s="12">
        <f>'Fixed Asset Balance'!H19/FAR!$F3</f>
        <v>3434.565217</v>
      </c>
      <c r="I9" s="12">
        <f>'Fixed Asset Balance'!I19/FAR!$F3</f>
        <v>3434.565217</v>
      </c>
      <c r="J9" s="12">
        <f>'Fixed Asset Balance'!J19/FAR!$F3</f>
        <v>3434.565217</v>
      </c>
      <c r="K9" s="12">
        <f>'Fixed Asset Balance'!K19/FAR!$F3</f>
        <v>3434.565217</v>
      </c>
      <c r="L9" s="12">
        <f>'Fixed Asset Balance'!L19/FAR!$F3</f>
        <v>3434.565217</v>
      </c>
      <c r="M9" s="12">
        <f>'Fixed Asset Balance'!M19/FAR!$F3</f>
        <v>3434.565217</v>
      </c>
      <c r="N9" s="12">
        <f>'Fixed Asset Balance'!N19/FAR!$F3</f>
        <v>3434.565217</v>
      </c>
      <c r="O9" s="12">
        <f>'Fixed Asset Balance'!O19/FAR!$F3</f>
        <v>3434.565217</v>
      </c>
      <c r="P9" s="12">
        <f>'Fixed Asset Balance'!P19/FAR!$F3</f>
        <v>3434.565217</v>
      </c>
      <c r="Q9" s="12">
        <f>'Fixed Asset Balance'!Q19/FAR!$F3</f>
        <v>3434.565217</v>
      </c>
      <c r="R9" s="12">
        <f>'Fixed Asset Balance'!R19/FAR!$F3</f>
        <v>3434.565217</v>
      </c>
      <c r="S9" s="12">
        <f>'Fixed Asset Balance'!S19/FAR!$F3</f>
        <v>3434.565217</v>
      </c>
      <c r="T9" s="12">
        <f>'Fixed Asset Balance'!T19/FAR!$F3</f>
        <v>3434.565217</v>
      </c>
      <c r="U9" s="12">
        <f>'Fixed Asset Balance'!U19/FAR!$F3</f>
        <v>3434.565217</v>
      </c>
      <c r="V9" s="12">
        <f>'Fixed Asset Balance'!V19/FAR!$F3</f>
        <v>3434.565217</v>
      </c>
      <c r="W9" s="12">
        <f>'Fixed Asset Balance'!W19/FAR!$F3</f>
        <v>3434.565217</v>
      </c>
      <c r="X9" s="12">
        <f>'Fixed Asset Balance'!X19/FAR!$F3</f>
        <v>3434.565217</v>
      </c>
      <c r="Y9" s="12">
        <f>'Fixed Asset Balance'!Y19/FAR!$F3</f>
        <v>0</v>
      </c>
    </row>
    <row r="10">
      <c r="A10" s="6" t="s">
        <v>77</v>
      </c>
      <c r="B10" s="12">
        <f t="shared" ref="B10:Y10" si="4">SUM(B8:B9)</f>
        <v>8692.898551</v>
      </c>
      <c r="C10" s="12">
        <f t="shared" si="4"/>
        <v>8692.898551</v>
      </c>
      <c r="D10" s="12">
        <f t="shared" si="4"/>
        <v>8692.898551</v>
      </c>
      <c r="E10" s="12">
        <f t="shared" si="4"/>
        <v>8692.898551</v>
      </c>
      <c r="F10" s="12">
        <f t="shared" si="4"/>
        <v>8692.898551</v>
      </c>
      <c r="G10" s="12">
        <f t="shared" si="4"/>
        <v>8692.898551</v>
      </c>
      <c r="H10" s="12">
        <f t="shared" si="4"/>
        <v>8692.898551</v>
      </c>
      <c r="I10" s="12">
        <f t="shared" si="4"/>
        <v>8692.898551</v>
      </c>
      <c r="J10" s="12">
        <f t="shared" si="4"/>
        <v>8692.898551</v>
      </c>
      <c r="K10" s="12">
        <f t="shared" si="4"/>
        <v>8692.898551</v>
      </c>
      <c r="L10" s="12">
        <f t="shared" si="4"/>
        <v>8692.898551</v>
      </c>
      <c r="M10" s="12">
        <f t="shared" si="4"/>
        <v>8692.898551</v>
      </c>
      <c r="N10" s="12">
        <f t="shared" si="4"/>
        <v>8692.898551</v>
      </c>
      <c r="O10" s="12">
        <f t="shared" si="4"/>
        <v>8692.898551</v>
      </c>
      <c r="P10" s="12">
        <f t="shared" si="4"/>
        <v>8692.898551</v>
      </c>
      <c r="Q10" s="12">
        <f t="shared" si="4"/>
        <v>8692.898551</v>
      </c>
      <c r="R10" s="12">
        <f t="shared" si="4"/>
        <v>8692.898551</v>
      </c>
      <c r="S10" s="12">
        <f t="shared" si="4"/>
        <v>8692.898551</v>
      </c>
      <c r="T10" s="12">
        <f t="shared" si="4"/>
        <v>3434.565217</v>
      </c>
      <c r="U10" s="12">
        <f t="shared" si="4"/>
        <v>3434.565217</v>
      </c>
      <c r="V10" s="12">
        <f t="shared" si="4"/>
        <v>3434.565217</v>
      </c>
      <c r="W10" s="12">
        <f t="shared" si="4"/>
        <v>3434.565217</v>
      </c>
      <c r="X10" s="12">
        <f t="shared" si="4"/>
        <v>3434.565217</v>
      </c>
      <c r="Y10" s="12">
        <f t="shared" si="4"/>
        <v>0</v>
      </c>
    </row>
    <row r="11">
      <c r="A11" s="6"/>
    </row>
    <row r="12">
      <c r="A12" s="6" t="s">
        <v>104</v>
      </c>
    </row>
    <row r="13">
      <c r="A13" s="6" t="s">
        <v>103</v>
      </c>
      <c r="B13" s="6">
        <v>0.0</v>
      </c>
      <c r="C13" s="6">
        <v>0.0</v>
      </c>
      <c r="D13" s="6">
        <v>0.0</v>
      </c>
      <c r="E13" s="6">
        <v>0.0</v>
      </c>
      <c r="F13" s="6">
        <v>0.0</v>
      </c>
      <c r="G13" s="6">
        <v>0.0</v>
      </c>
      <c r="H13" s="6">
        <v>0.0</v>
      </c>
      <c r="I13" s="6">
        <v>0.0</v>
      </c>
      <c r="J13" s="6">
        <v>0.0</v>
      </c>
      <c r="K13" s="6">
        <v>0.0</v>
      </c>
      <c r="L13" s="6">
        <v>0.0</v>
      </c>
      <c r="M13" s="6">
        <v>0.0</v>
      </c>
      <c r="N13" s="6">
        <v>0.0</v>
      </c>
      <c r="O13" s="6">
        <v>0.0</v>
      </c>
      <c r="P13" s="6">
        <v>0.0</v>
      </c>
      <c r="Q13" s="6">
        <v>0.0</v>
      </c>
      <c r="R13" s="6">
        <v>0.0</v>
      </c>
      <c r="S13" s="6">
        <v>0.0</v>
      </c>
      <c r="T13" s="9">
        <f>FAR!H2</f>
        <v>94650</v>
      </c>
      <c r="U13" s="6">
        <v>0.0</v>
      </c>
      <c r="V13" s="6">
        <v>0.0</v>
      </c>
      <c r="W13" s="6">
        <v>0.0</v>
      </c>
      <c r="X13" s="6">
        <v>0.0</v>
      </c>
      <c r="Y13" s="6">
        <v>0.0</v>
      </c>
    </row>
    <row r="14">
      <c r="A14" s="6" t="s">
        <v>101</v>
      </c>
      <c r="B14" s="6">
        <v>0.0</v>
      </c>
      <c r="C14" s="6">
        <v>0.0</v>
      </c>
      <c r="D14" s="6">
        <v>0.0</v>
      </c>
      <c r="E14" s="6">
        <v>0.0</v>
      </c>
      <c r="F14" s="6">
        <v>0.0</v>
      </c>
      <c r="G14" s="6">
        <v>0.0</v>
      </c>
      <c r="H14" s="6">
        <v>0.0</v>
      </c>
      <c r="I14" s="6">
        <v>0.0</v>
      </c>
      <c r="J14" s="6">
        <v>0.0</v>
      </c>
      <c r="K14" s="6">
        <v>0.0</v>
      </c>
      <c r="L14" s="6">
        <v>0.0</v>
      </c>
      <c r="M14" s="6">
        <v>0.0</v>
      </c>
      <c r="N14" s="6">
        <v>0.0</v>
      </c>
      <c r="O14" s="6">
        <v>0.0</v>
      </c>
      <c r="P14" s="6">
        <v>0.0</v>
      </c>
      <c r="Q14" s="6">
        <v>0.0</v>
      </c>
      <c r="R14" s="6">
        <v>0.0</v>
      </c>
      <c r="S14" s="6">
        <v>0.0</v>
      </c>
      <c r="T14" s="6">
        <v>0.0</v>
      </c>
      <c r="U14" s="6">
        <v>0.0</v>
      </c>
      <c r="V14" s="6">
        <v>0.0</v>
      </c>
      <c r="W14" s="6">
        <v>0.0</v>
      </c>
      <c r="X14" s="6">
        <v>0.0</v>
      </c>
      <c r="Y14" s="9">
        <f>FAR!H3</f>
        <v>78995</v>
      </c>
    </row>
    <row r="15">
      <c r="A15" s="6" t="s">
        <v>77</v>
      </c>
      <c r="B15" s="9">
        <f t="shared" ref="B15:Y15" si="5">SUM(B13:B14)</f>
        <v>0</v>
      </c>
      <c r="C15" s="9">
        <f t="shared" si="5"/>
        <v>0</v>
      </c>
      <c r="D15" s="9">
        <f t="shared" si="5"/>
        <v>0</v>
      </c>
      <c r="E15" s="9">
        <f t="shared" si="5"/>
        <v>0</v>
      </c>
      <c r="F15" s="9">
        <f t="shared" si="5"/>
        <v>0</v>
      </c>
      <c r="G15" s="9">
        <f t="shared" si="5"/>
        <v>0</v>
      </c>
      <c r="H15" s="9">
        <f t="shared" si="5"/>
        <v>0</v>
      </c>
      <c r="I15" s="9">
        <f t="shared" si="5"/>
        <v>0</v>
      </c>
      <c r="J15" s="9">
        <f t="shared" si="5"/>
        <v>0</v>
      </c>
      <c r="K15" s="9">
        <f t="shared" si="5"/>
        <v>0</v>
      </c>
      <c r="L15" s="9">
        <f t="shared" si="5"/>
        <v>0</v>
      </c>
      <c r="M15" s="9">
        <f t="shared" si="5"/>
        <v>0</v>
      </c>
      <c r="N15" s="9">
        <f t="shared" si="5"/>
        <v>0</v>
      </c>
      <c r="O15" s="9">
        <f t="shared" si="5"/>
        <v>0</v>
      </c>
      <c r="P15" s="9">
        <f t="shared" si="5"/>
        <v>0</v>
      </c>
      <c r="Q15" s="9">
        <f t="shared" si="5"/>
        <v>0</v>
      </c>
      <c r="R15" s="9">
        <f t="shared" si="5"/>
        <v>0</v>
      </c>
      <c r="S15" s="9">
        <f t="shared" si="5"/>
        <v>0</v>
      </c>
      <c r="T15" s="9">
        <f t="shared" si="5"/>
        <v>94650</v>
      </c>
      <c r="U15" s="9">
        <f t="shared" si="5"/>
        <v>0</v>
      </c>
      <c r="V15" s="9">
        <f t="shared" si="5"/>
        <v>0</v>
      </c>
      <c r="W15" s="9">
        <f t="shared" si="5"/>
        <v>0</v>
      </c>
      <c r="X15" s="9">
        <f t="shared" si="5"/>
        <v>0</v>
      </c>
      <c r="Y15" s="9">
        <f t="shared" si="5"/>
        <v>78995</v>
      </c>
    </row>
    <row r="16">
      <c r="A16" s="6"/>
    </row>
    <row r="17">
      <c r="A17" s="6" t="s">
        <v>105</v>
      </c>
    </row>
    <row r="18">
      <c r="A18" s="6" t="s">
        <v>103</v>
      </c>
      <c r="B18" s="12">
        <f t="shared" ref="B18:Y18" si="6">B3+B8-B13</f>
        <v>5258.333333</v>
      </c>
      <c r="C18" s="12">
        <f t="shared" si="6"/>
        <v>10516.66667</v>
      </c>
      <c r="D18" s="12">
        <f t="shared" si="6"/>
        <v>15775</v>
      </c>
      <c r="E18" s="12">
        <f t="shared" si="6"/>
        <v>21033.33333</v>
      </c>
      <c r="F18" s="12">
        <f t="shared" si="6"/>
        <v>26291.66667</v>
      </c>
      <c r="G18" s="12">
        <f t="shared" si="6"/>
        <v>31550</v>
      </c>
      <c r="H18" s="12">
        <f t="shared" si="6"/>
        <v>36808.33333</v>
      </c>
      <c r="I18" s="12">
        <f t="shared" si="6"/>
        <v>42066.66667</v>
      </c>
      <c r="J18" s="12">
        <f t="shared" si="6"/>
        <v>47325</v>
      </c>
      <c r="K18" s="12">
        <f t="shared" si="6"/>
        <v>52583.33333</v>
      </c>
      <c r="L18" s="12">
        <f t="shared" si="6"/>
        <v>57841.66667</v>
      </c>
      <c r="M18" s="12">
        <f t="shared" si="6"/>
        <v>63100</v>
      </c>
      <c r="N18" s="12">
        <f t="shared" si="6"/>
        <v>68358.33333</v>
      </c>
      <c r="O18" s="12">
        <f t="shared" si="6"/>
        <v>73616.66667</v>
      </c>
      <c r="P18" s="12">
        <f t="shared" si="6"/>
        <v>78875</v>
      </c>
      <c r="Q18" s="12">
        <f t="shared" si="6"/>
        <v>84133.33333</v>
      </c>
      <c r="R18" s="12">
        <f t="shared" si="6"/>
        <v>89391.66667</v>
      </c>
      <c r="S18" s="12">
        <f t="shared" si="6"/>
        <v>94650</v>
      </c>
      <c r="T18" s="12">
        <f t="shared" si="6"/>
        <v>0</v>
      </c>
      <c r="U18" s="12">
        <f t="shared" si="6"/>
        <v>0</v>
      </c>
      <c r="V18" s="12">
        <f t="shared" si="6"/>
        <v>0</v>
      </c>
      <c r="W18" s="12">
        <f t="shared" si="6"/>
        <v>0</v>
      </c>
      <c r="X18" s="12">
        <f t="shared" si="6"/>
        <v>0</v>
      </c>
      <c r="Y18" s="12">
        <f t="shared" si="6"/>
        <v>0</v>
      </c>
    </row>
    <row r="19">
      <c r="A19" s="6" t="s">
        <v>101</v>
      </c>
      <c r="B19" s="12">
        <f t="shared" ref="B19:Y19" si="7">B4+B9-B14</f>
        <v>3434.565217</v>
      </c>
      <c r="C19" s="12">
        <f t="shared" si="7"/>
        <v>6869.130435</v>
      </c>
      <c r="D19" s="12">
        <f t="shared" si="7"/>
        <v>10303.69565</v>
      </c>
      <c r="E19" s="12">
        <f t="shared" si="7"/>
        <v>13738.26087</v>
      </c>
      <c r="F19" s="12">
        <f t="shared" si="7"/>
        <v>17172.82609</v>
      </c>
      <c r="G19" s="12">
        <f t="shared" si="7"/>
        <v>20607.3913</v>
      </c>
      <c r="H19" s="12">
        <f t="shared" si="7"/>
        <v>24041.95652</v>
      </c>
      <c r="I19" s="12">
        <f t="shared" si="7"/>
        <v>27476.52174</v>
      </c>
      <c r="J19" s="12">
        <f t="shared" si="7"/>
        <v>30911.08696</v>
      </c>
      <c r="K19" s="12">
        <f t="shared" si="7"/>
        <v>34345.65217</v>
      </c>
      <c r="L19" s="12">
        <f t="shared" si="7"/>
        <v>37780.21739</v>
      </c>
      <c r="M19" s="12">
        <f t="shared" si="7"/>
        <v>41214.78261</v>
      </c>
      <c r="N19" s="12">
        <f t="shared" si="7"/>
        <v>44649.34783</v>
      </c>
      <c r="O19" s="12">
        <f t="shared" si="7"/>
        <v>48083.91304</v>
      </c>
      <c r="P19" s="12">
        <f t="shared" si="7"/>
        <v>51518.47826</v>
      </c>
      <c r="Q19" s="12">
        <f t="shared" si="7"/>
        <v>54953.04348</v>
      </c>
      <c r="R19" s="12">
        <f t="shared" si="7"/>
        <v>58387.6087</v>
      </c>
      <c r="S19" s="12">
        <f t="shared" si="7"/>
        <v>61822.17391</v>
      </c>
      <c r="T19" s="12">
        <f t="shared" si="7"/>
        <v>65256.73913</v>
      </c>
      <c r="U19" s="12">
        <f t="shared" si="7"/>
        <v>68691.30435</v>
      </c>
      <c r="V19" s="12">
        <f t="shared" si="7"/>
        <v>72125.86957</v>
      </c>
      <c r="W19" s="12">
        <f t="shared" si="7"/>
        <v>75560.43478</v>
      </c>
      <c r="X19" s="12">
        <f t="shared" si="7"/>
        <v>78995</v>
      </c>
      <c r="Y19" s="12">
        <f t="shared" si="7"/>
        <v>0</v>
      </c>
    </row>
    <row r="20">
      <c r="A20" s="6" t="s">
        <v>77</v>
      </c>
      <c r="B20" s="12">
        <f t="shared" ref="B20:Y20" si="8">SUM(B18:B19)</f>
        <v>8692.898551</v>
      </c>
      <c r="C20" s="12">
        <f t="shared" si="8"/>
        <v>17385.7971</v>
      </c>
      <c r="D20" s="12">
        <f t="shared" si="8"/>
        <v>26078.69565</v>
      </c>
      <c r="E20" s="12">
        <f t="shared" si="8"/>
        <v>34771.5942</v>
      </c>
      <c r="F20" s="12">
        <f t="shared" si="8"/>
        <v>43464.49275</v>
      </c>
      <c r="G20" s="12">
        <f t="shared" si="8"/>
        <v>52157.3913</v>
      </c>
      <c r="H20" s="12">
        <f t="shared" si="8"/>
        <v>60850.28986</v>
      </c>
      <c r="I20" s="12">
        <f t="shared" si="8"/>
        <v>69543.18841</v>
      </c>
      <c r="J20" s="12">
        <f t="shared" si="8"/>
        <v>78236.08696</v>
      </c>
      <c r="K20" s="12">
        <f t="shared" si="8"/>
        <v>86928.98551</v>
      </c>
      <c r="L20" s="12">
        <f t="shared" si="8"/>
        <v>95621.88406</v>
      </c>
      <c r="M20" s="12">
        <f t="shared" si="8"/>
        <v>104314.7826</v>
      </c>
      <c r="N20" s="12">
        <f t="shared" si="8"/>
        <v>113007.6812</v>
      </c>
      <c r="O20" s="12">
        <f t="shared" si="8"/>
        <v>121700.5797</v>
      </c>
      <c r="P20" s="12">
        <f t="shared" si="8"/>
        <v>130393.4783</v>
      </c>
      <c r="Q20" s="12">
        <f t="shared" si="8"/>
        <v>139086.3768</v>
      </c>
      <c r="R20" s="12">
        <f t="shared" si="8"/>
        <v>147779.2754</v>
      </c>
      <c r="S20" s="12">
        <f t="shared" si="8"/>
        <v>156472.1739</v>
      </c>
      <c r="T20" s="12">
        <f t="shared" si="8"/>
        <v>65256.73913</v>
      </c>
      <c r="U20" s="12">
        <f t="shared" si="8"/>
        <v>68691.30435</v>
      </c>
      <c r="V20" s="12">
        <f t="shared" si="8"/>
        <v>72125.86957</v>
      </c>
      <c r="W20" s="12">
        <f t="shared" si="8"/>
        <v>75560.43478</v>
      </c>
      <c r="X20" s="12">
        <f t="shared" si="8"/>
        <v>78995</v>
      </c>
      <c r="Y20" s="12">
        <f t="shared" si="8"/>
        <v>0</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0"/>
      <c r="B1" s="6" t="s">
        <v>50</v>
      </c>
      <c r="C1" s="6" t="s">
        <v>51</v>
      </c>
      <c r="D1" s="6" t="s">
        <v>52</v>
      </c>
      <c r="E1" s="6" t="s">
        <v>53</v>
      </c>
      <c r="F1" s="6" t="s">
        <v>54</v>
      </c>
      <c r="G1" s="6" t="s">
        <v>55</v>
      </c>
      <c r="H1" s="6" t="s">
        <v>56</v>
      </c>
      <c r="I1" s="6" t="s">
        <v>57</v>
      </c>
      <c r="J1" s="6" t="s">
        <v>58</v>
      </c>
      <c r="K1" s="6" t="s">
        <v>59</v>
      </c>
      <c r="L1" s="6" t="s">
        <v>60</v>
      </c>
      <c r="M1" s="6" t="s">
        <v>61</v>
      </c>
      <c r="N1" s="6" t="s">
        <v>62</v>
      </c>
      <c r="O1" s="6" t="s">
        <v>63</v>
      </c>
      <c r="P1" s="6" t="s">
        <v>64</v>
      </c>
      <c r="Q1" s="6" t="s">
        <v>65</v>
      </c>
      <c r="R1" s="6" t="s">
        <v>66</v>
      </c>
      <c r="S1" s="6" t="s">
        <v>67</v>
      </c>
      <c r="T1" s="6" t="s">
        <v>68</v>
      </c>
      <c r="U1" s="6" t="s">
        <v>69</v>
      </c>
      <c r="V1" s="6" t="s">
        <v>70</v>
      </c>
      <c r="W1" s="6" t="s">
        <v>71</v>
      </c>
      <c r="X1" s="6" t="s">
        <v>72</v>
      </c>
      <c r="Y1" s="6" t="s">
        <v>73</v>
      </c>
    </row>
    <row r="2">
      <c r="A2" s="10" t="s">
        <v>106</v>
      </c>
    </row>
    <row r="3">
      <c r="A3" s="10" t="s">
        <v>107</v>
      </c>
      <c r="B3" s="9">
        <f>Assumptions!B20</f>
        <v>19</v>
      </c>
      <c r="C3" s="6">
        <v>0.0</v>
      </c>
      <c r="D3" s="6">
        <v>0.0</v>
      </c>
      <c r="E3" s="6">
        <v>0.0</v>
      </c>
      <c r="F3" s="6">
        <v>0.0</v>
      </c>
      <c r="G3" s="6">
        <v>0.0</v>
      </c>
      <c r="H3" s="6">
        <v>0.0</v>
      </c>
      <c r="I3" s="6">
        <v>0.0</v>
      </c>
      <c r="J3" s="6">
        <v>0.0</v>
      </c>
      <c r="K3" s="6">
        <v>0.0</v>
      </c>
      <c r="L3" s="6">
        <v>0.0</v>
      </c>
      <c r="M3" s="6">
        <v>0.0</v>
      </c>
      <c r="N3" s="6">
        <v>0.0</v>
      </c>
      <c r="O3" s="6">
        <v>0.0</v>
      </c>
      <c r="P3" s="6">
        <v>0.0</v>
      </c>
      <c r="Q3" s="6">
        <v>0.0</v>
      </c>
      <c r="R3" s="6">
        <v>0.0</v>
      </c>
      <c r="S3" s="6">
        <v>0.0</v>
      </c>
      <c r="T3" s="6">
        <v>0.0</v>
      </c>
      <c r="U3" s="6">
        <v>0.0</v>
      </c>
      <c r="V3" s="6">
        <v>0.0</v>
      </c>
      <c r="W3" s="6">
        <v>0.0</v>
      </c>
      <c r="X3" s="6">
        <v>0.0</v>
      </c>
      <c r="Y3" s="6">
        <v>0.0</v>
      </c>
    </row>
    <row r="4">
      <c r="A4" s="10" t="s">
        <v>34</v>
      </c>
      <c r="B4" s="9">
        <f>Assumptions!B21</f>
        <v>32874</v>
      </c>
      <c r="C4" s="6">
        <v>0.0</v>
      </c>
      <c r="D4" s="6">
        <v>0.0</v>
      </c>
      <c r="E4" s="6">
        <v>0.0</v>
      </c>
      <c r="F4" s="6">
        <v>0.0</v>
      </c>
      <c r="G4" s="6">
        <v>0.0</v>
      </c>
      <c r="H4" s="6">
        <v>0.0</v>
      </c>
      <c r="I4" s="6">
        <v>0.0</v>
      </c>
      <c r="J4" s="6">
        <v>0.0</v>
      </c>
      <c r="K4" s="6">
        <v>0.0</v>
      </c>
      <c r="L4" s="6">
        <v>0.0</v>
      </c>
      <c r="M4" s="6">
        <v>0.0</v>
      </c>
      <c r="N4" s="6">
        <v>0.0</v>
      </c>
      <c r="O4" s="6">
        <v>0.0</v>
      </c>
      <c r="P4" s="6">
        <v>0.0</v>
      </c>
      <c r="Q4" s="6">
        <v>0.0</v>
      </c>
      <c r="R4" s="6">
        <v>0.0</v>
      </c>
      <c r="S4" s="6">
        <v>0.0</v>
      </c>
      <c r="T4" s="6">
        <v>0.0</v>
      </c>
      <c r="U4" s="6">
        <v>0.0</v>
      </c>
      <c r="V4" s="6">
        <v>0.0</v>
      </c>
      <c r="W4" s="6">
        <v>0.0</v>
      </c>
      <c r="X4" s="6">
        <v>0.0</v>
      </c>
      <c r="Y4" s="6">
        <v>0.0</v>
      </c>
    </row>
    <row r="5">
      <c r="A5" s="10"/>
    </row>
    <row r="6">
      <c r="A6" s="11" t="s">
        <v>108</v>
      </c>
    </row>
    <row r="7">
      <c r="A7" s="10" t="s">
        <v>109</v>
      </c>
      <c r="B7" s="6">
        <v>0.0</v>
      </c>
      <c r="C7" s="9">
        <f t="shared" ref="C7:Y7" si="1">B9</f>
        <v>32874</v>
      </c>
      <c r="D7" s="9">
        <f t="shared" si="1"/>
        <v>32874</v>
      </c>
      <c r="E7" s="9">
        <f t="shared" si="1"/>
        <v>32874</v>
      </c>
      <c r="F7" s="9">
        <f t="shared" si="1"/>
        <v>32874</v>
      </c>
      <c r="G7" s="9">
        <f t="shared" si="1"/>
        <v>32874</v>
      </c>
      <c r="H7" s="9">
        <f t="shared" si="1"/>
        <v>32874</v>
      </c>
      <c r="I7" s="9">
        <f t="shared" si="1"/>
        <v>32874</v>
      </c>
      <c r="J7" s="9">
        <f t="shared" si="1"/>
        <v>32874</v>
      </c>
      <c r="K7" s="9">
        <f t="shared" si="1"/>
        <v>32874</v>
      </c>
      <c r="L7" s="9">
        <f t="shared" si="1"/>
        <v>32874</v>
      </c>
      <c r="M7" s="9">
        <f t="shared" si="1"/>
        <v>32874</v>
      </c>
      <c r="N7" s="9">
        <f t="shared" si="1"/>
        <v>32874</v>
      </c>
      <c r="O7" s="9">
        <f t="shared" si="1"/>
        <v>32874</v>
      </c>
      <c r="P7" s="9">
        <f t="shared" si="1"/>
        <v>32874</v>
      </c>
      <c r="Q7" s="9">
        <f t="shared" si="1"/>
        <v>32874</v>
      </c>
      <c r="R7" s="9">
        <f t="shared" si="1"/>
        <v>32874</v>
      </c>
      <c r="S7" s="9">
        <f t="shared" si="1"/>
        <v>32874</v>
      </c>
      <c r="T7" s="9">
        <f t="shared" si="1"/>
        <v>32874</v>
      </c>
      <c r="U7" s="9">
        <f t="shared" si="1"/>
        <v>32874</v>
      </c>
      <c r="V7" s="9">
        <f t="shared" si="1"/>
        <v>32874</v>
      </c>
      <c r="W7" s="9">
        <f t="shared" si="1"/>
        <v>32874</v>
      </c>
      <c r="X7" s="9">
        <f t="shared" si="1"/>
        <v>32874</v>
      </c>
      <c r="Y7" s="9">
        <f t="shared" si="1"/>
        <v>32874</v>
      </c>
    </row>
    <row r="8">
      <c r="A8" s="10" t="s">
        <v>110</v>
      </c>
      <c r="B8" s="9">
        <f t="shared" ref="B8:Y8" si="2">B4</f>
        <v>32874</v>
      </c>
      <c r="C8" s="9">
        <f t="shared" si="2"/>
        <v>0</v>
      </c>
      <c r="D8" s="9">
        <f t="shared" si="2"/>
        <v>0</v>
      </c>
      <c r="E8" s="9">
        <f t="shared" si="2"/>
        <v>0</v>
      </c>
      <c r="F8" s="9">
        <f t="shared" si="2"/>
        <v>0</v>
      </c>
      <c r="G8" s="9">
        <f t="shared" si="2"/>
        <v>0</v>
      </c>
      <c r="H8" s="9">
        <f t="shared" si="2"/>
        <v>0</v>
      </c>
      <c r="I8" s="9">
        <f t="shared" si="2"/>
        <v>0</v>
      </c>
      <c r="J8" s="9">
        <f t="shared" si="2"/>
        <v>0</v>
      </c>
      <c r="K8" s="9">
        <f t="shared" si="2"/>
        <v>0</v>
      </c>
      <c r="L8" s="9">
        <f t="shared" si="2"/>
        <v>0</v>
      </c>
      <c r="M8" s="9">
        <f t="shared" si="2"/>
        <v>0</v>
      </c>
      <c r="N8" s="9">
        <f t="shared" si="2"/>
        <v>0</v>
      </c>
      <c r="O8" s="9">
        <f t="shared" si="2"/>
        <v>0</v>
      </c>
      <c r="P8" s="9">
        <f t="shared" si="2"/>
        <v>0</v>
      </c>
      <c r="Q8" s="9">
        <f t="shared" si="2"/>
        <v>0</v>
      </c>
      <c r="R8" s="9">
        <f t="shared" si="2"/>
        <v>0</v>
      </c>
      <c r="S8" s="9">
        <f t="shared" si="2"/>
        <v>0</v>
      </c>
      <c r="T8" s="9">
        <f t="shared" si="2"/>
        <v>0</v>
      </c>
      <c r="U8" s="9">
        <f t="shared" si="2"/>
        <v>0</v>
      </c>
      <c r="V8" s="9">
        <f t="shared" si="2"/>
        <v>0</v>
      </c>
      <c r="W8" s="9">
        <f t="shared" si="2"/>
        <v>0</v>
      </c>
      <c r="X8" s="9">
        <f t="shared" si="2"/>
        <v>0</v>
      </c>
      <c r="Y8" s="9">
        <f t="shared" si="2"/>
        <v>0</v>
      </c>
    </row>
    <row r="9">
      <c r="A9" s="10" t="s">
        <v>111</v>
      </c>
      <c r="B9" s="9">
        <f t="shared" ref="B9:Y9" si="3">B7+B8</f>
        <v>32874</v>
      </c>
      <c r="C9" s="9">
        <f t="shared" si="3"/>
        <v>32874</v>
      </c>
      <c r="D9" s="9">
        <f t="shared" si="3"/>
        <v>32874</v>
      </c>
      <c r="E9" s="9">
        <f t="shared" si="3"/>
        <v>32874</v>
      </c>
      <c r="F9" s="9">
        <f t="shared" si="3"/>
        <v>32874</v>
      </c>
      <c r="G9" s="9">
        <f t="shared" si="3"/>
        <v>32874</v>
      </c>
      <c r="H9" s="9">
        <f t="shared" si="3"/>
        <v>32874</v>
      </c>
      <c r="I9" s="9">
        <f t="shared" si="3"/>
        <v>32874</v>
      </c>
      <c r="J9" s="9">
        <f t="shared" si="3"/>
        <v>32874</v>
      </c>
      <c r="K9" s="9">
        <f t="shared" si="3"/>
        <v>32874</v>
      </c>
      <c r="L9" s="9">
        <f t="shared" si="3"/>
        <v>32874</v>
      </c>
      <c r="M9" s="9">
        <f t="shared" si="3"/>
        <v>32874</v>
      </c>
      <c r="N9" s="9">
        <f t="shared" si="3"/>
        <v>32874</v>
      </c>
      <c r="O9" s="9">
        <f t="shared" si="3"/>
        <v>32874</v>
      </c>
      <c r="P9" s="9">
        <f t="shared" si="3"/>
        <v>32874</v>
      </c>
      <c r="Q9" s="9">
        <f t="shared" si="3"/>
        <v>32874</v>
      </c>
      <c r="R9" s="9">
        <f t="shared" si="3"/>
        <v>32874</v>
      </c>
      <c r="S9" s="9">
        <f t="shared" si="3"/>
        <v>32874</v>
      </c>
      <c r="T9" s="9">
        <f t="shared" si="3"/>
        <v>32874</v>
      </c>
      <c r="U9" s="9">
        <f t="shared" si="3"/>
        <v>32874</v>
      </c>
      <c r="V9" s="9">
        <f t="shared" si="3"/>
        <v>32874</v>
      </c>
      <c r="W9" s="9">
        <f t="shared" si="3"/>
        <v>32874</v>
      </c>
      <c r="X9" s="9">
        <f t="shared" si="3"/>
        <v>32874</v>
      </c>
      <c r="Y9" s="9">
        <f t="shared" si="3"/>
        <v>32874</v>
      </c>
    </row>
    <row r="10">
      <c r="A10" s="10"/>
    </row>
    <row r="11">
      <c r="A11" s="11" t="s">
        <v>112</v>
      </c>
    </row>
    <row r="12">
      <c r="A12" s="10" t="s">
        <v>102</v>
      </c>
      <c r="B12" s="6">
        <v>0.0</v>
      </c>
      <c r="C12" s="9">
        <f t="shared" ref="C12:Y12" si="4">B14</f>
        <v>624606</v>
      </c>
      <c r="D12" s="9">
        <f t="shared" si="4"/>
        <v>624606</v>
      </c>
      <c r="E12" s="9">
        <f t="shared" si="4"/>
        <v>624606</v>
      </c>
      <c r="F12" s="9">
        <f t="shared" si="4"/>
        <v>624606</v>
      </c>
      <c r="G12" s="9">
        <f t="shared" si="4"/>
        <v>624606</v>
      </c>
      <c r="H12" s="9">
        <f t="shared" si="4"/>
        <v>624606</v>
      </c>
      <c r="I12" s="9">
        <f t="shared" si="4"/>
        <v>624606</v>
      </c>
      <c r="J12" s="9">
        <f t="shared" si="4"/>
        <v>624606</v>
      </c>
      <c r="K12" s="9">
        <f t="shared" si="4"/>
        <v>624606</v>
      </c>
      <c r="L12" s="9">
        <f t="shared" si="4"/>
        <v>624606</v>
      </c>
      <c r="M12" s="9">
        <f t="shared" si="4"/>
        <v>624606</v>
      </c>
      <c r="N12" s="9">
        <f t="shared" si="4"/>
        <v>624606</v>
      </c>
      <c r="O12" s="9">
        <f t="shared" si="4"/>
        <v>624606</v>
      </c>
      <c r="P12" s="9">
        <f t="shared" si="4"/>
        <v>624606</v>
      </c>
      <c r="Q12" s="9">
        <f t="shared" si="4"/>
        <v>624606</v>
      </c>
      <c r="R12" s="9">
        <f t="shared" si="4"/>
        <v>624606</v>
      </c>
      <c r="S12" s="9">
        <f t="shared" si="4"/>
        <v>624606</v>
      </c>
      <c r="T12" s="9">
        <f t="shared" si="4"/>
        <v>624606</v>
      </c>
      <c r="U12" s="9">
        <f t="shared" si="4"/>
        <v>624606</v>
      </c>
      <c r="V12" s="9">
        <f t="shared" si="4"/>
        <v>624606</v>
      </c>
      <c r="W12" s="9">
        <f t="shared" si="4"/>
        <v>624606</v>
      </c>
      <c r="X12" s="9">
        <f t="shared" si="4"/>
        <v>624606</v>
      </c>
      <c r="Y12" s="9">
        <f t="shared" si="4"/>
        <v>624606</v>
      </c>
    </row>
    <row r="13">
      <c r="A13" s="10" t="s">
        <v>113</v>
      </c>
      <c r="B13" s="9">
        <f t="shared" ref="B13:Y13" si="5">B3*B4</f>
        <v>624606</v>
      </c>
      <c r="C13" s="9">
        <f t="shared" si="5"/>
        <v>0</v>
      </c>
      <c r="D13" s="9">
        <f t="shared" si="5"/>
        <v>0</v>
      </c>
      <c r="E13" s="9">
        <f t="shared" si="5"/>
        <v>0</v>
      </c>
      <c r="F13" s="9">
        <f t="shared" si="5"/>
        <v>0</v>
      </c>
      <c r="G13" s="9">
        <f t="shared" si="5"/>
        <v>0</v>
      </c>
      <c r="H13" s="9">
        <f t="shared" si="5"/>
        <v>0</v>
      </c>
      <c r="I13" s="9">
        <f t="shared" si="5"/>
        <v>0</v>
      </c>
      <c r="J13" s="9">
        <f t="shared" si="5"/>
        <v>0</v>
      </c>
      <c r="K13" s="9">
        <f t="shared" si="5"/>
        <v>0</v>
      </c>
      <c r="L13" s="9">
        <f t="shared" si="5"/>
        <v>0</v>
      </c>
      <c r="M13" s="9">
        <f t="shared" si="5"/>
        <v>0</v>
      </c>
      <c r="N13" s="9">
        <f t="shared" si="5"/>
        <v>0</v>
      </c>
      <c r="O13" s="9">
        <f t="shared" si="5"/>
        <v>0</v>
      </c>
      <c r="P13" s="9">
        <f t="shared" si="5"/>
        <v>0</v>
      </c>
      <c r="Q13" s="9">
        <f t="shared" si="5"/>
        <v>0</v>
      </c>
      <c r="R13" s="9">
        <f t="shared" si="5"/>
        <v>0</v>
      </c>
      <c r="S13" s="9">
        <f t="shared" si="5"/>
        <v>0</v>
      </c>
      <c r="T13" s="9">
        <f t="shared" si="5"/>
        <v>0</v>
      </c>
      <c r="U13" s="9">
        <f t="shared" si="5"/>
        <v>0</v>
      </c>
      <c r="V13" s="9">
        <f t="shared" si="5"/>
        <v>0</v>
      </c>
      <c r="W13" s="9">
        <f t="shared" si="5"/>
        <v>0</v>
      </c>
      <c r="X13" s="9">
        <f t="shared" si="5"/>
        <v>0</v>
      </c>
      <c r="Y13" s="9">
        <f t="shared" si="5"/>
        <v>0</v>
      </c>
    </row>
    <row r="14">
      <c r="A14" s="10" t="s">
        <v>114</v>
      </c>
      <c r="B14" s="9">
        <f t="shared" ref="B14:Y14" si="6">B12+B13</f>
        <v>624606</v>
      </c>
      <c r="C14" s="9">
        <f t="shared" si="6"/>
        <v>624606</v>
      </c>
      <c r="D14" s="9">
        <f t="shared" si="6"/>
        <v>624606</v>
      </c>
      <c r="E14" s="9">
        <f t="shared" si="6"/>
        <v>624606</v>
      </c>
      <c r="F14" s="9">
        <f t="shared" si="6"/>
        <v>624606</v>
      </c>
      <c r="G14" s="9">
        <f t="shared" si="6"/>
        <v>624606</v>
      </c>
      <c r="H14" s="9">
        <f t="shared" si="6"/>
        <v>624606</v>
      </c>
      <c r="I14" s="9">
        <f t="shared" si="6"/>
        <v>624606</v>
      </c>
      <c r="J14" s="9">
        <f t="shared" si="6"/>
        <v>624606</v>
      </c>
      <c r="K14" s="9">
        <f t="shared" si="6"/>
        <v>624606</v>
      </c>
      <c r="L14" s="9">
        <f t="shared" si="6"/>
        <v>624606</v>
      </c>
      <c r="M14" s="9">
        <f t="shared" si="6"/>
        <v>624606</v>
      </c>
      <c r="N14" s="9">
        <f t="shared" si="6"/>
        <v>624606</v>
      </c>
      <c r="O14" s="9">
        <f t="shared" si="6"/>
        <v>624606</v>
      </c>
      <c r="P14" s="9">
        <f t="shared" si="6"/>
        <v>624606</v>
      </c>
      <c r="Q14" s="9">
        <f t="shared" si="6"/>
        <v>624606</v>
      </c>
      <c r="R14" s="9">
        <f t="shared" si="6"/>
        <v>624606</v>
      </c>
      <c r="S14" s="9">
        <f t="shared" si="6"/>
        <v>624606</v>
      </c>
      <c r="T14" s="9">
        <f t="shared" si="6"/>
        <v>624606</v>
      </c>
      <c r="U14" s="9">
        <f t="shared" si="6"/>
        <v>624606</v>
      </c>
      <c r="V14" s="9">
        <f t="shared" si="6"/>
        <v>624606</v>
      </c>
      <c r="W14" s="9">
        <f t="shared" si="6"/>
        <v>624606</v>
      </c>
      <c r="X14" s="9">
        <f t="shared" si="6"/>
        <v>624606</v>
      </c>
      <c r="Y14" s="9">
        <f t="shared" si="6"/>
        <v>624606</v>
      </c>
    </row>
    <row r="15">
      <c r="A15" s="10"/>
    </row>
    <row r="16">
      <c r="A16" s="13" t="s">
        <v>47</v>
      </c>
    </row>
    <row r="17">
      <c r="A17" s="13" t="s">
        <v>49</v>
      </c>
      <c r="B17" s="6">
        <v>0.0</v>
      </c>
      <c r="C17" s="6">
        <v>0.0</v>
      </c>
      <c r="D17" s="6">
        <v>0.0</v>
      </c>
      <c r="E17" s="6">
        <v>0.0</v>
      </c>
      <c r="F17" s="6">
        <v>0.0</v>
      </c>
      <c r="G17" s="6">
        <v>0.0</v>
      </c>
      <c r="H17" s="9">
        <f>Assumptions!B31</f>
        <v>13.5</v>
      </c>
      <c r="I17" s="6">
        <v>0.0</v>
      </c>
      <c r="J17" s="6">
        <v>0.0</v>
      </c>
      <c r="K17" s="6">
        <v>0.0</v>
      </c>
      <c r="L17" s="6">
        <v>0.0</v>
      </c>
      <c r="M17" s="6">
        <v>0.0</v>
      </c>
      <c r="N17" s="6">
        <v>0.0</v>
      </c>
      <c r="O17" s="9">
        <f>Assumptions!C31</f>
        <v>13.5</v>
      </c>
      <c r="P17" s="6">
        <v>0.0</v>
      </c>
      <c r="Q17" s="6">
        <v>0.0</v>
      </c>
      <c r="R17" s="6">
        <v>0.0</v>
      </c>
      <c r="S17" s="6">
        <v>0.0</v>
      </c>
      <c r="T17" s="6">
        <v>0.0</v>
      </c>
      <c r="U17" s="6">
        <v>0.0</v>
      </c>
      <c r="V17" s="9">
        <f>Assumptions!D31</f>
        <v>13.5</v>
      </c>
      <c r="W17" s="6">
        <v>0.0</v>
      </c>
      <c r="X17" s="6">
        <v>0.0</v>
      </c>
      <c r="Y17" s="6">
        <v>0.0</v>
      </c>
    </row>
    <row r="18">
      <c r="A18" s="13" t="s">
        <v>115</v>
      </c>
      <c r="B18" s="6">
        <v>0.0</v>
      </c>
      <c r="C18" s="6">
        <v>0.0</v>
      </c>
      <c r="D18" s="6">
        <v>0.0</v>
      </c>
      <c r="E18" s="6">
        <v>0.0</v>
      </c>
      <c r="F18" s="6">
        <v>0.0</v>
      </c>
      <c r="G18" s="6">
        <v>0.0</v>
      </c>
      <c r="H18" s="9">
        <f>H9*H17</f>
        <v>443799</v>
      </c>
      <c r="I18" s="6">
        <v>0.0</v>
      </c>
      <c r="J18" s="6">
        <v>0.0</v>
      </c>
      <c r="K18" s="6">
        <v>0.0</v>
      </c>
      <c r="L18" s="6">
        <v>0.0</v>
      </c>
      <c r="M18" s="6">
        <v>0.0</v>
      </c>
      <c r="N18" s="6">
        <v>0.0</v>
      </c>
      <c r="O18" s="9">
        <f>O17*O9</f>
        <v>443799</v>
      </c>
      <c r="P18" s="6">
        <v>0.0</v>
      </c>
      <c r="Q18" s="6">
        <v>0.0</v>
      </c>
      <c r="R18" s="6">
        <v>0.0</v>
      </c>
      <c r="S18" s="6">
        <v>0.0</v>
      </c>
      <c r="T18" s="6">
        <v>0.0</v>
      </c>
      <c r="U18" s="6">
        <v>0.0</v>
      </c>
      <c r="V18" s="9">
        <f>V17*V9</f>
        <v>443799</v>
      </c>
      <c r="W18" s="6">
        <v>0.0</v>
      </c>
      <c r="X18" s="6">
        <v>0.0</v>
      </c>
      <c r="Y18" s="6">
        <v>0.0</v>
      </c>
    </row>
    <row r="19">
      <c r="A19" s="10"/>
    </row>
    <row r="20">
      <c r="A20" s="10"/>
    </row>
    <row r="21">
      <c r="A21" s="10"/>
    </row>
    <row r="22">
      <c r="A22" s="10"/>
    </row>
    <row r="23">
      <c r="A23" s="10"/>
    </row>
    <row r="24">
      <c r="A24" s="10"/>
    </row>
    <row r="25">
      <c r="A25" s="10"/>
    </row>
    <row r="26">
      <c r="A26" s="10"/>
    </row>
    <row r="27">
      <c r="A27" s="10"/>
    </row>
    <row r="28">
      <c r="A28" s="10"/>
    </row>
    <row r="29">
      <c r="A29" s="10"/>
    </row>
    <row r="30">
      <c r="A30" s="10"/>
    </row>
    <row r="31">
      <c r="A31" s="10"/>
    </row>
    <row r="32">
      <c r="A32" s="10"/>
    </row>
    <row r="33">
      <c r="A33" s="10"/>
    </row>
    <row r="34">
      <c r="A34" s="10"/>
    </row>
    <row r="35">
      <c r="A35" s="10"/>
    </row>
    <row r="36">
      <c r="A36" s="10"/>
    </row>
    <row r="37">
      <c r="A37" s="10"/>
    </row>
    <row r="38">
      <c r="A38" s="10"/>
    </row>
    <row r="39">
      <c r="A39" s="10"/>
    </row>
    <row r="40">
      <c r="A40" s="10"/>
    </row>
    <row r="41">
      <c r="A41" s="10"/>
    </row>
    <row r="42">
      <c r="A42" s="10"/>
    </row>
    <row r="43">
      <c r="A43" s="10"/>
    </row>
    <row r="44">
      <c r="A44" s="10"/>
    </row>
    <row r="45">
      <c r="A45" s="10"/>
    </row>
    <row r="46">
      <c r="A46" s="10"/>
    </row>
    <row r="47">
      <c r="A47" s="10"/>
    </row>
    <row r="48">
      <c r="A48" s="10"/>
    </row>
    <row r="49">
      <c r="A49" s="10"/>
    </row>
    <row r="50">
      <c r="A50" s="10"/>
    </row>
    <row r="51">
      <c r="A51" s="10"/>
    </row>
    <row r="52">
      <c r="A52" s="10"/>
    </row>
    <row r="53">
      <c r="A53" s="10"/>
    </row>
    <row r="54">
      <c r="A54" s="10"/>
    </row>
    <row r="55">
      <c r="A55" s="10"/>
    </row>
    <row r="56">
      <c r="A56" s="10"/>
    </row>
    <row r="57">
      <c r="A57" s="10"/>
    </row>
    <row r="58">
      <c r="A58" s="10"/>
    </row>
    <row r="59">
      <c r="A59" s="10"/>
    </row>
    <row r="60">
      <c r="A60" s="10"/>
    </row>
    <row r="61">
      <c r="A61" s="10"/>
    </row>
    <row r="62">
      <c r="A62" s="10"/>
    </row>
    <row r="63">
      <c r="A63" s="10"/>
    </row>
    <row r="64">
      <c r="A64" s="10"/>
    </row>
    <row r="65">
      <c r="A65" s="10"/>
    </row>
    <row r="66">
      <c r="A66" s="10"/>
    </row>
    <row r="67">
      <c r="A67" s="10"/>
    </row>
    <row r="68">
      <c r="A68" s="10"/>
    </row>
    <row r="69">
      <c r="A69" s="10"/>
    </row>
    <row r="70">
      <c r="A70" s="10"/>
    </row>
    <row r="71">
      <c r="A71" s="10"/>
    </row>
    <row r="72">
      <c r="A72" s="10"/>
    </row>
    <row r="73">
      <c r="A73" s="10"/>
    </row>
    <row r="74">
      <c r="A74" s="10"/>
    </row>
    <row r="75">
      <c r="A75" s="10"/>
    </row>
    <row r="76">
      <c r="A76" s="10"/>
    </row>
    <row r="77">
      <c r="A77" s="10"/>
    </row>
    <row r="78">
      <c r="A78" s="10"/>
    </row>
    <row r="79">
      <c r="A79" s="10"/>
    </row>
    <row r="80">
      <c r="A80" s="10"/>
    </row>
    <row r="81">
      <c r="A81" s="10"/>
    </row>
    <row r="82">
      <c r="A82" s="10"/>
    </row>
    <row r="83">
      <c r="A83" s="10"/>
    </row>
    <row r="84">
      <c r="A84" s="10"/>
    </row>
    <row r="85">
      <c r="A85" s="10"/>
    </row>
    <row r="86">
      <c r="A86" s="10"/>
    </row>
    <row r="87">
      <c r="A87" s="10"/>
    </row>
    <row r="88">
      <c r="A88" s="10"/>
    </row>
    <row r="89">
      <c r="A89" s="10"/>
    </row>
    <row r="90">
      <c r="A90" s="10"/>
    </row>
    <row r="91">
      <c r="A91" s="10"/>
    </row>
    <row r="92">
      <c r="A92" s="10"/>
    </row>
    <row r="93">
      <c r="A93" s="10"/>
    </row>
    <row r="94">
      <c r="A94" s="10"/>
    </row>
    <row r="95">
      <c r="A95" s="10"/>
    </row>
    <row r="96">
      <c r="A96" s="10"/>
    </row>
    <row r="97">
      <c r="A97" s="10"/>
    </row>
    <row r="98">
      <c r="A98" s="10"/>
    </row>
    <row r="99">
      <c r="A99" s="10"/>
    </row>
    <row r="100">
      <c r="A100" s="10"/>
    </row>
    <row r="101">
      <c r="A101" s="10"/>
    </row>
    <row r="102">
      <c r="A102" s="10"/>
    </row>
    <row r="103">
      <c r="A103" s="10"/>
    </row>
    <row r="104">
      <c r="A104" s="10"/>
    </row>
    <row r="105">
      <c r="A105" s="10"/>
    </row>
    <row r="106">
      <c r="A106" s="10"/>
    </row>
    <row r="107">
      <c r="A107" s="10"/>
    </row>
    <row r="108">
      <c r="A108" s="10"/>
    </row>
    <row r="109">
      <c r="A109" s="10"/>
    </row>
    <row r="110">
      <c r="A110" s="10"/>
    </row>
    <row r="111">
      <c r="A111" s="10"/>
    </row>
    <row r="112">
      <c r="A112" s="10"/>
    </row>
    <row r="113">
      <c r="A113" s="10"/>
    </row>
    <row r="114">
      <c r="A114" s="10"/>
    </row>
    <row r="115">
      <c r="A115" s="10"/>
    </row>
    <row r="116">
      <c r="A116" s="10"/>
    </row>
    <row r="117">
      <c r="A117" s="10"/>
    </row>
    <row r="118">
      <c r="A118" s="10"/>
    </row>
    <row r="119">
      <c r="A119" s="10"/>
    </row>
    <row r="120">
      <c r="A120" s="10"/>
    </row>
    <row r="121">
      <c r="A121" s="10"/>
    </row>
    <row r="122">
      <c r="A122" s="10"/>
    </row>
    <row r="123">
      <c r="A123" s="10"/>
    </row>
    <row r="124">
      <c r="A124" s="10"/>
    </row>
    <row r="125">
      <c r="A125" s="10"/>
    </row>
    <row r="126">
      <c r="A126" s="10"/>
    </row>
    <row r="127">
      <c r="A127" s="10"/>
    </row>
    <row r="128">
      <c r="A128" s="10"/>
    </row>
    <row r="129">
      <c r="A129" s="10"/>
    </row>
    <row r="130">
      <c r="A130" s="10"/>
    </row>
    <row r="131">
      <c r="A131" s="10"/>
    </row>
    <row r="132">
      <c r="A132" s="10"/>
    </row>
    <row r="133">
      <c r="A133" s="10"/>
    </row>
    <row r="134">
      <c r="A134" s="10"/>
    </row>
    <row r="135">
      <c r="A135" s="10"/>
    </row>
    <row r="136">
      <c r="A136" s="10"/>
    </row>
    <row r="137">
      <c r="A137" s="10"/>
    </row>
    <row r="138">
      <c r="A138" s="10"/>
    </row>
    <row r="139">
      <c r="A139" s="10"/>
    </row>
    <row r="140">
      <c r="A140" s="10"/>
    </row>
    <row r="141">
      <c r="A141" s="10"/>
    </row>
    <row r="142">
      <c r="A142" s="10"/>
    </row>
    <row r="143">
      <c r="A143" s="10"/>
    </row>
    <row r="144">
      <c r="A144" s="10"/>
    </row>
    <row r="145">
      <c r="A145" s="10"/>
    </row>
    <row r="146">
      <c r="A146" s="10"/>
    </row>
    <row r="147">
      <c r="A147" s="10"/>
    </row>
    <row r="148">
      <c r="A148" s="10"/>
    </row>
    <row r="149">
      <c r="A149" s="10"/>
    </row>
    <row r="150">
      <c r="A150" s="10"/>
    </row>
    <row r="151">
      <c r="A151" s="10"/>
    </row>
    <row r="152">
      <c r="A152" s="10"/>
    </row>
    <row r="153">
      <c r="A153" s="10"/>
    </row>
    <row r="154">
      <c r="A154" s="10"/>
    </row>
    <row r="155">
      <c r="A155" s="10"/>
    </row>
    <row r="156">
      <c r="A156" s="10"/>
    </row>
    <row r="157">
      <c r="A157" s="10"/>
    </row>
    <row r="158">
      <c r="A158" s="10"/>
    </row>
    <row r="159">
      <c r="A159" s="10"/>
    </row>
    <row r="160">
      <c r="A160" s="10"/>
    </row>
    <row r="161">
      <c r="A161" s="10"/>
    </row>
    <row r="162">
      <c r="A162" s="10"/>
    </row>
    <row r="163">
      <c r="A163" s="10"/>
    </row>
    <row r="164">
      <c r="A164" s="10"/>
    </row>
    <row r="165">
      <c r="A165" s="10"/>
    </row>
    <row r="166">
      <c r="A166" s="10"/>
    </row>
    <row r="167">
      <c r="A167" s="10"/>
    </row>
    <row r="168">
      <c r="A168" s="10"/>
    </row>
    <row r="169">
      <c r="A169" s="10"/>
    </row>
    <row r="170">
      <c r="A170" s="10"/>
    </row>
    <row r="171">
      <c r="A171" s="10"/>
    </row>
    <row r="172">
      <c r="A172" s="10"/>
    </row>
    <row r="173">
      <c r="A173" s="10"/>
    </row>
    <row r="174">
      <c r="A174" s="10"/>
    </row>
    <row r="175">
      <c r="A175" s="10"/>
    </row>
    <row r="176">
      <c r="A176" s="10"/>
    </row>
    <row r="177">
      <c r="A177" s="10"/>
    </row>
    <row r="178">
      <c r="A178" s="10"/>
    </row>
    <row r="179">
      <c r="A179" s="10"/>
    </row>
    <row r="180">
      <c r="A180" s="10"/>
    </row>
    <row r="181">
      <c r="A181" s="10"/>
    </row>
    <row r="182">
      <c r="A182" s="10"/>
    </row>
    <row r="183">
      <c r="A183" s="10"/>
    </row>
    <row r="184">
      <c r="A184" s="10"/>
    </row>
    <row r="185">
      <c r="A185" s="10"/>
    </row>
    <row r="186">
      <c r="A186" s="10"/>
    </row>
    <row r="187">
      <c r="A187" s="10"/>
    </row>
    <row r="188">
      <c r="A188" s="10"/>
    </row>
    <row r="189">
      <c r="A189" s="10"/>
    </row>
    <row r="190">
      <c r="A190" s="10"/>
    </row>
    <row r="191">
      <c r="A191" s="10"/>
    </row>
    <row r="192">
      <c r="A192" s="10"/>
    </row>
    <row r="193">
      <c r="A193" s="10"/>
    </row>
    <row r="194">
      <c r="A194" s="10"/>
    </row>
    <row r="195">
      <c r="A195" s="10"/>
    </row>
    <row r="196">
      <c r="A196" s="10"/>
    </row>
    <row r="197">
      <c r="A197" s="10"/>
    </row>
    <row r="198">
      <c r="A198" s="10"/>
    </row>
    <row r="199">
      <c r="A199" s="10"/>
    </row>
    <row r="200">
      <c r="A200" s="10"/>
    </row>
    <row r="201">
      <c r="A201" s="10"/>
    </row>
    <row r="202">
      <c r="A202" s="10"/>
    </row>
    <row r="203">
      <c r="A203" s="10"/>
    </row>
    <row r="204">
      <c r="A204" s="10"/>
    </row>
    <row r="205">
      <c r="A205" s="10"/>
    </row>
    <row r="206">
      <c r="A206" s="10"/>
    </row>
    <row r="207">
      <c r="A207" s="10"/>
    </row>
    <row r="208">
      <c r="A208" s="10"/>
    </row>
    <row r="209">
      <c r="A209" s="10"/>
    </row>
    <row r="210">
      <c r="A210" s="10"/>
    </row>
    <row r="211">
      <c r="A211" s="10"/>
    </row>
    <row r="212">
      <c r="A212" s="10"/>
    </row>
    <row r="213">
      <c r="A213" s="10"/>
    </row>
    <row r="214">
      <c r="A214" s="10"/>
    </row>
    <row r="215">
      <c r="A215" s="10"/>
    </row>
    <row r="216">
      <c r="A216" s="10"/>
    </row>
    <row r="217">
      <c r="A217" s="10"/>
    </row>
    <row r="218">
      <c r="A218" s="10"/>
    </row>
    <row r="219">
      <c r="A219" s="10"/>
    </row>
    <row r="220">
      <c r="A220" s="10"/>
    </row>
    <row r="221">
      <c r="A221" s="10"/>
    </row>
    <row r="222">
      <c r="A222" s="10"/>
    </row>
    <row r="223">
      <c r="A223" s="10"/>
    </row>
    <row r="224">
      <c r="A224" s="10"/>
    </row>
    <row r="225">
      <c r="A225" s="10"/>
    </row>
    <row r="226">
      <c r="A226" s="10"/>
    </row>
    <row r="227">
      <c r="A227" s="10"/>
    </row>
    <row r="228">
      <c r="A228" s="10"/>
    </row>
    <row r="229">
      <c r="A229" s="10"/>
    </row>
    <row r="230">
      <c r="A230" s="10"/>
    </row>
    <row r="231">
      <c r="A231" s="10"/>
    </row>
    <row r="232">
      <c r="A232" s="10"/>
    </row>
    <row r="233">
      <c r="A233" s="10"/>
    </row>
    <row r="234">
      <c r="A234" s="10"/>
    </row>
    <row r="235">
      <c r="A235" s="10"/>
    </row>
    <row r="236">
      <c r="A236" s="10"/>
    </row>
    <row r="237">
      <c r="A237" s="10"/>
    </row>
    <row r="238">
      <c r="A238" s="10"/>
    </row>
    <row r="239">
      <c r="A239" s="10"/>
    </row>
    <row r="240">
      <c r="A240" s="10"/>
    </row>
    <row r="241">
      <c r="A241" s="10"/>
    </row>
    <row r="242">
      <c r="A242" s="10"/>
    </row>
    <row r="243">
      <c r="A243" s="10"/>
    </row>
    <row r="244">
      <c r="A244" s="10"/>
    </row>
    <row r="245">
      <c r="A245" s="10"/>
    </row>
    <row r="246">
      <c r="A246" s="10"/>
    </row>
    <row r="247">
      <c r="A247" s="10"/>
    </row>
    <row r="248">
      <c r="A248" s="10"/>
    </row>
    <row r="249">
      <c r="A249" s="10"/>
    </row>
    <row r="250">
      <c r="A250" s="10"/>
    </row>
    <row r="251">
      <c r="A251" s="10"/>
    </row>
    <row r="252">
      <c r="A252" s="10"/>
    </row>
    <row r="253">
      <c r="A253" s="10"/>
    </row>
    <row r="254">
      <c r="A254" s="10"/>
    </row>
    <row r="255">
      <c r="A255" s="10"/>
    </row>
    <row r="256">
      <c r="A256" s="10"/>
    </row>
    <row r="257">
      <c r="A257" s="10"/>
    </row>
    <row r="258">
      <c r="A258" s="10"/>
    </row>
    <row r="259">
      <c r="A259" s="10"/>
    </row>
    <row r="260">
      <c r="A260" s="10"/>
    </row>
    <row r="261">
      <c r="A261" s="10"/>
    </row>
    <row r="262">
      <c r="A262" s="10"/>
    </row>
    <row r="263">
      <c r="A263" s="10"/>
    </row>
    <row r="264">
      <c r="A264" s="10"/>
    </row>
    <row r="265">
      <c r="A265" s="10"/>
    </row>
    <row r="266">
      <c r="A266" s="10"/>
    </row>
    <row r="267">
      <c r="A267" s="10"/>
    </row>
    <row r="268">
      <c r="A268" s="10"/>
    </row>
    <row r="269">
      <c r="A269" s="10"/>
    </row>
    <row r="270">
      <c r="A270" s="10"/>
    </row>
    <row r="271">
      <c r="A271" s="10"/>
    </row>
    <row r="272">
      <c r="A272" s="10"/>
    </row>
    <row r="273">
      <c r="A273" s="10"/>
    </row>
    <row r="274">
      <c r="A274" s="10"/>
    </row>
    <row r="275">
      <c r="A275" s="10"/>
    </row>
    <row r="276">
      <c r="A276" s="10"/>
    </row>
    <row r="277">
      <c r="A277" s="10"/>
    </row>
    <row r="278">
      <c r="A278" s="10"/>
    </row>
    <row r="279">
      <c r="A279" s="10"/>
    </row>
    <row r="280">
      <c r="A280" s="10"/>
    </row>
    <row r="281">
      <c r="A281" s="10"/>
    </row>
    <row r="282">
      <c r="A282" s="10"/>
    </row>
    <row r="283">
      <c r="A283" s="10"/>
    </row>
    <row r="284">
      <c r="A284" s="10"/>
    </row>
    <row r="285">
      <c r="A285" s="10"/>
    </row>
    <row r="286">
      <c r="A286" s="10"/>
    </row>
    <row r="287">
      <c r="A287" s="10"/>
    </row>
    <row r="288">
      <c r="A288" s="10"/>
    </row>
    <row r="289">
      <c r="A289" s="10"/>
    </row>
    <row r="290">
      <c r="A290" s="10"/>
    </row>
    <row r="291">
      <c r="A291" s="10"/>
    </row>
    <row r="292">
      <c r="A292" s="10"/>
    </row>
    <row r="293">
      <c r="A293" s="10"/>
    </row>
    <row r="294">
      <c r="A294" s="10"/>
    </row>
    <row r="295">
      <c r="A295" s="10"/>
    </row>
    <row r="296">
      <c r="A296" s="10"/>
    </row>
    <row r="297">
      <c r="A297" s="10"/>
    </row>
    <row r="298">
      <c r="A298" s="10"/>
    </row>
    <row r="299">
      <c r="A299" s="10"/>
    </row>
    <row r="300">
      <c r="A300" s="10"/>
    </row>
    <row r="301">
      <c r="A301" s="10"/>
    </row>
    <row r="302">
      <c r="A302" s="10"/>
    </row>
    <row r="303">
      <c r="A303" s="10"/>
    </row>
    <row r="304">
      <c r="A304" s="10"/>
    </row>
    <row r="305">
      <c r="A305" s="10"/>
    </row>
    <row r="306">
      <c r="A306" s="10"/>
    </row>
    <row r="307">
      <c r="A307" s="10"/>
    </row>
    <row r="308">
      <c r="A308" s="10"/>
    </row>
    <row r="309">
      <c r="A309" s="10"/>
    </row>
    <row r="310">
      <c r="A310" s="10"/>
    </row>
    <row r="311">
      <c r="A311" s="10"/>
    </row>
    <row r="312">
      <c r="A312" s="10"/>
    </row>
    <row r="313">
      <c r="A313" s="10"/>
    </row>
    <row r="314">
      <c r="A314" s="10"/>
    </row>
    <row r="315">
      <c r="A315" s="10"/>
    </row>
    <row r="316">
      <c r="A316" s="10"/>
    </row>
    <row r="317">
      <c r="A317" s="10"/>
    </row>
    <row r="318">
      <c r="A318" s="10"/>
    </row>
    <row r="319">
      <c r="A319" s="10"/>
    </row>
    <row r="320">
      <c r="A320" s="10"/>
    </row>
    <row r="321">
      <c r="A321" s="10"/>
    </row>
    <row r="322">
      <c r="A322" s="10"/>
    </row>
    <row r="323">
      <c r="A323" s="10"/>
    </row>
    <row r="324">
      <c r="A324" s="10"/>
    </row>
    <row r="325">
      <c r="A325" s="10"/>
    </row>
    <row r="326">
      <c r="A326" s="10"/>
    </row>
    <row r="327">
      <c r="A327" s="10"/>
    </row>
    <row r="328">
      <c r="A328" s="10"/>
    </row>
    <row r="329">
      <c r="A329" s="10"/>
    </row>
    <row r="330">
      <c r="A330" s="10"/>
    </row>
    <row r="331">
      <c r="A331" s="10"/>
    </row>
    <row r="332">
      <c r="A332" s="10"/>
    </row>
    <row r="333">
      <c r="A333" s="10"/>
    </row>
    <row r="334">
      <c r="A334" s="10"/>
    </row>
    <row r="335">
      <c r="A335" s="10"/>
    </row>
    <row r="336">
      <c r="A336" s="10"/>
    </row>
    <row r="337">
      <c r="A337" s="10"/>
    </row>
    <row r="338">
      <c r="A338" s="10"/>
    </row>
    <row r="339">
      <c r="A339" s="10"/>
    </row>
    <row r="340">
      <c r="A340" s="10"/>
    </row>
    <row r="341">
      <c r="A341" s="10"/>
    </row>
    <row r="342">
      <c r="A342" s="10"/>
    </row>
    <row r="343">
      <c r="A343" s="10"/>
    </row>
    <row r="344">
      <c r="A344" s="10"/>
    </row>
    <row r="345">
      <c r="A345" s="10"/>
    </row>
    <row r="346">
      <c r="A346" s="10"/>
    </row>
    <row r="347">
      <c r="A347" s="10"/>
    </row>
    <row r="348">
      <c r="A348" s="10"/>
    </row>
    <row r="349">
      <c r="A349" s="10"/>
    </row>
    <row r="350">
      <c r="A350" s="10"/>
    </row>
    <row r="351">
      <c r="A351" s="10"/>
    </row>
    <row r="352">
      <c r="A352" s="10"/>
    </row>
    <row r="353">
      <c r="A353" s="10"/>
    </row>
    <row r="354">
      <c r="A354" s="10"/>
    </row>
    <row r="355">
      <c r="A355" s="10"/>
    </row>
    <row r="356">
      <c r="A356" s="10"/>
    </row>
    <row r="357">
      <c r="A357" s="10"/>
    </row>
    <row r="358">
      <c r="A358" s="10"/>
    </row>
    <row r="359">
      <c r="A359" s="10"/>
    </row>
    <row r="360">
      <c r="A360" s="10"/>
    </row>
    <row r="361">
      <c r="A361" s="10"/>
    </row>
    <row r="362">
      <c r="A362" s="10"/>
    </row>
    <row r="363">
      <c r="A363" s="10"/>
    </row>
    <row r="364">
      <c r="A364" s="10"/>
    </row>
    <row r="365">
      <c r="A365" s="10"/>
    </row>
    <row r="366">
      <c r="A366" s="10"/>
    </row>
    <row r="367">
      <c r="A367" s="10"/>
    </row>
    <row r="368">
      <c r="A368" s="10"/>
    </row>
    <row r="369">
      <c r="A369" s="10"/>
    </row>
    <row r="370">
      <c r="A370" s="10"/>
    </row>
    <row r="371">
      <c r="A371" s="10"/>
    </row>
    <row r="372">
      <c r="A372" s="10"/>
    </row>
    <row r="373">
      <c r="A373" s="10"/>
    </row>
    <row r="374">
      <c r="A374" s="10"/>
    </row>
    <row r="375">
      <c r="A375" s="10"/>
    </row>
    <row r="376">
      <c r="A376" s="10"/>
    </row>
    <row r="377">
      <c r="A377" s="10"/>
    </row>
    <row r="378">
      <c r="A378" s="10"/>
    </row>
    <row r="379">
      <c r="A379" s="10"/>
    </row>
    <row r="380">
      <c r="A380" s="10"/>
    </row>
    <row r="381">
      <c r="A381" s="10"/>
    </row>
    <row r="382">
      <c r="A382" s="10"/>
    </row>
    <row r="383">
      <c r="A383" s="10"/>
    </row>
    <row r="384">
      <c r="A384" s="10"/>
    </row>
    <row r="385">
      <c r="A385" s="10"/>
    </row>
    <row r="386">
      <c r="A386" s="10"/>
    </row>
    <row r="387">
      <c r="A387" s="10"/>
    </row>
    <row r="388">
      <c r="A388" s="10"/>
    </row>
    <row r="389">
      <c r="A389" s="10"/>
    </row>
    <row r="390">
      <c r="A390" s="10"/>
    </row>
    <row r="391">
      <c r="A391" s="10"/>
    </row>
    <row r="392">
      <c r="A392" s="10"/>
    </row>
    <row r="393">
      <c r="A393" s="10"/>
    </row>
    <row r="394">
      <c r="A394" s="10"/>
    </row>
    <row r="395">
      <c r="A395" s="10"/>
    </row>
    <row r="396">
      <c r="A396" s="10"/>
    </row>
    <row r="397">
      <c r="A397" s="10"/>
    </row>
    <row r="398">
      <c r="A398" s="10"/>
    </row>
    <row r="399">
      <c r="A399" s="10"/>
    </row>
    <row r="400">
      <c r="A400" s="10"/>
    </row>
    <row r="401">
      <c r="A401" s="10"/>
    </row>
    <row r="402">
      <c r="A402" s="10"/>
    </row>
    <row r="403">
      <c r="A403" s="10"/>
    </row>
    <row r="404">
      <c r="A404" s="10"/>
    </row>
    <row r="405">
      <c r="A405" s="10"/>
    </row>
    <row r="406">
      <c r="A406" s="10"/>
    </row>
    <row r="407">
      <c r="A407" s="10"/>
    </row>
    <row r="408">
      <c r="A408" s="10"/>
    </row>
    <row r="409">
      <c r="A409" s="10"/>
    </row>
    <row r="410">
      <c r="A410" s="10"/>
    </row>
    <row r="411">
      <c r="A411" s="10"/>
    </row>
    <row r="412">
      <c r="A412" s="10"/>
    </row>
    <row r="413">
      <c r="A413" s="10"/>
    </row>
    <row r="414">
      <c r="A414" s="10"/>
    </row>
    <row r="415">
      <c r="A415" s="10"/>
    </row>
    <row r="416">
      <c r="A416" s="10"/>
    </row>
    <row r="417">
      <c r="A417" s="10"/>
    </row>
    <row r="418">
      <c r="A418" s="10"/>
    </row>
    <row r="419">
      <c r="A419" s="10"/>
    </row>
    <row r="420">
      <c r="A420" s="10"/>
    </row>
    <row r="421">
      <c r="A421" s="10"/>
    </row>
    <row r="422">
      <c r="A422" s="10"/>
    </row>
    <row r="423">
      <c r="A423" s="10"/>
    </row>
    <row r="424">
      <c r="A424" s="10"/>
    </row>
    <row r="425">
      <c r="A425" s="10"/>
    </row>
    <row r="426">
      <c r="A426" s="10"/>
    </row>
    <row r="427">
      <c r="A427" s="10"/>
    </row>
    <row r="428">
      <c r="A428" s="10"/>
    </row>
    <row r="429">
      <c r="A429" s="10"/>
    </row>
    <row r="430">
      <c r="A430" s="10"/>
    </row>
    <row r="431">
      <c r="A431" s="10"/>
    </row>
    <row r="432">
      <c r="A432" s="10"/>
    </row>
    <row r="433">
      <c r="A433" s="10"/>
    </row>
    <row r="434">
      <c r="A434" s="10"/>
    </row>
    <row r="435">
      <c r="A435" s="10"/>
    </row>
    <row r="436">
      <c r="A436" s="10"/>
    </row>
    <row r="437">
      <c r="A437" s="10"/>
    </row>
    <row r="438">
      <c r="A438" s="10"/>
    </row>
    <row r="439">
      <c r="A439" s="10"/>
    </row>
    <row r="440">
      <c r="A440" s="10"/>
    </row>
    <row r="441">
      <c r="A441" s="10"/>
    </row>
    <row r="442">
      <c r="A442" s="10"/>
    </row>
    <row r="443">
      <c r="A443" s="10"/>
    </row>
    <row r="444">
      <c r="A444" s="10"/>
    </row>
    <row r="445">
      <c r="A445" s="10"/>
    </row>
    <row r="446">
      <c r="A446" s="10"/>
    </row>
    <row r="447">
      <c r="A447" s="10"/>
    </row>
    <row r="448">
      <c r="A448" s="10"/>
    </row>
    <row r="449">
      <c r="A449" s="10"/>
    </row>
    <row r="450">
      <c r="A450" s="10"/>
    </row>
    <row r="451">
      <c r="A451" s="10"/>
    </row>
    <row r="452">
      <c r="A452" s="10"/>
    </row>
    <row r="453">
      <c r="A453" s="10"/>
    </row>
    <row r="454">
      <c r="A454" s="10"/>
    </row>
    <row r="455">
      <c r="A455" s="10"/>
    </row>
    <row r="456">
      <c r="A456" s="10"/>
    </row>
    <row r="457">
      <c r="A457" s="10"/>
    </row>
    <row r="458">
      <c r="A458" s="10"/>
    </row>
    <row r="459">
      <c r="A459" s="10"/>
    </row>
    <row r="460">
      <c r="A460" s="10"/>
    </row>
    <row r="461">
      <c r="A461" s="10"/>
    </row>
    <row r="462">
      <c r="A462" s="10"/>
    </row>
    <row r="463">
      <c r="A463" s="10"/>
    </row>
    <row r="464">
      <c r="A464" s="10"/>
    </row>
    <row r="465">
      <c r="A465" s="10"/>
    </row>
    <row r="466">
      <c r="A466" s="10"/>
    </row>
    <row r="467">
      <c r="A467" s="10"/>
    </row>
    <row r="468">
      <c r="A468" s="10"/>
    </row>
    <row r="469">
      <c r="A469" s="10"/>
    </row>
    <row r="470">
      <c r="A470" s="10"/>
    </row>
    <row r="471">
      <c r="A471" s="10"/>
    </row>
    <row r="472">
      <c r="A472" s="10"/>
    </row>
    <row r="473">
      <c r="A473" s="10"/>
    </row>
    <row r="474">
      <c r="A474" s="10"/>
    </row>
    <row r="475">
      <c r="A475" s="10"/>
    </row>
    <row r="476">
      <c r="A476" s="10"/>
    </row>
    <row r="477">
      <c r="A477" s="10"/>
    </row>
    <row r="478">
      <c r="A478" s="10"/>
    </row>
    <row r="479">
      <c r="A479" s="10"/>
    </row>
    <row r="480">
      <c r="A480" s="10"/>
    </row>
    <row r="481">
      <c r="A481" s="10"/>
    </row>
    <row r="482">
      <c r="A482" s="10"/>
    </row>
    <row r="483">
      <c r="A483" s="10"/>
    </row>
    <row r="484">
      <c r="A484" s="10"/>
    </row>
    <row r="485">
      <c r="A485" s="10"/>
    </row>
    <row r="486">
      <c r="A486" s="10"/>
    </row>
    <row r="487">
      <c r="A487" s="10"/>
    </row>
    <row r="488">
      <c r="A488" s="10"/>
    </row>
    <row r="489">
      <c r="A489" s="10"/>
    </row>
    <row r="490">
      <c r="A490" s="10"/>
    </row>
    <row r="491">
      <c r="A491" s="10"/>
    </row>
    <row r="492">
      <c r="A492" s="10"/>
    </row>
    <row r="493">
      <c r="A493" s="10"/>
    </row>
    <row r="494">
      <c r="A494" s="10"/>
    </row>
    <row r="495">
      <c r="A495" s="10"/>
    </row>
    <row r="496">
      <c r="A496" s="10"/>
    </row>
    <row r="497">
      <c r="A497" s="10"/>
    </row>
    <row r="498">
      <c r="A498" s="10"/>
    </row>
    <row r="499">
      <c r="A499" s="10"/>
    </row>
    <row r="500">
      <c r="A500" s="10"/>
    </row>
    <row r="501">
      <c r="A501" s="10"/>
    </row>
    <row r="502">
      <c r="A502" s="10"/>
    </row>
    <row r="503">
      <c r="A503" s="10"/>
    </row>
    <row r="504">
      <c r="A504" s="10"/>
    </row>
    <row r="505">
      <c r="A505" s="10"/>
    </row>
    <row r="506">
      <c r="A506" s="10"/>
    </row>
    <row r="507">
      <c r="A507" s="10"/>
    </row>
    <row r="508">
      <c r="A508" s="10"/>
    </row>
    <row r="509">
      <c r="A509" s="10"/>
    </row>
    <row r="510">
      <c r="A510" s="10"/>
    </row>
    <row r="511">
      <c r="A511" s="10"/>
    </row>
    <row r="512">
      <c r="A512" s="10"/>
    </row>
    <row r="513">
      <c r="A513" s="10"/>
    </row>
    <row r="514">
      <c r="A514" s="10"/>
    </row>
    <row r="515">
      <c r="A515" s="10"/>
    </row>
    <row r="516">
      <c r="A516" s="10"/>
    </row>
    <row r="517">
      <c r="A517" s="10"/>
    </row>
    <row r="518">
      <c r="A518" s="10"/>
    </row>
    <row r="519">
      <c r="A519" s="10"/>
    </row>
    <row r="520">
      <c r="A520" s="10"/>
    </row>
    <row r="521">
      <c r="A521" s="10"/>
    </row>
    <row r="522">
      <c r="A522" s="10"/>
    </row>
    <row r="523">
      <c r="A523" s="10"/>
    </row>
    <row r="524">
      <c r="A524" s="10"/>
    </row>
    <row r="525">
      <c r="A525" s="10"/>
    </row>
    <row r="526">
      <c r="A526" s="10"/>
    </row>
    <row r="527">
      <c r="A527" s="10"/>
    </row>
    <row r="528">
      <c r="A528" s="10"/>
    </row>
    <row r="529">
      <c r="A529" s="10"/>
    </row>
    <row r="530">
      <c r="A530" s="10"/>
    </row>
    <row r="531">
      <c r="A531" s="10"/>
    </row>
    <row r="532">
      <c r="A532" s="10"/>
    </row>
    <row r="533">
      <c r="A533" s="10"/>
    </row>
    <row r="534">
      <c r="A534" s="10"/>
    </row>
    <row r="535">
      <c r="A535" s="10"/>
    </row>
    <row r="536">
      <c r="A536" s="10"/>
    </row>
    <row r="537">
      <c r="A537" s="10"/>
    </row>
    <row r="538">
      <c r="A538" s="10"/>
    </row>
    <row r="539">
      <c r="A539" s="10"/>
    </row>
    <row r="540">
      <c r="A540" s="10"/>
    </row>
    <row r="541">
      <c r="A541" s="10"/>
    </row>
    <row r="542">
      <c r="A542" s="10"/>
    </row>
    <row r="543">
      <c r="A543" s="10"/>
    </row>
    <row r="544">
      <c r="A544" s="10"/>
    </row>
    <row r="545">
      <c r="A545" s="10"/>
    </row>
    <row r="546">
      <c r="A546" s="10"/>
    </row>
    <row r="547">
      <c r="A547" s="10"/>
    </row>
    <row r="548">
      <c r="A548" s="10"/>
    </row>
    <row r="549">
      <c r="A549" s="10"/>
    </row>
    <row r="550">
      <c r="A550" s="10"/>
    </row>
    <row r="551">
      <c r="A551" s="10"/>
    </row>
    <row r="552">
      <c r="A552" s="10"/>
    </row>
    <row r="553">
      <c r="A553" s="10"/>
    </row>
    <row r="554">
      <c r="A554" s="10"/>
    </row>
    <row r="555">
      <c r="A555" s="10"/>
    </row>
    <row r="556">
      <c r="A556" s="10"/>
    </row>
    <row r="557">
      <c r="A557" s="10"/>
    </row>
    <row r="558">
      <c r="A558" s="10"/>
    </row>
    <row r="559">
      <c r="A559" s="10"/>
    </row>
    <row r="560">
      <c r="A560" s="10"/>
    </row>
    <row r="561">
      <c r="A561" s="10"/>
    </row>
    <row r="562">
      <c r="A562" s="10"/>
    </row>
    <row r="563">
      <c r="A563" s="10"/>
    </row>
    <row r="564">
      <c r="A564" s="10"/>
    </row>
    <row r="565">
      <c r="A565" s="10"/>
    </row>
    <row r="566">
      <c r="A566" s="10"/>
    </row>
    <row r="567">
      <c r="A567" s="10"/>
    </row>
    <row r="568">
      <c r="A568" s="10"/>
    </row>
    <row r="569">
      <c r="A569" s="10"/>
    </row>
    <row r="570">
      <c r="A570" s="10"/>
    </row>
    <row r="571">
      <c r="A571" s="10"/>
    </row>
    <row r="572">
      <c r="A572" s="10"/>
    </row>
    <row r="573">
      <c r="A573" s="10"/>
    </row>
    <row r="574">
      <c r="A574" s="10"/>
    </row>
    <row r="575">
      <c r="A575" s="10"/>
    </row>
    <row r="576">
      <c r="A576" s="10"/>
    </row>
    <row r="577">
      <c r="A577" s="10"/>
    </row>
    <row r="578">
      <c r="A578" s="10"/>
    </row>
    <row r="579">
      <c r="A579" s="10"/>
    </row>
    <row r="580">
      <c r="A580" s="10"/>
    </row>
    <row r="581">
      <c r="A581" s="10"/>
    </row>
    <row r="582">
      <c r="A582" s="10"/>
    </row>
    <row r="583">
      <c r="A583" s="10"/>
    </row>
    <row r="584">
      <c r="A584" s="10"/>
    </row>
    <row r="585">
      <c r="A585" s="10"/>
    </row>
    <row r="586">
      <c r="A586" s="10"/>
    </row>
    <row r="587">
      <c r="A587" s="10"/>
    </row>
    <row r="588">
      <c r="A588" s="10"/>
    </row>
    <row r="589">
      <c r="A589" s="10"/>
    </row>
    <row r="590">
      <c r="A590" s="10"/>
    </row>
    <row r="591">
      <c r="A591" s="10"/>
    </row>
    <row r="592">
      <c r="A592" s="10"/>
    </row>
    <row r="593">
      <c r="A593" s="10"/>
    </row>
    <row r="594">
      <c r="A594" s="10"/>
    </row>
    <row r="595">
      <c r="A595" s="10"/>
    </row>
    <row r="596">
      <c r="A596" s="10"/>
    </row>
    <row r="597">
      <c r="A597" s="10"/>
    </row>
    <row r="598">
      <c r="A598" s="10"/>
    </row>
    <row r="599">
      <c r="A599" s="10"/>
    </row>
    <row r="600">
      <c r="A600" s="10"/>
    </row>
    <row r="601">
      <c r="A601" s="10"/>
    </row>
    <row r="602">
      <c r="A602" s="10"/>
    </row>
    <row r="603">
      <c r="A603" s="10"/>
    </row>
    <row r="604">
      <c r="A604" s="10"/>
    </row>
    <row r="605">
      <c r="A605" s="10"/>
    </row>
    <row r="606">
      <c r="A606" s="10"/>
    </row>
    <row r="607">
      <c r="A607" s="10"/>
    </row>
    <row r="608">
      <c r="A608" s="10"/>
    </row>
    <row r="609">
      <c r="A609" s="10"/>
    </row>
    <row r="610">
      <c r="A610" s="10"/>
    </row>
    <row r="611">
      <c r="A611" s="10"/>
    </row>
    <row r="612">
      <c r="A612" s="10"/>
    </row>
    <row r="613">
      <c r="A613" s="10"/>
    </row>
    <row r="614">
      <c r="A614" s="10"/>
    </row>
    <row r="615">
      <c r="A615" s="10"/>
    </row>
    <row r="616">
      <c r="A616" s="10"/>
    </row>
    <row r="617">
      <c r="A617" s="10"/>
    </row>
    <row r="618">
      <c r="A618" s="10"/>
    </row>
    <row r="619">
      <c r="A619" s="10"/>
    </row>
    <row r="620">
      <c r="A620" s="10"/>
    </row>
    <row r="621">
      <c r="A621" s="10"/>
    </row>
    <row r="622">
      <c r="A622" s="10"/>
    </row>
    <row r="623">
      <c r="A623" s="10"/>
    </row>
    <row r="624">
      <c r="A624" s="10"/>
    </row>
    <row r="625">
      <c r="A625" s="10"/>
    </row>
    <row r="626">
      <c r="A626" s="10"/>
    </row>
    <row r="627">
      <c r="A627" s="10"/>
    </row>
    <row r="628">
      <c r="A628" s="10"/>
    </row>
    <row r="629">
      <c r="A629" s="10"/>
    </row>
    <row r="630">
      <c r="A630" s="10"/>
    </row>
    <row r="631">
      <c r="A631" s="10"/>
    </row>
    <row r="632">
      <c r="A632" s="10"/>
    </row>
    <row r="633">
      <c r="A633" s="10"/>
    </row>
    <row r="634">
      <c r="A634" s="10"/>
    </row>
    <row r="635">
      <c r="A635" s="10"/>
    </row>
    <row r="636">
      <c r="A636" s="10"/>
    </row>
    <row r="637">
      <c r="A637" s="10"/>
    </row>
    <row r="638">
      <c r="A638" s="10"/>
    </row>
    <row r="639">
      <c r="A639" s="10"/>
    </row>
    <row r="640">
      <c r="A640" s="10"/>
    </row>
    <row r="641">
      <c r="A641" s="10"/>
    </row>
    <row r="642">
      <c r="A642" s="10"/>
    </row>
    <row r="643">
      <c r="A643" s="10"/>
    </row>
    <row r="644">
      <c r="A644" s="10"/>
    </row>
    <row r="645">
      <c r="A645" s="10"/>
    </row>
    <row r="646">
      <c r="A646" s="10"/>
    </row>
    <row r="647">
      <c r="A647" s="10"/>
    </row>
    <row r="648">
      <c r="A648" s="10"/>
    </row>
    <row r="649">
      <c r="A649" s="10"/>
    </row>
    <row r="650">
      <c r="A650" s="10"/>
    </row>
    <row r="651">
      <c r="A651" s="10"/>
    </row>
    <row r="652">
      <c r="A652" s="10"/>
    </row>
    <row r="653">
      <c r="A653" s="10"/>
    </row>
    <row r="654">
      <c r="A654" s="10"/>
    </row>
    <row r="655">
      <c r="A655" s="10"/>
    </row>
    <row r="656">
      <c r="A656" s="10"/>
    </row>
    <row r="657">
      <c r="A657" s="10"/>
    </row>
    <row r="658">
      <c r="A658" s="10"/>
    </row>
    <row r="659">
      <c r="A659" s="10"/>
    </row>
    <row r="660">
      <c r="A660" s="10"/>
    </row>
    <row r="661">
      <c r="A661" s="10"/>
    </row>
    <row r="662">
      <c r="A662" s="10"/>
    </row>
    <row r="663">
      <c r="A663" s="10"/>
    </row>
    <row r="664">
      <c r="A664" s="10"/>
    </row>
    <row r="665">
      <c r="A665" s="10"/>
    </row>
    <row r="666">
      <c r="A666" s="10"/>
    </row>
    <row r="667">
      <c r="A667" s="10"/>
    </row>
    <row r="668">
      <c r="A668" s="10"/>
    </row>
    <row r="669">
      <c r="A669" s="10"/>
    </row>
    <row r="670">
      <c r="A670" s="10"/>
    </row>
    <row r="671">
      <c r="A671" s="10"/>
    </row>
    <row r="672">
      <c r="A672" s="10"/>
    </row>
    <row r="673">
      <c r="A673" s="10"/>
    </row>
    <row r="674">
      <c r="A674" s="10"/>
    </row>
    <row r="675">
      <c r="A675" s="10"/>
    </row>
    <row r="676">
      <c r="A676" s="10"/>
    </row>
    <row r="677">
      <c r="A677" s="10"/>
    </row>
    <row r="678">
      <c r="A678" s="10"/>
    </row>
    <row r="679">
      <c r="A679" s="10"/>
    </row>
    <row r="680">
      <c r="A680" s="10"/>
    </row>
    <row r="681">
      <c r="A681" s="10"/>
    </row>
    <row r="682">
      <c r="A682" s="10"/>
    </row>
    <row r="683">
      <c r="A683" s="10"/>
    </row>
    <row r="684">
      <c r="A684" s="10"/>
    </row>
    <row r="685">
      <c r="A685" s="10"/>
    </row>
    <row r="686">
      <c r="A686" s="10"/>
    </row>
    <row r="687">
      <c r="A687" s="10"/>
    </row>
    <row r="688">
      <c r="A688" s="10"/>
    </row>
    <row r="689">
      <c r="A689" s="10"/>
    </row>
    <row r="690">
      <c r="A690" s="10"/>
    </row>
    <row r="691">
      <c r="A691" s="10"/>
    </row>
    <row r="692">
      <c r="A692" s="10"/>
    </row>
    <row r="693">
      <c r="A693" s="10"/>
    </row>
    <row r="694">
      <c r="A694" s="10"/>
    </row>
    <row r="695">
      <c r="A695" s="10"/>
    </row>
    <row r="696">
      <c r="A696" s="10"/>
    </row>
    <row r="697">
      <c r="A697" s="10"/>
    </row>
    <row r="698">
      <c r="A698" s="10"/>
    </row>
    <row r="699">
      <c r="A699" s="10"/>
    </row>
    <row r="700">
      <c r="A700" s="10"/>
    </row>
    <row r="701">
      <c r="A701" s="10"/>
    </row>
    <row r="702">
      <c r="A702" s="10"/>
    </row>
    <row r="703">
      <c r="A703" s="10"/>
    </row>
    <row r="704">
      <c r="A704" s="10"/>
    </row>
    <row r="705">
      <c r="A705" s="10"/>
    </row>
    <row r="706">
      <c r="A706" s="10"/>
    </row>
    <row r="707">
      <c r="A707" s="10"/>
    </row>
    <row r="708">
      <c r="A708" s="10"/>
    </row>
    <row r="709">
      <c r="A709" s="10"/>
    </row>
    <row r="710">
      <c r="A710" s="10"/>
    </row>
    <row r="711">
      <c r="A711" s="10"/>
    </row>
    <row r="712">
      <c r="A712" s="10"/>
    </row>
    <row r="713">
      <c r="A713" s="10"/>
    </row>
    <row r="714">
      <c r="A714" s="10"/>
    </row>
    <row r="715">
      <c r="A715" s="10"/>
    </row>
    <row r="716">
      <c r="A716" s="10"/>
    </row>
    <row r="717">
      <c r="A717" s="10"/>
    </row>
    <row r="718">
      <c r="A718" s="10"/>
    </row>
    <row r="719">
      <c r="A719" s="10"/>
    </row>
    <row r="720">
      <c r="A720" s="10"/>
    </row>
    <row r="721">
      <c r="A721" s="10"/>
    </row>
    <row r="722">
      <c r="A722" s="10"/>
    </row>
    <row r="723">
      <c r="A723" s="10"/>
    </row>
    <row r="724">
      <c r="A724" s="10"/>
    </row>
    <row r="725">
      <c r="A725" s="10"/>
    </row>
    <row r="726">
      <c r="A726" s="10"/>
    </row>
    <row r="727">
      <c r="A727" s="10"/>
    </row>
    <row r="728">
      <c r="A728" s="10"/>
    </row>
    <row r="729">
      <c r="A729" s="10"/>
    </row>
    <row r="730">
      <c r="A730" s="10"/>
    </row>
    <row r="731">
      <c r="A731" s="10"/>
    </row>
    <row r="732">
      <c r="A732" s="10"/>
    </row>
    <row r="733">
      <c r="A733" s="10"/>
    </row>
    <row r="734">
      <c r="A734" s="10"/>
    </row>
    <row r="735">
      <c r="A735" s="10"/>
    </row>
    <row r="736">
      <c r="A736" s="10"/>
    </row>
    <row r="737">
      <c r="A737" s="10"/>
    </row>
    <row r="738">
      <c r="A738" s="10"/>
    </row>
    <row r="739">
      <c r="A739" s="10"/>
    </row>
    <row r="740">
      <c r="A740" s="10"/>
    </row>
    <row r="741">
      <c r="A741" s="10"/>
    </row>
    <row r="742">
      <c r="A742" s="10"/>
    </row>
    <row r="743">
      <c r="A743" s="10"/>
    </row>
    <row r="744">
      <c r="A744" s="10"/>
    </row>
    <row r="745">
      <c r="A745" s="10"/>
    </row>
    <row r="746">
      <c r="A746" s="10"/>
    </row>
    <row r="747">
      <c r="A747" s="10"/>
    </row>
    <row r="748">
      <c r="A748" s="10"/>
    </row>
    <row r="749">
      <c r="A749" s="10"/>
    </row>
    <row r="750">
      <c r="A750" s="10"/>
    </row>
    <row r="751">
      <c r="A751" s="10"/>
    </row>
    <row r="752">
      <c r="A752" s="10"/>
    </row>
    <row r="753">
      <c r="A753" s="10"/>
    </row>
    <row r="754">
      <c r="A754" s="10"/>
    </row>
    <row r="755">
      <c r="A755" s="10"/>
    </row>
    <row r="756">
      <c r="A756" s="10"/>
    </row>
    <row r="757">
      <c r="A757" s="10"/>
    </row>
    <row r="758">
      <c r="A758" s="10"/>
    </row>
    <row r="759">
      <c r="A759" s="10"/>
    </row>
    <row r="760">
      <c r="A760" s="10"/>
    </row>
    <row r="761">
      <c r="A761" s="10"/>
    </row>
    <row r="762">
      <c r="A762" s="10"/>
    </row>
    <row r="763">
      <c r="A763" s="10"/>
    </row>
    <row r="764">
      <c r="A764" s="10"/>
    </row>
    <row r="765">
      <c r="A765" s="10"/>
    </row>
    <row r="766">
      <c r="A766" s="10"/>
    </row>
    <row r="767">
      <c r="A767" s="10"/>
    </row>
    <row r="768">
      <c r="A768" s="10"/>
    </row>
    <row r="769">
      <c r="A769" s="10"/>
    </row>
    <row r="770">
      <c r="A770" s="10"/>
    </row>
    <row r="771">
      <c r="A771" s="10"/>
    </row>
    <row r="772">
      <c r="A772" s="10"/>
    </row>
    <row r="773">
      <c r="A773" s="10"/>
    </row>
    <row r="774">
      <c r="A774" s="10"/>
    </row>
    <row r="775">
      <c r="A775" s="10"/>
    </row>
    <row r="776">
      <c r="A776" s="10"/>
    </row>
    <row r="777">
      <c r="A777" s="10"/>
    </row>
    <row r="778">
      <c r="A778" s="10"/>
    </row>
    <row r="779">
      <c r="A779" s="10"/>
    </row>
    <row r="780">
      <c r="A780" s="10"/>
    </row>
    <row r="781">
      <c r="A781" s="10"/>
    </row>
    <row r="782">
      <c r="A782" s="10"/>
    </row>
    <row r="783">
      <c r="A783" s="10"/>
    </row>
    <row r="784">
      <c r="A784" s="10"/>
    </row>
    <row r="785">
      <c r="A785" s="10"/>
    </row>
    <row r="786">
      <c r="A786" s="10"/>
    </row>
    <row r="787">
      <c r="A787" s="10"/>
    </row>
    <row r="788">
      <c r="A788" s="10"/>
    </row>
    <row r="789">
      <c r="A789" s="10"/>
    </row>
    <row r="790">
      <c r="A790" s="10"/>
    </row>
    <row r="791">
      <c r="A791" s="10"/>
    </row>
    <row r="792">
      <c r="A792" s="10"/>
    </row>
    <row r="793">
      <c r="A793" s="10"/>
    </row>
    <row r="794">
      <c r="A794" s="10"/>
    </row>
    <row r="795">
      <c r="A795" s="10"/>
    </row>
    <row r="796">
      <c r="A796" s="10"/>
    </row>
    <row r="797">
      <c r="A797" s="10"/>
    </row>
    <row r="798">
      <c r="A798" s="10"/>
    </row>
    <row r="799">
      <c r="A799" s="10"/>
    </row>
    <row r="800">
      <c r="A800" s="10"/>
    </row>
    <row r="801">
      <c r="A801" s="10"/>
    </row>
    <row r="802">
      <c r="A802" s="10"/>
    </row>
    <row r="803">
      <c r="A803" s="10"/>
    </row>
    <row r="804">
      <c r="A804" s="10"/>
    </row>
    <row r="805">
      <c r="A805" s="10"/>
    </row>
    <row r="806">
      <c r="A806" s="10"/>
    </row>
    <row r="807">
      <c r="A807" s="10"/>
    </row>
    <row r="808">
      <c r="A808" s="10"/>
    </row>
    <row r="809">
      <c r="A809" s="10"/>
    </row>
    <row r="810">
      <c r="A810" s="10"/>
    </row>
    <row r="811">
      <c r="A811" s="10"/>
    </row>
    <row r="812">
      <c r="A812" s="10"/>
    </row>
    <row r="813">
      <c r="A813" s="10"/>
    </row>
    <row r="814">
      <c r="A814" s="10"/>
    </row>
    <row r="815">
      <c r="A815" s="10"/>
    </row>
    <row r="816">
      <c r="A816" s="10"/>
    </row>
    <row r="817">
      <c r="A817" s="10"/>
    </row>
    <row r="818">
      <c r="A818" s="10"/>
    </row>
    <row r="819">
      <c r="A819" s="10"/>
    </row>
    <row r="820">
      <c r="A820" s="10"/>
    </row>
    <row r="821">
      <c r="A821" s="10"/>
    </row>
    <row r="822">
      <c r="A822" s="10"/>
    </row>
    <row r="823">
      <c r="A823" s="10"/>
    </row>
    <row r="824">
      <c r="A824" s="10"/>
    </row>
    <row r="825">
      <c r="A825" s="10"/>
    </row>
    <row r="826">
      <c r="A826" s="10"/>
    </row>
    <row r="827">
      <c r="A827" s="10"/>
    </row>
    <row r="828">
      <c r="A828" s="10"/>
    </row>
    <row r="829">
      <c r="A829" s="10"/>
    </row>
    <row r="830">
      <c r="A830" s="10"/>
    </row>
    <row r="831">
      <c r="A831" s="10"/>
    </row>
    <row r="832">
      <c r="A832" s="10"/>
    </row>
    <row r="833">
      <c r="A833" s="10"/>
    </row>
    <row r="834">
      <c r="A834" s="10"/>
    </row>
    <row r="835">
      <c r="A835" s="10"/>
    </row>
    <row r="836">
      <c r="A836" s="10"/>
    </row>
    <row r="837">
      <c r="A837" s="10"/>
    </row>
    <row r="838">
      <c r="A838" s="10"/>
    </row>
    <row r="839">
      <c r="A839" s="10"/>
    </row>
    <row r="840">
      <c r="A840" s="10"/>
    </row>
    <row r="841">
      <c r="A841" s="10"/>
    </row>
    <row r="842">
      <c r="A842" s="10"/>
    </row>
    <row r="843">
      <c r="A843" s="10"/>
    </row>
    <row r="844">
      <c r="A844" s="10"/>
    </row>
    <row r="845">
      <c r="A845" s="10"/>
    </row>
    <row r="846">
      <c r="A846" s="10"/>
    </row>
    <row r="847">
      <c r="A847" s="10"/>
    </row>
    <row r="848">
      <c r="A848" s="10"/>
    </row>
    <row r="849">
      <c r="A849" s="10"/>
    </row>
    <row r="850">
      <c r="A850" s="10"/>
    </row>
    <row r="851">
      <c r="A851" s="10"/>
    </row>
    <row r="852">
      <c r="A852" s="10"/>
    </row>
    <row r="853">
      <c r="A853" s="10"/>
    </row>
    <row r="854">
      <c r="A854" s="10"/>
    </row>
    <row r="855">
      <c r="A855" s="10"/>
    </row>
    <row r="856">
      <c r="A856" s="10"/>
    </row>
    <row r="857">
      <c r="A857" s="10"/>
    </row>
    <row r="858">
      <c r="A858" s="10"/>
    </row>
    <row r="859">
      <c r="A859" s="10"/>
    </row>
    <row r="860">
      <c r="A860" s="10"/>
    </row>
    <row r="861">
      <c r="A861" s="10"/>
    </row>
    <row r="862">
      <c r="A862" s="10"/>
    </row>
    <row r="863">
      <c r="A863" s="10"/>
    </row>
    <row r="864">
      <c r="A864" s="10"/>
    </row>
    <row r="865">
      <c r="A865" s="10"/>
    </row>
    <row r="866">
      <c r="A866" s="10"/>
    </row>
    <row r="867">
      <c r="A867" s="10"/>
    </row>
    <row r="868">
      <c r="A868" s="10"/>
    </row>
    <row r="869">
      <c r="A869" s="10"/>
    </row>
    <row r="870">
      <c r="A870" s="10"/>
    </row>
    <row r="871">
      <c r="A871" s="10"/>
    </row>
    <row r="872">
      <c r="A872" s="10"/>
    </row>
    <row r="873">
      <c r="A873" s="10"/>
    </row>
    <row r="874">
      <c r="A874" s="10"/>
    </row>
    <row r="875">
      <c r="A875" s="10"/>
    </row>
    <row r="876">
      <c r="A876" s="10"/>
    </row>
    <row r="877">
      <c r="A877" s="10"/>
    </row>
    <row r="878">
      <c r="A878" s="10"/>
    </row>
    <row r="879">
      <c r="A879" s="10"/>
    </row>
    <row r="880">
      <c r="A880" s="10"/>
    </row>
    <row r="881">
      <c r="A881" s="10"/>
    </row>
    <row r="882">
      <c r="A882" s="10"/>
    </row>
    <row r="883">
      <c r="A883" s="10"/>
    </row>
    <row r="884">
      <c r="A884" s="10"/>
    </row>
    <row r="885">
      <c r="A885" s="10"/>
    </row>
    <row r="886">
      <c r="A886" s="10"/>
    </row>
    <row r="887">
      <c r="A887" s="10"/>
    </row>
    <row r="888">
      <c r="A888" s="10"/>
    </row>
    <row r="889">
      <c r="A889" s="10"/>
    </row>
    <row r="890">
      <c r="A890" s="10"/>
    </row>
    <row r="891">
      <c r="A891" s="10"/>
    </row>
    <row r="892">
      <c r="A892" s="10"/>
    </row>
    <row r="893">
      <c r="A893" s="10"/>
    </row>
    <row r="894">
      <c r="A894" s="10"/>
    </row>
    <row r="895">
      <c r="A895" s="10"/>
    </row>
    <row r="896">
      <c r="A896" s="10"/>
    </row>
    <row r="897">
      <c r="A897" s="10"/>
    </row>
    <row r="898">
      <c r="A898" s="10"/>
    </row>
    <row r="899">
      <c r="A899" s="10"/>
    </row>
    <row r="900">
      <c r="A900" s="10"/>
    </row>
    <row r="901">
      <c r="A901" s="10"/>
    </row>
    <row r="902">
      <c r="A902" s="10"/>
    </row>
    <row r="903">
      <c r="A903" s="10"/>
    </row>
    <row r="904">
      <c r="A904" s="10"/>
    </row>
    <row r="905">
      <c r="A905" s="10"/>
    </row>
    <row r="906">
      <c r="A906" s="10"/>
    </row>
    <row r="907">
      <c r="A907" s="10"/>
    </row>
    <row r="908">
      <c r="A908" s="10"/>
    </row>
    <row r="909">
      <c r="A909" s="10"/>
    </row>
    <row r="910">
      <c r="A910" s="10"/>
    </row>
    <row r="911">
      <c r="A911" s="10"/>
    </row>
    <row r="912">
      <c r="A912" s="10"/>
    </row>
    <row r="913">
      <c r="A913" s="10"/>
    </row>
    <row r="914">
      <c r="A914" s="10"/>
    </row>
    <row r="915">
      <c r="A915" s="10"/>
    </row>
    <row r="916">
      <c r="A916" s="10"/>
    </row>
    <row r="917">
      <c r="A917" s="10"/>
    </row>
    <row r="918">
      <c r="A918" s="10"/>
    </row>
    <row r="919">
      <c r="A919" s="10"/>
    </row>
    <row r="920">
      <c r="A920" s="10"/>
    </row>
    <row r="921">
      <c r="A921" s="10"/>
    </row>
    <row r="922">
      <c r="A922" s="10"/>
    </row>
    <row r="923">
      <c r="A923" s="10"/>
    </row>
    <row r="924">
      <c r="A924" s="10"/>
    </row>
    <row r="925">
      <c r="A925" s="10"/>
    </row>
    <row r="926">
      <c r="A926" s="10"/>
    </row>
    <row r="927">
      <c r="A927" s="10"/>
    </row>
    <row r="928">
      <c r="A928" s="10"/>
    </row>
    <row r="929">
      <c r="A929" s="10"/>
    </row>
    <row r="930">
      <c r="A930" s="10"/>
    </row>
    <row r="931">
      <c r="A931" s="10"/>
    </row>
    <row r="932">
      <c r="A932" s="10"/>
    </row>
    <row r="933">
      <c r="A933" s="10"/>
    </row>
    <row r="934">
      <c r="A934" s="10"/>
    </row>
    <row r="935">
      <c r="A935" s="10"/>
    </row>
    <row r="936">
      <c r="A936" s="10"/>
    </row>
    <row r="937">
      <c r="A937" s="10"/>
    </row>
    <row r="938">
      <c r="A938" s="10"/>
    </row>
    <row r="939">
      <c r="A939" s="10"/>
    </row>
    <row r="940">
      <c r="A940" s="10"/>
    </row>
    <row r="941">
      <c r="A941" s="10"/>
    </row>
    <row r="942">
      <c r="A942" s="10"/>
    </row>
    <row r="943">
      <c r="A943" s="10"/>
    </row>
    <row r="944">
      <c r="A944" s="10"/>
    </row>
    <row r="945">
      <c r="A945" s="10"/>
    </row>
    <row r="946">
      <c r="A946" s="10"/>
    </row>
    <row r="947">
      <c r="A947" s="10"/>
    </row>
    <row r="948">
      <c r="A948" s="10"/>
    </row>
    <row r="949">
      <c r="A949" s="10"/>
    </row>
    <row r="950">
      <c r="A950" s="10"/>
    </row>
    <row r="951">
      <c r="A951" s="10"/>
    </row>
    <row r="952">
      <c r="A952" s="10"/>
    </row>
    <row r="953">
      <c r="A953" s="10"/>
    </row>
    <row r="954">
      <c r="A954" s="10"/>
    </row>
    <row r="955">
      <c r="A955" s="10"/>
    </row>
    <row r="956">
      <c r="A956" s="10"/>
    </row>
    <row r="957">
      <c r="A957" s="10"/>
    </row>
    <row r="958">
      <c r="A958" s="10"/>
    </row>
    <row r="959">
      <c r="A959" s="10"/>
    </row>
    <row r="960">
      <c r="A960" s="10"/>
    </row>
    <row r="961">
      <c r="A961" s="10"/>
    </row>
    <row r="962">
      <c r="A962" s="10"/>
    </row>
    <row r="963">
      <c r="A963" s="10"/>
    </row>
    <row r="964">
      <c r="A964" s="10"/>
    </row>
    <row r="965">
      <c r="A965" s="10"/>
    </row>
    <row r="966">
      <c r="A966" s="10"/>
    </row>
    <row r="967">
      <c r="A967" s="10"/>
    </row>
    <row r="968">
      <c r="A968" s="10"/>
    </row>
    <row r="969">
      <c r="A969" s="10"/>
    </row>
    <row r="970">
      <c r="A970" s="10"/>
    </row>
    <row r="971">
      <c r="A971" s="10"/>
    </row>
    <row r="972">
      <c r="A972" s="10"/>
    </row>
    <row r="973">
      <c r="A973" s="10"/>
    </row>
    <row r="974">
      <c r="A974" s="10"/>
    </row>
    <row r="975">
      <c r="A975" s="10"/>
    </row>
    <row r="976">
      <c r="A976" s="10"/>
    </row>
    <row r="977">
      <c r="A977" s="10"/>
    </row>
    <row r="978">
      <c r="A978" s="10"/>
    </row>
    <row r="979">
      <c r="A979" s="10"/>
    </row>
    <row r="980">
      <c r="A980" s="10"/>
    </row>
    <row r="981">
      <c r="A981" s="10"/>
    </row>
    <row r="982">
      <c r="A982" s="10"/>
    </row>
    <row r="983">
      <c r="A983" s="10"/>
    </row>
    <row r="984">
      <c r="A984" s="10"/>
    </row>
    <row r="985">
      <c r="A985" s="10"/>
    </row>
    <row r="986">
      <c r="A986" s="10"/>
    </row>
    <row r="987">
      <c r="A987" s="10"/>
    </row>
    <row r="988">
      <c r="A988" s="10"/>
    </row>
    <row r="989">
      <c r="A989" s="10"/>
    </row>
    <row r="990">
      <c r="A990" s="10"/>
    </row>
    <row r="991">
      <c r="A991" s="10"/>
    </row>
    <row r="992">
      <c r="A992" s="10"/>
    </row>
    <row r="993">
      <c r="A993" s="10"/>
    </row>
    <row r="994">
      <c r="A994" s="10"/>
    </row>
    <row r="995">
      <c r="A995" s="10"/>
    </row>
    <row r="996">
      <c r="A996" s="10"/>
    </row>
    <row r="997">
      <c r="A997" s="10"/>
    </row>
    <row r="998">
      <c r="A998" s="10"/>
    </row>
    <row r="999">
      <c r="A999" s="10"/>
    </row>
    <row r="1000">
      <c r="A1000" s="10"/>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6" t="s">
        <v>50</v>
      </c>
      <c r="C1" s="6" t="s">
        <v>51</v>
      </c>
      <c r="D1" s="6" t="s">
        <v>52</v>
      </c>
      <c r="E1" s="6" t="s">
        <v>53</v>
      </c>
      <c r="F1" s="6" t="s">
        <v>54</v>
      </c>
      <c r="G1" s="6" t="s">
        <v>55</v>
      </c>
      <c r="H1" s="6" t="s">
        <v>56</v>
      </c>
      <c r="I1" s="6" t="s">
        <v>57</v>
      </c>
      <c r="J1" s="6" t="s">
        <v>58</v>
      </c>
      <c r="K1" s="6" t="s">
        <v>59</v>
      </c>
      <c r="L1" s="6" t="s">
        <v>60</v>
      </c>
      <c r="M1" s="6" t="s">
        <v>61</v>
      </c>
      <c r="N1" s="6" t="s">
        <v>62</v>
      </c>
      <c r="O1" s="6" t="s">
        <v>63</v>
      </c>
      <c r="P1" s="6" t="s">
        <v>64</v>
      </c>
      <c r="Q1" s="6" t="s">
        <v>65</v>
      </c>
      <c r="R1" s="6" t="s">
        <v>66</v>
      </c>
      <c r="S1" s="6" t="s">
        <v>67</v>
      </c>
      <c r="T1" s="6" t="s">
        <v>68</v>
      </c>
      <c r="U1" s="6" t="s">
        <v>69</v>
      </c>
      <c r="V1" s="6" t="s">
        <v>70</v>
      </c>
      <c r="W1" s="6" t="s">
        <v>71</v>
      </c>
      <c r="X1" s="6" t="s">
        <v>72</v>
      </c>
      <c r="Y1" s="6" t="s">
        <v>73</v>
      </c>
    </row>
    <row r="2">
      <c r="A2" s="6" t="s">
        <v>116</v>
      </c>
    </row>
    <row r="3">
      <c r="A3" s="6" t="s">
        <v>117</v>
      </c>
    </row>
    <row r="4">
      <c r="A4" s="6" t="s">
        <v>44</v>
      </c>
      <c r="B4" s="6">
        <v>0.0</v>
      </c>
      <c r="C4" s="9">
        <f t="shared" ref="C4:Y4" si="1">B19</f>
        <v>158000</v>
      </c>
      <c r="D4" s="9">
        <f t="shared" si="1"/>
        <v>158000</v>
      </c>
      <c r="E4" s="9">
        <f t="shared" si="1"/>
        <v>158000</v>
      </c>
      <c r="F4" s="9">
        <f t="shared" si="1"/>
        <v>158000</v>
      </c>
      <c r="G4" s="9">
        <f t="shared" si="1"/>
        <v>158000</v>
      </c>
      <c r="H4" s="9">
        <f t="shared" si="1"/>
        <v>158000</v>
      </c>
      <c r="I4" s="9">
        <f t="shared" si="1"/>
        <v>158000</v>
      </c>
      <c r="J4" s="9">
        <f t="shared" si="1"/>
        <v>158000</v>
      </c>
      <c r="K4" s="9">
        <f t="shared" si="1"/>
        <v>158000</v>
      </c>
      <c r="L4" s="9">
        <f t="shared" si="1"/>
        <v>158000</v>
      </c>
      <c r="M4" s="9">
        <f t="shared" si="1"/>
        <v>158000</v>
      </c>
      <c r="N4" s="9">
        <f t="shared" si="1"/>
        <v>158000</v>
      </c>
      <c r="O4" s="9">
        <f t="shared" si="1"/>
        <v>158000</v>
      </c>
      <c r="P4" s="9">
        <f t="shared" si="1"/>
        <v>158000</v>
      </c>
      <c r="Q4" s="9">
        <f t="shared" si="1"/>
        <v>158000</v>
      </c>
      <c r="R4" s="9">
        <f t="shared" si="1"/>
        <v>158000</v>
      </c>
      <c r="S4" s="9">
        <f t="shared" si="1"/>
        <v>0</v>
      </c>
      <c r="T4" s="9">
        <f t="shared" si="1"/>
        <v>0</v>
      </c>
      <c r="U4" s="9">
        <f t="shared" si="1"/>
        <v>0</v>
      </c>
      <c r="V4" s="9">
        <f t="shared" si="1"/>
        <v>0</v>
      </c>
      <c r="W4" s="9">
        <f t="shared" si="1"/>
        <v>0</v>
      </c>
      <c r="X4" s="9">
        <f t="shared" si="1"/>
        <v>0</v>
      </c>
      <c r="Y4" s="9">
        <f t="shared" si="1"/>
        <v>0</v>
      </c>
    </row>
    <row r="5">
      <c r="A5" s="6" t="s">
        <v>46</v>
      </c>
      <c r="B5" s="6">
        <v>0.0</v>
      </c>
      <c r="C5" s="9">
        <f t="shared" ref="C5:Y5" si="2">B20</f>
        <v>0</v>
      </c>
      <c r="D5" s="9">
        <f t="shared" si="2"/>
        <v>0</v>
      </c>
      <c r="E5" s="9">
        <f t="shared" si="2"/>
        <v>0</v>
      </c>
      <c r="F5" s="9">
        <f t="shared" si="2"/>
        <v>158000</v>
      </c>
      <c r="G5" s="9">
        <f t="shared" si="2"/>
        <v>158000</v>
      </c>
      <c r="H5" s="9">
        <f t="shared" si="2"/>
        <v>158000</v>
      </c>
      <c r="I5" s="9">
        <f t="shared" si="2"/>
        <v>158000</v>
      </c>
      <c r="J5" s="9">
        <f t="shared" si="2"/>
        <v>158000</v>
      </c>
      <c r="K5" s="9">
        <f t="shared" si="2"/>
        <v>158000</v>
      </c>
      <c r="L5" s="9">
        <f t="shared" si="2"/>
        <v>158000</v>
      </c>
      <c r="M5" s="9">
        <f t="shared" si="2"/>
        <v>158000</v>
      </c>
      <c r="N5" s="9">
        <f t="shared" si="2"/>
        <v>158000</v>
      </c>
      <c r="O5" s="9">
        <f t="shared" si="2"/>
        <v>158000</v>
      </c>
      <c r="P5" s="9">
        <f t="shared" si="2"/>
        <v>158000</v>
      </c>
      <c r="Q5" s="9">
        <f t="shared" si="2"/>
        <v>158000</v>
      </c>
      <c r="R5" s="9">
        <f t="shared" si="2"/>
        <v>158000</v>
      </c>
      <c r="S5" s="9">
        <f t="shared" si="2"/>
        <v>158000</v>
      </c>
      <c r="T5" s="9">
        <f t="shared" si="2"/>
        <v>158000</v>
      </c>
      <c r="U5" s="9">
        <f t="shared" si="2"/>
        <v>0</v>
      </c>
      <c r="V5" s="9">
        <f t="shared" si="2"/>
        <v>0</v>
      </c>
      <c r="W5" s="9">
        <f t="shared" si="2"/>
        <v>0</v>
      </c>
      <c r="X5" s="9">
        <f t="shared" si="2"/>
        <v>0</v>
      </c>
      <c r="Y5" s="9">
        <f t="shared" si="2"/>
        <v>0</v>
      </c>
    </row>
    <row r="6">
      <c r="A6" s="6" t="s">
        <v>77</v>
      </c>
      <c r="B6" s="9">
        <f t="shared" ref="B6:Y6" si="3">SUM(B4:B5)</f>
        <v>0</v>
      </c>
      <c r="C6" s="9">
        <f t="shared" si="3"/>
        <v>158000</v>
      </c>
      <c r="D6" s="9">
        <f t="shared" si="3"/>
        <v>158000</v>
      </c>
      <c r="E6" s="9">
        <f t="shared" si="3"/>
        <v>158000</v>
      </c>
      <c r="F6" s="9">
        <f t="shared" si="3"/>
        <v>316000</v>
      </c>
      <c r="G6" s="9">
        <f t="shared" si="3"/>
        <v>316000</v>
      </c>
      <c r="H6" s="9">
        <f t="shared" si="3"/>
        <v>316000</v>
      </c>
      <c r="I6" s="9">
        <f t="shared" si="3"/>
        <v>316000</v>
      </c>
      <c r="J6" s="9">
        <f t="shared" si="3"/>
        <v>316000</v>
      </c>
      <c r="K6" s="9">
        <f t="shared" si="3"/>
        <v>316000</v>
      </c>
      <c r="L6" s="9">
        <f t="shared" si="3"/>
        <v>316000</v>
      </c>
      <c r="M6" s="9">
        <f t="shared" si="3"/>
        <v>316000</v>
      </c>
      <c r="N6" s="9">
        <f t="shared" si="3"/>
        <v>316000</v>
      </c>
      <c r="O6" s="9">
        <f t="shared" si="3"/>
        <v>316000</v>
      </c>
      <c r="P6" s="9">
        <f t="shared" si="3"/>
        <v>316000</v>
      </c>
      <c r="Q6" s="9">
        <f t="shared" si="3"/>
        <v>316000</v>
      </c>
      <c r="R6" s="9">
        <f t="shared" si="3"/>
        <v>316000</v>
      </c>
      <c r="S6" s="9">
        <f t="shared" si="3"/>
        <v>158000</v>
      </c>
      <c r="T6" s="9">
        <f t="shared" si="3"/>
        <v>158000</v>
      </c>
      <c r="U6" s="9">
        <f t="shared" si="3"/>
        <v>0</v>
      </c>
      <c r="V6" s="9">
        <f t="shared" si="3"/>
        <v>0</v>
      </c>
      <c r="W6" s="9">
        <f t="shared" si="3"/>
        <v>0</v>
      </c>
      <c r="X6" s="9">
        <f t="shared" si="3"/>
        <v>0</v>
      </c>
      <c r="Y6" s="9">
        <f t="shared" si="3"/>
        <v>0</v>
      </c>
    </row>
    <row r="8">
      <c r="A8" s="6" t="s">
        <v>118</v>
      </c>
    </row>
    <row r="9">
      <c r="A9" s="6" t="s">
        <v>44</v>
      </c>
      <c r="B9" s="9">
        <f>Assumptions!C26</f>
        <v>158000</v>
      </c>
      <c r="C9" s="6">
        <v>0.0</v>
      </c>
      <c r="D9" s="6">
        <v>0.0</v>
      </c>
      <c r="E9" s="6">
        <v>0.0</v>
      </c>
      <c r="F9" s="6">
        <v>0.0</v>
      </c>
      <c r="G9" s="6">
        <v>0.0</v>
      </c>
      <c r="H9" s="6">
        <v>0.0</v>
      </c>
      <c r="I9" s="6">
        <v>0.0</v>
      </c>
      <c r="J9" s="6">
        <v>0.0</v>
      </c>
      <c r="K9" s="6">
        <v>0.0</v>
      </c>
      <c r="L9" s="6">
        <v>0.0</v>
      </c>
      <c r="M9" s="6">
        <v>0.0</v>
      </c>
      <c r="N9" s="6">
        <v>0.0</v>
      </c>
      <c r="O9" s="6">
        <v>0.0</v>
      </c>
      <c r="P9" s="6">
        <v>0.0</v>
      </c>
      <c r="Q9" s="6">
        <v>0.0</v>
      </c>
      <c r="R9" s="6">
        <v>0.0</v>
      </c>
      <c r="S9" s="6">
        <v>0.0</v>
      </c>
      <c r="T9" s="6">
        <v>0.0</v>
      </c>
      <c r="U9" s="6">
        <v>0.0</v>
      </c>
      <c r="V9" s="6">
        <v>0.0</v>
      </c>
      <c r="W9" s="6">
        <v>0.0</v>
      </c>
      <c r="X9" s="6">
        <v>0.0</v>
      </c>
      <c r="Y9" s="6">
        <v>0.0</v>
      </c>
    </row>
    <row r="10">
      <c r="A10" s="6" t="s">
        <v>46</v>
      </c>
      <c r="B10" s="6">
        <v>0.0</v>
      </c>
      <c r="C10" s="6">
        <v>0.0</v>
      </c>
      <c r="D10" s="6">
        <v>0.0</v>
      </c>
      <c r="E10" s="9">
        <f>Assumptions!C27</f>
        <v>158000</v>
      </c>
      <c r="F10" s="6">
        <v>0.0</v>
      </c>
      <c r="G10" s="6">
        <v>0.0</v>
      </c>
      <c r="H10" s="6">
        <v>0.0</v>
      </c>
      <c r="I10" s="6">
        <v>0.0</v>
      </c>
      <c r="J10" s="6">
        <v>0.0</v>
      </c>
      <c r="K10" s="6">
        <v>0.0</v>
      </c>
      <c r="L10" s="6">
        <v>0.0</v>
      </c>
      <c r="M10" s="6">
        <v>0.0</v>
      </c>
      <c r="N10" s="6">
        <v>0.0</v>
      </c>
      <c r="O10" s="6">
        <v>0.0</v>
      </c>
      <c r="P10" s="6">
        <v>0.0</v>
      </c>
      <c r="Q10" s="6">
        <v>0.0</v>
      </c>
      <c r="R10" s="6">
        <v>0.0</v>
      </c>
      <c r="S10" s="6">
        <v>0.0</v>
      </c>
      <c r="T10" s="6">
        <v>0.0</v>
      </c>
      <c r="U10" s="6">
        <v>0.0</v>
      </c>
      <c r="V10" s="6">
        <v>0.0</v>
      </c>
      <c r="W10" s="6">
        <v>0.0</v>
      </c>
      <c r="X10" s="6">
        <v>0.0</v>
      </c>
      <c r="Y10" s="6">
        <v>0.0</v>
      </c>
    </row>
    <row r="11">
      <c r="A11" s="6" t="s">
        <v>77</v>
      </c>
      <c r="B11" s="9">
        <f t="shared" ref="B11:Y11" si="4">SUM(B9:B10)</f>
        <v>158000</v>
      </c>
      <c r="C11" s="9">
        <f t="shared" si="4"/>
        <v>0</v>
      </c>
      <c r="D11" s="9">
        <f t="shared" si="4"/>
        <v>0</v>
      </c>
      <c r="E11" s="9">
        <f t="shared" si="4"/>
        <v>158000</v>
      </c>
      <c r="F11" s="9">
        <f t="shared" si="4"/>
        <v>0</v>
      </c>
      <c r="G11" s="9">
        <f t="shared" si="4"/>
        <v>0</v>
      </c>
      <c r="H11" s="9">
        <f t="shared" si="4"/>
        <v>0</v>
      </c>
      <c r="I11" s="9">
        <f t="shared" si="4"/>
        <v>0</v>
      </c>
      <c r="J11" s="9">
        <f t="shared" si="4"/>
        <v>0</v>
      </c>
      <c r="K11" s="9">
        <f t="shared" si="4"/>
        <v>0</v>
      </c>
      <c r="L11" s="9">
        <f t="shared" si="4"/>
        <v>0</v>
      </c>
      <c r="M11" s="9">
        <f t="shared" si="4"/>
        <v>0</v>
      </c>
      <c r="N11" s="9">
        <f t="shared" si="4"/>
        <v>0</v>
      </c>
      <c r="O11" s="9">
        <f t="shared" si="4"/>
        <v>0</v>
      </c>
      <c r="P11" s="9">
        <f t="shared" si="4"/>
        <v>0</v>
      </c>
      <c r="Q11" s="9">
        <f t="shared" si="4"/>
        <v>0</v>
      </c>
      <c r="R11" s="9">
        <f t="shared" si="4"/>
        <v>0</v>
      </c>
      <c r="S11" s="9">
        <f t="shared" si="4"/>
        <v>0</v>
      </c>
      <c r="T11" s="9">
        <f t="shared" si="4"/>
        <v>0</v>
      </c>
      <c r="U11" s="9">
        <f t="shared" si="4"/>
        <v>0</v>
      </c>
      <c r="V11" s="9">
        <f t="shared" si="4"/>
        <v>0</v>
      </c>
      <c r="W11" s="9">
        <f t="shared" si="4"/>
        <v>0</v>
      </c>
      <c r="X11" s="9">
        <f t="shared" si="4"/>
        <v>0</v>
      </c>
      <c r="Y11" s="9">
        <f t="shared" si="4"/>
        <v>0</v>
      </c>
    </row>
    <row r="13">
      <c r="A13" s="6" t="s">
        <v>119</v>
      </c>
    </row>
    <row r="14">
      <c r="A14" s="6" t="s">
        <v>44</v>
      </c>
      <c r="B14" s="6">
        <v>0.0</v>
      </c>
      <c r="C14" s="6">
        <v>0.0</v>
      </c>
      <c r="D14" s="6">
        <v>0.0</v>
      </c>
      <c r="E14" s="6">
        <v>0.0</v>
      </c>
      <c r="F14" s="6">
        <v>0.0</v>
      </c>
      <c r="G14" s="6">
        <v>0.0</v>
      </c>
      <c r="H14" s="6">
        <v>0.0</v>
      </c>
      <c r="I14" s="6">
        <v>0.0</v>
      </c>
      <c r="J14" s="6">
        <v>0.0</v>
      </c>
      <c r="K14" s="6">
        <v>0.0</v>
      </c>
      <c r="L14" s="6">
        <v>0.0</v>
      </c>
      <c r="M14" s="6">
        <v>0.0</v>
      </c>
      <c r="N14" s="6">
        <v>0.0</v>
      </c>
      <c r="O14" s="6">
        <v>0.0</v>
      </c>
      <c r="P14" s="6">
        <v>0.0</v>
      </c>
      <c r="Q14" s="6">
        <v>0.0</v>
      </c>
      <c r="R14" s="9">
        <f>Assumptions!C26</f>
        <v>158000</v>
      </c>
      <c r="S14" s="6">
        <v>0.0</v>
      </c>
      <c r="T14" s="6">
        <v>0.0</v>
      </c>
      <c r="U14" s="6">
        <v>0.0</v>
      </c>
      <c r="V14" s="6">
        <v>0.0</v>
      </c>
      <c r="W14" s="6">
        <v>0.0</v>
      </c>
      <c r="X14" s="6">
        <v>0.0</v>
      </c>
      <c r="Y14" s="6">
        <v>0.0</v>
      </c>
    </row>
    <row r="15">
      <c r="A15" s="6" t="s">
        <v>46</v>
      </c>
      <c r="B15" s="6">
        <v>0.0</v>
      </c>
      <c r="C15" s="6">
        <v>0.0</v>
      </c>
      <c r="D15" s="6">
        <v>0.0</v>
      </c>
      <c r="E15" s="6">
        <v>0.0</v>
      </c>
      <c r="F15" s="6">
        <v>0.0</v>
      </c>
      <c r="G15" s="6">
        <v>0.0</v>
      </c>
      <c r="H15" s="6">
        <v>0.0</v>
      </c>
      <c r="I15" s="6">
        <v>0.0</v>
      </c>
      <c r="J15" s="6">
        <v>0.0</v>
      </c>
      <c r="K15" s="6">
        <v>0.0</v>
      </c>
      <c r="L15" s="6">
        <v>0.0</v>
      </c>
      <c r="M15" s="6">
        <v>0.0</v>
      </c>
      <c r="N15" s="6">
        <v>0.0</v>
      </c>
      <c r="O15" s="6">
        <v>0.0</v>
      </c>
      <c r="P15" s="6">
        <v>0.0</v>
      </c>
      <c r="Q15" s="6">
        <v>0.0</v>
      </c>
      <c r="R15" s="6">
        <v>0.0</v>
      </c>
      <c r="S15" s="6">
        <v>0.0</v>
      </c>
      <c r="T15" s="9">
        <f>Assumptions!C27</f>
        <v>158000</v>
      </c>
      <c r="U15" s="6">
        <v>0.0</v>
      </c>
      <c r="V15" s="6">
        <v>0.0</v>
      </c>
      <c r="W15" s="6">
        <v>0.0</v>
      </c>
      <c r="X15" s="6">
        <v>0.0</v>
      </c>
      <c r="Y15" s="6">
        <v>0.0</v>
      </c>
    </row>
    <row r="16">
      <c r="A16" s="6" t="s">
        <v>77</v>
      </c>
      <c r="B16" s="9">
        <f t="shared" ref="B16:Y16" si="5">SUM(B14:B15)</f>
        <v>0</v>
      </c>
      <c r="C16" s="9">
        <f t="shared" si="5"/>
        <v>0</v>
      </c>
      <c r="D16" s="9">
        <f t="shared" si="5"/>
        <v>0</v>
      </c>
      <c r="E16" s="9">
        <f t="shared" si="5"/>
        <v>0</v>
      </c>
      <c r="F16" s="9">
        <f t="shared" si="5"/>
        <v>0</v>
      </c>
      <c r="G16" s="9">
        <f t="shared" si="5"/>
        <v>0</v>
      </c>
      <c r="H16" s="9">
        <f t="shared" si="5"/>
        <v>0</v>
      </c>
      <c r="I16" s="9">
        <f t="shared" si="5"/>
        <v>0</v>
      </c>
      <c r="J16" s="9">
        <f t="shared" si="5"/>
        <v>0</v>
      </c>
      <c r="K16" s="9">
        <f t="shared" si="5"/>
        <v>0</v>
      </c>
      <c r="L16" s="9">
        <f t="shared" si="5"/>
        <v>0</v>
      </c>
      <c r="M16" s="9">
        <f t="shared" si="5"/>
        <v>0</v>
      </c>
      <c r="N16" s="9">
        <f t="shared" si="5"/>
        <v>0</v>
      </c>
      <c r="O16" s="9">
        <f t="shared" si="5"/>
        <v>0</v>
      </c>
      <c r="P16" s="9">
        <f t="shared" si="5"/>
        <v>0</v>
      </c>
      <c r="Q16" s="9">
        <f t="shared" si="5"/>
        <v>0</v>
      </c>
      <c r="R16" s="9">
        <f t="shared" si="5"/>
        <v>158000</v>
      </c>
      <c r="S16" s="9">
        <f t="shared" si="5"/>
        <v>0</v>
      </c>
      <c r="T16" s="9">
        <f t="shared" si="5"/>
        <v>158000</v>
      </c>
      <c r="U16" s="9">
        <f t="shared" si="5"/>
        <v>0</v>
      </c>
      <c r="V16" s="9">
        <f t="shared" si="5"/>
        <v>0</v>
      </c>
      <c r="W16" s="9">
        <f t="shared" si="5"/>
        <v>0</v>
      </c>
      <c r="X16" s="9">
        <f t="shared" si="5"/>
        <v>0</v>
      </c>
      <c r="Y16" s="9">
        <f t="shared" si="5"/>
        <v>0</v>
      </c>
    </row>
    <row r="18">
      <c r="A18" s="6" t="s">
        <v>105</v>
      </c>
    </row>
    <row r="19">
      <c r="A19" s="6" t="s">
        <v>44</v>
      </c>
      <c r="B19" s="9">
        <f t="shared" ref="B19:Y19" si="6">B4+B9-B14</f>
        <v>158000</v>
      </c>
      <c r="C19" s="9">
        <f t="shared" si="6"/>
        <v>158000</v>
      </c>
      <c r="D19" s="9">
        <f t="shared" si="6"/>
        <v>158000</v>
      </c>
      <c r="E19" s="9">
        <f t="shared" si="6"/>
        <v>158000</v>
      </c>
      <c r="F19" s="9">
        <f t="shared" si="6"/>
        <v>158000</v>
      </c>
      <c r="G19" s="9">
        <f t="shared" si="6"/>
        <v>158000</v>
      </c>
      <c r="H19" s="9">
        <f t="shared" si="6"/>
        <v>158000</v>
      </c>
      <c r="I19" s="9">
        <f t="shared" si="6"/>
        <v>158000</v>
      </c>
      <c r="J19" s="9">
        <f t="shared" si="6"/>
        <v>158000</v>
      </c>
      <c r="K19" s="9">
        <f t="shared" si="6"/>
        <v>158000</v>
      </c>
      <c r="L19" s="9">
        <f t="shared" si="6"/>
        <v>158000</v>
      </c>
      <c r="M19" s="9">
        <f t="shared" si="6"/>
        <v>158000</v>
      </c>
      <c r="N19" s="9">
        <f t="shared" si="6"/>
        <v>158000</v>
      </c>
      <c r="O19" s="9">
        <f t="shared" si="6"/>
        <v>158000</v>
      </c>
      <c r="P19" s="9">
        <f t="shared" si="6"/>
        <v>158000</v>
      </c>
      <c r="Q19" s="9">
        <f t="shared" si="6"/>
        <v>158000</v>
      </c>
      <c r="R19" s="9">
        <f t="shared" si="6"/>
        <v>0</v>
      </c>
      <c r="S19" s="9">
        <f t="shared" si="6"/>
        <v>0</v>
      </c>
      <c r="T19" s="9">
        <f t="shared" si="6"/>
        <v>0</v>
      </c>
      <c r="U19" s="9">
        <f t="shared" si="6"/>
        <v>0</v>
      </c>
      <c r="V19" s="9">
        <f t="shared" si="6"/>
        <v>0</v>
      </c>
      <c r="W19" s="9">
        <f t="shared" si="6"/>
        <v>0</v>
      </c>
      <c r="X19" s="9">
        <f t="shared" si="6"/>
        <v>0</v>
      </c>
      <c r="Y19" s="9">
        <f t="shared" si="6"/>
        <v>0</v>
      </c>
    </row>
    <row r="20">
      <c r="A20" s="6" t="s">
        <v>46</v>
      </c>
      <c r="B20" s="9">
        <f t="shared" ref="B20:Y20" si="7">B5+B10-B15</f>
        <v>0</v>
      </c>
      <c r="C20" s="9">
        <f t="shared" si="7"/>
        <v>0</v>
      </c>
      <c r="D20" s="9">
        <f t="shared" si="7"/>
        <v>0</v>
      </c>
      <c r="E20" s="9">
        <f t="shared" si="7"/>
        <v>158000</v>
      </c>
      <c r="F20" s="9">
        <f t="shared" si="7"/>
        <v>158000</v>
      </c>
      <c r="G20" s="9">
        <f t="shared" si="7"/>
        <v>158000</v>
      </c>
      <c r="H20" s="9">
        <f t="shared" si="7"/>
        <v>158000</v>
      </c>
      <c r="I20" s="9">
        <f t="shared" si="7"/>
        <v>158000</v>
      </c>
      <c r="J20" s="9">
        <f t="shared" si="7"/>
        <v>158000</v>
      </c>
      <c r="K20" s="9">
        <f t="shared" si="7"/>
        <v>158000</v>
      </c>
      <c r="L20" s="9">
        <f t="shared" si="7"/>
        <v>158000</v>
      </c>
      <c r="M20" s="9">
        <f t="shared" si="7"/>
        <v>158000</v>
      </c>
      <c r="N20" s="9">
        <f t="shared" si="7"/>
        <v>158000</v>
      </c>
      <c r="O20" s="9">
        <f t="shared" si="7"/>
        <v>158000</v>
      </c>
      <c r="P20" s="9">
        <f t="shared" si="7"/>
        <v>158000</v>
      </c>
      <c r="Q20" s="9">
        <f t="shared" si="7"/>
        <v>158000</v>
      </c>
      <c r="R20" s="9">
        <f t="shared" si="7"/>
        <v>158000</v>
      </c>
      <c r="S20" s="9">
        <f t="shared" si="7"/>
        <v>158000</v>
      </c>
      <c r="T20" s="9">
        <f t="shared" si="7"/>
        <v>0</v>
      </c>
      <c r="U20" s="9">
        <f t="shared" si="7"/>
        <v>0</v>
      </c>
      <c r="V20" s="9">
        <f t="shared" si="7"/>
        <v>0</v>
      </c>
      <c r="W20" s="9">
        <f t="shared" si="7"/>
        <v>0</v>
      </c>
      <c r="X20" s="9">
        <f t="shared" si="7"/>
        <v>0</v>
      </c>
      <c r="Y20" s="9">
        <f t="shared" si="7"/>
        <v>0</v>
      </c>
    </row>
    <row r="21">
      <c r="A21" s="6" t="s">
        <v>77</v>
      </c>
      <c r="B21" s="9">
        <f t="shared" ref="B21:Y21" si="8">SUM(B19:B20)</f>
        <v>158000</v>
      </c>
      <c r="C21" s="9">
        <f t="shared" si="8"/>
        <v>158000</v>
      </c>
      <c r="D21" s="9">
        <f t="shared" si="8"/>
        <v>158000</v>
      </c>
      <c r="E21" s="9">
        <f t="shared" si="8"/>
        <v>316000</v>
      </c>
      <c r="F21" s="9">
        <f t="shared" si="8"/>
        <v>316000</v>
      </c>
      <c r="G21" s="9">
        <f t="shared" si="8"/>
        <v>316000</v>
      </c>
      <c r="H21" s="9">
        <f t="shared" si="8"/>
        <v>316000</v>
      </c>
      <c r="I21" s="9">
        <f t="shared" si="8"/>
        <v>316000</v>
      </c>
      <c r="J21" s="9">
        <f t="shared" si="8"/>
        <v>316000</v>
      </c>
      <c r="K21" s="9">
        <f t="shared" si="8"/>
        <v>316000</v>
      </c>
      <c r="L21" s="9">
        <f t="shared" si="8"/>
        <v>316000</v>
      </c>
      <c r="M21" s="9">
        <f t="shared" si="8"/>
        <v>316000</v>
      </c>
      <c r="N21" s="9">
        <f t="shared" si="8"/>
        <v>316000</v>
      </c>
      <c r="O21" s="9">
        <f t="shared" si="8"/>
        <v>316000</v>
      </c>
      <c r="P21" s="9">
        <f t="shared" si="8"/>
        <v>316000</v>
      </c>
      <c r="Q21" s="9">
        <f t="shared" si="8"/>
        <v>316000</v>
      </c>
      <c r="R21" s="9">
        <f t="shared" si="8"/>
        <v>158000</v>
      </c>
      <c r="S21" s="9">
        <f t="shared" si="8"/>
        <v>158000</v>
      </c>
      <c r="T21" s="9">
        <f t="shared" si="8"/>
        <v>0</v>
      </c>
      <c r="U21" s="9">
        <f t="shared" si="8"/>
        <v>0</v>
      </c>
      <c r="V21" s="9">
        <f t="shared" si="8"/>
        <v>0</v>
      </c>
      <c r="W21" s="9">
        <f t="shared" si="8"/>
        <v>0</v>
      </c>
      <c r="X21" s="9">
        <f t="shared" si="8"/>
        <v>0</v>
      </c>
      <c r="Y21" s="9">
        <f t="shared" si="8"/>
        <v>0</v>
      </c>
    </row>
    <row r="23">
      <c r="A23" s="6" t="s">
        <v>40</v>
      </c>
    </row>
    <row r="24">
      <c r="A24" s="6" t="s">
        <v>44</v>
      </c>
      <c r="B24" s="12">
        <f>B19*Assumptions!$D26/12</f>
        <v>1691.916667</v>
      </c>
      <c r="C24" s="12">
        <f>C19*Assumptions!$D26/12</f>
        <v>1691.916667</v>
      </c>
      <c r="D24" s="12">
        <f>D19*Assumptions!$D26/12</f>
        <v>1691.916667</v>
      </c>
      <c r="E24" s="12">
        <f>E19*Assumptions!$D26/12</f>
        <v>1691.916667</v>
      </c>
      <c r="F24" s="12">
        <f>F19*Assumptions!$D26/12</f>
        <v>1691.916667</v>
      </c>
      <c r="G24" s="12">
        <f>G19*Assumptions!$D26/12</f>
        <v>1691.916667</v>
      </c>
      <c r="H24" s="12">
        <f>H19*Assumptions!$D26/12</f>
        <v>1691.916667</v>
      </c>
      <c r="I24" s="12">
        <f>I19*Assumptions!$D26/12</f>
        <v>1691.916667</v>
      </c>
      <c r="J24" s="12">
        <f>J19*Assumptions!$D26/12</f>
        <v>1691.916667</v>
      </c>
      <c r="K24" s="12">
        <f>K19*Assumptions!$D26/12</f>
        <v>1691.916667</v>
      </c>
      <c r="L24" s="12">
        <f>L19*Assumptions!$D26/12</f>
        <v>1691.916667</v>
      </c>
      <c r="M24" s="12">
        <f>M19*Assumptions!$D26/12</f>
        <v>1691.916667</v>
      </c>
      <c r="N24" s="12">
        <f>N19*Assumptions!$D26/12</f>
        <v>1691.916667</v>
      </c>
      <c r="O24" s="12">
        <f>O19*Assumptions!$D26/12</f>
        <v>1691.916667</v>
      </c>
      <c r="P24" s="12">
        <f>P19*Assumptions!$D26/12</f>
        <v>1691.916667</v>
      </c>
      <c r="Q24" s="12">
        <f>Q19*Assumptions!$D26/12</f>
        <v>1691.916667</v>
      </c>
      <c r="R24" s="12">
        <f>R19*Assumptions!$D26/12</f>
        <v>0</v>
      </c>
      <c r="S24" s="12">
        <f>S19*Assumptions!$D26/12</f>
        <v>0</v>
      </c>
      <c r="T24" s="12">
        <f>T19*Assumptions!$D26/12</f>
        <v>0</v>
      </c>
      <c r="U24" s="12">
        <f>U19*Assumptions!$D26/12</f>
        <v>0</v>
      </c>
      <c r="V24" s="12">
        <f>V19*Assumptions!$D26/12</f>
        <v>0</v>
      </c>
      <c r="W24" s="12">
        <f>W19*Assumptions!$D26/12</f>
        <v>0</v>
      </c>
      <c r="X24" s="12">
        <f>X19*Assumptions!$D26/12</f>
        <v>0</v>
      </c>
      <c r="Y24" s="12">
        <f>Y19*Assumptions!$D26/12</f>
        <v>0</v>
      </c>
    </row>
    <row r="25">
      <c r="A25" s="6" t="s">
        <v>46</v>
      </c>
      <c r="B25" s="12">
        <f>B20*Assumptions!$D27/12</f>
        <v>0</v>
      </c>
      <c r="C25" s="12">
        <f>C20*Assumptions!$D27/12</f>
        <v>0</v>
      </c>
      <c r="D25" s="12">
        <f>D20*Assumptions!$D27/12</f>
        <v>0</v>
      </c>
      <c r="E25" s="12">
        <f>E20*Assumptions!$D27/12</f>
        <v>1493.1</v>
      </c>
      <c r="F25" s="12">
        <f>F20*Assumptions!$D27/12</f>
        <v>1493.1</v>
      </c>
      <c r="G25" s="12">
        <f>G20*Assumptions!$D27/12</f>
        <v>1493.1</v>
      </c>
      <c r="H25" s="12">
        <f>H20*Assumptions!$D27/12</f>
        <v>1493.1</v>
      </c>
      <c r="I25" s="12">
        <f>I20*Assumptions!$D27/12</f>
        <v>1493.1</v>
      </c>
      <c r="J25" s="12">
        <f>J20*Assumptions!$D27/12</f>
        <v>1493.1</v>
      </c>
      <c r="K25" s="12">
        <f>K20*Assumptions!$D27/12</f>
        <v>1493.1</v>
      </c>
      <c r="L25" s="12">
        <f>L20*Assumptions!$D27/12</f>
        <v>1493.1</v>
      </c>
      <c r="M25" s="12">
        <f>M20*Assumptions!$D27/12</f>
        <v>1493.1</v>
      </c>
      <c r="N25" s="12">
        <f>N20*Assumptions!$D27/12</f>
        <v>1493.1</v>
      </c>
      <c r="O25" s="12">
        <f>O20*Assumptions!$D27/12</f>
        <v>1493.1</v>
      </c>
      <c r="P25" s="12">
        <f>P20*Assumptions!$D27/12</f>
        <v>1493.1</v>
      </c>
      <c r="Q25" s="12">
        <f>Q20*Assumptions!$D27/12</f>
        <v>1493.1</v>
      </c>
      <c r="R25" s="12">
        <f>R20*Assumptions!$D27/12</f>
        <v>1493.1</v>
      </c>
      <c r="S25" s="12">
        <f>S20*Assumptions!$D27/12</f>
        <v>1493.1</v>
      </c>
      <c r="T25" s="12">
        <f>T20*Assumptions!$D27/12</f>
        <v>0</v>
      </c>
      <c r="U25" s="12">
        <f>U20*Assumptions!$D27/12</f>
        <v>0</v>
      </c>
      <c r="V25" s="12">
        <f>V20*Assumptions!$D27/12</f>
        <v>0</v>
      </c>
      <c r="W25" s="12">
        <f>W20*Assumptions!$D27/12</f>
        <v>0</v>
      </c>
      <c r="X25" s="12">
        <f>X20*Assumptions!$D27/12</f>
        <v>0</v>
      </c>
      <c r="Y25" s="12">
        <f>Y20*Assumptions!$D27/12</f>
        <v>0</v>
      </c>
    </row>
    <row r="26">
      <c r="A26" s="6" t="s">
        <v>77</v>
      </c>
      <c r="B26" s="12">
        <f t="shared" ref="B26:Y26" si="9">SUM(B24:B25)</f>
        <v>1691.916667</v>
      </c>
      <c r="C26" s="12">
        <f t="shared" si="9"/>
        <v>1691.916667</v>
      </c>
      <c r="D26" s="12">
        <f t="shared" si="9"/>
        <v>1691.916667</v>
      </c>
      <c r="E26" s="12">
        <f t="shared" si="9"/>
        <v>3185.016667</v>
      </c>
      <c r="F26" s="12">
        <f t="shared" si="9"/>
        <v>3185.016667</v>
      </c>
      <c r="G26" s="12">
        <f t="shared" si="9"/>
        <v>3185.016667</v>
      </c>
      <c r="H26" s="12">
        <f t="shared" si="9"/>
        <v>3185.016667</v>
      </c>
      <c r="I26" s="12">
        <f t="shared" si="9"/>
        <v>3185.016667</v>
      </c>
      <c r="J26" s="12">
        <f t="shared" si="9"/>
        <v>3185.016667</v>
      </c>
      <c r="K26" s="12">
        <f t="shared" si="9"/>
        <v>3185.016667</v>
      </c>
      <c r="L26" s="12">
        <f t="shared" si="9"/>
        <v>3185.016667</v>
      </c>
      <c r="M26" s="12">
        <f t="shared" si="9"/>
        <v>3185.016667</v>
      </c>
      <c r="N26" s="12">
        <f t="shared" si="9"/>
        <v>3185.016667</v>
      </c>
      <c r="O26" s="12">
        <f t="shared" si="9"/>
        <v>3185.016667</v>
      </c>
      <c r="P26" s="12">
        <f t="shared" si="9"/>
        <v>3185.016667</v>
      </c>
      <c r="Q26" s="12">
        <f t="shared" si="9"/>
        <v>3185.016667</v>
      </c>
      <c r="R26" s="12">
        <f t="shared" si="9"/>
        <v>1493.1</v>
      </c>
      <c r="S26" s="12">
        <f t="shared" si="9"/>
        <v>1493.1</v>
      </c>
      <c r="T26" s="12">
        <f t="shared" si="9"/>
        <v>0</v>
      </c>
      <c r="U26" s="12">
        <f t="shared" si="9"/>
        <v>0</v>
      </c>
      <c r="V26" s="12">
        <f t="shared" si="9"/>
        <v>0</v>
      </c>
      <c r="W26" s="12">
        <f t="shared" si="9"/>
        <v>0</v>
      </c>
      <c r="X26" s="12">
        <f t="shared" si="9"/>
        <v>0</v>
      </c>
      <c r="Y26" s="12">
        <f t="shared" si="9"/>
        <v>0</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0"/>
      <c r="B1" s="6" t="s">
        <v>50</v>
      </c>
      <c r="C1" s="6" t="s">
        <v>51</v>
      </c>
      <c r="D1" s="6" t="s">
        <v>52</v>
      </c>
      <c r="E1" s="6" t="s">
        <v>53</v>
      </c>
      <c r="F1" s="6" t="s">
        <v>54</v>
      </c>
      <c r="G1" s="6" t="s">
        <v>55</v>
      </c>
      <c r="H1" s="6" t="s">
        <v>56</v>
      </c>
      <c r="I1" s="6" t="s">
        <v>57</v>
      </c>
      <c r="J1" s="6" t="s">
        <v>58</v>
      </c>
      <c r="K1" s="6" t="s">
        <v>59</v>
      </c>
      <c r="L1" s="6" t="s">
        <v>60</v>
      </c>
      <c r="M1" s="6" t="s">
        <v>61</v>
      </c>
      <c r="N1" s="6" t="s">
        <v>62</v>
      </c>
      <c r="O1" s="6" t="s">
        <v>63</v>
      </c>
      <c r="P1" s="6" t="s">
        <v>64</v>
      </c>
      <c r="Q1" s="6" t="s">
        <v>65</v>
      </c>
      <c r="R1" s="6" t="s">
        <v>66</v>
      </c>
      <c r="S1" s="6" t="s">
        <v>67</v>
      </c>
      <c r="T1" s="6" t="s">
        <v>68</v>
      </c>
      <c r="U1" s="6" t="s">
        <v>69</v>
      </c>
      <c r="V1" s="6" t="s">
        <v>70</v>
      </c>
      <c r="W1" s="6" t="s">
        <v>71</v>
      </c>
      <c r="X1" s="6" t="s">
        <v>72</v>
      </c>
      <c r="Y1" s="6" t="s">
        <v>73</v>
      </c>
    </row>
    <row r="2">
      <c r="A2" s="10" t="s">
        <v>120</v>
      </c>
    </row>
    <row r="3">
      <c r="A3" s="10" t="s">
        <v>121</v>
      </c>
      <c r="B3" s="9">
        <f>Collections!B8</f>
        <v>0</v>
      </c>
      <c r="C3" s="9">
        <f>Collections!C8</f>
        <v>4090454</v>
      </c>
      <c r="D3" s="9">
        <f>Collections!D8</f>
        <v>4090454</v>
      </c>
      <c r="E3" s="9">
        <f>Collections!E8</f>
        <v>4090454</v>
      </c>
      <c r="F3" s="9">
        <f>Collections!F8</f>
        <v>4090454</v>
      </c>
      <c r="G3" s="9">
        <f>Collections!G8</f>
        <v>4090454</v>
      </c>
      <c r="H3" s="9">
        <f>Collections!H8</f>
        <v>4090454</v>
      </c>
      <c r="I3" s="9">
        <f>Collections!I8</f>
        <v>4090454</v>
      </c>
      <c r="J3" s="9">
        <f>Collections!J8</f>
        <v>4090454</v>
      </c>
      <c r="K3" s="9">
        <f>Collections!K8</f>
        <v>4090454</v>
      </c>
      <c r="L3" s="9">
        <f>Collections!L8</f>
        <v>4090454</v>
      </c>
      <c r="M3" s="9">
        <f>Collections!M8</f>
        <v>4090454</v>
      </c>
      <c r="N3" s="9">
        <f>Collections!N8</f>
        <v>4090454</v>
      </c>
      <c r="O3" s="9">
        <f>Collections!O8</f>
        <v>4090454</v>
      </c>
      <c r="P3" s="9">
        <f>Collections!P8</f>
        <v>4090454</v>
      </c>
      <c r="Q3" s="9">
        <f>Collections!Q8</f>
        <v>4090454</v>
      </c>
      <c r="R3" s="9">
        <f>Collections!R8</f>
        <v>4090454</v>
      </c>
      <c r="S3" s="9">
        <f>Collections!S8</f>
        <v>4090454</v>
      </c>
      <c r="T3" s="9">
        <f>Collections!T8</f>
        <v>4090454</v>
      </c>
      <c r="U3" s="9">
        <f>Collections!U8</f>
        <v>4090454</v>
      </c>
      <c r="V3" s="9">
        <f>Collections!V8</f>
        <v>4090454</v>
      </c>
      <c r="W3" s="9">
        <f>Collections!W8</f>
        <v>4090454</v>
      </c>
      <c r="X3" s="9">
        <f>Collections!X8</f>
        <v>4090454</v>
      </c>
      <c r="Y3" s="9">
        <f>Collections!Y8</f>
        <v>4090454</v>
      </c>
    </row>
    <row r="4">
      <c r="A4" s="10" t="s">
        <v>122</v>
      </c>
      <c r="B4" s="9">
        <f>'Loan and Interest'!B11</f>
        <v>158000</v>
      </c>
      <c r="C4" s="9">
        <f>'Loan and Interest'!C11</f>
        <v>0</v>
      </c>
      <c r="D4" s="9">
        <f>'Loan and Interest'!D11</f>
        <v>0</v>
      </c>
      <c r="E4" s="9">
        <f>'Loan and Interest'!E11</f>
        <v>158000</v>
      </c>
      <c r="F4" s="9">
        <f>'Loan and Interest'!F11</f>
        <v>0</v>
      </c>
      <c r="G4" s="9">
        <f>'Loan and Interest'!G11</f>
        <v>0</v>
      </c>
      <c r="H4" s="9">
        <f>'Loan and Interest'!H11</f>
        <v>0</v>
      </c>
      <c r="I4" s="9">
        <f>'Loan and Interest'!I11</f>
        <v>0</v>
      </c>
      <c r="J4" s="9">
        <f>'Loan and Interest'!J11</f>
        <v>0</v>
      </c>
      <c r="K4" s="9">
        <f>'Loan and Interest'!K11</f>
        <v>0</v>
      </c>
      <c r="L4" s="9">
        <f>'Loan and Interest'!L11</f>
        <v>0</v>
      </c>
      <c r="M4" s="9">
        <f>'Loan and Interest'!M11</f>
        <v>0</v>
      </c>
      <c r="N4" s="9">
        <f>'Loan and Interest'!N11</f>
        <v>0</v>
      </c>
      <c r="O4" s="9">
        <f>'Loan and Interest'!O11</f>
        <v>0</v>
      </c>
      <c r="P4" s="9">
        <f>'Loan and Interest'!P11</f>
        <v>0</v>
      </c>
      <c r="Q4" s="9">
        <f>'Loan and Interest'!Q11</f>
        <v>0</v>
      </c>
      <c r="R4" s="9">
        <f>'Loan and Interest'!R11</f>
        <v>0</v>
      </c>
      <c r="S4" s="9">
        <f>'Loan and Interest'!S11</f>
        <v>0</v>
      </c>
      <c r="T4" s="9">
        <f>'Loan and Interest'!T11</f>
        <v>0</v>
      </c>
      <c r="U4" s="9">
        <f>'Loan and Interest'!U11</f>
        <v>0</v>
      </c>
      <c r="V4" s="9">
        <f>'Loan and Interest'!V11</f>
        <v>0</v>
      </c>
      <c r="W4" s="9">
        <f>'Loan and Interest'!W11</f>
        <v>0</v>
      </c>
      <c r="X4" s="9">
        <f>'Loan and Interest'!X11</f>
        <v>0</v>
      </c>
      <c r="Y4" s="9">
        <f>'Loan and Interest'!Y11</f>
        <v>0</v>
      </c>
    </row>
    <row r="5">
      <c r="A5" s="10" t="s">
        <v>123</v>
      </c>
      <c r="B5" s="9">
        <f>Capital!B13</f>
        <v>624606</v>
      </c>
      <c r="C5" s="9">
        <f>Capital!C13</f>
        <v>0</v>
      </c>
      <c r="D5" s="9">
        <f>Capital!D13</f>
        <v>0</v>
      </c>
      <c r="E5" s="9">
        <f>Capital!E13</f>
        <v>0</v>
      </c>
      <c r="F5" s="9">
        <f>Capital!F13</f>
        <v>0</v>
      </c>
      <c r="G5" s="9">
        <f>Capital!G13</f>
        <v>0</v>
      </c>
      <c r="H5" s="9">
        <f>Capital!H13</f>
        <v>0</v>
      </c>
      <c r="I5" s="9">
        <f>Capital!I13</f>
        <v>0</v>
      </c>
      <c r="J5" s="9">
        <f>Capital!J13</f>
        <v>0</v>
      </c>
      <c r="K5" s="9">
        <f>Capital!K13</f>
        <v>0</v>
      </c>
      <c r="L5" s="9">
        <f>Capital!L13</f>
        <v>0</v>
      </c>
      <c r="M5" s="9">
        <f>Capital!M13</f>
        <v>0</v>
      </c>
      <c r="N5" s="9">
        <f>Capital!N13</f>
        <v>0</v>
      </c>
      <c r="O5" s="9">
        <f>Capital!O13</f>
        <v>0</v>
      </c>
      <c r="P5" s="9">
        <f>Capital!P13</f>
        <v>0</v>
      </c>
      <c r="Q5" s="9">
        <f>Capital!Q13</f>
        <v>0</v>
      </c>
      <c r="R5" s="9">
        <f>Capital!R13</f>
        <v>0</v>
      </c>
      <c r="S5" s="9">
        <f>Capital!S13</f>
        <v>0</v>
      </c>
      <c r="T5" s="9">
        <f>Capital!T13</f>
        <v>0</v>
      </c>
      <c r="U5" s="9">
        <f>Capital!U13</f>
        <v>0</v>
      </c>
      <c r="V5" s="9">
        <f>Capital!V13</f>
        <v>0</v>
      </c>
      <c r="W5" s="9">
        <f>Capital!W13</f>
        <v>0</v>
      </c>
      <c r="X5" s="9">
        <f>Capital!X13</f>
        <v>0</v>
      </c>
      <c r="Y5" s="9">
        <f>Capital!Y13</f>
        <v>0</v>
      </c>
    </row>
    <row r="6">
      <c r="A6" s="10" t="s">
        <v>77</v>
      </c>
      <c r="B6" s="9">
        <f t="shared" ref="B6:Y6" si="1">SUM(B3:B5)</f>
        <v>782606</v>
      </c>
      <c r="C6" s="9">
        <f t="shared" si="1"/>
        <v>4090454</v>
      </c>
      <c r="D6" s="9">
        <f t="shared" si="1"/>
        <v>4090454</v>
      </c>
      <c r="E6" s="9">
        <f t="shared" si="1"/>
        <v>4248454</v>
      </c>
      <c r="F6" s="9">
        <f t="shared" si="1"/>
        <v>4090454</v>
      </c>
      <c r="G6" s="9">
        <f t="shared" si="1"/>
        <v>4090454</v>
      </c>
      <c r="H6" s="9">
        <f t="shared" si="1"/>
        <v>4090454</v>
      </c>
      <c r="I6" s="9">
        <f t="shared" si="1"/>
        <v>4090454</v>
      </c>
      <c r="J6" s="9">
        <f t="shared" si="1"/>
        <v>4090454</v>
      </c>
      <c r="K6" s="9">
        <f t="shared" si="1"/>
        <v>4090454</v>
      </c>
      <c r="L6" s="9">
        <f t="shared" si="1"/>
        <v>4090454</v>
      </c>
      <c r="M6" s="9">
        <f t="shared" si="1"/>
        <v>4090454</v>
      </c>
      <c r="N6" s="9">
        <f t="shared" si="1"/>
        <v>4090454</v>
      </c>
      <c r="O6" s="9">
        <f t="shared" si="1"/>
        <v>4090454</v>
      </c>
      <c r="P6" s="9">
        <f t="shared" si="1"/>
        <v>4090454</v>
      </c>
      <c r="Q6" s="9">
        <f t="shared" si="1"/>
        <v>4090454</v>
      </c>
      <c r="R6" s="9">
        <f t="shared" si="1"/>
        <v>4090454</v>
      </c>
      <c r="S6" s="9">
        <f t="shared" si="1"/>
        <v>4090454</v>
      </c>
      <c r="T6" s="9">
        <f t="shared" si="1"/>
        <v>4090454</v>
      </c>
      <c r="U6" s="9">
        <f t="shared" si="1"/>
        <v>4090454</v>
      </c>
      <c r="V6" s="9">
        <f t="shared" si="1"/>
        <v>4090454</v>
      </c>
      <c r="W6" s="9">
        <f t="shared" si="1"/>
        <v>4090454</v>
      </c>
      <c r="X6" s="9">
        <f t="shared" si="1"/>
        <v>4090454</v>
      </c>
      <c r="Y6" s="9">
        <f t="shared" si="1"/>
        <v>4090454</v>
      </c>
    </row>
    <row r="7">
      <c r="A7" s="10"/>
    </row>
    <row r="8">
      <c r="A8" s="10" t="s">
        <v>124</v>
      </c>
    </row>
    <row r="9">
      <c r="A9" s="10" t="s">
        <v>125</v>
      </c>
      <c r="B9" s="9">
        <f>'Fixed Asset Balance'!B10</f>
        <v>173645</v>
      </c>
      <c r="C9" s="9">
        <f>'Fixed Asset Balance'!C10</f>
        <v>0</v>
      </c>
      <c r="D9" s="9">
        <f>'Fixed Asset Balance'!D10</f>
        <v>0</v>
      </c>
      <c r="E9" s="9">
        <f>'Fixed Asset Balance'!E10</f>
        <v>0</v>
      </c>
      <c r="F9" s="9">
        <f>'Fixed Asset Balance'!F10</f>
        <v>0</v>
      </c>
      <c r="G9" s="9">
        <f>'Fixed Asset Balance'!G10</f>
        <v>0</v>
      </c>
      <c r="H9" s="9">
        <f>'Fixed Asset Balance'!H10</f>
        <v>0</v>
      </c>
      <c r="I9" s="9">
        <f>'Fixed Asset Balance'!I10</f>
        <v>0</v>
      </c>
      <c r="J9" s="9">
        <f>'Fixed Asset Balance'!J10</f>
        <v>0</v>
      </c>
      <c r="K9" s="9">
        <f>'Fixed Asset Balance'!K10</f>
        <v>0</v>
      </c>
      <c r="L9" s="9">
        <f>'Fixed Asset Balance'!L10</f>
        <v>0</v>
      </c>
      <c r="M9" s="9">
        <f>'Fixed Asset Balance'!M10</f>
        <v>0</v>
      </c>
      <c r="N9" s="9">
        <f>'Fixed Asset Balance'!N10</f>
        <v>0</v>
      </c>
      <c r="O9" s="9">
        <f>'Fixed Asset Balance'!O10</f>
        <v>0</v>
      </c>
      <c r="P9" s="9">
        <f>'Fixed Asset Balance'!P10</f>
        <v>0</v>
      </c>
      <c r="Q9" s="9">
        <f>'Fixed Asset Balance'!Q10</f>
        <v>0</v>
      </c>
      <c r="R9" s="9">
        <f>'Fixed Asset Balance'!R10</f>
        <v>0</v>
      </c>
      <c r="S9" s="9">
        <f>'Fixed Asset Balance'!S10</f>
        <v>0</v>
      </c>
      <c r="T9" s="9">
        <f>'Fixed Asset Balance'!T10</f>
        <v>0</v>
      </c>
      <c r="U9" s="9">
        <f>'Fixed Asset Balance'!U10</f>
        <v>0</v>
      </c>
      <c r="V9" s="9">
        <f>'Fixed Asset Balance'!V10</f>
        <v>0</v>
      </c>
      <c r="W9" s="9">
        <f>'Fixed Asset Balance'!W10</f>
        <v>0</v>
      </c>
      <c r="X9" s="9">
        <f>'Fixed Asset Balance'!X10</f>
        <v>0</v>
      </c>
      <c r="Y9" s="9">
        <f>'Fixed Asset Balance'!Y10</f>
        <v>0</v>
      </c>
    </row>
    <row r="10">
      <c r="A10" s="10" t="s">
        <v>126</v>
      </c>
      <c r="B10" s="9">
        <f>Purchases!B12</f>
        <v>0</v>
      </c>
      <c r="C10" s="9">
        <f>Purchases!C12</f>
        <v>3930088</v>
      </c>
      <c r="D10" s="9">
        <f>Purchases!D12</f>
        <v>2128218</v>
      </c>
      <c r="E10" s="9">
        <f>Purchases!E12</f>
        <v>3930088</v>
      </c>
      <c r="F10" s="9">
        <f>Purchases!F12</f>
        <v>917412</v>
      </c>
      <c r="G10" s="9">
        <f>Purchases!G12</f>
        <v>5140894</v>
      </c>
      <c r="H10" s="9">
        <f>Purchases!H12</f>
        <v>917412</v>
      </c>
      <c r="I10" s="9">
        <f>Purchases!I12</f>
        <v>3930088</v>
      </c>
      <c r="J10" s="9">
        <f>Purchases!J12</f>
        <v>2128218</v>
      </c>
      <c r="K10" s="9">
        <f>Purchases!K12</f>
        <v>3930088</v>
      </c>
      <c r="L10" s="9">
        <f>Purchases!L12</f>
        <v>917412</v>
      </c>
      <c r="M10" s="9">
        <f>Purchases!M12</f>
        <v>5140894</v>
      </c>
      <c r="N10" s="9">
        <f>Purchases!N12</f>
        <v>917412</v>
      </c>
      <c r="O10" s="9">
        <f>Purchases!O12</f>
        <v>3930088</v>
      </c>
      <c r="P10" s="9">
        <f>Purchases!P12</f>
        <v>2128218</v>
      </c>
      <c r="Q10" s="9">
        <f>Purchases!Q12</f>
        <v>3930088</v>
      </c>
      <c r="R10" s="9">
        <f>Purchases!R12</f>
        <v>917412</v>
      </c>
      <c r="S10" s="9">
        <f>Purchases!S12</f>
        <v>5140894</v>
      </c>
      <c r="T10" s="9">
        <f>Purchases!T12</f>
        <v>917412</v>
      </c>
      <c r="U10" s="9">
        <f>Purchases!U12</f>
        <v>3930088</v>
      </c>
      <c r="V10" s="9">
        <f>Purchases!V12</f>
        <v>2128218</v>
      </c>
      <c r="W10" s="9">
        <f>Purchases!W12</f>
        <v>3930088</v>
      </c>
      <c r="X10" s="9">
        <f>Purchases!X12</f>
        <v>917412</v>
      </c>
      <c r="Y10" s="9">
        <f>Purchases!Y12</f>
        <v>5140894</v>
      </c>
    </row>
    <row r="11">
      <c r="A11" s="10" t="s">
        <v>21</v>
      </c>
      <c r="B11" s="9">
        <f>'Expenses-Payments'!B16</f>
        <v>0</v>
      </c>
      <c r="C11" s="9">
        <f>'Expenses-Payments'!C16</f>
        <v>53325</v>
      </c>
      <c r="D11" s="9">
        <f>'Expenses-Payments'!D16</f>
        <v>137894</v>
      </c>
      <c r="E11" s="9">
        <f>'Expenses-Payments'!E16</f>
        <v>85775</v>
      </c>
      <c r="F11" s="9">
        <f>'Expenses-Payments'!F16</f>
        <v>85775</v>
      </c>
      <c r="G11" s="9">
        <f>'Expenses-Payments'!G16</f>
        <v>137894</v>
      </c>
      <c r="H11" s="9">
        <f>'Expenses-Payments'!H16</f>
        <v>85775</v>
      </c>
      <c r="I11" s="9">
        <f>'Expenses-Payments'!I16</f>
        <v>85775</v>
      </c>
      <c r="J11" s="9">
        <f>'Expenses-Payments'!J16</f>
        <v>137894</v>
      </c>
      <c r="K11" s="9">
        <f>'Expenses-Payments'!K16</f>
        <v>85775</v>
      </c>
      <c r="L11" s="9">
        <f>'Expenses-Payments'!L16</f>
        <v>85775</v>
      </c>
      <c r="M11" s="9">
        <f>'Expenses-Payments'!M16</f>
        <v>137894</v>
      </c>
      <c r="N11" s="9">
        <f>'Expenses-Payments'!N16</f>
        <v>85775</v>
      </c>
      <c r="O11" s="9">
        <f>'Expenses-Payments'!O16</f>
        <v>85775</v>
      </c>
      <c r="P11" s="9">
        <f>'Expenses-Payments'!P16</f>
        <v>137894</v>
      </c>
      <c r="Q11" s="9">
        <f>'Expenses-Payments'!Q16</f>
        <v>85775</v>
      </c>
      <c r="R11" s="9">
        <f>'Expenses-Payments'!R16</f>
        <v>85775</v>
      </c>
      <c r="S11" s="9">
        <f>'Expenses-Payments'!S16</f>
        <v>137894</v>
      </c>
      <c r="T11" s="9">
        <f>'Expenses-Payments'!T16</f>
        <v>85775</v>
      </c>
      <c r="U11" s="9">
        <f>'Expenses-Payments'!U16</f>
        <v>85775</v>
      </c>
      <c r="V11" s="9">
        <f>'Expenses-Payments'!V16</f>
        <v>137894</v>
      </c>
      <c r="W11" s="9">
        <f>'Expenses-Payments'!W16</f>
        <v>85775</v>
      </c>
      <c r="X11" s="9">
        <f>'Expenses-Payments'!X16</f>
        <v>85775</v>
      </c>
      <c r="Y11" s="9">
        <f>'Expenses-Payments'!Y16</f>
        <v>137894</v>
      </c>
    </row>
    <row r="12">
      <c r="A12" s="13" t="s">
        <v>43</v>
      </c>
      <c r="B12" s="9">
        <f>'Loan and Interest'!B16</f>
        <v>0</v>
      </c>
      <c r="C12" s="9">
        <f>'Loan and Interest'!C16</f>
        <v>0</v>
      </c>
      <c r="D12" s="9">
        <f>'Loan and Interest'!D16</f>
        <v>0</v>
      </c>
      <c r="E12" s="9">
        <f>'Loan and Interest'!E16</f>
        <v>0</v>
      </c>
      <c r="F12" s="9">
        <f>'Loan and Interest'!F16</f>
        <v>0</v>
      </c>
      <c r="G12" s="9">
        <f>'Loan and Interest'!G16</f>
        <v>0</v>
      </c>
      <c r="H12" s="9">
        <f>'Loan and Interest'!H16</f>
        <v>0</v>
      </c>
      <c r="I12" s="9">
        <f>'Loan and Interest'!I16</f>
        <v>0</v>
      </c>
      <c r="J12" s="9">
        <f>'Loan and Interest'!J16</f>
        <v>0</v>
      </c>
      <c r="K12" s="9">
        <f>'Loan and Interest'!K16</f>
        <v>0</v>
      </c>
      <c r="L12" s="9">
        <f>'Loan and Interest'!L16</f>
        <v>0</v>
      </c>
      <c r="M12" s="9">
        <f>'Loan and Interest'!M16</f>
        <v>0</v>
      </c>
      <c r="N12" s="9">
        <f>'Loan and Interest'!N16</f>
        <v>0</v>
      </c>
      <c r="O12" s="9">
        <f>'Loan and Interest'!O16</f>
        <v>0</v>
      </c>
      <c r="P12" s="9">
        <f>'Loan and Interest'!P16</f>
        <v>0</v>
      </c>
      <c r="Q12" s="9">
        <f>'Loan and Interest'!Q16</f>
        <v>0</v>
      </c>
      <c r="R12" s="9">
        <f>'Loan and Interest'!R16</f>
        <v>158000</v>
      </c>
      <c r="S12" s="9">
        <f>'Loan and Interest'!S16</f>
        <v>0</v>
      </c>
      <c r="T12" s="9">
        <f>'Loan and Interest'!T16</f>
        <v>158000</v>
      </c>
      <c r="U12" s="9">
        <f>'Loan and Interest'!U16</f>
        <v>0</v>
      </c>
      <c r="V12" s="9">
        <f>'Loan and Interest'!V16</f>
        <v>0</v>
      </c>
      <c r="W12" s="9">
        <f>'Loan and Interest'!W16</f>
        <v>0</v>
      </c>
      <c r="X12" s="9">
        <f>'Loan and Interest'!X16</f>
        <v>0</v>
      </c>
      <c r="Y12" s="9">
        <f>'Loan and Interest'!Y16</f>
        <v>0</v>
      </c>
    </row>
    <row r="13">
      <c r="A13" s="13" t="s">
        <v>127</v>
      </c>
      <c r="B13" s="12">
        <f>'Loan and Interest'!B26</f>
        <v>1691.916667</v>
      </c>
      <c r="C13" s="12">
        <f>'Loan and Interest'!C26</f>
        <v>1691.916667</v>
      </c>
      <c r="D13" s="12">
        <f>'Loan and Interest'!D26</f>
        <v>1691.916667</v>
      </c>
      <c r="E13" s="12">
        <f>'Loan and Interest'!E26</f>
        <v>3185.016667</v>
      </c>
      <c r="F13" s="12">
        <f>'Loan and Interest'!F26</f>
        <v>3185.016667</v>
      </c>
      <c r="G13" s="12">
        <f>'Loan and Interest'!G26</f>
        <v>3185.016667</v>
      </c>
      <c r="H13" s="12">
        <f>'Loan and Interest'!H26</f>
        <v>3185.016667</v>
      </c>
      <c r="I13" s="12">
        <f>'Loan and Interest'!I26</f>
        <v>3185.016667</v>
      </c>
      <c r="J13" s="12">
        <f>'Loan and Interest'!J26</f>
        <v>3185.016667</v>
      </c>
      <c r="K13" s="12">
        <f>'Loan and Interest'!K26</f>
        <v>3185.016667</v>
      </c>
      <c r="L13" s="12">
        <f>'Loan and Interest'!L26</f>
        <v>3185.016667</v>
      </c>
      <c r="M13" s="12">
        <f>'Loan and Interest'!M26</f>
        <v>3185.016667</v>
      </c>
      <c r="N13" s="12">
        <f>'Loan and Interest'!N26</f>
        <v>3185.016667</v>
      </c>
      <c r="O13" s="12">
        <f>'Loan and Interest'!O26</f>
        <v>3185.016667</v>
      </c>
      <c r="P13" s="12">
        <f>'Loan and Interest'!P26</f>
        <v>3185.016667</v>
      </c>
      <c r="Q13" s="12">
        <f>'Loan and Interest'!Q26</f>
        <v>3185.016667</v>
      </c>
      <c r="R13" s="12">
        <f>'Loan and Interest'!R26</f>
        <v>1493.1</v>
      </c>
      <c r="S13" s="12">
        <f>'Loan and Interest'!S26</f>
        <v>1493.1</v>
      </c>
      <c r="T13" s="12">
        <f>'Loan and Interest'!T26</f>
        <v>0</v>
      </c>
      <c r="U13" s="12">
        <f>'Loan and Interest'!U26</f>
        <v>0</v>
      </c>
      <c r="V13" s="12">
        <f>'Loan and Interest'!V26</f>
        <v>0</v>
      </c>
      <c r="W13" s="12">
        <f>'Loan and Interest'!W26</f>
        <v>0</v>
      </c>
      <c r="X13" s="12">
        <f>'Loan and Interest'!X26</f>
        <v>0</v>
      </c>
      <c r="Y13" s="12">
        <f>'Loan and Interest'!Y26</f>
        <v>0</v>
      </c>
    </row>
    <row r="14">
      <c r="A14" s="13" t="s">
        <v>115</v>
      </c>
      <c r="B14" s="9">
        <f>Capital!B18</f>
        <v>0</v>
      </c>
      <c r="C14" s="9">
        <f>Capital!C18</f>
        <v>0</v>
      </c>
      <c r="D14" s="9">
        <f>Capital!D18</f>
        <v>0</v>
      </c>
      <c r="E14" s="9">
        <f>Capital!E18</f>
        <v>0</v>
      </c>
      <c r="F14" s="9">
        <f>Capital!F18</f>
        <v>0</v>
      </c>
      <c r="G14" s="9">
        <f>Capital!G18</f>
        <v>0</v>
      </c>
      <c r="H14" s="9">
        <f>Capital!H18</f>
        <v>443799</v>
      </c>
      <c r="I14" s="9">
        <f>Capital!I18</f>
        <v>0</v>
      </c>
      <c r="J14" s="9">
        <f>Capital!J18</f>
        <v>0</v>
      </c>
      <c r="K14" s="9">
        <f>Capital!K18</f>
        <v>0</v>
      </c>
      <c r="L14" s="9">
        <f>Capital!L18</f>
        <v>0</v>
      </c>
      <c r="M14" s="9">
        <f>Capital!M18</f>
        <v>0</v>
      </c>
      <c r="N14" s="9">
        <f>Capital!N18</f>
        <v>0</v>
      </c>
      <c r="O14" s="9">
        <f>Capital!O18</f>
        <v>443799</v>
      </c>
      <c r="P14" s="9">
        <f>Capital!P18</f>
        <v>0</v>
      </c>
      <c r="Q14" s="9">
        <f>Capital!Q18</f>
        <v>0</v>
      </c>
      <c r="R14" s="9">
        <f>Capital!R18</f>
        <v>0</v>
      </c>
      <c r="S14" s="9">
        <f>Capital!S18</f>
        <v>0</v>
      </c>
      <c r="T14" s="9">
        <f>Capital!T18</f>
        <v>0</v>
      </c>
      <c r="U14" s="9">
        <f>Capital!U18</f>
        <v>0</v>
      </c>
      <c r="V14" s="9">
        <f>Capital!V18</f>
        <v>443799</v>
      </c>
      <c r="W14" s="9">
        <f>Capital!W18</f>
        <v>0</v>
      </c>
      <c r="X14" s="9">
        <f>Capital!X18</f>
        <v>0</v>
      </c>
      <c r="Y14" s="9">
        <f>Capital!Y18</f>
        <v>0</v>
      </c>
    </row>
    <row r="15">
      <c r="A15" s="10" t="s">
        <v>128</v>
      </c>
      <c r="B15" s="12">
        <f>'Sales and Costs'!B25</f>
        <v>233473.1496</v>
      </c>
      <c r="C15" s="12">
        <f>'Sales and Costs'!C25</f>
        <v>233473.1496</v>
      </c>
      <c r="D15" s="12">
        <f>'Sales and Costs'!D25</f>
        <v>233473.1496</v>
      </c>
      <c r="E15" s="12">
        <f>'Sales and Costs'!E25</f>
        <v>233234.2536</v>
      </c>
      <c r="F15" s="12">
        <f>'Sales and Costs'!F25</f>
        <v>233234.2536</v>
      </c>
      <c r="G15" s="12">
        <f>'Sales and Costs'!G25</f>
        <v>233234.2536</v>
      </c>
      <c r="H15" s="12">
        <f>'Sales and Costs'!H25</f>
        <v>233234.2536</v>
      </c>
      <c r="I15" s="12">
        <f>'Sales and Costs'!I25</f>
        <v>233234.2536</v>
      </c>
      <c r="J15" s="12">
        <f>'Sales and Costs'!J25</f>
        <v>233234.2536</v>
      </c>
      <c r="K15" s="12">
        <f>'Sales and Costs'!K25</f>
        <v>233234.2536</v>
      </c>
      <c r="L15" s="12">
        <f>'Sales and Costs'!L25</f>
        <v>233234.2536</v>
      </c>
      <c r="M15" s="12">
        <f>'Sales and Costs'!M25</f>
        <v>233234.2536</v>
      </c>
      <c r="N15" s="12">
        <f>'Sales and Costs'!N25</f>
        <v>233234.2536</v>
      </c>
      <c r="O15" s="12">
        <f>'Sales and Costs'!O25</f>
        <v>233234.2536</v>
      </c>
      <c r="P15" s="12">
        <f>'Sales and Costs'!P25</f>
        <v>233234.2536</v>
      </c>
      <c r="Q15" s="12">
        <f>'Sales and Costs'!Q25</f>
        <v>233234.2536</v>
      </c>
      <c r="R15" s="12">
        <f>'Sales and Costs'!R25</f>
        <v>233504.9602</v>
      </c>
      <c r="S15" s="12">
        <f>'Sales and Costs'!S25</f>
        <v>233504.9602</v>
      </c>
      <c r="T15" s="12">
        <f>'Sales and Costs'!T25</f>
        <v>234585.1896</v>
      </c>
      <c r="U15" s="12">
        <f>'Sales and Costs'!U25</f>
        <v>234585.1896</v>
      </c>
      <c r="V15" s="12">
        <f>'Sales and Costs'!V25</f>
        <v>234585.1896</v>
      </c>
      <c r="W15" s="12">
        <f>'Sales and Costs'!W25</f>
        <v>234585.1896</v>
      </c>
      <c r="X15" s="12">
        <f>'Sales and Costs'!X25</f>
        <v>234585.1896</v>
      </c>
      <c r="Y15" s="12">
        <f>'Sales and Costs'!Y25</f>
        <v>235134.72</v>
      </c>
    </row>
    <row r="16">
      <c r="A16" s="10" t="s">
        <v>77</v>
      </c>
      <c r="B16" s="12">
        <f t="shared" ref="B16:Y16" si="2">SUM(B9:B15)</f>
        <v>408810.0662</v>
      </c>
      <c r="C16" s="12">
        <f t="shared" si="2"/>
        <v>4218578.066</v>
      </c>
      <c r="D16" s="12">
        <f t="shared" si="2"/>
        <v>2501277.066</v>
      </c>
      <c r="E16" s="12">
        <f t="shared" si="2"/>
        <v>4252282.27</v>
      </c>
      <c r="F16" s="12">
        <f t="shared" si="2"/>
        <v>1239606.27</v>
      </c>
      <c r="G16" s="12">
        <f t="shared" si="2"/>
        <v>5515207.27</v>
      </c>
      <c r="H16" s="12">
        <f t="shared" si="2"/>
        <v>1683405.27</v>
      </c>
      <c r="I16" s="12">
        <f t="shared" si="2"/>
        <v>4252282.27</v>
      </c>
      <c r="J16" s="12">
        <f t="shared" si="2"/>
        <v>2502531.27</v>
      </c>
      <c r="K16" s="12">
        <f t="shared" si="2"/>
        <v>4252282.27</v>
      </c>
      <c r="L16" s="12">
        <f t="shared" si="2"/>
        <v>1239606.27</v>
      </c>
      <c r="M16" s="12">
        <f t="shared" si="2"/>
        <v>5515207.27</v>
      </c>
      <c r="N16" s="12">
        <f t="shared" si="2"/>
        <v>1239606.27</v>
      </c>
      <c r="O16" s="12">
        <f t="shared" si="2"/>
        <v>4696081.27</v>
      </c>
      <c r="P16" s="12">
        <f t="shared" si="2"/>
        <v>2502531.27</v>
      </c>
      <c r="Q16" s="12">
        <f t="shared" si="2"/>
        <v>4252282.27</v>
      </c>
      <c r="R16" s="12">
        <f t="shared" si="2"/>
        <v>1396185.06</v>
      </c>
      <c r="S16" s="12">
        <f t="shared" si="2"/>
        <v>5513786.06</v>
      </c>
      <c r="T16" s="12">
        <f t="shared" si="2"/>
        <v>1395772.19</v>
      </c>
      <c r="U16" s="12">
        <f t="shared" si="2"/>
        <v>4250448.19</v>
      </c>
      <c r="V16" s="12">
        <f t="shared" si="2"/>
        <v>2944496.19</v>
      </c>
      <c r="W16" s="12">
        <f t="shared" si="2"/>
        <v>4250448.19</v>
      </c>
      <c r="X16" s="12">
        <f t="shared" si="2"/>
        <v>1237772.19</v>
      </c>
      <c r="Y16" s="12">
        <f t="shared" si="2"/>
        <v>5513922.72</v>
      </c>
    </row>
    <row r="17">
      <c r="A17" s="10"/>
    </row>
    <row r="18">
      <c r="A18" s="10" t="s">
        <v>129</v>
      </c>
      <c r="B18" s="12">
        <f t="shared" ref="B18:Y18" si="3">B6-B16</f>
        <v>373795.9338</v>
      </c>
      <c r="C18" s="12">
        <f t="shared" si="3"/>
        <v>-128124.0662</v>
      </c>
      <c r="D18" s="12">
        <f t="shared" si="3"/>
        <v>1589176.934</v>
      </c>
      <c r="E18" s="12">
        <f t="shared" si="3"/>
        <v>-3828.270232</v>
      </c>
      <c r="F18" s="12">
        <f t="shared" si="3"/>
        <v>2850847.73</v>
      </c>
      <c r="G18" s="12">
        <f t="shared" si="3"/>
        <v>-1424753.27</v>
      </c>
      <c r="H18" s="12">
        <f t="shared" si="3"/>
        <v>2407048.73</v>
      </c>
      <c r="I18" s="12">
        <f t="shared" si="3"/>
        <v>-161828.2702</v>
      </c>
      <c r="J18" s="12">
        <f t="shared" si="3"/>
        <v>1587922.73</v>
      </c>
      <c r="K18" s="12">
        <f t="shared" si="3"/>
        <v>-161828.2702</v>
      </c>
      <c r="L18" s="12">
        <f t="shared" si="3"/>
        <v>2850847.73</v>
      </c>
      <c r="M18" s="12">
        <f t="shared" si="3"/>
        <v>-1424753.27</v>
      </c>
      <c r="N18" s="12">
        <f t="shared" si="3"/>
        <v>2850847.73</v>
      </c>
      <c r="O18" s="12">
        <f t="shared" si="3"/>
        <v>-605627.2702</v>
      </c>
      <c r="P18" s="12">
        <f t="shared" si="3"/>
        <v>1587922.73</v>
      </c>
      <c r="Q18" s="12">
        <f t="shared" si="3"/>
        <v>-161828.2702</v>
      </c>
      <c r="R18" s="12">
        <f t="shared" si="3"/>
        <v>2694268.94</v>
      </c>
      <c r="S18" s="12">
        <f t="shared" si="3"/>
        <v>-1423332.06</v>
      </c>
      <c r="T18" s="12">
        <f t="shared" si="3"/>
        <v>2694681.81</v>
      </c>
      <c r="U18" s="12">
        <f t="shared" si="3"/>
        <v>-159994.1896</v>
      </c>
      <c r="V18" s="12">
        <f t="shared" si="3"/>
        <v>1145957.81</v>
      </c>
      <c r="W18" s="12">
        <f t="shared" si="3"/>
        <v>-159994.1896</v>
      </c>
      <c r="X18" s="12">
        <f t="shared" si="3"/>
        <v>2852681.81</v>
      </c>
      <c r="Y18" s="12">
        <f t="shared" si="3"/>
        <v>-1423468.72</v>
      </c>
    </row>
    <row r="19">
      <c r="A19" s="10"/>
    </row>
    <row r="20">
      <c r="A20" s="10" t="s">
        <v>130</v>
      </c>
    </row>
    <row r="21">
      <c r="A21" s="10" t="s">
        <v>131</v>
      </c>
      <c r="B21" s="6">
        <v>0.0</v>
      </c>
      <c r="C21" s="12">
        <f t="shared" ref="C21:Y21" si="4">B23</f>
        <v>373795.9338</v>
      </c>
      <c r="D21" s="12">
        <f t="shared" si="4"/>
        <v>245671.8675</v>
      </c>
      <c r="E21" s="12">
        <f t="shared" si="4"/>
        <v>1834848.801</v>
      </c>
      <c r="F21" s="12">
        <f t="shared" si="4"/>
        <v>1831020.531</v>
      </c>
      <c r="G21" s="12">
        <f t="shared" si="4"/>
        <v>4681868.261</v>
      </c>
      <c r="H21" s="12">
        <f t="shared" si="4"/>
        <v>3257114.991</v>
      </c>
      <c r="I21" s="12">
        <f t="shared" si="4"/>
        <v>5664163.72</v>
      </c>
      <c r="J21" s="12">
        <f t="shared" si="4"/>
        <v>5502335.45</v>
      </c>
      <c r="K21" s="12">
        <f t="shared" si="4"/>
        <v>7090258.18</v>
      </c>
      <c r="L21" s="12">
        <f t="shared" si="4"/>
        <v>6928429.91</v>
      </c>
      <c r="M21" s="12">
        <f t="shared" si="4"/>
        <v>9779277.639</v>
      </c>
      <c r="N21" s="12">
        <f t="shared" si="4"/>
        <v>8354524.369</v>
      </c>
      <c r="O21" s="12">
        <f t="shared" si="4"/>
        <v>11205372.1</v>
      </c>
      <c r="P21" s="12">
        <f t="shared" si="4"/>
        <v>10599744.83</v>
      </c>
      <c r="Q21" s="12">
        <f t="shared" si="4"/>
        <v>12187667.56</v>
      </c>
      <c r="R21" s="12">
        <f t="shared" si="4"/>
        <v>12025839.29</v>
      </c>
      <c r="S21" s="12">
        <f t="shared" si="4"/>
        <v>14720108.23</v>
      </c>
      <c r="T21" s="12">
        <f t="shared" si="4"/>
        <v>13296776.17</v>
      </c>
      <c r="U21" s="12">
        <f t="shared" si="4"/>
        <v>15991457.98</v>
      </c>
      <c r="V21" s="12">
        <f t="shared" si="4"/>
        <v>15831463.79</v>
      </c>
      <c r="W21" s="12">
        <f t="shared" si="4"/>
        <v>16977421.6</v>
      </c>
      <c r="X21" s="12">
        <f t="shared" si="4"/>
        <v>16817427.41</v>
      </c>
      <c r="Y21" s="12">
        <f t="shared" si="4"/>
        <v>19670109.22</v>
      </c>
    </row>
    <row r="22">
      <c r="A22" s="10" t="s">
        <v>129</v>
      </c>
      <c r="B22" s="12">
        <f t="shared" ref="B22:Y22" si="5">B18</f>
        <v>373795.9338</v>
      </c>
      <c r="C22" s="12">
        <f t="shared" si="5"/>
        <v>-128124.0662</v>
      </c>
      <c r="D22" s="12">
        <f t="shared" si="5"/>
        <v>1589176.934</v>
      </c>
      <c r="E22" s="12">
        <f t="shared" si="5"/>
        <v>-3828.270232</v>
      </c>
      <c r="F22" s="12">
        <f t="shared" si="5"/>
        <v>2850847.73</v>
      </c>
      <c r="G22" s="12">
        <f t="shared" si="5"/>
        <v>-1424753.27</v>
      </c>
      <c r="H22" s="12">
        <f t="shared" si="5"/>
        <v>2407048.73</v>
      </c>
      <c r="I22" s="12">
        <f t="shared" si="5"/>
        <v>-161828.2702</v>
      </c>
      <c r="J22" s="12">
        <f t="shared" si="5"/>
        <v>1587922.73</v>
      </c>
      <c r="K22" s="12">
        <f t="shared" si="5"/>
        <v>-161828.2702</v>
      </c>
      <c r="L22" s="12">
        <f t="shared" si="5"/>
        <v>2850847.73</v>
      </c>
      <c r="M22" s="12">
        <f t="shared" si="5"/>
        <v>-1424753.27</v>
      </c>
      <c r="N22" s="12">
        <f t="shared" si="5"/>
        <v>2850847.73</v>
      </c>
      <c r="O22" s="12">
        <f t="shared" si="5"/>
        <v>-605627.2702</v>
      </c>
      <c r="P22" s="12">
        <f t="shared" si="5"/>
        <v>1587922.73</v>
      </c>
      <c r="Q22" s="12">
        <f t="shared" si="5"/>
        <v>-161828.2702</v>
      </c>
      <c r="R22" s="12">
        <f t="shared" si="5"/>
        <v>2694268.94</v>
      </c>
      <c r="S22" s="12">
        <f t="shared" si="5"/>
        <v>-1423332.06</v>
      </c>
      <c r="T22" s="12">
        <f t="shared" si="5"/>
        <v>2694681.81</v>
      </c>
      <c r="U22" s="12">
        <f t="shared" si="5"/>
        <v>-159994.1896</v>
      </c>
      <c r="V22" s="12">
        <f t="shared" si="5"/>
        <v>1145957.81</v>
      </c>
      <c r="W22" s="12">
        <f t="shared" si="5"/>
        <v>-159994.1896</v>
      </c>
      <c r="X22" s="12">
        <f t="shared" si="5"/>
        <v>2852681.81</v>
      </c>
      <c r="Y22" s="12">
        <f t="shared" si="5"/>
        <v>-1423468.72</v>
      </c>
    </row>
    <row r="23">
      <c r="A23" s="10" t="s">
        <v>132</v>
      </c>
      <c r="B23" s="12">
        <f t="shared" ref="B23:Y23" si="6">B21+B22</f>
        <v>373795.9338</v>
      </c>
      <c r="C23" s="12">
        <f t="shared" si="6"/>
        <v>245671.8675</v>
      </c>
      <c r="D23" s="12">
        <f t="shared" si="6"/>
        <v>1834848.801</v>
      </c>
      <c r="E23" s="12">
        <f t="shared" si="6"/>
        <v>1831020.531</v>
      </c>
      <c r="F23" s="12">
        <f t="shared" si="6"/>
        <v>4681868.261</v>
      </c>
      <c r="G23" s="12">
        <f t="shared" si="6"/>
        <v>3257114.991</v>
      </c>
      <c r="H23" s="12">
        <f t="shared" si="6"/>
        <v>5664163.72</v>
      </c>
      <c r="I23" s="12">
        <f t="shared" si="6"/>
        <v>5502335.45</v>
      </c>
      <c r="J23" s="12">
        <f t="shared" si="6"/>
        <v>7090258.18</v>
      </c>
      <c r="K23" s="12">
        <f t="shared" si="6"/>
        <v>6928429.91</v>
      </c>
      <c r="L23" s="12">
        <f t="shared" si="6"/>
        <v>9779277.639</v>
      </c>
      <c r="M23" s="12">
        <f t="shared" si="6"/>
        <v>8354524.369</v>
      </c>
      <c r="N23" s="12">
        <f t="shared" si="6"/>
        <v>11205372.1</v>
      </c>
      <c r="O23" s="12">
        <f t="shared" si="6"/>
        <v>10599744.83</v>
      </c>
      <c r="P23" s="12">
        <f t="shared" si="6"/>
        <v>12187667.56</v>
      </c>
      <c r="Q23" s="12">
        <f t="shared" si="6"/>
        <v>12025839.29</v>
      </c>
      <c r="R23" s="12">
        <f t="shared" si="6"/>
        <v>14720108.23</v>
      </c>
      <c r="S23" s="12">
        <f t="shared" si="6"/>
        <v>13296776.17</v>
      </c>
      <c r="T23" s="12">
        <f t="shared" si="6"/>
        <v>15991457.98</v>
      </c>
      <c r="U23" s="12">
        <f t="shared" si="6"/>
        <v>15831463.79</v>
      </c>
      <c r="V23" s="12">
        <f t="shared" si="6"/>
        <v>16977421.6</v>
      </c>
      <c r="W23" s="12">
        <f t="shared" si="6"/>
        <v>16817427.41</v>
      </c>
      <c r="X23" s="12">
        <f t="shared" si="6"/>
        <v>19670109.22</v>
      </c>
      <c r="Y23" s="12">
        <f t="shared" si="6"/>
        <v>18246640.5</v>
      </c>
    </row>
    <row r="24">
      <c r="A24" s="10"/>
    </row>
    <row r="25">
      <c r="A25" s="10"/>
    </row>
    <row r="26">
      <c r="A26" s="10"/>
    </row>
    <row r="27">
      <c r="A27" s="10"/>
    </row>
    <row r="28">
      <c r="A28" s="10"/>
    </row>
    <row r="29">
      <c r="A29" s="10"/>
    </row>
    <row r="30">
      <c r="A30" s="10"/>
    </row>
    <row r="31">
      <c r="A31" s="10"/>
    </row>
    <row r="32">
      <c r="A32" s="10"/>
    </row>
    <row r="33">
      <c r="A33" s="10"/>
    </row>
    <row r="34">
      <c r="A34" s="10"/>
    </row>
    <row r="35">
      <c r="A35" s="10"/>
    </row>
    <row r="36">
      <c r="A36" s="10"/>
    </row>
    <row r="37">
      <c r="A37" s="10"/>
    </row>
    <row r="38">
      <c r="A38" s="10"/>
    </row>
    <row r="39">
      <c r="A39" s="10"/>
    </row>
    <row r="40">
      <c r="A40" s="10"/>
    </row>
    <row r="41">
      <c r="A41" s="10"/>
    </row>
    <row r="42">
      <c r="A42" s="10"/>
    </row>
    <row r="43">
      <c r="A43" s="10"/>
    </row>
    <row r="44">
      <c r="A44" s="10"/>
    </row>
    <row r="45">
      <c r="A45" s="10"/>
    </row>
    <row r="46">
      <c r="A46" s="10"/>
    </row>
    <row r="47">
      <c r="A47" s="10"/>
    </row>
    <row r="48">
      <c r="A48" s="10"/>
    </row>
    <row r="49">
      <c r="A49" s="10"/>
    </row>
    <row r="50">
      <c r="A50" s="10"/>
    </row>
    <row r="51">
      <c r="A51" s="10"/>
    </row>
    <row r="52">
      <c r="A52" s="10"/>
    </row>
    <row r="53">
      <c r="A53" s="10"/>
    </row>
    <row r="54">
      <c r="A54" s="10"/>
    </row>
    <row r="55">
      <c r="A55" s="10"/>
    </row>
    <row r="56">
      <c r="A56" s="10"/>
    </row>
    <row r="57">
      <c r="A57" s="10"/>
    </row>
    <row r="58">
      <c r="A58" s="10"/>
    </row>
    <row r="59">
      <c r="A59" s="10"/>
    </row>
    <row r="60">
      <c r="A60" s="10"/>
    </row>
    <row r="61">
      <c r="A61" s="10"/>
    </row>
    <row r="62">
      <c r="A62" s="10"/>
    </row>
    <row r="63">
      <c r="A63" s="10"/>
    </row>
    <row r="64">
      <c r="A64" s="10"/>
    </row>
    <row r="65">
      <c r="A65" s="10"/>
    </row>
    <row r="66">
      <c r="A66" s="10"/>
    </row>
    <row r="67">
      <c r="A67" s="10"/>
    </row>
    <row r="68">
      <c r="A68" s="10"/>
    </row>
    <row r="69">
      <c r="A69" s="10"/>
    </row>
    <row r="70">
      <c r="A70" s="10"/>
    </row>
    <row r="71">
      <c r="A71" s="10"/>
    </row>
    <row r="72">
      <c r="A72" s="10"/>
    </row>
    <row r="73">
      <c r="A73" s="10"/>
    </row>
    <row r="74">
      <c r="A74" s="10"/>
    </row>
    <row r="75">
      <c r="A75" s="10"/>
    </row>
    <row r="76">
      <c r="A76" s="10"/>
    </row>
    <row r="77">
      <c r="A77" s="10"/>
    </row>
    <row r="78">
      <c r="A78" s="10"/>
    </row>
    <row r="79">
      <c r="A79" s="10"/>
    </row>
    <row r="80">
      <c r="A80" s="10"/>
    </row>
    <row r="81">
      <c r="A81" s="10"/>
    </row>
    <row r="82">
      <c r="A82" s="10"/>
    </row>
    <row r="83">
      <c r="A83" s="10"/>
    </row>
    <row r="84">
      <c r="A84" s="10"/>
    </row>
    <row r="85">
      <c r="A85" s="10"/>
    </row>
    <row r="86">
      <c r="A86" s="10"/>
    </row>
    <row r="87">
      <c r="A87" s="10"/>
    </row>
    <row r="88">
      <c r="A88" s="10"/>
    </row>
    <row r="89">
      <c r="A89" s="10"/>
    </row>
    <row r="90">
      <c r="A90" s="10"/>
    </row>
    <row r="91">
      <c r="A91" s="10"/>
    </row>
    <row r="92">
      <c r="A92" s="10"/>
    </row>
    <row r="93">
      <c r="A93" s="10"/>
    </row>
    <row r="94">
      <c r="A94" s="10"/>
    </row>
    <row r="95">
      <c r="A95" s="10"/>
    </row>
    <row r="96">
      <c r="A96" s="10"/>
    </row>
    <row r="97">
      <c r="A97" s="10"/>
    </row>
    <row r="98">
      <c r="A98" s="10"/>
    </row>
    <row r="99">
      <c r="A99" s="10"/>
    </row>
    <row r="100">
      <c r="A100" s="10"/>
    </row>
    <row r="101">
      <c r="A101" s="10"/>
    </row>
    <row r="102">
      <c r="A102" s="10"/>
    </row>
    <row r="103">
      <c r="A103" s="10"/>
    </row>
    <row r="104">
      <c r="A104" s="10"/>
    </row>
    <row r="105">
      <c r="A105" s="10"/>
    </row>
    <row r="106">
      <c r="A106" s="10"/>
    </row>
    <row r="107">
      <c r="A107" s="10"/>
    </row>
    <row r="108">
      <c r="A108" s="10"/>
    </row>
    <row r="109">
      <c r="A109" s="10"/>
    </row>
    <row r="110">
      <c r="A110" s="10"/>
    </row>
    <row r="111">
      <c r="A111" s="10"/>
    </row>
    <row r="112">
      <c r="A112" s="10"/>
    </row>
    <row r="113">
      <c r="A113" s="10"/>
    </row>
    <row r="114">
      <c r="A114" s="10"/>
    </row>
    <row r="115">
      <c r="A115" s="10"/>
    </row>
    <row r="116">
      <c r="A116" s="10"/>
    </row>
    <row r="117">
      <c r="A117" s="10"/>
    </row>
    <row r="118">
      <c r="A118" s="10"/>
    </row>
    <row r="119">
      <c r="A119" s="10"/>
    </row>
    <row r="120">
      <c r="A120" s="10"/>
    </row>
    <row r="121">
      <c r="A121" s="10"/>
    </row>
    <row r="122">
      <c r="A122" s="10"/>
    </row>
    <row r="123">
      <c r="A123" s="10"/>
    </row>
    <row r="124">
      <c r="A124" s="10"/>
    </row>
    <row r="125">
      <c r="A125" s="10"/>
    </row>
    <row r="126">
      <c r="A126" s="10"/>
    </row>
    <row r="127">
      <c r="A127" s="10"/>
    </row>
    <row r="128">
      <c r="A128" s="10"/>
    </row>
    <row r="129">
      <c r="A129" s="10"/>
    </row>
    <row r="130">
      <c r="A130" s="10"/>
    </row>
    <row r="131">
      <c r="A131" s="10"/>
    </row>
    <row r="132">
      <c r="A132" s="10"/>
    </row>
    <row r="133">
      <c r="A133" s="10"/>
    </row>
    <row r="134">
      <c r="A134" s="10"/>
    </row>
    <row r="135">
      <c r="A135" s="10"/>
    </row>
    <row r="136">
      <c r="A136" s="10"/>
    </row>
    <row r="137">
      <c r="A137" s="10"/>
    </row>
    <row r="138">
      <c r="A138" s="10"/>
    </row>
    <row r="139">
      <c r="A139" s="10"/>
    </row>
    <row r="140">
      <c r="A140" s="10"/>
    </row>
    <row r="141">
      <c r="A141" s="10"/>
    </row>
    <row r="142">
      <c r="A142" s="10"/>
    </row>
    <row r="143">
      <c r="A143" s="10"/>
    </row>
    <row r="144">
      <c r="A144" s="10"/>
    </row>
    <row r="145">
      <c r="A145" s="10"/>
    </row>
    <row r="146">
      <c r="A146" s="10"/>
    </row>
    <row r="147">
      <c r="A147" s="10"/>
    </row>
    <row r="148">
      <c r="A148" s="10"/>
    </row>
    <row r="149">
      <c r="A149" s="10"/>
    </row>
    <row r="150">
      <c r="A150" s="10"/>
    </row>
    <row r="151">
      <c r="A151" s="10"/>
    </row>
    <row r="152">
      <c r="A152" s="10"/>
    </row>
    <row r="153">
      <c r="A153" s="10"/>
    </row>
    <row r="154">
      <c r="A154" s="10"/>
    </row>
    <row r="155">
      <c r="A155" s="10"/>
    </row>
    <row r="156">
      <c r="A156" s="10"/>
    </row>
    <row r="157">
      <c r="A157" s="10"/>
    </row>
    <row r="158">
      <c r="A158" s="10"/>
    </row>
    <row r="159">
      <c r="A159" s="10"/>
    </row>
    <row r="160">
      <c r="A160" s="10"/>
    </row>
    <row r="161">
      <c r="A161" s="10"/>
    </row>
    <row r="162">
      <c r="A162" s="10"/>
    </row>
    <row r="163">
      <c r="A163" s="10"/>
    </row>
    <row r="164">
      <c r="A164" s="10"/>
    </row>
    <row r="165">
      <c r="A165" s="10"/>
    </row>
    <row r="166">
      <c r="A166" s="10"/>
    </row>
    <row r="167">
      <c r="A167" s="10"/>
    </row>
    <row r="168">
      <c r="A168" s="10"/>
    </row>
    <row r="169">
      <c r="A169" s="10"/>
    </row>
    <row r="170">
      <c r="A170" s="10"/>
    </row>
    <row r="171">
      <c r="A171" s="10"/>
    </row>
    <row r="172">
      <c r="A172" s="10"/>
    </row>
    <row r="173">
      <c r="A173" s="10"/>
    </row>
    <row r="174">
      <c r="A174" s="10"/>
    </row>
    <row r="175">
      <c r="A175" s="10"/>
    </row>
    <row r="176">
      <c r="A176" s="10"/>
    </row>
    <row r="177">
      <c r="A177" s="10"/>
    </row>
    <row r="178">
      <c r="A178" s="10"/>
    </row>
    <row r="179">
      <c r="A179" s="10"/>
    </row>
    <row r="180">
      <c r="A180" s="10"/>
    </row>
    <row r="181">
      <c r="A181" s="10"/>
    </row>
    <row r="182">
      <c r="A182" s="10"/>
    </row>
    <row r="183">
      <c r="A183" s="10"/>
    </row>
    <row r="184">
      <c r="A184" s="10"/>
    </row>
    <row r="185">
      <c r="A185" s="10"/>
    </row>
    <row r="186">
      <c r="A186" s="10"/>
    </row>
    <row r="187">
      <c r="A187" s="10"/>
    </row>
    <row r="188">
      <c r="A188" s="10"/>
    </row>
    <row r="189">
      <c r="A189" s="10"/>
    </row>
    <row r="190">
      <c r="A190" s="10"/>
    </row>
    <row r="191">
      <c r="A191" s="10"/>
    </row>
    <row r="192">
      <c r="A192" s="10"/>
    </row>
    <row r="193">
      <c r="A193" s="10"/>
    </row>
    <row r="194">
      <c r="A194" s="10"/>
    </row>
    <row r="195">
      <c r="A195" s="10"/>
    </row>
    <row r="196">
      <c r="A196" s="10"/>
    </row>
    <row r="197">
      <c r="A197" s="10"/>
    </row>
    <row r="198">
      <c r="A198" s="10"/>
    </row>
    <row r="199">
      <c r="A199" s="10"/>
    </row>
    <row r="200">
      <c r="A200" s="10"/>
    </row>
    <row r="201">
      <c r="A201" s="10"/>
    </row>
    <row r="202">
      <c r="A202" s="10"/>
    </row>
    <row r="203">
      <c r="A203" s="10"/>
    </row>
    <row r="204">
      <c r="A204" s="14"/>
    </row>
    <row r="205">
      <c r="A205" s="14"/>
    </row>
    <row r="206">
      <c r="A206" s="14"/>
    </row>
    <row r="207">
      <c r="A207" s="14"/>
    </row>
    <row r="208">
      <c r="A208" s="14"/>
    </row>
    <row r="209">
      <c r="A209" s="14"/>
    </row>
    <row r="210">
      <c r="A210" s="14"/>
    </row>
    <row r="211">
      <c r="A211" s="14"/>
    </row>
    <row r="212">
      <c r="A212" s="14"/>
    </row>
    <row r="213">
      <c r="A213" s="14"/>
    </row>
    <row r="214">
      <c r="A214" s="14"/>
    </row>
    <row r="215">
      <c r="A215" s="14"/>
    </row>
    <row r="216">
      <c r="A216" s="14"/>
    </row>
    <row r="217">
      <c r="A217" s="14"/>
    </row>
    <row r="218">
      <c r="A218" s="14"/>
    </row>
    <row r="219">
      <c r="A219" s="14"/>
    </row>
    <row r="220">
      <c r="A220" s="14"/>
    </row>
    <row r="221">
      <c r="A221" s="14"/>
    </row>
    <row r="222">
      <c r="A222" s="14"/>
    </row>
    <row r="223">
      <c r="A223" s="14"/>
    </row>
    <row r="224">
      <c r="A224" s="14"/>
    </row>
    <row r="225">
      <c r="A225" s="14"/>
    </row>
    <row r="226">
      <c r="A226" s="14"/>
    </row>
    <row r="227">
      <c r="A227" s="14"/>
    </row>
    <row r="228">
      <c r="A228" s="14"/>
    </row>
    <row r="229">
      <c r="A229" s="14"/>
    </row>
    <row r="230">
      <c r="A230" s="14"/>
    </row>
    <row r="231">
      <c r="A231" s="14"/>
    </row>
    <row r="232">
      <c r="A232" s="14"/>
    </row>
    <row r="233">
      <c r="A233" s="14"/>
    </row>
    <row r="234">
      <c r="A234" s="14"/>
    </row>
    <row r="235">
      <c r="A235" s="14"/>
    </row>
    <row r="236">
      <c r="A236" s="14"/>
    </row>
    <row r="237">
      <c r="A237" s="14"/>
    </row>
    <row r="238">
      <c r="A238" s="14"/>
    </row>
    <row r="239">
      <c r="A239" s="14"/>
    </row>
    <row r="240">
      <c r="A240" s="14"/>
    </row>
    <row r="241">
      <c r="A241" s="14"/>
    </row>
    <row r="242">
      <c r="A242" s="14"/>
    </row>
    <row r="243">
      <c r="A243" s="14"/>
    </row>
    <row r="244">
      <c r="A244" s="14"/>
    </row>
    <row r="245">
      <c r="A245" s="14"/>
    </row>
    <row r="246">
      <c r="A246" s="14"/>
    </row>
    <row r="247">
      <c r="A247" s="14"/>
    </row>
    <row r="248">
      <c r="A248" s="14"/>
    </row>
    <row r="249">
      <c r="A249" s="14"/>
    </row>
    <row r="250">
      <c r="A250" s="14"/>
    </row>
    <row r="251">
      <c r="A251" s="14"/>
    </row>
    <row r="252">
      <c r="A252" s="14"/>
    </row>
    <row r="253">
      <c r="A253" s="14"/>
    </row>
    <row r="254">
      <c r="A254" s="14"/>
    </row>
    <row r="255">
      <c r="A255" s="14"/>
    </row>
    <row r="256">
      <c r="A256" s="14"/>
    </row>
    <row r="257">
      <c r="A257" s="14"/>
    </row>
    <row r="258">
      <c r="A258" s="14"/>
    </row>
    <row r="259">
      <c r="A259" s="14"/>
    </row>
    <row r="260">
      <c r="A260" s="14"/>
    </row>
    <row r="261">
      <c r="A261" s="14"/>
    </row>
    <row r="262">
      <c r="A262" s="14"/>
    </row>
    <row r="263">
      <c r="A263" s="14"/>
    </row>
    <row r="264">
      <c r="A264" s="14"/>
    </row>
    <row r="265">
      <c r="A265" s="14"/>
    </row>
    <row r="266">
      <c r="A266" s="14"/>
    </row>
    <row r="267">
      <c r="A267" s="14"/>
    </row>
    <row r="268">
      <c r="A268" s="14"/>
    </row>
    <row r="269">
      <c r="A269" s="14"/>
    </row>
    <row r="270">
      <c r="A270" s="14"/>
    </row>
    <row r="271">
      <c r="A271" s="14"/>
    </row>
    <row r="272">
      <c r="A272" s="14"/>
    </row>
    <row r="273">
      <c r="A273" s="14"/>
    </row>
    <row r="274">
      <c r="A274" s="14"/>
    </row>
    <row r="275">
      <c r="A275" s="14"/>
    </row>
    <row r="276">
      <c r="A276" s="14"/>
    </row>
    <row r="277">
      <c r="A277" s="14"/>
    </row>
    <row r="278">
      <c r="A278" s="14"/>
    </row>
    <row r="279">
      <c r="A279" s="14"/>
    </row>
    <row r="280">
      <c r="A280" s="14"/>
    </row>
    <row r="281">
      <c r="A281" s="14"/>
    </row>
    <row r="282">
      <c r="A282" s="14"/>
    </row>
    <row r="283">
      <c r="A283" s="14"/>
    </row>
    <row r="284">
      <c r="A284" s="14"/>
    </row>
    <row r="285">
      <c r="A285" s="14"/>
    </row>
    <row r="286">
      <c r="A286" s="14"/>
    </row>
    <row r="287">
      <c r="A287" s="14"/>
    </row>
    <row r="288">
      <c r="A288" s="14"/>
    </row>
    <row r="289">
      <c r="A289" s="14"/>
    </row>
    <row r="290">
      <c r="A290" s="14"/>
    </row>
    <row r="291">
      <c r="A291" s="14"/>
    </row>
    <row r="292">
      <c r="A292" s="14"/>
    </row>
    <row r="293">
      <c r="A293" s="14"/>
    </row>
    <row r="294">
      <c r="A294" s="14"/>
    </row>
    <row r="295">
      <c r="A295" s="14"/>
    </row>
    <row r="296">
      <c r="A296" s="14"/>
    </row>
    <row r="297">
      <c r="A297" s="14"/>
    </row>
    <row r="298">
      <c r="A298" s="14"/>
    </row>
    <row r="299">
      <c r="A299" s="14"/>
    </row>
    <row r="300">
      <c r="A300" s="14"/>
    </row>
    <row r="301">
      <c r="A301" s="14"/>
    </row>
    <row r="302">
      <c r="A302" s="14"/>
    </row>
    <row r="303">
      <c r="A303" s="14"/>
    </row>
    <row r="304">
      <c r="A304" s="14"/>
    </row>
    <row r="305">
      <c r="A305" s="14"/>
    </row>
    <row r="306">
      <c r="A306" s="14"/>
    </row>
    <row r="307">
      <c r="A307" s="14"/>
    </row>
    <row r="308">
      <c r="A308" s="14"/>
    </row>
    <row r="309">
      <c r="A309" s="14"/>
    </row>
    <row r="310">
      <c r="A310" s="14"/>
    </row>
    <row r="311">
      <c r="A311" s="14"/>
    </row>
    <row r="312">
      <c r="A312" s="14"/>
    </row>
    <row r="313">
      <c r="A313" s="14"/>
    </row>
    <row r="314">
      <c r="A314" s="14"/>
    </row>
    <row r="315">
      <c r="A315" s="14"/>
    </row>
    <row r="316">
      <c r="A316" s="14"/>
    </row>
    <row r="317">
      <c r="A317" s="14"/>
    </row>
    <row r="318">
      <c r="A318" s="14"/>
    </row>
    <row r="319">
      <c r="A319" s="14"/>
    </row>
    <row r="320">
      <c r="A320" s="14"/>
    </row>
    <row r="321">
      <c r="A321" s="14"/>
    </row>
    <row r="322">
      <c r="A322" s="14"/>
    </row>
    <row r="323">
      <c r="A323" s="14"/>
    </row>
    <row r="324">
      <c r="A324" s="14"/>
    </row>
    <row r="325">
      <c r="A325" s="14"/>
    </row>
    <row r="326">
      <c r="A326" s="14"/>
    </row>
    <row r="327">
      <c r="A327" s="14"/>
    </row>
    <row r="328">
      <c r="A328" s="14"/>
    </row>
    <row r="329">
      <c r="A329" s="14"/>
    </row>
    <row r="330">
      <c r="A330" s="14"/>
    </row>
    <row r="331">
      <c r="A331" s="14"/>
    </row>
    <row r="332">
      <c r="A332" s="14"/>
    </row>
    <row r="333">
      <c r="A333" s="14"/>
    </row>
    <row r="334">
      <c r="A334" s="14"/>
    </row>
    <row r="335">
      <c r="A335" s="14"/>
    </row>
    <row r="336">
      <c r="A336" s="14"/>
    </row>
    <row r="337">
      <c r="A337" s="14"/>
    </row>
    <row r="338">
      <c r="A338" s="14"/>
    </row>
    <row r="339">
      <c r="A339" s="14"/>
    </row>
    <row r="340">
      <c r="A340" s="14"/>
    </row>
    <row r="341">
      <c r="A341" s="14"/>
    </row>
    <row r="342">
      <c r="A342" s="14"/>
    </row>
    <row r="343">
      <c r="A343" s="14"/>
    </row>
    <row r="344">
      <c r="A344" s="14"/>
    </row>
    <row r="345">
      <c r="A345" s="14"/>
    </row>
    <row r="346">
      <c r="A346" s="14"/>
    </row>
    <row r="347">
      <c r="A347" s="14"/>
    </row>
    <row r="348">
      <c r="A348" s="14"/>
    </row>
    <row r="349">
      <c r="A349" s="14"/>
    </row>
    <row r="350">
      <c r="A350" s="14"/>
    </row>
    <row r="351">
      <c r="A351" s="14"/>
    </row>
    <row r="352">
      <c r="A352" s="14"/>
    </row>
    <row r="353">
      <c r="A353" s="14"/>
    </row>
    <row r="354">
      <c r="A354" s="14"/>
    </row>
    <row r="355">
      <c r="A355" s="14"/>
    </row>
    <row r="356">
      <c r="A356" s="14"/>
    </row>
    <row r="357">
      <c r="A357" s="14"/>
    </row>
    <row r="358">
      <c r="A358" s="14"/>
    </row>
    <row r="359">
      <c r="A359" s="14"/>
    </row>
    <row r="360">
      <c r="A360" s="14"/>
    </row>
    <row r="361">
      <c r="A361" s="14"/>
    </row>
    <row r="362">
      <c r="A362" s="14"/>
    </row>
    <row r="363">
      <c r="A363" s="14"/>
    </row>
    <row r="364">
      <c r="A364" s="14"/>
    </row>
    <row r="365">
      <c r="A365" s="14"/>
    </row>
    <row r="366">
      <c r="A366" s="14"/>
    </row>
    <row r="367">
      <c r="A367" s="14"/>
    </row>
    <row r="368">
      <c r="A368" s="14"/>
    </row>
    <row r="369">
      <c r="A369" s="14"/>
    </row>
    <row r="370">
      <c r="A370" s="14"/>
    </row>
    <row r="371">
      <c r="A371" s="14"/>
    </row>
    <row r="372">
      <c r="A372" s="14"/>
    </row>
    <row r="373">
      <c r="A373" s="14"/>
    </row>
    <row r="374">
      <c r="A374" s="14"/>
    </row>
    <row r="375">
      <c r="A375" s="14"/>
    </row>
    <row r="376">
      <c r="A376" s="14"/>
    </row>
    <row r="377">
      <c r="A377" s="14"/>
    </row>
    <row r="378">
      <c r="A378" s="14"/>
    </row>
    <row r="379">
      <c r="A379" s="14"/>
    </row>
    <row r="380">
      <c r="A380" s="14"/>
    </row>
    <row r="381">
      <c r="A381" s="14"/>
    </row>
    <row r="382">
      <c r="A382" s="14"/>
    </row>
    <row r="383">
      <c r="A383" s="14"/>
    </row>
    <row r="384">
      <c r="A384" s="14"/>
    </row>
    <row r="385">
      <c r="A385" s="14"/>
    </row>
    <row r="386">
      <c r="A386" s="14"/>
    </row>
    <row r="387">
      <c r="A387" s="14"/>
    </row>
    <row r="388">
      <c r="A388" s="14"/>
    </row>
    <row r="389">
      <c r="A389" s="14"/>
    </row>
    <row r="390">
      <c r="A390" s="14"/>
    </row>
    <row r="391">
      <c r="A391" s="14"/>
    </row>
    <row r="392">
      <c r="A392" s="14"/>
    </row>
    <row r="393">
      <c r="A393" s="14"/>
    </row>
    <row r="394">
      <c r="A394" s="14"/>
    </row>
    <row r="395">
      <c r="A395" s="14"/>
    </row>
    <row r="396">
      <c r="A396" s="14"/>
    </row>
    <row r="397">
      <c r="A397" s="14"/>
    </row>
    <row r="398">
      <c r="A398" s="14"/>
    </row>
    <row r="399">
      <c r="A399" s="14"/>
    </row>
    <row r="400">
      <c r="A400" s="14"/>
    </row>
    <row r="401">
      <c r="A401" s="14"/>
    </row>
    <row r="402">
      <c r="A402" s="14"/>
    </row>
    <row r="403">
      <c r="A403" s="14"/>
    </row>
    <row r="404">
      <c r="A404" s="14"/>
    </row>
    <row r="405">
      <c r="A405" s="14"/>
    </row>
    <row r="406">
      <c r="A406" s="14"/>
    </row>
    <row r="407">
      <c r="A407" s="14"/>
    </row>
    <row r="408">
      <c r="A408" s="14"/>
    </row>
    <row r="409">
      <c r="A409" s="14"/>
    </row>
    <row r="410">
      <c r="A410" s="14"/>
    </row>
    <row r="411">
      <c r="A411" s="14"/>
    </row>
    <row r="412">
      <c r="A412" s="14"/>
    </row>
    <row r="413">
      <c r="A413" s="14"/>
    </row>
    <row r="414">
      <c r="A414" s="14"/>
    </row>
    <row r="415">
      <c r="A415" s="14"/>
    </row>
    <row r="416">
      <c r="A416" s="14"/>
    </row>
    <row r="417">
      <c r="A417" s="14"/>
    </row>
    <row r="418">
      <c r="A418" s="14"/>
    </row>
    <row r="419">
      <c r="A419" s="14"/>
    </row>
    <row r="420">
      <c r="A420" s="14"/>
    </row>
    <row r="421">
      <c r="A421" s="14"/>
    </row>
    <row r="422">
      <c r="A422" s="14"/>
    </row>
    <row r="423">
      <c r="A423" s="14"/>
    </row>
    <row r="424">
      <c r="A424" s="14"/>
    </row>
    <row r="425">
      <c r="A425" s="14"/>
    </row>
    <row r="426">
      <c r="A426" s="14"/>
    </row>
    <row r="427">
      <c r="A427" s="14"/>
    </row>
    <row r="428">
      <c r="A428" s="14"/>
    </row>
    <row r="429">
      <c r="A429" s="14"/>
    </row>
    <row r="430">
      <c r="A430" s="14"/>
    </row>
    <row r="431">
      <c r="A431" s="14"/>
    </row>
    <row r="432">
      <c r="A432" s="14"/>
    </row>
    <row r="433">
      <c r="A433" s="14"/>
    </row>
    <row r="434">
      <c r="A434" s="14"/>
    </row>
    <row r="435">
      <c r="A435" s="14"/>
    </row>
    <row r="436">
      <c r="A436" s="14"/>
    </row>
    <row r="437">
      <c r="A437" s="14"/>
    </row>
    <row r="438">
      <c r="A438" s="14"/>
    </row>
    <row r="439">
      <c r="A439" s="14"/>
    </row>
    <row r="440">
      <c r="A440" s="14"/>
    </row>
    <row r="441">
      <c r="A441" s="14"/>
    </row>
    <row r="442">
      <c r="A442" s="14"/>
    </row>
    <row r="443">
      <c r="A443" s="14"/>
    </row>
    <row r="444">
      <c r="A444" s="14"/>
    </row>
    <row r="445">
      <c r="A445" s="14"/>
    </row>
    <row r="446">
      <c r="A446" s="14"/>
    </row>
    <row r="447">
      <c r="A447" s="14"/>
    </row>
    <row r="448">
      <c r="A448" s="14"/>
    </row>
    <row r="449">
      <c r="A449" s="14"/>
    </row>
    <row r="450">
      <c r="A450" s="14"/>
    </row>
    <row r="451">
      <c r="A451" s="14"/>
    </row>
    <row r="452">
      <c r="A452" s="14"/>
    </row>
    <row r="453">
      <c r="A453" s="14"/>
    </row>
    <row r="454">
      <c r="A454" s="14"/>
    </row>
    <row r="455">
      <c r="A455" s="14"/>
    </row>
    <row r="456">
      <c r="A456" s="14"/>
    </row>
    <row r="457">
      <c r="A457" s="14"/>
    </row>
    <row r="458">
      <c r="A458" s="14"/>
    </row>
    <row r="459">
      <c r="A459" s="14"/>
    </row>
    <row r="460">
      <c r="A460" s="14"/>
    </row>
    <row r="461">
      <c r="A461" s="14"/>
    </row>
    <row r="462">
      <c r="A462" s="14"/>
    </row>
    <row r="463">
      <c r="A463" s="14"/>
    </row>
    <row r="464">
      <c r="A464" s="14"/>
    </row>
    <row r="465">
      <c r="A465" s="14"/>
    </row>
    <row r="466">
      <c r="A466" s="14"/>
    </row>
    <row r="467">
      <c r="A467" s="14"/>
    </row>
    <row r="468">
      <c r="A468" s="14"/>
    </row>
    <row r="469">
      <c r="A469" s="14"/>
    </row>
    <row r="470">
      <c r="A470" s="14"/>
    </row>
    <row r="471">
      <c r="A471" s="14"/>
    </row>
    <row r="472">
      <c r="A472" s="14"/>
    </row>
    <row r="473">
      <c r="A473" s="14"/>
    </row>
    <row r="474">
      <c r="A474" s="14"/>
    </row>
    <row r="475">
      <c r="A475" s="14"/>
    </row>
    <row r="476">
      <c r="A476" s="14"/>
    </row>
    <row r="477">
      <c r="A477" s="14"/>
    </row>
    <row r="478">
      <c r="A478" s="14"/>
    </row>
    <row r="479">
      <c r="A479" s="14"/>
    </row>
    <row r="480">
      <c r="A480" s="14"/>
    </row>
    <row r="481">
      <c r="A481" s="14"/>
    </row>
    <row r="482">
      <c r="A482" s="14"/>
    </row>
    <row r="483">
      <c r="A483" s="14"/>
    </row>
    <row r="484">
      <c r="A484" s="14"/>
    </row>
    <row r="485">
      <c r="A485" s="14"/>
    </row>
    <row r="486">
      <c r="A486" s="14"/>
    </row>
    <row r="487">
      <c r="A487" s="14"/>
    </row>
    <row r="488">
      <c r="A488" s="14"/>
    </row>
    <row r="489">
      <c r="A489" s="14"/>
    </row>
    <row r="490">
      <c r="A490" s="14"/>
    </row>
    <row r="491">
      <c r="A491" s="14"/>
    </row>
    <row r="492">
      <c r="A492" s="14"/>
    </row>
    <row r="493">
      <c r="A493" s="14"/>
    </row>
    <row r="494">
      <c r="A494" s="14"/>
    </row>
    <row r="495">
      <c r="A495" s="14"/>
    </row>
    <row r="496">
      <c r="A496" s="14"/>
    </row>
    <row r="497">
      <c r="A497" s="14"/>
    </row>
    <row r="498">
      <c r="A498" s="14"/>
    </row>
    <row r="499">
      <c r="A499" s="14"/>
    </row>
    <row r="500">
      <c r="A500" s="14"/>
    </row>
    <row r="501">
      <c r="A501" s="14"/>
    </row>
    <row r="502">
      <c r="A502" s="14"/>
    </row>
    <row r="503">
      <c r="A503" s="14"/>
    </row>
    <row r="504">
      <c r="A504" s="14"/>
    </row>
    <row r="505">
      <c r="A505" s="14"/>
    </row>
    <row r="506">
      <c r="A506" s="14"/>
    </row>
    <row r="507">
      <c r="A507" s="14"/>
    </row>
    <row r="508">
      <c r="A508" s="14"/>
    </row>
    <row r="509">
      <c r="A509" s="14"/>
    </row>
    <row r="510">
      <c r="A510" s="14"/>
    </row>
    <row r="511">
      <c r="A511" s="14"/>
    </row>
    <row r="512">
      <c r="A512" s="14"/>
    </row>
    <row r="513">
      <c r="A513" s="14"/>
    </row>
    <row r="514">
      <c r="A514" s="14"/>
    </row>
    <row r="515">
      <c r="A515" s="14"/>
    </row>
    <row r="516">
      <c r="A516" s="14"/>
    </row>
    <row r="517">
      <c r="A517" s="14"/>
    </row>
    <row r="518">
      <c r="A518" s="14"/>
    </row>
    <row r="519">
      <c r="A519" s="14"/>
    </row>
    <row r="520">
      <c r="A520" s="14"/>
    </row>
    <row r="521">
      <c r="A521" s="14"/>
    </row>
    <row r="522">
      <c r="A522" s="14"/>
    </row>
    <row r="523">
      <c r="A523" s="14"/>
    </row>
    <row r="524">
      <c r="A524" s="14"/>
    </row>
    <row r="525">
      <c r="A525" s="14"/>
    </row>
    <row r="526">
      <c r="A526" s="14"/>
    </row>
    <row r="527">
      <c r="A527" s="14"/>
    </row>
    <row r="528">
      <c r="A528" s="14"/>
    </row>
    <row r="529">
      <c r="A529" s="14"/>
    </row>
    <row r="530">
      <c r="A530" s="14"/>
    </row>
    <row r="531">
      <c r="A531" s="14"/>
    </row>
    <row r="532">
      <c r="A532" s="14"/>
    </row>
    <row r="533">
      <c r="A533" s="14"/>
    </row>
    <row r="534">
      <c r="A534" s="14"/>
    </row>
    <row r="535">
      <c r="A535" s="14"/>
    </row>
    <row r="536">
      <c r="A536" s="14"/>
    </row>
    <row r="537">
      <c r="A537" s="14"/>
    </row>
    <row r="538">
      <c r="A538" s="14"/>
    </row>
    <row r="539">
      <c r="A539" s="14"/>
    </row>
    <row r="540">
      <c r="A540" s="14"/>
    </row>
    <row r="541">
      <c r="A541" s="14"/>
    </row>
    <row r="542">
      <c r="A542" s="14"/>
    </row>
    <row r="543">
      <c r="A543" s="14"/>
    </row>
    <row r="544">
      <c r="A544" s="14"/>
    </row>
    <row r="545">
      <c r="A545" s="14"/>
    </row>
    <row r="546">
      <c r="A546" s="14"/>
    </row>
    <row r="547">
      <c r="A547" s="14"/>
    </row>
    <row r="548">
      <c r="A548" s="14"/>
    </row>
    <row r="549">
      <c r="A549" s="14"/>
    </row>
    <row r="550">
      <c r="A550" s="14"/>
    </row>
    <row r="551">
      <c r="A551" s="14"/>
    </row>
    <row r="552">
      <c r="A552" s="14"/>
    </row>
    <row r="553">
      <c r="A553" s="14"/>
    </row>
    <row r="554">
      <c r="A554" s="14"/>
    </row>
    <row r="555">
      <c r="A555" s="14"/>
    </row>
    <row r="556">
      <c r="A556" s="14"/>
    </row>
    <row r="557">
      <c r="A557" s="14"/>
    </row>
    <row r="558">
      <c r="A558" s="14"/>
    </row>
    <row r="559">
      <c r="A559" s="14"/>
    </row>
    <row r="560">
      <c r="A560" s="14"/>
    </row>
    <row r="561">
      <c r="A561" s="14"/>
    </row>
    <row r="562">
      <c r="A562" s="14"/>
    </row>
    <row r="563">
      <c r="A563" s="14"/>
    </row>
    <row r="564">
      <c r="A564" s="14"/>
    </row>
    <row r="565">
      <c r="A565" s="14"/>
    </row>
    <row r="566">
      <c r="A566" s="14"/>
    </row>
    <row r="567">
      <c r="A567" s="14"/>
    </row>
    <row r="568">
      <c r="A568" s="14"/>
    </row>
    <row r="569">
      <c r="A569" s="14"/>
    </row>
    <row r="570">
      <c r="A570" s="14"/>
    </row>
    <row r="571">
      <c r="A571" s="14"/>
    </row>
    <row r="572">
      <c r="A572" s="14"/>
    </row>
    <row r="573">
      <c r="A573" s="14"/>
    </row>
    <row r="574">
      <c r="A574" s="14"/>
    </row>
    <row r="575">
      <c r="A575" s="14"/>
    </row>
    <row r="576">
      <c r="A576" s="14"/>
    </row>
    <row r="577">
      <c r="A577" s="14"/>
    </row>
    <row r="578">
      <c r="A578" s="14"/>
    </row>
    <row r="579">
      <c r="A579" s="14"/>
    </row>
    <row r="580">
      <c r="A580" s="14"/>
    </row>
    <row r="581">
      <c r="A581" s="14"/>
    </row>
    <row r="582">
      <c r="A582" s="14"/>
    </row>
    <row r="583">
      <c r="A583" s="14"/>
    </row>
    <row r="584">
      <c r="A584" s="14"/>
    </row>
    <row r="585">
      <c r="A585" s="14"/>
    </row>
    <row r="586">
      <c r="A586" s="14"/>
    </row>
    <row r="587">
      <c r="A587" s="14"/>
    </row>
    <row r="588">
      <c r="A588" s="14"/>
    </row>
    <row r="589">
      <c r="A589" s="14"/>
    </row>
    <row r="590">
      <c r="A590" s="14"/>
    </row>
    <row r="591">
      <c r="A591" s="14"/>
    </row>
    <row r="592">
      <c r="A592" s="14"/>
    </row>
    <row r="593">
      <c r="A593" s="14"/>
    </row>
    <row r="594">
      <c r="A594" s="14"/>
    </row>
    <row r="595">
      <c r="A595" s="14"/>
    </row>
    <row r="596">
      <c r="A596" s="14"/>
    </row>
    <row r="597">
      <c r="A597" s="14"/>
    </row>
    <row r="598">
      <c r="A598" s="14"/>
    </row>
    <row r="599">
      <c r="A599" s="14"/>
    </row>
    <row r="600">
      <c r="A600" s="14"/>
    </row>
    <row r="601">
      <c r="A601" s="14"/>
    </row>
    <row r="602">
      <c r="A602" s="14"/>
    </row>
    <row r="603">
      <c r="A603" s="14"/>
    </row>
    <row r="604">
      <c r="A604" s="14"/>
    </row>
    <row r="605">
      <c r="A605" s="14"/>
    </row>
    <row r="606">
      <c r="A606" s="14"/>
    </row>
    <row r="607">
      <c r="A607" s="14"/>
    </row>
    <row r="608">
      <c r="A608" s="14"/>
    </row>
    <row r="609">
      <c r="A609" s="14"/>
    </row>
    <row r="610">
      <c r="A610" s="14"/>
    </row>
    <row r="611">
      <c r="A611" s="14"/>
    </row>
    <row r="612">
      <c r="A612" s="14"/>
    </row>
    <row r="613">
      <c r="A613" s="14"/>
    </row>
    <row r="614">
      <c r="A614" s="14"/>
    </row>
    <row r="615">
      <c r="A615" s="14"/>
    </row>
    <row r="616">
      <c r="A616" s="14"/>
    </row>
    <row r="617">
      <c r="A617" s="14"/>
    </row>
    <row r="618">
      <c r="A618" s="14"/>
    </row>
    <row r="619">
      <c r="A619" s="14"/>
    </row>
    <row r="620">
      <c r="A620" s="14"/>
    </row>
    <row r="621">
      <c r="A621" s="14"/>
    </row>
    <row r="622">
      <c r="A622" s="14"/>
    </row>
    <row r="623">
      <c r="A623" s="14"/>
    </row>
    <row r="624">
      <c r="A624" s="14"/>
    </row>
    <row r="625">
      <c r="A625" s="14"/>
    </row>
    <row r="626">
      <c r="A626" s="14"/>
    </row>
    <row r="627">
      <c r="A627" s="14"/>
    </row>
    <row r="628">
      <c r="A628" s="14"/>
    </row>
    <row r="629">
      <c r="A629" s="14"/>
    </row>
    <row r="630">
      <c r="A630" s="14"/>
    </row>
    <row r="631">
      <c r="A631" s="14"/>
    </row>
    <row r="632">
      <c r="A632" s="14"/>
    </row>
    <row r="633">
      <c r="A633" s="14"/>
    </row>
    <row r="634">
      <c r="A634" s="14"/>
    </row>
    <row r="635">
      <c r="A635" s="14"/>
    </row>
    <row r="636">
      <c r="A636" s="14"/>
    </row>
    <row r="637">
      <c r="A637" s="14"/>
    </row>
    <row r="638">
      <c r="A638" s="14"/>
    </row>
    <row r="639">
      <c r="A639" s="14"/>
    </row>
    <row r="640">
      <c r="A640" s="14"/>
    </row>
    <row r="641">
      <c r="A641" s="14"/>
    </row>
    <row r="642">
      <c r="A642" s="14"/>
    </row>
    <row r="643">
      <c r="A643" s="14"/>
    </row>
    <row r="644">
      <c r="A644" s="14"/>
    </row>
    <row r="645">
      <c r="A645" s="14"/>
    </row>
    <row r="646">
      <c r="A646" s="14"/>
    </row>
    <row r="647">
      <c r="A647" s="14"/>
    </row>
    <row r="648">
      <c r="A648" s="14"/>
    </row>
    <row r="649">
      <c r="A649" s="14"/>
    </row>
    <row r="650">
      <c r="A650" s="14"/>
    </row>
    <row r="651">
      <c r="A651" s="14"/>
    </row>
    <row r="652">
      <c r="A652" s="14"/>
    </row>
    <row r="653">
      <c r="A653" s="14"/>
    </row>
    <row r="654">
      <c r="A654" s="14"/>
    </row>
    <row r="655">
      <c r="A655" s="14"/>
    </row>
    <row r="656">
      <c r="A656" s="14"/>
    </row>
    <row r="657">
      <c r="A657" s="14"/>
    </row>
    <row r="658">
      <c r="A658" s="14"/>
    </row>
    <row r="659">
      <c r="A659" s="14"/>
    </row>
    <row r="660">
      <c r="A660" s="14"/>
    </row>
    <row r="661">
      <c r="A661" s="14"/>
    </row>
    <row r="662">
      <c r="A662" s="14"/>
    </row>
    <row r="663">
      <c r="A663" s="14"/>
    </row>
    <row r="664">
      <c r="A664" s="14"/>
    </row>
    <row r="665">
      <c r="A665" s="14"/>
    </row>
    <row r="666">
      <c r="A666" s="14"/>
    </row>
    <row r="667">
      <c r="A667" s="14"/>
    </row>
    <row r="668">
      <c r="A668" s="14"/>
    </row>
    <row r="669">
      <c r="A669" s="14"/>
    </row>
    <row r="670">
      <c r="A670" s="14"/>
    </row>
    <row r="671">
      <c r="A671" s="14"/>
    </row>
    <row r="672">
      <c r="A672" s="14"/>
    </row>
    <row r="673">
      <c r="A673" s="14"/>
    </row>
    <row r="674">
      <c r="A674" s="14"/>
    </row>
    <row r="675">
      <c r="A675" s="14"/>
    </row>
    <row r="676">
      <c r="A676" s="14"/>
    </row>
    <row r="677">
      <c r="A677" s="14"/>
    </row>
    <row r="678">
      <c r="A678" s="14"/>
    </row>
    <row r="679">
      <c r="A679" s="14"/>
    </row>
    <row r="680">
      <c r="A680" s="14"/>
    </row>
    <row r="681">
      <c r="A681" s="14"/>
    </row>
    <row r="682">
      <c r="A682" s="14"/>
    </row>
    <row r="683">
      <c r="A683" s="14"/>
    </row>
    <row r="684">
      <c r="A684" s="14"/>
    </row>
    <row r="685">
      <c r="A685" s="14"/>
    </row>
    <row r="686">
      <c r="A686" s="14"/>
    </row>
    <row r="687">
      <c r="A687" s="14"/>
    </row>
    <row r="688">
      <c r="A688" s="14"/>
    </row>
    <row r="689">
      <c r="A689" s="14"/>
    </row>
    <row r="690">
      <c r="A690" s="14"/>
    </row>
    <row r="691">
      <c r="A691" s="14"/>
    </row>
    <row r="692">
      <c r="A692" s="14"/>
    </row>
    <row r="693">
      <c r="A693" s="14"/>
    </row>
    <row r="694">
      <c r="A694" s="14"/>
    </row>
    <row r="695">
      <c r="A695" s="14"/>
    </row>
    <row r="696">
      <c r="A696" s="14"/>
    </row>
    <row r="697">
      <c r="A697" s="14"/>
    </row>
    <row r="698">
      <c r="A698" s="14"/>
    </row>
    <row r="699">
      <c r="A699" s="14"/>
    </row>
    <row r="700">
      <c r="A700" s="14"/>
    </row>
    <row r="701">
      <c r="A701" s="14"/>
    </row>
    <row r="702">
      <c r="A702" s="14"/>
    </row>
    <row r="703">
      <c r="A703" s="14"/>
    </row>
    <row r="704">
      <c r="A704" s="14"/>
    </row>
    <row r="705">
      <c r="A705" s="14"/>
    </row>
    <row r="706">
      <c r="A706" s="14"/>
    </row>
    <row r="707">
      <c r="A707" s="14"/>
    </row>
    <row r="708">
      <c r="A708" s="14"/>
    </row>
    <row r="709">
      <c r="A709" s="14"/>
    </row>
    <row r="710">
      <c r="A710" s="14"/>
    </row>
    <row r="711">
      <c r="A711" s="14"/>
    </row>
    <row r="712">
      <c r="A712" s="14"/>
    </row>
    <row r="713">
      <c r="A713" s="14"/>
    </row>
    <row r="714">
      <c r="A714" s="14"/>
    </row>
    <row r="715">
      <c r="A715" s="14"/>
    </row>
    <row r="716">
      <c r="A716" s="14"/>
    </row>
    <row r="717">
      <c r="A717" s="14"/>
    </row>
    <row r="718">
      <c r="A718" s="14"/>
    </row>
    <row r="719">
      <c r="A719" s="14"/>
    </row>
    <row r="720">
      <c r="A720" s="14"/>
    </row>
    <row r="721">
      <c r="A721" s="14"/>
    </row>
    <row r="722">
      <c r="A722" s="14"/>
    </row>
    <row r="723">
      <c r="A723" s="14"/>
    </row>
    <row r="724">
      <c r="A724" s="14"/>
    </row>
    <row r="725">
      <c r="A725" s="14"/>
    </row>
    <row r="726">
      <c r="A726" s="14"/>
    </row>
    <row r="727">
      <c r="A727" s="14"/>
    </row>
    <row r="728">
      <c r="A728" s="14"/>
    </row>
    <row r="729">
      <c r="A729" s="14"/>
    </row>
    <row r="730">
      <c r="A730" s="14"/>
    </row>
    <row r="731">
      <c r="A731" s="14"/>
    </row>
    <row r="732">
      <c r="A732" s="14"/>
    </row>
    <row r="733">
      <c r="A733" s="14"/>
    </row>
    <row r="734">
      <c r="A734" s="14"/>
    </row>
    <row r="735">
      <c r="A735" s="14"/>
    </row>
    <row r="736">
      <c r="A736" s="14"/>
    </row>
    <row r="737">
      <c r="A737" s="14"/>
    </row>
    <row r="738">
      <c r="A738" s="14"/>
    </row>
    <row r="739">
      <c r="A739" s="14"/>
    </row>
    <row r="740">
      <c r="A740" s="14"/>
    </row>
    <row r="741">
      <c r="A741" s="14"/>
    </row>
    <row r="742">
      <c r="A742" s="14"/>
    </row>
    <row r="743">
      <c r="A743" s="14"/>
    </row>
    <row r="744">
      <c r="A744" s="14"/>
    </row>
    <row r="745">
      <c r="A745" s="14"/>
    </row>
    <row r="746">
      <c r="A746" s="14"/>
    </row>
    <row r="747">
      <c r="A747" s="14"/>
    </row>
    <row r="748">
      <c r="A748" s="14"/>
    </row>
    <row r="749">
      <c r="A749" s="14"/>
    </row>
    <row r="750">
      <c r="A750" s="14"/>
    </row>
    <row r="751">
      <c r="A751" s="14"/>
    </row>
    <row r="752">
      <c r="A752" s="14"/>
    </row>
    <row r="753">
      <c r="A753" s="14"/>
    </row>
    <row r="754">
      <c r="A754" s="14"/>
    </row>
    <row r="755">
      <c r="A755" s="14"/>
    </row>
    <row r="756">
      <c r="A756" s="14"/>
    </row>
    <row r="757">
      <c r="A757" s="14"/>
    </row>
    <row r="758">
      <c r="A758" s="14"/>
    </row>
    <row r="759">
      <c r="A759" s="14"/>
    </row>
    <row r="760">
      <c r="A760" s="14"/>
    </row>
    <row r="761">
      <c r="A761" s="14"/>
    </row>
    <row r="762">
      <c r="A762" s="14"/>
    </row>
    <row r="763">
      <c r="A763" s="14"/>
    </row>
    <row r="764">
      <c r="A764" s="14"/>
    </row>
    <row r="765">
      <c r="A765" s="14"/>
    </row>
    <row r="766">
      <c r="A766" s="14"/>
    </row>
    <row r="767">
      <c r="A767" s="14"/>
    </row>
    <row r="768">
      <c r="A768" s="14"/>
    </row>
    <row r="769">
      <c r="A769" s="14"/>
    </row>
    <row r="770">
      <c r="A770" s="14"/>
    </row>
    <row r="771">
      <c r="A771" s="14"/>
    </row>
    <row r="772">
      <c r="A772" s="14"/>
    </row>
    <row r="773">
      <c r="A773" s="14"/>
    </row>
    <row r="774">
      <c r="A774" s="14"/>
    </row>
    <row r="775">
      <c r="A775" s="14"/>
    </row>
    <row r="776">
      <c r="A776" s="14"/>
    </row>
    <row r="777">
      <c r="A777" s="14"/>
    </row>
    <row r="778">
      <c r="A778" s="14"/>
    </row>
    <row r="779">
      <c r="A779" s="14"/>
    </row>
    <row r="780">
      <c r="A780" s="14"/>
    </row>
    <row r="781">
      <c r="A781" s="14"/>
    </row>
    <row r="782">
      <c r="A782" s="14"/>
    </row>
    <row r="783">
      <c r="A783" s="14"/>
    </row>
    <row r="784">
      <c r="A784" s="14"/>
    </row>
    <row r="785">
      <c r="A785" s="14"/>
    </row>
    <row r="786">
      <c r="A786" s="14"/>
    </row>
    <row r="787">
      <c r="A787" s="14"/>
    </row>
    <row r="788">
      <c r="A788" s="14"/>
    </row>
    <row r="789">
      <c r="A789" s="14"/>
    </row>
    <row r="790">
      <c r="A790" s="14"/>
    </row>
    <row r="791">
      <c r="A791" s="14"/>
    </row>
    <row r="792">
      <c r="A792" s="14"/>
    </row>
    <row r="793">
      <c r="A793" s="14"/>
    </row>
    <row r="794">
      <c r="A794" s="14"/>
    </row>
    <row r="795">
      <c r="A795" s="14"/>
    </row>
    <row r="796">
      <c r="A796" s="14"/>
    </row>
    <row r="797">
      <c r="A797" s="14"/>
    </row>
    <row r="798">
      <c r="A798" s="14"/>
    </row>
    <row r="799">
      <c r="A799" s="14"/>
    </row>
    <row r="800">
      <c r="A800" s="14"/>
    </row>
    <row r="801">
      <c r="A801" s="14"/>
    </row>
    <row r="802">
      <c r="A802" s="14"/>
    </row>
    <row r="803">
      <c r="A803" s="14"/>
    </row>
    <row r="804">
      <c r="A804" s="14"/>
    </row>
    <row r="805">
      <c r="A805" s="14"/>
    </row>
    <row r="806">
      <c r="A806" s="14"/>
    </row>
    <row r="807">
      <c r="A807" s="14"/>
    </row>
    <row r="808">
      <c r="A808" s="14"/>
    </row>
    <row r="809">
      <c r="A809" s="14"/>
    </row>
    <row r="810">
      <c r="A810" s="14"/>
    </row>
    <row r="811">
      <c r="A811" s="14"/>
    </row>
    <row r="812">
      <c r="A812" s="14"/>
    </row>
    <row r="813">
      <c r="A813" s="14"/>
    </row>
    <row r="814">
      <c r="A814" s="14"/>
    </row>
    <row r="815">
      <c r="A815" s="14"/>
    </row>
    <row r="816">
      <c r="A816" s="14"/>
    </row>
    <row r="817">
      <c r="A817" s="14"/>
    </row>
    <row r="818">
      <c r="A818" s="14"/>
    </row>
    <row r="819">
      <c r="A819" s="14"/>
    </row>
    <row r="820">
      <c r="A820" s="14"/>
    </row>
    <row r="821">
      <c r="A821" s="14"/>
    </row>
    <row r="822">
      <c r="A822" s="14"/>
    </row>
    <row r="823">
      <c r="A823" s="14"/>
    </row>
    <row r="824">
      <c r="A824" s="14"/>
    </row>
    <row r="825">
      <c r="A825" s="14"/>
    </row>
    <row r="826">
      <c r="A826" s="14"/>
    </row>
    <row r="827">
      <c r="A827" s="14"/>
    </row>
    <row r="828">
      <c r="A828" s="14"/>
    </row>
    <row r="829">
      <c r="A829" s="14"/>
    </row>
    <row r="830">
      <c r="A830" s="14"/>
    </row>
    <row r="831">
      <c r="A831" s="14"/>
    </row>
    <row r="832">
      <c r="A832" s="14"/>
    </row>
    <row r="833">
      <c r="A833" s="14"/>
    </row>
    <row r="834">
      <c r="A834" s="14"/>
    </row>
    <row r="835">
      <c r="A835" s="14"/>
    </row>
    <row r="836">
      <c r="A836" s="14"/>
    </row>
    <row r="837">
      <c r="A837" s="14"/>
    </row>
    <row r="838">
      <c r="A838" s="14"/>
    </row>
    <row r="839">
      <c r="A839" s="14"/>
    </row>
    <row r="840">
      <c r="A840" s="14"/>
    </row>
    <row r="841">
      <c r="A841" s="14"/>
    </row>
    <row r="842">
      <c r="A842" s="14"/>
    </row>
    <row r="843">
      <c r="A843" s="14"/>
    </row>
    <row r="844">
      <c r="A844" s="14"/>
    </row>
    <row r="845">
      <c r="A845" s="14"/>
    </row>
    <row r="846">
      <c r="A846" s="14"/>
    </row>
    <row r="847">
      <c r="A847" s="14"/>
    </row>
    <row r="848">
      <c r="A848" s="14"/>
    </row>
    <row r="849">
      <c r="A849" s="14"/>
    </row>
    <row r="850">
      <c r="A850" s="14"/>
    </row>
    <row r="851">
      <c r="A851" s="14"/>
    </row>
    <row r="852">
      <c r="A852" s="14"/>
    </row>
    <row r="853">
      <c r="A853" s="14"/>
    </row>
    <row r="854">
      <c r="A854" s="14"/>
    </row>
    <row r="855">
      <c r="A855" s="14"/>
    </row>
    <row r="856">
      <c r="A856" s="14"/>
    </row>
    <row r="857">
      <c r="A857" s="14"/>
    </row>
    <row r="858">
      <c r="A858" s="14"/>
    </row>
    <row r="859">
      <c r="A859" s="14"/>
    </row>
    <row r="860">
      <c r="A860" s="14"/>
    </row>
    <row r="861">
      <c r="A861" s="14"/>
    </row>
    <row r="862">
      <c r="A862" s="14"/>
    </row>
    <row r="863">
      <c r="A863" s="14"/>
    </row>
    <row r="864">
      <c r="A864" s="14"/>
    </row>
    <row r="865">
      <c r="A865" s="14"/>
    </row>
    <row r="866">
      <c r="A866" s="14"/>
    </row>
    <row r="867">
      <c r="A867" s="14"/>
    </row>
    <row r="868">
      <c r="A868" s="14"/>
    </row>
    <row r="869">
      <c r="A869" s="14"/>
    </row>
    <row r="870">
      <c r="A870" s="14"/>
    </row>
    <row r="871">
      <c r="A871" s="14"/>
    </row>
    <row r="872">
      <c r="A872" s="14"/>
    </row>
    <row r="873">
      <c r="A873" s="14"/>
    </row>
    <row r="874">
      <c r="A874" s="14"/>
    </row>
    <row r="875">
      <c r="A875" s="14"/>
    </row>
    <row r="876">
      <c r="A876" s="14"/>
    </row>
    <row r="877">
      <c r="A877" s="14"/>
    </row>
    <row r="878">
      <c r="A878" s="14"/>
    </row>
    <row r="879">
      <c r="A879" s="14"/>
    </row>
    <row r="880">
      <c r="A880" s="14"/>
    </row>
    <row r="881">
      <c r="A881" s="14"/>
    </row>
    <row r="882">
      <c r="A882" s="14"/>
    </row>
    <row r="883">
      <c r="A883" s="14"/>
    </row>
    <row r="884">
      <c r="A884" s="14"/>
    </row>
    <row r="885">
      <c r="A885" s="14"/>
    </row>
    <row r="886">
      <c r="A886" s="14"/>
    </row>
    <row r="887">
      <c r="A887" s="14"/>
    </row>
    <row r="888">
      <c r="A888" s="14"/>
    </row>
    <row r="889">
      <c r="A889" s="14"/>
    </row>
    <row r="890">
      <c r="A890" s="14"/>
    </row>
    <row r="891">
      <c r="A891" s="14"/>
    </row>
    <row r="892">
      <c r="A892" s="14"/>
    </row>
    <row r="893">
      <c r="A893" s="14"/>
    </row>
    <row r="894">
      <c r="A894" s="14"/>
    </row>
    <row r="895">
      <c r="A895" s="14"/>
    </row>
    <row r="896">
      <c r="A896" s="14"/>
    </row>
    <row r="897">
      <c r="A897" s="14"/>
    </row>
    <row r="898">
      <c r="A898" s="14"/>
    </row>
    <row r="899">
      <c r="A899" s="14"/>
    </row>
    <row r="900">
      <c r="A900" s="14"/>
    </row>
    <row r="901">
      <c r="A901" s="14"/>
    </row>
    <row r="902">
      <c r="A902" s="14"/>
    </row>
    <row r="903">
      <c r="A903" s="14"/>
    </row>
    <row r="904">
      <c r="A904" s="14"/>
    </row>
    <row r="905">
      <c r="A905" s="14"/>
    </row>
    <row r="906">
      <c r="A906" s="14"/>
    </row>
    <row r="907">
      <c r="A907" s="14"/>
    </row>
    <row r="908">
      <c r="A908" s="14"/>
    </row>
    <row r="909">
      <c r="A909" s="14"/>
    </row>
    <row r="910">
      <c r="A910" s="14"/>
    </row>
    <row r="911">
      <c r="A911" s="14"/>
    </row>
    <row r="912">
      <c r="A912" s="14"/>
    </row>
    <row r="913">
      <c r="A913" s="14"/>
    </row>
    <row r="914">
      <c r="A914" s="14"/>
    </row>
    <row r="915">
      <c r="A915" s="14"/>
    </row>
    <row r="916">
      <c r="A916" s="14"/>
    </row>
    <row r="917">
      <c r="A917" s="14"/>
    </row>
    <row r="918">
      <c r="A918" s="14"/>
    </row>
    <row r="919">
      <c r="A919" s="14"/>
    </row>
    <row r="920">
      <c r="A920" s="14"/>
    </row>
    <row r="921">
      <c r="A921" s="14"/>
    </row>
    <row r="922">
      <c r="A922" s="14"/>
    </row>
    <row r="923">
      <c r="A923" s="14"/>
    </row>
    <row r="924">
      <c r="A924" s="14"/>
    </row>
    <row r="925">
      <c r="A925" s="14"/>
    </row>
    <row r="926">
      <c r="A926" s="14"/>
    </row>
    <row r="927">
      <c r="A927" s="14"/>
    </row>
    <row r="928">
      <c r="A928" s="14"/>
    </row>
    <row r="929">
      <c r="A929" s="14"/>
    </row>
    <row r="930">
      <c r="A930" s="14"/>
    </row>
    <row r="931">
      <c r="A931" s="14"/>
    </row>
    <row r="932">
      <c r="A932" s="14"/>
    </row>
    <row r="933">
      <c r="A933" s="14"/>
    </row>
    <row r="934">
      <c r="A934" s="14"/>
    </row>
    <row r="935">
      <c r="A935" s="14"/>
    </row>
    <row r="936">
      <c r="A936" s="14"/>
    </row>
    <row r="937">
      <c r="A937" s="14"/>
    </row>
    <row r="938">
      <c r="A938" s="14"/>
    </row>
    <row r="939">
      <c r="A939" s="14"/>
    </row>
    <row r="940">
      <c r="A940" s="14"/>
    </row>
    <row r="941">
      <c r="A941" s="14"/>
    </row>
    <row r="942">
      <c r="A942" s="14"/>
    </row>
    <row r="943">
      <c r="A943" s="14"/>
    </row>
    <row r="944">
      <c r="A944" s="14"/>
    </row>
    <row r="945">
      <c r="A945" s="14"/>
    </row>
    <row r="946">
      <c r="A946" s="14"/>
    </row>
    <row r="947">
      <c r="A947" s="14"/>
    </row>
    <row r="948">
      <c r="A948" s="14"/>
    </row>
    <row r="949">
      <c r="A949" s="14"/>
    </row>
    <row r="950">
      <c r="A950" s="14"/>
    </row>
    <row r="951">
      <c r="A951" s="14"/>
    </row>
    <row r="952">
      <c r="A952" s="14"/>
    </row>
    <row r="953">
      <c r="A953" s="14"/>
    </row>
    <row r="954">
      <c r="A954" s="14"/>
    </row>
    <row r="955">
      <c r="A955" s="14"/>
    </row>
    <row r="956">
      <c r="A956" s="14"/>
    </row>
    <row r="957">
      <c r="A957" s="14"/>
    </row>
    <row r="958">
      <c r="A958" s="14"/>
    </row>
    <row r="959">
      <c r="A959" s="14"/>
    </row>
    <row r="960">
      <c r="A960" s="14"/>
    </row>
    <row r="961">
      <c r="A961" s="14"/>
    </row>
    <row r="962">
      <c r="A962" s="14"/>
    </row>
    <row r="963">
      <c r="A963" s="14"/>
    </row>
    <row r="964">
      <c r="A964" s="14"/>
    </row>
    <row r="965">
      <c r="A965" s="14"/>
    </row>
    <row r="966">
      <c r="A966" s="14"/>
    </row>
    <row r="967">
      <c r="A967" s="14"/>
    </row>
    <row r="968">
      <c r="A968" s="14"/>
    </row>
    <row r="969">
      <c r="A969" s="14"/>
    </row>
    <row r="970">
      <c r="A970" s="14"/>
    </row>
    <row r="971">
      <c r="A971" s="14"/>
    </row>
    <row r="972">
      <c r="A972" s="14"/>
    </row>
    <row r="973">
      <c r="A973" s="14"/>
    </row>
    <row r="974">
      <c r="A974" s="14"/>
    </row>
    <row r="975">
      <c r="A975" s="14"/>
    </row>
    <row r="976">
      <c r="A976" s="14"/>
    </row>
    <row r="977">
      <c r="A977" s="14"/>
    </row>
    <row r="978">
      <c r="A978" s="14"/>
    </row>
    <row r="979">
      <c r="A979" s="14"/>
    </row>
    <row r="980">
      <c r="A980" s="14"/>
    </row>
    <row r="981">
      <c r="A981" s="14"/>
    </row>
    <row r="982">
      <c r="A982" s="14"/>
    </row>
    <row r="983">
      <c r="A983" s="14"/>
    </row>
    <row r="984">
      <c r="A984" s="14"/>
    </row>
    <row r="985">
      <c r="A985" s="14"/>
    </row>
    <row r="986">
      <c r="A986" s="14"/>
    </row>
    <row r="987">
      <c r="A987" s="14"/>
    </row>
    <row r="988">
      <c r="A988" s="14"/>
    </row>
    <row r="989">
      <c r="A989" s="14"/>
    </row>
    <row r="990">
      <c r="A990" s="14"/>
    </row>
    <row r="991">
      <c r="A991" s="14"/>
    </row>
    <row r="992">
      <c r="A992" s="14"/>
    </row>
    <row r="993">
      <c r="A993" s="14"/>
    </row>
    <row r="994">
      <c r="A994" s="14"/>
    </row>
    <row r="995">
      <c r="A995" s="14"/>
    </row>
    <row r="996">
      <c r="A996" s="14"/>
    </row>
    <row r="997">
      <c r="A997" s="14"/>
    </row>
    <row r="998">
      <c r="A998" s="14"/>
    </row>
    <row r="999">
      <c r="A999" s="14"/>
    </row>
    <row r="1000">
      <c r="A1000" s="14"/>
    </row>
    <row r="1001">
      <c r="A1001" s="14"/>
    </row>
    <row r="1002">
      <c r="A1002" s="14"/>
    </row>
    <row r="1003">
      <c r="A1003" s="14"/>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0"/>
      <c r="B1" s="6" t="s">
        <v>50</v>
      </c>
      <c r="C1" s="6" t="s">
        <v>51</v>
      </c>
      <c r="D1" s="6" t="s">
        <v>52</v>
      </c>
      <c r="E1" s="6" t="s">
        <v>53</v>
      </c>
      <c r="F1" s="6" t="s">
        <v>54</v>
      </c>
      <c r="G1" s="6" t="s">
        <v>55</v>
      </c>
      <c r="H1" s="6" t="s">
        <v>56</v>
      </c>
      <c r="I1" s="6" t="s">
        <v>57</v>
      </c>
      <c r="J1" s="6" t="s">
        <v>58</v>
      </c>
      <c r="K1" s="6" t="s">
        <v>59</v>
      </c>
      <c r="L1" s="6" t="s">
        <v>60</v>
      </c>
      <c r="M1" s="6" t="s">
        <v>61</v>
      </c>
      <c r="N1" s="6" t="s">
        <v>62</v>
      </c>
      <c r="O1" s="6" t="s">
        <v>63</v>
      </c>
      <c r="P1" s="6" t="s">
        <v>64</v>
      </c>
      <c r="Q1" s="6" t="s">
        <v>65</v>
      </c>
      <c r="R1" s="6" t="s">
        <v>66</v>
      </c>
      <c r="S1" s="6" t="s">
        <v>67</v>
      </c>
      <c r="T1" s="6" t="s">
        <v>68</v>
      </c>
      <c r="U1" s="6" t="s">
        <v>69</v>
      </c>
      <c r="V1" s="6" t="s">
        <v>70</v>
      </c>
      <c r="W1" s="6" t="s">
        <v>71</v>
      </c>
      <c r="X1" s="6" t="s">
        <v>72</v>
      </c>
      <c r="Y1" s="6" t="s">
        <v>73</v>
      </c>
    </row>
    <row r="2">
      <c r="A2" s="10" t="s">
        <v>133</v>
      </c>
    </row>
    <row r="3">
      <c r="A3" s="10" t="s">
        <v>134</v>
      </c>
      <c r="B3" s="12">
        <f>'Fixed Asset Balance'!B20-Depreciation!B20</f>
        <v>164952.1014</v>
      </c>
      <c r="C3" s="12">
        <f>'Fixed Asset Balance'!C20-Depreciation!C20</f>
        <v>156259.2029</v>
      </c>
      <c r="D3" s="12">
        <f>'Fixed Asset Balance'!D20-Depreciation!D20</f>
        <v>147566.3043</v>
      </c>
      <c r="E3" s="12">
        <f>'Fixed Asset Balance'!E20-Depreciation!E20</f>
        <v>138873.4058</v>
      </c>
      <c r="F3" s="12">
        <f>'Fixed Asset Balance'!F20-Depreciation!F20</f>
        <v>130180.5072</v>
      </c>
      <c r="G3" s="12">
        <f>'Fixed Asset Balance'!G20-Depreciation!G20</f>
        <v>121487.6087</v>
      </c>
      <c r="H3" s="12">
        <f>'Fixed Asset Balance'!H20-Depreciation!H20</f>
        <v>112794.7101</v>
      </c>
      <c r="I3" s="12">
        <f>'Fixed Asset Balance'!I20-Depreciation!I20</f>
        <v>104101.8116</v>
      </c>
      <c r="J3" s="12">
        <f>'Fixed Asset Balance'!J20-Depreciation!J20</f>
        <v>95408.91304</v>
      </c>
      <c r="K3" s="12">
        <f>'Fixed Asset Balance'!K20-Depreciation!K20</f>
        <v>86716.01449</v>
      </c>
      <c r="L3" s="12">
        <f>'Fixed Asset Balance'!L20-Depreciation!L20</f>
        <v>78023.11594</v>
      </c>
      <c r="M3" s="12">
        <f>'Fixed Asset Balance'!M20-Depreciation!M20</f>
        <v>69330.21739</v>
      </c>
      <c r="N3" s="12">
        <f>'Fixed Asset Balance'!N20-Depreciation!N20</f>
        <v>60637.31884</v>
      </c>
      <c r="O3" s="12">
        <f>'Fixed Asset Balance'!O20-Depreciation!O20</f>
        <v>51944.42029</v>
      </c>
      <c r="P3" s="12">
        <f>'Fixed Asset Balance'!P20-Depreciation!P20</f>
        <v>43251.52174</v>
      </c>
      <c r="Q3" s="12">
        <f>'Fixed Asset Balance'!Q20-Depreciation!Q20</f>
        <v>34558.62319</v>
      </c>
      <c r="R3" s="12">
        <f>'Fixed Asset Balance'!R20-Depreciation!R20</f>
        <v>25865.72464</v>
      </c>
      <c r="S3" s="12">
        <f>'Fixed Asset Balance'!S20-Depreciation!S20</f>
        <v>17172.82609</v>
      </c>
      <c r="T3" s="12">
        <f>'Fixed Asset Balance'!T20-Depreciation!T20</f>
        <v>13738.26087</v>
      </c>
      <c r="U3" s="12">
        <f>'Fixed Asset Balance'!U20-Depreciation!U20</f>
        <v>10303.69565</v>
      </c>
      <c r="V3" s="12">
        <f>'Fixed Asset Balance'!V20-Depreciation!V20</f>
        <v>6869.130435</v>
      </c>
      <c r="W3" s="12">
        <f>'Fixed Asset Balance'!W20-Depreciation!W20</f>
        <v>3434.565217</v>
      </c>
      <c r="X3" s="12">
        <f>'Fixed Asset Balance'!X20-Depreciation!X20</f>
        <v>0</v>
      </c>
      <c r="Y3" s="12">
        <f>'Fixed Asset Balance'!Y20-Depreciation!Y20</f>
        <v>0</v>
      </c>
    </row>
    <row r="4">
      <c r="A4" s="10" t="s">
        <v>130</v>
      </c>
      <c r="B4" s="12">
        <f>'Cash Detail'!B23</f>
        <v>373795.9338</v>
      </c>
      <c r="C4" s="12">
        <f>'Cash Detail'!C23</f>
        <v>245671.8675</v>
      </c>
      <c r="D4" s="12">
        <f>'Cash Detail'!D23</f>
        <v>1834848.801</v>
      </c>
      <c r="E4" s="12">
        <f>'Cash Detail'!E23</f>
        <v>1831020.531</v>
      </c>
      <c r="F4" s="12">
        <f>'Cash Detail'!F23</f>
        <v>4681868.261</v>
      </c>
      <c r="G4" s="12">
        <f>'Cash Detail'!G23</f>
        <v>3257114.991</v>
      </c>
      <c r="H4" s="12">
        <f>'Cash Detail'!H23</f>
        <v>5664163.72</v>
      </c>
      <c r="I4" s="12">
        <f>'Cash Detail'!I23</f>
        <v>5502335.45</v>
      </c>
      <c r="J4" s="12">
        <f>'Cash Detail'!J23</f>
        <v>7090258.18</v>
      </c>
      <c r="K4" s="12">
        <f>'Cash Detail'!K23</f>
        <v>6928429.91</v>
      </c>
      <c r="L4" s="12">
        <f>'Cash Detail'!L23</f>
        <v>9779277.639</v>
      </c>
      <c r="M4" s="12">
        <f>'Cash Detail'!M23</f>
        <v>8354524.369</v>
      </c>
      <c r="N4" s="12">
        <f>'Cash Detail'!N23</f>
        <v>11205372.1</v>
      </c>
      <c r="O4" s="12">
        <f>'Cash Detail'!O23</f>
        <v>10599744.83</v>
      </c>
      <c r="P4" s="12">
        <f>'Cash Detail'!P23</f>
        <v>12187667.56</v>
      </c>
      <c r="Q4" s="12">
        <f>'Cash Detail'!Q23</f>
        <v>12025839.29</v>
      </c>
      <c r="R4" s="12">
        <f>'Cash Detail'!R23</f>
        <v>14720108.23</v>
      </c>
      <c r="S4" s="12">
        <f>'Cash Detail'!S23</f>
        <v>13296776.17</v>
      </c>
      <c r="T4" s="12">
        <f>'Cash Detail'!T23</f>
        <v>15991457.98</v>
      </c>
      <c r="U4" s="12">
        <f>'Cash Detail'!U23</f>
        <v>15831463.79</v>
      </c>
      <c r="V4" s="12">
        <f>'Cash Detail'!V23</f>
        <v>16977421.6</v>
      </c>
      <c r="W4" s="12">
        <f>'Cash Detail'!W23</f>
        <v>16817427.41</v>
      </c>
      <c r="X4" s="12">
        <f>'Cash Detail'!X23</f>
        <v>19670109.22</v>
      </c>
      <c r="Y4" s="12">
        <f>'Cash Detail'!Y23</f>
        <v>18246640.5</v>
      </c>
    </row>
    <row r="5">
      <c r="A5" s="10" t="s">
        <v>135</v>
      </c>
      <c r="B5" s="9">
        <f>Stocks!B21</f>
        <v>309638</v>
      </c>
      <c r="C5" s="9">
        <f>Stocks!C21</f>
        <v>619276</v>
      </c>
      <c r="D5" s="9">
        <f>Stocks!D21</f>
        <v>928914</v>
      </c>
      <c r="E5" s="9">
        <f>Stocks!E21</f>
        <v>1238552</v>
      </c>
      <c r="F5" s="9">
        <f>Stocks!F21</f>
        <v>1548190</v>
      </c>
      <c r="G5" s="9">
        <f>Stocks!G21</f>
        <v>1857828</v>
      </c>
      <c r="H5" s="9">
        <f>Stocks!H21</f>
        <v>2167466</v>
      </c>
      <c r="I5" s="9">
        <f>Stocks!I21</f>
        <v>2477104</v>
      </c>
      <c r="J5" s="9">
        <f>Stocks!J21</f>
        <v>2786742</v>
      </c>
      <c r="K5" s="9">
        <f>Stocks!K21</f>
        <v>3096380</v>
      </c>
      <c r="L5" s="9">
        <f>Stocks!L21</f>
        <v>3406018</v>
      </c>
      <c r="M5" s="9">
        <f>Stocks!M21</f>
        <v>3715656</v>
      </c>
      <c r="N5" s="9">
        <f>Stocks!N21</f>
        <v>4025294</v>
      </c>
      <c r="O5" s="9">
        <f>Stocks!O21</f>
        <v>4334932</v>
      </c>
      <c r="P5" s="9">
        <f>Stocks!P21</f>
        <v>4644570</v>
      </c>
      <c r="Q5" s="9">
        <f>Stocks!Q21</f>
        <v>4954208</v>
      </c>
      <c r="R5" s="9">
        <f>Stocks!R21</f>
        <v>5263846</v>
      </c>
      <c r="S5" s="9">
        <f>Stocks!S21</f>
        <v>5573484</v>
      </c>
      <c r="T5" s="9">
        <f>Stocks!T21</f>
        <v>5883122</v>
      </c>
      <c r="U5" s="9">
        <f>Stocks!U21</f>
        <v>6192760</v>
      </c>
      <c r="V5" s="9">
        <f>Stocks!V21</f>
        <v>6502398</v>
      </c>
      <c r="W5" s="9">
        <f>Stocks!W21</f>
        <v>6812036</v>
      </c>
      <c r="X5" s="9">
        <f>Stocks!X21</f>
        <v>7121674</v>
      </c>
      <c r="Y5" s="9">
        <f>Stocks!Y21</f>
        <v>7431312</v>
      </c>
    </row>
    <row r="6">
      <c r="A6" s="10" t="s">
        <v>91</v>
      </c>
      <c r="B6" s="9">
        <f>Collections!B12</f>
        <v>4090454</v>
      </c>
      <c r="C6" s="9">
        <f>Collections!C12</f>
        <v>4090454</v>
      </c>
      <c r="D6" s="9">
        <f>Collections!D12</f>
        <v>4090454</v>
      </c>
      <c r="E6" s="9">
        <f>Collections!E12</f>
        <v>4090454</v>
      </c>
      <c r="F6" s="9">
        <f>Collections!F12</f>
        <v>4090454</v>
      </c>
      <c r="G6" s="9">
        <f>Collections!G12</f>
        <v>4090454</v>
      </c>
      <c r="H6" s="9">
        <f>Collections!H12</f>
        <v>4090454</v>
      </c>
      <c r="I6" s="9">
        <f>Collections!I12</f>
        <v>4090454</v>
      </c>
      <c r="J6" s="9">
        <f>Collections!J12</f>
        <v>4090454</v>
      </c>
      <c r="K6" s="9">
        <f>Collections!K12</f>
        <v>4090454</v>
      </c>
      <c r="L6" s="9">
        <f>Collections!L12</f>
        <v>4090454</v>
      </c>
      <c r="M6" s="9">
        <f>Collections!M12</f>
        <v>4090454</v>
      </c>
      <c r="N6" s="9">
        <f>Collections!N12</f>
        <v>4090454</v>
      </c>
      <c r="O6" s="9">
        <f>Collections!O12</f>
        <v>4090454</v>
      </c>
      <c r="P6" s="9">
        <f>Collections!P12</f>
        <v>4090454</v>
      </c>
      <c r="Q6" s="9">
        <f>Collections!Q12</f>
        <v>4090454</v>
      </c>
      <c r="R6" s="9">
        <f>Collections!R12</f>
        <v>4090454</v>
      </c>
      <c r="S6" s="9">
        <f>Collections!S12</f>
        <v>4090454</v>
      </c>
      <c r="T6" s="9">
        <f>Collections!T12</f>
        <v>4090454</v>
      </c>
      <c r="U6" s="9">
        <f>Collections!U12</f>
        <v>4090454</v>
      </c>
      <c r="V6" s="9">
        <f>Collections!V12</f>
        <v>4090454</v>
      </c>
      <c r="W6" s="9">
        <f>Collections!W12</f>
        <v>4090454</v>
      </c>
      <c r="X6" s="9">
        <f>Collections!X12</f>
        <v>4090454</v>
      </c>
      <c r="Y6" s="9">
        <f>Collections!Y12</f>
        <v>4090454</v>
      </c>
    </row>
    <row r="7">
      <c r="A7" s="10" t="s">
        <v>136</v>
      </c>
      <c r="B7" s="12">
        <f t="shared" ref="B7:Y7" si="1">SUM(B3:B6)</f>
        <v>4938840.035</v>
      </c>
      <c r="C7" s="12">
        <f t="shared" si="1"/>
        <v>5111661.07</v>
      </c>
      <c r="D7" s="12">
        <f t="shared" si="1"/>
        <v>7001783.106</v>
      </c>
      <c r="E7" s="12">
        <f t="shared" si="1"/>
        <v>7298899.937</v>
      </c>
      <c r="F7" s="12">
        <f t="shared" si="1"/>
        <v>10450692.77</v>
      </c>
      <c r="G7" s="12">
        <f t="shared" si="1"/>
        <v>9326884.599</v>
      </c>
      <c r="H7" s="12">
        <f t="shared" si="1"/>
        <v>12034878.43</v>
      </c>
      <c r="I7" s="12">
        <f t="shared" si="1"/>
        <v>12173995.26</v>
      </c>
      <c r="J7" s="12">
        <f t="shared" si="1"/>
        <v>14062863.09</v>
      </c>
      <c r="K7" s="12">
        <f t="shared" si="1"/>
        <v>14201979.92</v>
      </c>
      <c r="L7" s="12">
        <f t="shared" si="1"/>
        <v>17353772.76</v>
      </c>
      <c r="M7" s="12">
        <f t="shared" si="1"/>
        <v>16229964.59</v>
      </c>
      <c r="N7" s="12">
        <f t="shared" si="1"/>
        <v>19381757.42</v>
      </c>
      <c r="O7" s="12">
        <f t="shared" si="1"/>
        <v>19077075.25</v>
      </c>
      <c r="P7" s="12">
        <f t="shared" si="1"/>
        <v>20965943.08</v>
      </c>
      <c r="Q7" s="12">
        <f t="shared" si="1"/>
        <v>21105059.91</v>
      </c>
      <c r="R7" s="12">
        <f t="shared" si="1"/>
        <v>24100273.95</v>
      </c>
      <c r="S7" s="12">
        <f t="shared" si="1"/>
        <v>22977886.99</v>
      </c>
      <c r="T7" s="12">
        <f t="shared" si="1"/>
        <v>25978772.24</v>
      </c>
      <c r="U7" s="12">
        <f t="shared" si="1"/>
        <v>26124981.48</v>
      </c>
      <c r="V7" s="12">
        <f t="shared" si="1"/>
        <v>27577142.73</v>
      </c>
      <c r="W7" s="12">
        <f t="shared" si="1"/>
        <v>27723351.97</v>
      </c>
      <c r="X7" s="12">
        <f t="shared" si="1"/>
        <v>30882237.22</v>
      </c>
      <c r="Y7" s="12">
        <f t="shared" si="1"/>
        <v>29768406.5</v>
      </c>
    </row>
    <row r="8">
      <c r="A8" s="10"/>
    </row>
    <row r="9">
      <c r="A9" s="10" t="s">
        <v>137</v>
      </c>
    </row>
    <row r="10">
      <c r="A10" s="10" t="s">
        <v>138</v>
      </c>
      <c r="B10" s="9">
        <f>Purchases!B18</f>
        <v>2827352</v>
      </c>
      <c r="C10" s="9">
        <f>Purchases!C18</f>
        <v>1724616</v>
      </c>
      <c r="D10" s="9">
        <f>Purchases!D18</f>
        <v>2423750</v>
      </c>
      <c r="E10" s="9">
        <f>Purchases!E18</f>
        <v>1321014</v>
      </c>
      <c r="F10" s="9">
        <f>Purchases!F18</f>
        <v>3230954</v>
      </c>
      <c r="G10" s="9">
        <f>Purchases!G18</f>
        <v>917412</v>
      </c>
      <c r="H10" s="9">
        <f>Purchases!H18</f>
        <v>2827352</v>
      </c>
      <c r="I10" s="9">
        <f>Purchases!I18</f>
        <v>1724616</v>
      </c>
      <c r="J10" s="9">
        <f>Purchases!J18</f>
        <v>2423750</v>
      </c>
      <c r="K10" s="9">
        <f>Purchases!K18</f>
        <v>1321014</v>
      </c>
      <c r="L10" s="9">
        <f>Purchases!L18</f>
        <v>3230954</v>
      </c>
      <c r="M10" s="9">
        <f>Purchases!M18</f>
        <v>917412</v>
      </c>
      <c r="N10" s="9">
        <f>Purchases!N18</f>
        <v>2827352</v>
      </c>
      <c r="O10" s="9">
        <f>Purchases!O18</f>
        <v>1724616</v>
      </c>
      <c r="P10" s="9">
        <f>Purchases!P18</f>
        <v>2423750</v>
      </c>
      <c r="Q10" s="9">
        <f>Purchases!Q18</f>
        <v>1321014</v>
      </c>
      <c r="R10" s="9">
        <f>Purchases!R18</f>
        <v>3230954</v>
      </c>
      <c r="S10" s="9">
        <f>Purchases!S18</f>
        <v>917412</v>
      </c>
      <c r="T10" s="9">
        <f>Purchases!T18</f>
        <v>2827352</v>
      </c>
      <c r="U10" s="9">
        <f>Purchases!U18</f>
        <v>1724616</v>
      </c>
      <c r="V10" s="9">
        <f>Purchases!V18</f>
        <v>2423750</v>
      </c>
      <c r="W10" s="9">
        <f>Purchases!W18</f>
        <v>1321014</v>
      </c>
      <c r="X10" s="9">
        <f>Purchases!X18</f>
        <v>3230954</v>
      </c>
      <c r="Y10" s="9">
        <f>Purchases!Y18</f>
        <v>917412</v>
      </c>
    </row>
    <row r="11">
      <c r="A11" s="10" t="s">
        <v>139</v>
      </c>
      <c r="B11" s="9">
        <f>'Expenses-Payments'!B24</f>
        <v>103148</v>
      </c>
      <c r="C11" s="9">
        <f>'Expenses-Payments'!C24</f>
        <v>152971</v>
      </c>
      <c r="D11" s="9">
        <f>'Expenses-Payments'!D24</f>
        <v>118225</v>
      </c>
      <c r="E11" s="9">
        <f>'Expenses-Payments'!E24</f>
        <v>135598</v>
      </c>
      <c r="F11" s="9">
        <f>'Expenses-Payments'!F24</f>
        <v>152971</v>
      </c>
      <c r="G11" s="9">
        <f>'Expenses-Payments'!G24</f>
        <v>118225</v>
      </c>
      <c r="H11" s="9">
        <f>'Expenses-Payments'!H24</f>
        <v>135598</v>
      </c>
      <c r="I11" s="9">
        <f>'Expenses-Payments'!I24</f>
        <v>152971</v>
      </c>
      <c r="J11" s="9">
        <f>'Expenses-Payments'!J24</f>
        <v>118225</v>
      </c>
      <c r="K11" s="9">
        <f>'Expenses-Payments'!K24</f>
        <v>135598</v>
      </c>
      <c r="L11" s="9">
        <f>'Expenses-Payments'!L24</f>
        <v>152971</v>
      </c>
      <c r="M11" s="9">
        <f>'Expenses-Payments'!M24</f>
        <v>118225</v>
      </c>
      <c r="N11" s="9">
        <f>'Expenses-Payments'!N24</f>
        <v>135598</v>
      </c>
      <c r="O11" s="9">
        <f>'Expenses-Payments'!O24</f>
        <v>152971</v>
      </c>
      <c r="P11" s="9">
        <f>'Expenses-Payments'!P24</f>
        <v>118225</v>
      </c>
      <c r="Q11" s="9">
        <f>'Expenses-Payments'!Q24</f>
        <v>135598</v>
      </c>
      <c r="R11" s="9">
        <f>'Expenses-Payments'!R24</f>
        <v>152971</v>
      </c>
      <c r="S11" s="9">
        <f>'Expenses-Payments'!S24</f>
        <v>118225</v>
      </c>
      <c r="T11" s="9">
        <f>'Expenses-Payments'!T24</f>
        <v>135598</v>
      </c>
      <c r="U11" s="9">
        <f>'Expenses-Payments'!U24</f>
        <v>152971</v>
      </c>
      <c r="V11" s="9">
        <f>'Expenses-Payments'!V24</f>
        <v>118225</v>
      </c>
      <c r="W11" s="9">
        <f>'Expenses-Payments'!W24</f>
        <v>135598</v>
      </c>
      <c r="X11" s="9">
        <f>'Expenses-Payments'!X24</f>
        <v>152971</v>
      </c>
      <c r="Y11" s="9">
        <f>'Expenses-Payments'!Y24</f>
        <v>118225</v>
      </c>
    </row>
    <row r="12">
      <c r="A12" s="10" t="s">
        <v>140</v>
      </c>
      <c r="B12" s="9">
        <f>'Loan and Interest'!B21</f>
        <v>158000</v>
      </c>
      <c r="C12" s="9">
        <f>'Loan and Interest'!C21</f>
        <v>158000</v>
      </c>
      <c r="D12" s="9">
        <f>'Loan and Interest'!D21</f>
        <v>158000</v>
      </c>
      <c r="E12" s="9">
        <f>'Loan and Interest'!E21</f>
        <v>316000</v>
      </c>
      <c r="F12" s="9">
        <f>'Loan and Interest'!F21</f>
        <v>316000</v>
      </c>
      <c r="G12" s="9">
        <f>'Loan and Interest'!G21</f>
        <v>316000</v>
      </c>
      <c r="H12" s="9">
        <f>'Loan and Interest'!H21</f>
        <v>316000</v>
      </c>
      <c r="I12" s="9">
        <f>'Loan and Interest'!I21</f>
        <v>316000</v>
      </c>
      <c r="J12" s="9">
        <f>'Loan and Interest'!J21</f>
        <v>316000</v>
      </c>
      <c r="K12" s="9">
        <f>'Loan and Interest'!K21</f>
        <v>316000</v>
      </c>
      <c r="L12" s="9">
        <f>'Loan and Interest'!L21</f>
        <v>316000</v>
      </c>
      <c r="M12" s="9">
        <f>'Loan and Interest'!M21</f>
        <v>316000</v>
      </c>
      <c r="N12" s="9">
        <f>'Loan and Interest'!N21</f>
        <v>316000</v>
      </c>
      <c r="O12" s="9">
        <f>'Loan and Interest'!O21</f>
        <v>316000</v>
      </c>
      <c r="P12" s="9">
        <f>'Loan and Interest'!P21</f>
        <v>316000</v>
      </c>
      <c r="Q12" s="9">
        <f>'Loan and Interest'!Q21</f>
        <v>316000</v>
      </c>
      <c r="R12" s="9">
        <f>'Loan and Interest'!R21</f>
        <v>158000</v>
      </c>
      <c r="S12" s="9">
        <f>'Loan and Interest'!S21</f>
        <v>158000</v>
      </c>
      <c r="T12" s="9">
        <f>'Loan and Interest'!T21</f>
        <v>0</v>
      </c>
      <c r="U12" s="9">
        <f>'Loan and Interest'!U21</f>
        <v>0</v>
      </c>
      <c r="V12" s="9">
        <f>'Loan and Interest'!V21</f>
        <v>0</v>
      </c>
      <c r="W12" s="9">
        <f>'Loan and Interest'!W21</f>
        <v>0</v>
      </c>
      <c r="X12" s="9">
        <f>'Loan and Interest'!X21</f>
        <v>0</v>
      </c>
      <c r="Y12" s="9">
        <f>'Loan and Interest'!Y21</f>
        <v>0</v>
      </c>
    </row>
    <row r="13">
      <c r="A13" s="10" t="s">
        <v>141</v>
      </c>
      <c r="B13" s="9">
        <f t="shared" ref="B13:Y13" si="2">SUM(B10:B12)</f>
        <v>3088500</v>
      </c>
      <c r="C13" s="9">
        <f t="shared" si="2"/>
        <v>2035587</v>
      </c>
      <c r="D13" s="9">
        <f t="shared" si="2"/>
        <v>2699975</v>
      </c>
      <c r="E13" s="9">
        <f t="shared" si="2"/>
        <v>1772612</v>
      </c>
      <c r="F13" s="9">
        <f t="shared" si="2"/>
        <v>3699925</v>
      </c>
      <c r="G13" s="9">
        <f t="shared" si="2"/>
        <v>1351637</v>
      </c>
      <c r="H13" s="9">
        <f t="shared" si="2"/>
        <v>3278950</v>
      </c>
      <c r="I13" s="9">
        <f t="shared" si="2"/>
        <v>2193587</v>
      </c>
      <c r="J13" s="9">
        <f t="shared" si="2"/>
        <v>2857975</v>
      </c>
      <c r="K13" s="9">
        <f t="shared" si="2"/>
        <v>1772612</v>
      </c>
      <c r="L13" s="9">
        <f t="shared" si="2"/>
        <v>3699925</v>
      </c>
      <c r="M13" s="9">
        <f t="shared" si="2"/>
        <v>1351637</v>
      </c>
      <c r="N13" s="9">
        <f t="shared" si="2"/>
        <v>3278950</v>
      </c>
      <c r="O13" s="9">
        <f t="shared" si="2"/>
        <v>2193587</v>
      </c>
      <c r="P13" s="9">
        <f t="shared" si="2"/>
        <v>2857975</v>
      </c>
      <c r="Q13" s="9">
        <f t="shared" si="2"/>
        <v>1772612</v>
      </c>
      <c r="R13" s="9">
        <f t="shared" si="2"/>
        <v>3541925</v>
      </c>
      <c r="S13" s="9">
        <f t="shared" si="2"/>
        <v>1193637</v>
      </c>
      <c r="T13" s="9">
        <f t="shared" si="2"/>
        <v>2962950</v>
      </c>
      <c r="U13" s="9">
        <f t="shared" si="2"/>
        <v>1877587</v>
      </c>
      <c r="V13" s="9">
        <f t="shared" si="2"/>
        <v>2541975</v>
      </c>
      <c r="W13" s="9">
        <f t="shared" si="2"/>
        <v>1456612</v>
      </c>
      <c r="X13" s="9">
        <f t="shared" si="2"/>
        <v>3383925</v>
      </c>
      <c r="Y13" s="9">
        <f t="shared" si="2"/>
        <v>1035637</v>
      </c>
    </row>
    <row r="14">
      <c r="A14" s="10"/>
    </row>
    <row r="15">
      <c r="A15" s="10" t="s">
        <v>142</v>
      </c>
      <c r="B15" s="12">
        <f t="shared" ref="B15:Y15" si="3">B7-B13</f>
        <v>1850340.035</v>
      </c>
      <c r="C15" s="12">
        <f t="shared" si="3"/>
        <v>3076074.07</v>
      </c>
      <c r="D15" s="12">
        <f t="shared" si="3"/>
        <v>4301808.106</v>
      </c>
      <c r="E15" s="12">
        <f t="shared" si="3"/>
        <v>5526287.937</v>
      </c>
      <c r="F15" s="12">
        <f t="shared" si="3"/>
        <v>6750767.768</v>
      </c>
      <c r="G15" s="12">
        <f t="shared" si="3"/>
        <v>7975247.599</v>
      </c>
      <c r="H15" s="12">
        <f t="shared" si="3"/>
        <v>8755928.431</v>
      </c>
      <c r="I15" s="12">
        <f t="shared" si="3"/>
        <v>9980408.262</v>
      </c>
      <c r="J15" s="12">
        <f t="shared" si="3"/>
        <v>11204888.09</v>
      </c>
      <c r="K15" s="12">
        <f t="shared" si="3"/>
        <v>12429367.92</v>
      </c>
      <c r="L15" s="12">
        <f t="shared" si="3"/>
        <v>13653847.76</v>
      </c>
      <c r="M15" s="12">
        <f t="shared" si="3"/>
        <v>14878327.59</v>
      </c>
      <c r="N15" s="12">
        <f t="shared" si="3"/>
        <v>16102807.42</v>
      </c>
      <c r="O15" s="12">
        <f t="shared" si="3"/>
        <v>16883488.25</v>
      </c>
      <c r="P15" s="12">
        <f t="shared" si="3"/>
        <v>18107968.08</v>
      </c>
      <c r="Q15" s="12">
        <f t="shared" si="3"/>
        <v>19332447.91</v>
      </c>
      <c r="R15" s="12">
        <f t="shared" si="3"/>
        <v>20558348.95</v>
      </c>
      <c r="S15" s="12">
        <f t="shared" si="3"/>
        <v>21784249.99</v>
      </c>
      <c r="T15" s="12">
        <f t="shared" si="3"/>
        <v>23015822.24</v>
      </c>
      <c r="U15" s="12">
        <f t="shared" si="3"/>
        <v>24247394.48</v>
      </c>
      <c r="V15" s="12">
        <f t="shared" si="3"/>
        <v>25035167.73</v>
      </c>
      <c r="W15" s="12">
        <f t="shared" si="3"/>
        <v>26266739.97</v>
      </c>
      <c r="X15" s="12">
        <f t="shared" si="3"/>
        <v>27498312.22</v>
      </c>
      <c r="Y15" s="12">
        <f t="shared" si="3"/>
        <v>28732769.5</v>
      </c>
    </row>
    <row r="16">
      <c r="A16" s="10"/>
    </row>
    <row r="17">
      <c r="A17" s="10" t="s">
        <v>143</v>
      </c>
    </row>
    <row r="18">
      <c r="A18" s="10" t="s">
        <v>144</v>
      </c>
      <c r="B18" s="9">
        <f>Capital!B14</f>
        <v>624606</v>
      </c>
      <c r="C18" s="9">
        <f>Capital!C14</f>
        <v>624606</v>
      </c>
      <c r="D18" s="9">
        <f>Capital!D14</f>
        <v>624606</v>
      </c>
      <c r="E18" s="9">
        <f>Capital!E14</f>
        <v>624606</v>
      </c>
      <c r="F18" s="9">
        <f>Capital!F14</f>
        <v>624606</v>
      </c>
      <c r="G18" s="9">
        <f>Capital!G14</f>
        <v>624606</v>
      </c>
      <c r="H18" s="9">
        <f>Capital!H14</f>
        <v>624606</v>
      </c>
      <c r="I18" s="9">
        <f>Capital!I14</f>
        <v>624606</v>
      </c>
      <c r="J18" s="9">
        <f>Capital!J14</f>
        <v>624606</v>
      </c>
      <c r="K18" s="9">
        <f>Capital!K14</f>
        <v>624606</v>
      </c>
      <c r="L18" s="9">
        <f>Capital!L14</f>
        <v>624606</v>
      </c>
      <c r="M18" s="9">
        <f>Capital!M14</f>
        <v>624606</v>
      </c>
      <c r="N18" s="9">
        <f>Capital!N14</f>
        <v>624606</v>
      </c>
      <c r="O18" s="9">
        <f>Capital!O14</f>
        <v>624606</v>
      </c>
      <c r="P18" s="9">
        <f>Capital!P14</f>
        <v>624606</v>
      </c>
      <c r="Q18" s="9">
        <f>Capital!Q14</f>
        <v>624606</v>
      </c>
      <c r="R18" s="9">
        <f>Capital!R14</f>
        <v>624606</v>
      </c>
      <c r="S18" s="9">
        <f>Capital!S14</f>
        <v>624606</v>
      </c>
      <c r="T18" s="9">
        <f>Capital!T14</f>
        <v>624606</v>
      </c>
      <c r="U18" s="9">
        <f>Capital!U14</f>
        <v>624606</v>
      </c>
      <c r="V18" s="9">
        <f>Capital!V14</f>
        <v>624606</v>
      </c>
      <c r="W18" s="9">
        <f>Capital!W14</f>
        <v>624606</v>
      </c>
      <c r="X18" s="9">
        <f>Capital!X14</f>
        <v>624606</v>
      </c>
      <c r="Y18" s="9">
        <f>Capital!Y14</f>
        <v>624606</v>
      </c>
    </row>
    <row r="19">
      <c r="A19" s="10" t="s">
        <v>77</v>
      </c>
      <c r="B19" s="9">
        <f t="shared" ref="B19:Y19" si="4">B18</f>
        <v>624606</v>
      </c>
      <c r="C19" s="9">
        <f t="shared" si="4"/>
        <v>624606</v>
      </c>
      <c r="D19" s="9">
        <f t="shared" si="4"/>
        <v>624606</v>
      </c>
      <c r="E19" s="9">
        <f t="shared" si="4"/>
        <v>624606</v>
      </c>
      <c r="F19" s="9">
        <f t="shared" si="4"/>
        <v>624606</v>
      </c>
      <c r="G19" s="9">
        <f t="shared" si="4"/>
        <v>624606</v>
      </c>
      <c r="H19" s="9">
        <f t="shared" si="4"/>
        <v>624606</v>
      </c>
      <c r="I19" s="9">
        <f t="shared" si="4"/>
        <v>624606</v>
      </c>
      <c r="J19" s="9">
        <f t="shared" si="4"/>
        <v>624606</v>
      </c>
      <c r="K19" s="9">
        <f t="shared" si="4"/>
        <v>624606</v>
      </c>
      <c r="L19" s="9">
        <f t="shared" si="4"/>
        <v>624606</v>
      </c>
      <c r="M19" s="9">
        <f t="shared" si="4"/>
        <v>624606</v>
      </c>
      <c r="N19" s="9">
        <f t="shared" si="4"/>
        <v>624606</v>
      </c>
      <c r="O19" s="9">
        <f t="shared" si="4"/>
        <v>624606</v>
      </c>
      <c r="P19" s="9">
        <f t="shared" si="4"/>
        <v>624606</v>
      </c>
      <c r="Q19" s="9">
        <f t="shared" si="4"/>
        <v>624606</v>
      </c>
      <c r="R19" s="9">
        <f t="shared" si="4"/>
        <v>624606</v>
      </c>
      <c r="S19" s="9">
        <f t="shared" si="4"/>
        <v>624606</v>
      </c>
      <c r="T19" s="9">
        <f t="shared" si="4"/>
        <v>624606</v>
      </c>
      <c r="U19" s="9">
        <f t="shared" si="4"/>
        <v>624606</v>
      </c>
      <c r="V19" s="9">
        <f t="shared" si="4"/>
        <v>624606</v>
      </c>
      <c r="W19" s="9">
        <f t="shared" si="4"/>
        <v>624606</v>
      </c>
      <c r="X19" s="9">
        <f t="shared" si="4"/>
        <v>624606</v>
      </c>
      <c r="Y19" s="9">
        <f t="shared" si="4"/>
        <v>624606</v>
      </c>
    </row>
    <row r="20">
      <c r="A20" s="10"/>
    </row>
    <row r="21">
      <c r="A21" s="11" t="s">
        <v>145</v>
      </c>
    </row>
    <row r="22">
      <c r="A22" s="10" t="s">
        <v>146</v>
      </c>
      <c r="B22" s="6">
        <v>0.0</v>
      </c>
      <c r="C22" s="12">
        <f t="shared" ref="C22:Y22" si="5">B25</f>
        <v>1225734.035</v>
      </c>
      <c r="D22" s="12">
        <f t="shared" si="5"/>
        <v>2451468.07</v>
      </c>
      <c r="E22" s="12">
        <f t="shared" si="5"/>
        <v>3677202.106</v>
      </c>
      <c r="F22" s="12">
        <f t="shared" si="5"/>
        <v>4901681.937</v>
      </c>
      <c r="G22" s="12">
        <f t="shared" si="5"/>
        <v>6126161.768</v>
      </c>
      <c r="H22" s="12">
        <f t="shared" si="5"/>
        <v>7350641.599</v>
      </c>
      <c r="I22" s="12">
        <f t="shared" si="5"/>
        <v>8131322.431</v>
      </c>
      <c r="J22" s="12">
        <f t="shared" si="5"/>
        <v>9355802.262</v>
      </c>
      <c r="K22" s="12">
        <f t="shared" si="5"/>
        <v>10580282.09</v>
      </c>
      <c r="L22" s="12">
        <f t="shared" si="5"/>
        <v>11804761.92</v>
      </c>
      <c r="M22" s="12">
        <f t="shared" si="5"/>
        <v>13029241.76</v>
      </c>
      <c r="N22" s="12">
        <f t="shared" si="5"/>
        <v>14253721.59</v>
      </c>
      <c r="O22" s="12">
        <f t="shared" si="5"/>
        <v>15478201.42</v>
      </c>
      <c r="P22" s="12">
        <f t="shared" si="5"/>
        <v>16258882.25</v>
      </c>
      <c r="Q22" s="12">
        <f t="shared" si="5"/>
        <v>17483362.08</v>
      </c>
      <c r="R22" s="12">
        <f t="shared" si="5"/>
        <v>18707841.91</v>
      </c>
      <c r="S22" s="12">
        <f t="shared" si="5"/>
        <v>19933742.95</v>
      </c>
      <c r="T22" s="12">
        <f t="shared" si="5"/>
        <v>21159643.99</v>
      </c>
      <c r="U22" s="12">
        <f t="shared" si="5"/>
        <v>22391216.24</v>
      </c>
      <c r="V22" s="12">
        <f t="shared" si="5"/>
        <v>23622788.48</v>
      </c>
      <c r="W22" s="12">
        <f t="shared" si="5"/>
        <v>24410561.73</v>
      </c>
      <c r="X22" s="12">
        <f t="shared" si="5"/>
        <v>25642133.97</v>
      </c>
      <c r="Y22" s="12">
        <f t="shared" si="5"/>
        <v>26873706.22</v>
      </c>
    </row>
    <row r="23">
      <c r="A23" s="10" t="s">
        <v>147</v>
      </c>
      <c r="B23" s="12">
        <f>'Sales and Costs'!B27</f>
        <v>1225734.035</v>
      </c>
      <c r="C23" s="12">
        <f>'Sales and Costs'!C27</f>
        <v>1225734.035</v>
      </c>
      <c r="D23" s="12">
        <f>'Sales and Costs'!D27</f>
        <v>1225734.035</v>
      </c>
      <c r="E23" s="12">
        <f>'Sales and Costs'!E27</f>
        <v>1224479.831</v>
      </c>
      <c r="F23" s="12">
        <f>'Sales and Costs'!F27</f>
        <v>1224479.831</v>
      </c>
      <c r="G23" s="12">
        <f>'Sales and Costs'!G27</f>
        <v>1224479.831</v>
      </c>
      <c r="H23" s="12">
        <f>'Sales and Costs'!H27</f>
        <v>1224479.831</v>
      </c>
      <c r="I23" s="12">
        <f>'Sales and Costs'!I27</f>
        <v>1224479.831</v>
      </c>
      <c r="J23" s="12">
        <f>'Sales and Costs'!J27</f>
        <v>1224479.831</v>
      </c>
      <c r="K23" s="12">
        <f>'Sales and Costs'!K27</f>
        <v>1224479.831</v>
      </c>
      <c r="L23" s="12">
        <f>'Sales and Costs'!L27</f>
        <v>1224479.831</v>
      </c>
      <c r="M23" s="12">
        <f>'Sales and Costs'!M27</f>
        <v>1224479.831</v>
      </c>
      <c r="N23" s="12">
        <f>'Sales and Costs'!N27</f>
        <v>1224479.831</v>
      </c>
      <c r="O23" s="12">
        <f>'Sales and Costs'!O27</f>
        <v>1224479.831</v>
      </c>
      <c r="P23" s="12">
        <f>'Sales and Costs'!P27</f>
        <v>1224479.831</v>
      </c>
      <c r="Q23" s="12">
        <f>'Sales and Costs'!Q27</f>
        <v>1224479.831</v>
      </c>
      <c r="R23" s="12">
        <f>'Sales and Costs'!R27</f>
        <v>1225901.041</v>
      </c>
      <c r="S23" s="12">
        <f>'Sales and Costs'!S27</f>
        <v>1225901.041</v>
      </c>
      <c r="T23" s="12">
        <f>'Sales and Costs'!T27</f>
        <v>1231572.245</v>
      </c>
      <c r="U23" s="12">
        <f>'Sales and Costs'!U27</f>
        <v>1231572.245</v>
      </c>
      <c r="V23" s="12">
        <f>'Sales and Costs'!V27</f>
        <v>1231572.245</v>
      </c>
      <c r="W23" s="12">
        <f>'Sales and Costs'!W27</f>
        <v>1231572.245</v>
      </c>
      <c r="X23" s="12">
        <f>'Sales and Costs'!X27</f>
        <v>1231572.245</v>
      </c>
      <c r="Y23" s="12">
        <f>'Sales and Costs'!Y27</f>
        <v>1234457.28</v>
      </c>
    </row>
    <row r="24">
      <c r="A24" s="10" t="s">
        <v>115</v>
      </c>
      <c r="B24" s="9">
        <f>Capital!B18</f>
        <v>0</v>
      </c>
      <c r="C24" s="9">
        <f>Capital!C18</f>
        <v>0</v>
      </c>
      <c r="D24" s="9">
        <f>Capital!D18</f>
        <v>0</v>
      </c>
      <c r="E24" s="9">
        <f>Capital!E18</f>
        <v>0</v>
      </c>
      <c r="F24" s="9">
        <f>Capital!F18</f>
        <v>0</v>
      </c>
      <c r="G24" s="9">
        <f>Capital!G18</f>
        <v>0</v>
      </c>
      <c r="H24" s="9">
        <f>Capital!H18</f>
        <v>443799</v>
      </c>
      <c r="I24" s="9">
        <f>Capital!I18</f>
        <v>0</v>
      </c>
      <c r="J24" s="9">
        <f>Capital!J18</f>
        <v>0</v>
      </c>
      <c r="K24" s="9">
        <f>Capital!K18</f>
        <v>0</v>
      </c>
      <c r="L24" s="9">
        <f>Capital!L18</f>
        <v>0</v>
      </c>
      <c r="M24" s="9">
        <f>Capital!M18</f>
        <v>0</v>
      </c>
      <c r="N24" s="9">
        <f>Capital!N18</f>
        <v>0</v>
      </c>
      <c r="O24" s="9">
        <f>Capital!O18</f>
        <v>443799</v>
      </c>
      <c r="P24" s="9">
        <f>Capital!P18</f>
        <v>0</v>
      </c>
      <c r="Q24" s="9">
        <f>Capital!Q18</f>
        <v>0</v>
      </c>
      <c r="R24" s="9">
        <f>Capital!R18</f>
        <v>0</v>
      </c>
      <c r="S24" s="9">
        <f>Capital!S18</f>
        <v>0</v>
      </c>
      <c r="T24" s="9">
        <f>Capital!T18</f>
        <v>0</v>
      </c>
      <c r="U24" s="9">
        <f>Capital!U18</f>
        <v>0</v>
      </c>
      <c r="V24" s="9">
        <f>Capital!V18</f>
        <v>443799</v>
      </c>
      <c r="W24" s="9">
        <f>Capital!W18</f>
        <v>0</v>
      </c>
      <c r="X24" s="9">
        <f>Capital!X18</f>
        <v>0</v>
      </c>
      <c r="Y24" s="9">
        <f>Capital!Y18</f>
        <v>0</v>
      </c>
    </row>
    <row r="25">
      <c r="A25" s="10" t="s">
        <v>145</v>
      </c>
      <c r="B25" s="12">
        <f t="shared" ref="B25:Y25" si="6">B22+B23-B24</f>
        <v>1225734.035</v>
      </c>
      <c r="C25" s="12">
        <f t="shared" si="6"/>
        <v>2451468.07</v>
      </c>
      <c r="D25" s="12">
        <f t="shared" si="6"/>
        <v>3677202.106</v>
      </c>
      <c r="E25" s="12">
        <f t="shared" si="6"/>
        <v>4901681.937</v>
      </c>
      <c r="F25" s="12">
        <f t="shared" si="6"/>
        <v>6126161.768</v>
      </c>
      <c r="G25" s="12">
        <f t="shared" si="6"/>
        <v>7350641.599</v>
      </c>
      <c r="H25" s="12">
        <f t="shared" si="6"/>
        <v>8131322.431</v>
      </c>
      <c r="I25" s="12">
        <f t="shared" si="6"/>
        <v>9355802.262</v>
      </c>
      <c r="J25" s="12">
        <f t="shared" si="6"/>
        <v>10580282.09</v>
      </c>
      <c r="K25" s="12">
        <f t="shared" si="6"/>
        <v>11804761.92</v>
      </c>
      <c r="L25" s="12">
        <f t="shared" si="6"/>
        <v>13029241.76</v>
      </c>
      <c r="M25" s="12">
        <f t="shared" si="6"/>
        <v>14253721.59</v>
      </c>
      <c r="N25" s="12">
        <f t="shared" si="6"/>
        <v>15478201.42</v>
      </c>
      <c r="O25" s="12">
        <f t="shared" si="6"/>
        <v>16258882.25</v>
      </c>
      <c r="P25" s="12">
        <f t="shared" si="6"/>
        <v>17483362.08</v>
      </c>
      <c r="Q25" s="12">
        <f t="shared" si="6"/>
        <v>18707841.91</v>
      </c>
      <c r="R25" s="12">
        <f t="shared" si="6"/>
        <v>19933742.95</v>
      </c>
      <c r="S25" s="12">
        <f t="shared" si="6"/>
        <v>21159643.99</v>
      </c>
      <c r="T25" s="12">
        <f t="shared" si="6"/>
        <v>22391216.24</v>
      </c>
      <c r="U25" s="12">
        <f t="shared" si="6"/>
        <v>23622788.48</v>
      </c>
      <c r="V25" s="12">
        <f t="shared" si="6"/>
        <v>24410561.73</v>
      </c>
      <c r="W25" s="12">
        <f t="shared" si="6"/>
        <v>25642133.97</v>
      </c>
      <c r="X25" s="12">
        <f t="shared" si="6"/>
        <v>26873706.22</v>
      </c>
      <c r="Y25" s="12">
        <f t="shared" si="6"/>
        <v>28108163.5</v>
      </c>
    </row>
    <row r="26">
      <c r="A26" s="10"/>
    </row>
    <row r="27">
      <c r="A27" s="10" t="s">
        <v>77</v>
      </c>
      <c r="B27" s="12">
        <f t="shared" ref="B27:Y27" si="7">B19+B25</f>
        <v>1850340.035</v>
      </c>
      <c r="C27" s="12">
        <f t="shared" si="7"/>
        <v>3076074.07</v>
      </c>
      <c r="D27" s="12">
        <f t="shared" si="7"/>
        <v>4301808.106</v>
      </c>
      <c r="E27" s="12">
        <f t="shared" si="7"/>
        <v>5526287.937</v>
      </c>
      <c r="F27" s="12">
        <f t="shared" si="7"/>
        <v>6750767.768</v>
      </c>
      <c r="G27" s="12">
        <f t="shared" si="7"/>
        <v>7975247.599</v>
      </c>
      <c r="H27" s="12">
        <f t="shared" si="7"/>
        <v>8755928.431</v>
      </c>
      <c r="I27" s="12">
        <f t="shared" si="7"/>
        <v>9980408.262</v>
      </c>
      <c r="J27" s="12">
        <f t="shared" si="7"/>
        <v>11204888.09</v>
      </c>
      <c r="K27" s="12">
        <f t="shared" si="7"/>
        <v>12429367.92</v>
      </c>
      <c r="L27" s="12">
        <f t="shared" si="7"/>
        <v>13653847.76</v>
      </c>
      <c r="M27" s="12">
        <f t="shared" si="7"/>
        <v>14878327.59</v>
      </c>
      <c r="N27" s="12">
        <f t="shared" si="7"/>
        <v>16102807.42</v>
      </c>
      <c r="O27" s="12">
        <f t="shared" si="7"/>
        <v>16883488.25</v>
      </c>
      <c r="P27" s="12">
        <f t="shared" si="7"/>
        <v>18107968.08</v>
      </c>
      <c r="Q27" s="12">
        <f t="shared" si="7"/>
        <v>19332447.91</v>
      </c>
      <c r="R27" s="12">
        <f t="shared" si="7"/>
        <v>20558348.95</v>
      </c>
      <c r="S27" s="12">
        <f t="shared" si="7"/>
        <v>21784249.99</v>
      </c>
      <c r="T27" s="12">
        <f t="shared" si="7"/>
        <v>23015822.24</v>
      </c>
      <c r="U27" s="12">
        <f t="shared" si="7"/>
        <v>24247394.48</v>
      </c>
      <c r="V27" s="12">
        <f t="shared" si="7"/>
        <v>25035167.73</v>
      </c>
      <c r="W27" s="12">
        <f t="shared" si="7"/>
        <v>26266739.97</v>
      </c>
      <c r="X27" s="12">
        <f t="shared" si="7"/>
        <v>27498312.22</v>
      </c>
      <c r="Y27" s="12">
        <f t="shared" si="7"/>
        <v>28732769.5</v>
      </c>
    </row>
    <row r="28">
      <c r="A28" s="10"/>
    </row>
    <row r="29">
      <c r="A29" s="10" t="s">
        <v>148</v>
      </c>
      <c r="B29" s="12">
        <f t="shared" ref="B29:Y29" si="8">B27-B15</f>
        <v>0</v>
      </c>
      <c r="C29" s="12">
        <f t="shared" si="8"/>
        <v>0</v>
      </c>
      <c r="D29" s="12">
        <f t="shared" si="8"/>
        <v>0</v>
      </c>
      <c r="E29" s="12">
        <f t="shared" si="8"/>
        <v>0</v>
      </c>
      <c r="F29" s="12">
        <f t="shared" si="8"/>
        <v>0</v>
      </c>
      <c r="G29" s="12">
        <f t="shared" si="8"/>
        <v>0</v>
      </c>
      <c r="H29" s="12">
        <f t="shared" si="8"/>
        <v>0</v>
      </c>
      <c r="I29" s="12">
        <f t="shared" si="8"/>
        <v>0</v>
      </c>
      <c r="J29" s="12">
        <f t="shared" si="8"/>
        <v>0</v>
      </c>
      <c r="K29" s="12">
        <f t="shared" si="8"/>
        <v>0</v>
      </c>
      <c r="L29" s="12">
        <f t="shared" si="8"/>
        <v>-0.000000001862645149</v>
      </c>
      <c r="M29" s="12">
        <f t="shared" si="8"/>
        <v>0</v>
      </c>
      <c r="N29" s="12">
        <f t="shared" si="8"/>
        <v>0.000000001862645149</v>
      </c>
      <c r="O29" s="12">
        <f t="shared" si="8"/>
        <v>0</v>
      </c>
      <c r="P29" s="12">
        <f t="shared" si="8"/>
        <v>0</v>
      </c>
      <c r="Q29" s="12">
        <f t="shared" si="8"/>
        <v>0.000000003725290298</v>
      </c>
      <c r="R29" s="12">
        <f t="shared" si="8"/>
        <v>0.000000003725290298</v>
      </c>
      <c r="S29" s="12">
        <f t="shared" si="8"/>
        <v>0</v>
      </c>
      <c r="T29" s="12">
        <f t="shared" si="8"/>
        <v>0</v>
      </c>
      <c r="U29" s="12">
        <f t="shared" si="8"/>
        <v>0</v>
      </c>
      <c r="V29" s="12">
        <f t="shared" si="8"/>
        <v>0</v>
      </c>
      <c r="W29" s="12">
        <f t="shared" si="8"/>
        <v>0</v>
      </c>
      <c r="X29" s="12">
        <f t="shared" si="8"/>
        <v>0</v>
      </c>
      <c r="Y29" s="12">
        <f t="shared" si="8"/>
        <v>0</v>
      </c>
    </row>
    <row r="30">
      <c r="A30" s="10"/>
    </row>
    <row r="31">
      <c r="A31" s="10"/>
    </row>
    <row r="32">
      <c r="A32" s="10"/>
    </row>
    <row r="33">
      <c r="A33" s="10"/>
    </row>
    <row r="34">
      <c r="A34" s="10"/>
    </row>
    <row r="35">
      <c r="A35" s="10"/>
    </row>
    <row r="36">
      <c r="A36" s="10"/>
    </row>
    <row r="37">
      <c r="A37" s="10"/>
    </row>
    <row r="38">
      <c r="A38" s="10"/>
    </row>
    <row r="39">
      <c r="A39" s="10"/>
    </row>
    <row r="40">
      <c r="A40" s="10"/>
    </row>
    <row r="41">
      <c r="A41" s="10"/>
    </row>
    <row r="42">
      <c r="A42" s="10"/>
    </row>
    <row r="43">
      <c r="A43" s="10"/>
    </row>
    <row r="44">
      <c r="A44" s="10"/>
    </row>
    <row r="45">
      <c r="A45" s="10"/>
    </row>
    <row r="46">
      <c r="A46" s="10"/>
    </row>
    <row r="47">
      <c r="A47" s="10"/>
    </row>
    <row r="48">
      <c r="A48" s="10"/>
    </row>
    <row r="49">
      <c r="A49" s="10"/>
    </row>
    <row r="50">
      <c r="A50" s="10"/>
    </row>
    <row r="51">
      <c r="A51" s="10"/>
    </row>
    <row r="52">
      <c r="A52" s="10"/>
    </row>
    <row r="53">
      <c r="A53" s="10"/>
    </row>
    <row r="54">
      <c r="A54" s="10"/>
    </row>
    <row r="55">
      <c r="A55" s="10"/>
    </row>
    <row r="56">
      <c r="A56" s="10"/>
    </row>
    <row r="57">
      <c r="A57" s="10"/>
    </row>
    <row r="58">
      <c r="A58" s="10"/>
    </row>
    <row r="59">
      <c r="A59" s="10"/>
    </row>
    <row r="60">
      <c r="A60" s="10"/>
    </row>
    <row r="61">
      <c r="A61" s="10"/>
    </row>
    <row r="62">
      <c r="A62" s="10"/>
    </row>
    <row r="63">
      <c r="A63" s="10"/>
    </row>
    <row r="64">
      <c r="A64" s="10"/>
    </row>
    <row r="65">
      <c r="A65" s="10"/>
    </row>
    <row r="66">
      <c r="A66" s="10"/>
    </row>
    <row r="67">
      <c r="A67" s="10"/>
    </row>
    <row r="68">
      <c r="A68" s="10"/>
    </row>
    <row r="69">
      <c r="A69" s="10"/>
    </row>
    <row r="70">
      <c r="A70" s="10"/>
    </row>
    <row r="71">
      <c r="A71" s="10"/>
    </row>
    <row r="72">
      <c r="A72" s="10"/>
    </row>
    <row r="73">
      <c r="A73" s="10"/>
    </row>
    <row r="74">
      <c r="A74" s="10"/>
    </row>
    <row r="75">
      <c r="A75" s="10"/>
    </row>
    <row r="76">
      <c r="A76" s="10"/>
    </row>
    <row r="77">
      <c r="A77" s="10"/>
    </row>
    <row r="78">
      <c r="A78" s="10"/>
    </row>
    <row r="79">
      <c r="A79" s="10"/>
    </row>
    <row r="80">
      <c r="A80" s="10"/>
    </row>
    <row r="81">
      <c r="A81" s="10"/>
    </row>
    <row r="82">
      <c r="A82" s="10"/>
    </row>
    <row r="83">
      <c r="A83" s="10"/>
    </row>
    <row r="84">
      <c r="A84" s="10"/>
    </row>
    <row r="85">
      <c r="A85" s="10"/>
    </row>
    <row r="86">
      <c r="A86" s="10"/>
    </row>
    <row r="87">
      <c r="A87" s="10"/>
    </row>
    <row r="88">
      <c r="A88" s="10"/>
    </row>
    <row r="89">
      <c r="A89" s="10"/>
    </row>
    <row r="90">
      <c r="A90" s="10"/>
    </row>
    <row r="91">
      <c r="A91" s="10"/>
    </row>
    <row r="92">
      <c r="A92" s="10"/>
    </row>
    <row r="93">
      <c r="A93" s="10"/>
    </row>
    <row r="94">
      <c r="A94" s="10"/>
    </row>
    <row r="95">
      <c r="A95" s="10"/>
    </row>
    <row r="96">
      <c r="A96" s="10"/>
    </row>
    <row r="97">
      <c r="A97" s="10"/>
    </row>
    <row r="98">
      <c r="A98" s="10"/>
    </row>
    <row r="99">
      <c r="A99" s="10"/>
    </row>
    <row r="100">
      <c r="A100" s="10"/>
    </row>
    <row r="101">
      <c r="A101" s="10"/>
    </row>
    <row r="102">
      <c r="A102" s="10"/>
    </row>
    <row r="103">
      <c r="A103" s="10"/>
    </row>
    <row r="104">
      <c r="A104" s="10"/>
    </row>
    <row r="105">
      <c r="A105" s="10"/>
    </row>
    <row r="106">
      <c r="A106" s="10"/>
    </row>
    <row r="107">
      <c r="A107" s="10"/>
    </row>
    <row r="108">
      <c r="A108" s="10"/>
    </row>
    <row r="109">
      <c r="A109" s="10"/>
    </row>
    <row r="110">
      <c r="A110" s="10"/>
    </row>
    <row r="111">
      <c r="A111" s="10"/>
    </row>
    <row r="112">
      <c r="A112" s="10"/>
    </row>
    <row r="113">
      <c r="A113" s="10"/>
    </row>
    <row r="114">
      <c r="A114" s="10"/>
    </row>
    <row r="115">
      <c r="A115" s="10"/>
    </row>
    <row r="116">
      <c r="A116" s="10"/>
    </row>
    <row r="117">
      <c r="A117" s="10"/>
    </row>
    <row r="118">
      <c r="A118" s="10"/>
    </row>
    <row r="119">
      <c r="A119" s="10"/>
    </row>
    <row r="120">
      <c r="A120" s="10"/>
    </row>
    <row r="121">
      <c r="A121" s="10"/>
    </row>
    <row r="122">
      <c r="A122" s="10"/>
    </row>
    <row r="123">
      <c r="A123" s="10"/>
    </row>
    <row r="124">
      <c r="A124" s="10"/>
    </row>
    <row r="125">
      <c r="A125" s="10"/>
    </row>
    <row r="126">
      <c r="A126" s="10"/>
    </row>
    <row r="127">
      <c r="A127" s="10"/>
    </row>
    <row r="128">
      <c r="A128" s="10"/>
    </row>
    <row r="129">
      <c r="A129" s="10"/>
    </row>
    <row r="130">
      <c r="A130" s="10"/>
    </row>
    <row r="131">
      <c r="A131" s="10"/>
    </row>
    <row r="132">
      <c r="A132" s="10"/>
    </row>
    <row r="133">
      <c r="A133" s="10"/>
    </row>
    <row r="134">
      <c r="A134" s="10"/>
    </row>
    <row r="135">
      <c r="A135" s="10"/>
    </row>
    <row r="136">
      <c r="A136" s="10"/>
    </row>
    <row r="137">
      <c r="A137" s="10"/>
    </row>
    <row r="138">
      <c r="A138" s="10"/>
    </row>
    <row r="139">
      <c r="A139" s="10"/>
    </row>
    <row r="140">
      <c r="A140" s="10"/>
    </row>
    <row r="141">
      <c r="A141" s="10"/>
    </row>
    <row r="142">
      <c r="A142" s="10"/>
    </row>
    <row r="143">
      <c r="A143" s="10"/>
    </row>
    <row r="144">
      <c r="A144" s="10"/>
    </row>
    <row r="145">
      <c r="A145" s="10"/>
    </row>
    <row r="146">
      <c r="A146" s="10"/>
    </row>
    <row r="147">
      <c r="A147" s="10"/>
    </row>
    <row r="148">
      <c r="A148" s="10"/>
    </row>
    <row r="149">
      <c r="A149" s="10"/>
    </row>
    <row r="150">
      <c r="A150" s="10"/>
    </row>
    <row r="151">
      <c r="A151" s="10"/>
    </row>
    <row r="152">
      <c r="A152" s="10"/>
    </row>
    <row r="153">
      <c r="A153" s="10"/>
    </row>
    <row r="154">
      <c r="A154" s="10"/>
    </row>
    <row r="155">
      <c r="A155" s="10"/>
    </row>
    <row r="156">
      <c r="A156" s="10"/>
    </row>
    <row r="157">
      <c r="A157" s="10"/>
    </row>
    <row r="158">
      <c r="A158" s="10"/>
    </row>
    <row r="159">
      <c r="A159" s="10"/>
    </row>
    <row r="160">
      <c r="A160" s="10"/>
    </row>
    <row r="161">
      <c r="A161" s="10"/>
    </row>
    <row r="162">
      <c r="A162" s="10"/>
    </row>
    <row r="163">
      <c r="A163" s="10"/>
    </row>
    <row r="164">
      <c r="A164" s="10"/>
    </row>
    <row r="165">
      <c r="A165" s="10"/>
    </row>
    <row r="166">
      <c r="A166" s="10"/>
    </row>
    <row r="167">
      <c r="A167" s="10"/>
    </row>
    <row r="168">
      <c r="A168" s="10"/>
    </row>
    <row r="169">
      <c r="A169" s="10"/>
    </row>
    <row r="170">
      <c r="A170" s="10"/>
    </row>
    <row r="171">
      <c r="A171" s="10"/>
    </row>
    <row r="172">
      <c r="A172" s="10"/>
    </row>
    <row r="173">
      <c r="A173" s="10"/>
    </row>
    <row r="174">
      <c r="A174" s="10"/>
    </row>
    <row r="175">
      <c r="A175" s="10"/>
    </row>
    <row r="176">
      <c r="A176" s="10"/>
    </row>
    <row r="177">
      <c r="A177" s="10"/>
    </row>
    <row r="178">
      <c r="A178" s="10"/>
    </row>
    <row r="179">
      <c r="A179" s="10"/>
    </row>
    <row r="180">
      <c r="A180" s="10"/>
    </row>
    <row r="181">
      <c r="A181" s="10"/>
    </row>
    <row r="182">
      <c r="A182" s="10"/>
    </row>
    <row r="183">
      <c r="A183" s="10"/>
    </row>
    <row r="184">
      <c r="A184" s="10"/>
    </row>
    <row r="185">
      <c r="A185" s="10"/>
    </row>
    <row r="186">
      <c r="A186" s="10"/>
    </row>
    <row r="187">
      <c r="A187" s="10"/>
    </row>
    <row r="188">
      <c r="A188" s="10"/>
    </row>
    <row r="189">
      <c r="A189" s="10"/>
    </row>
    <row r="190">
      <c r="A190" s="10"/>
    </row>
    <row r="191">
      <c r="A191" s="10"/>
    </row>
    <row r="192">
      <c r="A192" s="10"/>
    </row>
    <row r="193">
      <c r="A193" s="10"/>
    </row>
    <row r="194">
      <c r="A194" s="10"/>
    </row>
    <row r="195">
      <c r="A195" s="10"/>
    </row>
    <row r="196">
      <c r="A196" s="10"/>
    </row>
    <row r="197">
      <c r="A197" s="10"/>
    </row>
    <row r="198">
      <c r="A198" s="10"/>
    </row>
    <row r="199">
      <c r="A199" s="10"/>
    </row>
    <row r="200">
      <c r="A200" s="10"/>
    </row>
    <row r="201">
      <c r="A201" s="14"/>
    </row>
    <row r="202">
      <c r="A202" s="14"/>
    </row>
    <row r="203">
      <c r="A203" s="14"/>
    </row>
    <row r="204">
      <c r="A204" s="14"/>
    </row>
    <row r="205">
      <c r="A205" s="14"/>
    </row>
    <row r="206">
      <c r="A206" s="14"/>
    </row>
    <row r="207">
      <c r="A207" s="14"/>
    </row>
    <row r="208">
      <c r="A208" s="14"/>
    </row>
    <row r="209">
      <c r="A209" s="14"/>
    </row>
    <row r="210">
      <c r="A210" s="14"/>
    </row>
    <row r="211">
      <c r="A211" s="14"/>
    </row>
    <row r="212">
      <c r="A212" s="14"/>
    </row>
    <row r="213">
      <c r="A213" s="14"/>
    </row>
    <row r="214">
      <c r="A214" s="14"/>
    </row>
    <row r="215">
      <c r="A215" s="14"/>
    </row>
    <row r="216">
      <c r="A216" s="14"/>
    </row>
    <row r="217">
      <c r="A217" s="14"/>
    </row>
    <row r="218">
      <c r="A218" s="14"/>
    </row>
    <row r="219">
      <c r="A219" s="14"/>
    </row>
    <row r="220">
      <c r="A220" s="14"/>
    </row>
    <row r="221">
      <c r="A221" s="14"/>
    </row>
    <row r="222">
      <c r="A222" s="14"/>
    </row>
    <row r="223">
      <c r="A223" s="14"/>
    </row>
    <row r="224">
      <c r="A224" s="14"/>
    </row>
    <row r="225">
      <c r="A225" s="14"/>
    </row>
    <row r="226">
      <c r="A226" s="14"/>
    </row>
    <row r="227">
      <c r="A227" s="14"/>
    </row>
    <row r="228">
      <c r="A228" s="14"/>
    </row>
    <row r="229">
      <c r="A229" s="14"/>
    </row>
    <row r="230">
      <c r="A230" s="14"/>
    </row>
    <row r="231">
      <c r="A231" s="14"/>
    </row>
    <row r="232">
      <c r="A232" s="14"/>
    </row>
    <row r="233">
      <c r="A233" s="14"/>
    </row>
    <row r="234">
      <c r="A234" s="14"/>
    </row>
    <row r="235">
      <c r="A235" s="14"/>
    </row>
    <row r="236">
      <c r="A236" s="14"/>
    </row>
    <row r="237">
      <c r="A237" s="14"/>
    </row>
    <row r="238">
      <c r="A238" s="14"/>
    </row>
    <row r="239">
      <c r="A239" s="14"/>
    </row>
    <row r="240">
      <c r="A240" s="14"/>
    </row>
    <row r="241">
      <c r="A241" s="14"/>
    </row>
    <row r="242">
      <c r="A242" s="14"/>
    </row>
    <row r="243">
      <c r="A243" s="14"/>
    </row>
    <row r="244">
      <c r="A244" s="14"/>
    </row>
    <row r="245">
      <c r="A245" s="14"/>
    </row>
    <row r="246">
      <c r="A246" s="14"/>
    </row>
    <row r="247">
      <c r="A247" s="14"/>
    </row>
    <row r="248">
      <c r="A248" s="14"/>
    </row>
    <row r="249">
      <c r="A249" s="14"/>
    </row>
    <row r="250">
      <c r="A250" s="14"/>
    </row>
    <row r="251">
      <c r="A251" s="14"/>
    </row>
    <row r="252">
      <c r="A252" s="14"/>
    </row>
    <row r="253">
      <c r="A253" s="14"/>
    </row>
    <row r="254">
      <c r="A254" s="14"/>
    </row>
    <row r="255">
      <c r="A255" s="14"/>
    </row>
    <row r="256">
      <c r="A256" s="14"/>
    </row>
    <row r="257">
      <c r="A257" s="14"/>
    </row>
    <row r="258">
      <c r="A258" s="14"/>
    </row>
    <row r="259">
      <c r="A259" s="14"/>
    </row>
    <row r="260">
      <c r="A260" s="14"/>
    </row>
    <row r="261">
      <c r="A261" s="14"/>
    </row>
    <row r="262">
      <c r="A262" s="14"/>
    </row>
    <row r="263">
      <c r="A263" s="14"/>
    </row>
    <row r="264">
      <c r="A264" s="14"/>
    </row>
    <row r="265">
      <c r="A265" s="14"/>
    </row>
    <row r="266">
      <c r="A266" s="14"/>
    </row>
    <row r="267">
      <c r="A267" s="14"/>
    </row>
    <row r="268">
      <c r="A268" s="14"/>
    </row>
    <row r="269">
      <c r="A269" s="14"/>
    </row>
    <row r="270">
      <c r="A270" s="14"/>
    </row>
    <row r="271">
      <c r="A271" s="14"/>
    </row>
    <row r="272">
      <c r="A272" s="14"/>
    </row>
    <row r="273">
      <c r="A273" s="14"/>
    </row>
    <row r="274">
      <c r="A274" s="14"/>
    </row>
    <row r="275">
      <c r="A275" s="14"/>
    </row>
    <row r="276">
      <c r="A276" s="14"/>
    </row>
    <row r="277">
      <c r="A277" s="14"/>
    </row>
    <row r="278">
      <c r="A278" s="14"/>
    </row>
    <row r="279">
      <c r="A279" s="14"/>
    </row>
    <row r="280">
      <c r="A280" s="14"/>
    </row>
    <row r="281">
      <c r="A281" s="14"/>
    </row>
    <row r="282">
      <c r="A282" s="14"/>
    </row>
    <row r="283">
      <c r="A283" s="14"/>
    </row>
    <row r="284">
      <c r="A284" s="14"/>
    </row>
    <row r="285">
      <c r="A285" s="14"/>
    </row>
    <row r="286">
      <c r="A286" s="14"/>
    </row>
    <row r="287">
      <c r="A287" s="14"/>
    </row>
    <row r="288">
      <c r="A288" s="14"/>
    </row>
    <row r="289">
      <c r="A289" s="14"/>
    </row>
    <row r="290">
      <c r="A290" s="14"/>
    </row>
    <row r="291">
      <c r="A291" s="14"/>
    </row>
    <row r="292">
      <c r="A292" s="14"/>
    </row>
    <row r="293">
      <c r="A293" s="14"/>
    </row>
    <row r="294">
      <c r="A294" s="14"/>
    </row>
    <row r="295">
      <c r="A295" s="14"/>
    </row>
    <row r="296">
      <c r="A296" s="14"/>
    </row>
    <row r="297">
      <c r="A297" s="14"/>
    </row>
    <row r="298">
      <c r="A298" s="14"/>
    </row>
    <row r="299">
      <c r="A299" s="14"/>
    </row>
    <row r="300">
      <c r="A300" s="14"/>
    </row>
    <row r="301">
      <c r="A301" s="14"/>
    </row>
    <row r="302">
      <c r="A302" s="14"/>
    </row>
    <row r="303">
      <c r="A303" s="14"/>
    </row>
    <row r="304">
      <c r="A304" s="14"/>
    </row>
    <row r="305">
      <c r="A305" s="14"/>
    </row>
    <row r="306">
      <c r="A306" s="14"/>
    </row>
    <row r="307">
      <c r="A307" s="14"/>
    </row>
    <row r="308">
      <c r="A308" s="14"/>
    </row>
    <row r="309">
      <c r="A309" s="14"/>
    </row>
    <row r="310">
      <c r="A310" s="14"/>
    </row>
    <row r="311">
      <c r="A311" s="14"/>
    </row>
    <row r="312">
      <c r="A312" s="14"/>
    </row>
    <row r="313">
      <c r="A313" s="14"/>
    </row>
    <row r="314">
      <c r="A314" s="14"/>
    </row>
    <row r="315">
      <c r="A315" s="14"/>
    </row>
    <row r="316">
      <c r="A316" s="14"/>
    </row>
    <row r="317">
      <c r="A317" s="14"/>
    </row>
    <row r="318">
      <c r="A318" s="14"/>
    </row>
    <row r="319">
      <c r="A319" s="14"/>
    </row>
    <row r="320">
      <c r="A320" s="14"/>
    </row>
    <row r="321">
      <c r="A321" s="14"/>
    </row>
    <row r="322">
      <c r="A322" s="14"/>
    </row>
    <row r="323">
      <c r="A323" s="14"/>
    </row>
    <row r="324">
      <c r="A324" s="14"/>
    </row>
    <row r="325">
      <c r="A325" s="14"/>
    </row>
    <row r="326">
      <c r="A326" s="14"/>
    </row>
    <row r="327">
      <c r="A327" s="14"/>
    </row>
    <row r="328">
      <c r="A328" s="14"/>
    </row>
    <row r="329">
      <c r="A329" s="14"/>
    </row>
    <row r="330">
      <c r="A330" s="14"/>
    </row>
    <row r="331">
      <c r="A331" s="14"/>
    </row>
    <row r="332">
      <c r="A332" s="14"/>
    </row>
    <row r="333">
      <c r="A333" s="14"/>
    </row>
    <row r="334">
      <c r="A334" s="14"/>
    </row>
    <row r="335">
      <c r="A335" s="14"/>
    </row>
    <row r="336">
      <c r="A336" s="14"/>
    </row>
    <row r="337">
      <c r="A337" s="14"/>
    </row>
    <row r="338">
      <c r="A338" s="14"/>
    </row>
    <row r="339">
      <c r="A339" s="14"/>
    </row>
    <row r="340">
      <c r="A340" s="14"/>
    </row>
    <row r="341">
      <c r="A341" s="14"/>
    </row>
    <row r="342">
      <c r="A342" s="14"/>
    </row>
    <row r="343">
      <c r="A343" s="14"/>
    </row>
    <row r="344">
      <c r="A344" s="14"/>
    </row>
    <row r="345">
      <c r="A345" s="14"/>
    </row>
    <row r="346">
      <c r="A346" s="14"/>
    </row>
    <row r="347">
      <c r="A347" s="14"/>
    </row>
    <row r="348">
      <c r="A348" s="14"/>
    </row>
    <row r="349">
      <c r="A349" s="14"/>
    </row>
    <row r="350">
      <c r="A350" s="14"/>
    </row>
    <row r="351">
      <c r="A351" s="14"/>
    </row>
    <row r="352">
      <c r="A352" s="14"/>
    </row>
    <row r="353">
      <c r="A353" s="14"/>
    </row>
    <row r="354">
      <c r="A354" s="14"/>
    </row>
    <row r="355">
      <c r="A355" s="14"/>
    </row>
    <row r="356">
      <c r="A356" s="14"/>
    </row>
    <row r="357">
      <c r="A357" s="14"/>
    </row>
    <row r="358">
      <c r="A358" s="14"/>
    </row>
    <row r="359">
      <c r="A359" s="14"/>
    </row>
    <row r="360">
      <c r="A360" s="14"/>
    </row>
    <row r="361">
      <c r="A361" s="14"/>
    </row>
    <row r="362">
      <c r="A362" s="14"/>
    </row>
    <row r="363">
      <c r="A363" s="14"/>
    </row>
    <row r="364">
      <c r="A364" s="14"/>
    </row>
    <row r="365">
      <c r="A365" s="14"/>
    </row>
    <row r="366">
      <c r="A366" s="14"/>
    </row>
    <row r="367">
      <c r="A367" s="14"/>
    </row>
    <row r="368">
      <c r="A368" s="14"/>
    </row>
    <row r="369">
      <c r="A369" s="14"/>
    </row>
    <row r="370">
      <c r="A370" s="14"/>
    </row>
    <row r="371">
      <c r="A371" s="14"/>
    </row>
    <row r="372">
      <c r="A372" s="14"/>
    </row>
    <row r="373">
      <c r="A373" s="14"/>
    </row>
    <row r="374">
      <c r="A374" s="14"/>
    </row>
    <row r="375">
      <c r="A375" s="14"/>
    </row>
    <row r="376">
      <c r="A376" s="14"/>
    </row>
    <row r="377">
      <c r="A377" s="14"/>
    </row>
    <row r="378">
      <c r="A378" s="14"/>
    </row>
    <row r="379">
      <c r="A379" s="14"/>
    </row>
    <row r="380">
      <c r="A380" s="14"/>
    </row>
    <row r="381">
      <c r="A381" s="14"/>
    </row>
    <row r="382">
      <c r="A382" s="14"/>
    </row>
    <row r="383">
      <c r="A383" s="14"/>
    </row>
    <row r="384">
      <c r="A384" s="14"/>
    </row>
    <row r="385">
      <c r="A385" s="14"/>
    </row>
    <row r="386">
      <c r="A386" s="14"/>
    </row>
    <row r="387">
      <c r="A387" s="14"/>
    </row>
    <row r="388">
      <c r="A388" s="14"/>
    </row>
    <row r="389">
      <c r="A389" s="14"/>
    </row>
    <row r="390">
      <c r="A390" s="14"/>
    </row>
    <row r="391">
      <c r="A391" s="14"/>
    </row>
    <row r="392">
      <c r="A392" s="14"/>
    </row>
    <row r="393">
      <c r="A393" s="14"/>
    </row>
    <row r="394">
      <c r="A394" s="14"/>
    </row>
    <row r="395">
      <c r="A395" s="14"/>
    </row>
    <row r="396">
      <c r="A396" s="14"/>
    </row>
    <row r="397">
      <c r="A397" s="14"/>
    </row>
    <row r="398">
      <c r="A398" s="14"/>
    </row>
    <row r="399">
      <c r="A399" s="14"/>
    </row>
    <row r="400">
      <c r="A400" s="14"/>
    </row>
    <row r="401">
      <c r="A401" s="14"/>
    </row>
    <row r="402">
      <c r="A402" s="14"/>
    </row>
    <row r="403">
      <c r="A403" s="14"/>
    </row>
    <row r="404">
      <c r="A404" s="14"/>
    </row>
    <row r="405">
      <c r="A405" s="14"/>
    </row>
    <row r="406">
      <c r="A406" s="14"/>
    </row>
    <row r="407">
      <c r="A407" s="14"/>
    </row>
    <row r="408">
      <c r="A408" s="14"/>
    </row>
    <row r="409">
      <c r="A409" s="14"/>
    </row>
    <row r="410">
      <c r="A410" s="14"/>
    </row>
    <row r="411">
      <c r="A411" s="14"/>
    </row>
    <row r="412">
      <c r="A412" s="14"/>
    </row>
    <row r="413">
      <c r="A413" s="14"/>
    </row>
    <row r="414">
      <c r="A414" s="14"/>
    </row>
    <row r="415">
      <c r="A415" s="14"/>
    </row>
    <row r="416">
      <c r="A416" s="14"/>
    </row>
    <row r="417">
      <c r="A417" s="14"/>
    </row>
    <row r="418">
      <c r="A418" s="14"/>
    </row>
    <row r="419">
      <c r="A419" s="14"/>
    </row>
    <row r="420">
      <c r="A420" s="14"/>
    </row>
    <row r="421">
      <c r="A421" s="14"/>
    </row>
    <row r="422">
      <c r="A422" s="14"/>
    </row>
    <row r="423">
      <c r="A423" s="14"/>
    </row>
    <row r="424">
      <c r="A424" s="14"/>
    </row>
    <row r="425">
      <c r="A425" s="14"/>
    </row>
    <row r="426">
      <c r="A426" s="14"/>
    </row>
    <row r="427">
      <c r="A427" s="14"/>
    </row>
    <row r="428">
      <c r="A428" s="14"/>
    </row>
    <row r="429">
      <c r="A429" s="14"/>
    </row>
    <row r="430">
      <c r="A430" s="14"/>
    </row>
    <row r="431">
      <c r="A431" s="14"/>
    </row>
    <row r="432">
      <c r="A432" s="14"/>
    </row>
    <row r="433">
      <c r="A433" s="14"/>
    </row>
    <row r="434">
      <c r="A434" s="14"/>
    </row>
    <row r="435">
      <c r="A435" s="14"/>
    </row>
    <row r="436">
      <c r="A436" s="14"/>
    </row>
    <row r="437">
      <c r="A437" s="14"/>
    </row>
    <row r="438">
      <c r="A438" s="14"/>
    </row>
    <row r="439">
      <c r="A439" s="14"/>
    </row>
    <row r="440">
      <c r="A440" s="14"/>
    </row>
    <row r="441">
      <c r="A441" s="14"/>
    </row>
    <row r="442">
      <c r="A442" s="14"/>
    </row>
    <row r="443">
      <c r="A443" s="14"/>
    </row>
    <row r="444">
      <c r="A444" s="14"/>
    </row>
    <row r="445">
      <c r="A445" s="14"/>
    </row>
    <row r="446">
      <c r="A446" s="14"/>
    </row>
    <row r="447">
      <c r="A447" s="14"/>
    </row>
    <row r="448">
      <c r="A448" s="14"/>
    </row>
    <row r="449">
      <c r="A449" s="14"/>
    </row>
    <row r="450">
      <c r="A450" s="14"/>
    </row>
    <row r="451">
      <c r="A451" s="14"/>
    </row>
    <row r="452">
      <c r="A452" s="14"/>
    </row>
    <row r="453">
      <c r="A453" s="14"/>
    </row>
    <row r="454">
      <c r="A454" s="14"/>
    </row>
    <row r="455">
      <c r="A455" s="14"/>
    </row>
    <row r="456">
      <c r="A456" s="14"/>
    </row>
    <row r="457">
      <c r="A457" s="14"/>
    </row>
    <row r="458">
      <c r="A458" s="14"/>
    </row>
    <row r="459">
      <c r="A459" s="14"/>
    </row>
    <row r="460">
      <c r="A460" s="14"/>
    </row>
    <row r="461">
      <c r="A461" s="14"/>
    </row>
    <row r="462">
      <c r="A462" s="14"/>
    </row>
    <row r="463">
      <c r="A463" s="14"/>
    </row>
    <row r="464">
      <c r="A464" s="14"/>
    </row>
    <row r="465">
      <c r="A465" s="14"/>
    </row>
    <row r="466">
      <c r="A466" s="14"/>
    </row>
    <row r="467">
      <c r="A467" s="14"/>
    </row>
    <row r="468">
      <c r="A468" s="14"/>
    </row>
    <row r="469">
      <c r="A469" s="14"/>
    </row>
    <row r="470">
      <c r="A470" s="14"/>
    </row>
    <row r="471">
      <c r="A471" s="14"/>
    </row>
    <row r="472">
      <c r="A472" s="14"/>
    </row>
    <row r="473">
      <c r="A473" s="14"/>
    </row>
    <row r="474">
      <c r="A474" s="14"/>
    </row>
    <row r="475">
      <c r="A475" s="14"/>
    </row>
    <row r="476">
      <c r="A476" s="14"/>
    </row>
    <row r="477">
      <c r="A477" s="14"/>
    </row>
    <row r="478">
      <c r="A478" s="14"/>
    </row>
    <row r="479">
      <c r="A479" s="14"/>
    </row>
    <row r="480">
      <c r="A480" s="14"/>
    </row>
    <row r="481">
      <c r="A481" s="14"/>
    </row>
    <row r="482">
      <c r="A482" s="14"/>
    </row>
    <row r="483">
      <c r="A483" s="14"/>
    </row>
    <row r="484">
      <c r="A484" s="14"/>
    </row>
    <row r="485">
      <c r="A485" s="14"/>
    </row>
    <row r="486">
      <c r="A486" s="14"/>
    </row>
    <row r="487">
      <c r="A487" s="14"/>
    </row>
    <row r="488">
      <c r="A488" s="14"/>
    </row>
    <row r="489">
      <c r="A489" s="14"/>
    </row>
    <row r="490">
      <c r="A490" s="14"/>
    </row>
    <row r="491">
      <c r="A491" s="14"/>
    </row>
    <row r="492">
      <c r="A492" s="14"/>
    </row>
    <row r="493">
      <c r="A493" s="14"/>
    </row>
    <row r="494">
      <c r="A494" s="14"/>
    </row>
    <row r="495">
      <c r="A495" s="14"/>
    </row>
    <row r="496">
      <c r="A496" s="14"/>
    </row>
    <row r="497">
      <c r="A497" s="14"/>
    </row>
    <row r="498">
      <c r="A498" s="14"/>
    </row>
    <row r="499">
      <c r="A499" s="14"/>
    </row>
    <row r="500">
      <c r="A500" s="14"/>
    </row>
    <row r="501">
      <c r="A501" s="14"/>
    </row>
    <row r="502">
      <c r="A502" s="14"/>
    </row>
    <row r="503">
      <c r="A503" s="14"/>
    </row>
    <row r="504">
      <c r="A504" s="14"/>
    </row>
    <row r="505">
      <c r="A505" s="14"/>
    </row>
    <row r="506">
      <c r="A506" s="14"/>
    </row>
    <row r="507">
      <c r="A507" s="14"/>
    </row>
    <row r="508">
      <c r="A508" s="14"/>
    </row>
    <row r="509">
      <c r="A509" s="14"/>
    </row>
    <row r="510">
      <c r="A510" s="14"/>
    </row>
    <row r="511">
      <c r="A511" s="14"/>
    </row>
    <row r="512">
      <c r="A512" s="14"/>
    </row>
    <row r="513">
      <c r="A513" s="14"/>
    </row>
    <row r="514">
      <c r="A514" s="14"/>
    </row>
    <row r="515">
      <c r="A515" s="14"/>
    </row>
    <row r="516">
      <c r="A516" s="14"/>
    </row>
    <row r="517">
      <c r="A517" s="14"/>
    </row>
    <row r="518">
      <c r="A518" s="14"/>
    </row>
    <row r="519">
      <c r="A519" s="14"/>
    </row>
    <row r="520">
      <c r="A520" s="14"/>
    </row>
    <row r="521">
      <c r="A521" s="14"/>
    </row>
    <row r="522">
      <c r="A522" s="14"/>
    </row>
    <row r="523">
      <c r="A523" s="14"/>
    </row>
    <row r="524">
      <c r="A524" s="14"/>
    </row>
    <row r="525">
      <c r="A525" s="14"/>
    </row>
    <row r="526">
      <c r="A526" s="14"/>
    </row>
    <row r="527">
      <c r="A527" s="14"/>
    </row>
    <row r="528">
      <c r="A528" s="14"/>
    </row>
    <row r="529">
      <c r="A529" s="14"/>
    </row>
    <row r="530">
      <c r="A530" s="14"/>
    </row>
    <row r="531">
      <c r="A531" s="14"/>
    </row>
    <row r="532">
      <c r="A532" s="14"/>
    </row>
    <row r="533">
      <c r="A533" s="14"/>
    </row>
    <row r="534">
      <c r="A534" s="14"/>
    </row>
    <row r="535">
      <c r="A535" s="14"/>
    </row>
    <row r="536">
      <c r="A536" s="14"/>
    </row>
    <row r="537">
      <c r="A537" s="14"/>
    </row>
    <row r="538">
      <c r="A538" s="14"/>
    </row>
    <row r="539">
      <c r="A539" s="14"/>
    </row>
    <row r="540">
      <c r="A540" s="14"/>
    </row>
    <row r="541">
      <c r="A541" s="14"/>
    </row>
    <row r="542">
      <c r="A542" s="14"/>
    </row>
    <row r="543">
      <c r="A543" s="14"/>
    </row>
    <row r="544">
      <c r="A544" s="14"/>
    </row>
    <row r="545">
      <c r="A545" s="14"/>
    </row>
    <row r="546">
      <c r="A546" s="14"/>
    </row>
    <row r="547">
      <c r="A547" s="14"/>
    </row>
    <row r="548">
      <c r="A548" s="14"/>
    </row>
    <row r="549">
      <c r="A549" s="14"/>
    </row>
    <row r="550">
      <c r="A550" s="14"/>
    </row>
    <row r="551">
      <c r="A551" s="14"/>
    </row>
    <row r="552">
      <c r="A552" s="14"/>
    </row>
    <row r="553">
      <c r="A553" s="14"/>
    </row>
    <row r="554">
      <c r="A554" s="14"/>
    </row>
    <row r="555">
      <c r="A555" s="14"/>
    </row>
    <row r="556">
      <c r="A556" s="14"/>
    </row>
    <row r="557">
      <c r="A557" s="14"/>
    </row>
    <row r="558">
      <c r="A558" s="14"/>
    </row>
    <row r="559">
      <c r="A559" s="14"/>
    </row>
    <row r="560">
      <c r="A560" s="14"/>
    </row>
    <row r="561">
      <c r="A561" s="14"/>
    </row>
    <row r="562">
      <c r="A562" s="14"/>
    </row>
    <row r="563">
      <c r="A563" s="14"/>
    </row>
    <row r="564">
      <c r="A564" s="14"/>
    </row>
    <row r="565">
      <c r="A565" s="14"/>
    </row>
    <row r="566">
      <c r="A566" s="14"/>
    </row>
    <row r="567">
      <c r="A567" s="14"/>
    </row>
    <row r="568">
      <c r="A568" s="14"/>
    </row>
    <row r="569">
      <c r="A569" s="14"/>
    </row>
    <row r="570">
      <c r="A570" s="14"/>
    </row>
    <row r="571">
      <c r="A571" s="14"/>
    </row>
    <row r="572">
      <c r="A572" s="14"/>
    </row>
    <row r="573">
      <c r="A573" s="14"/>
    </row>
    <row r="574">
      <c r="A574" s="14"/>
    </row>
    <row r="575">
      <c r="A575" s="14"/>
    </row>
    <row r="576">
      <c r="A576" s="14"/>
    </row>
    <row r="577">
      <c r="A577" s="14"/>
    </row>
    <row r="578">
      <c r="A578" s="14"/>
    </row>
    <row r="579">
      <c r="A579" s="14"/>
    </row>
    <row r="580">
      <c r="A580" s="14"/>
    </row>
    <row r="581">
      <c r="A581" s="14"/>
    </row>
    <row r="582">
      <c r="A582" s="14"/>
    </row>
    <row r="583">
      <c r="A583" s="14"/>
    </row>
    <row r="584">
      <c r="A584" s="14"/>
    </row>
    <row r="585">
      <c r="A585" s="14"/>
    </row>
    <row r="586">
      <c r="A586" s="14"/>
    </row>
    <row r="587">
      <c r="A587" s="14"/>
    </row>
    <row r="588">
      <c r="A588" s="14"/>
    </row>
    <row r="589">
      <c r="A589" s="14"/>
    </row>
    <row r="590">
      <c r="A590" s="14"/>
    </row>
    <row r="591">
      <c r="A591" s="14"/>
    </row>
    <row r="592">
      <c r="A592" s="14"/>
    </row>
    <row r="593">
      <c r="A593" s="14"/>
    </row>
    <row r="594">
      <c r="A594" s="14"/>
    </row>
    <row r="595">
      <c r="A595" s="14"/>
    </row>
    <row r="596">
      <c r="A596" s="14"/>
    </row>
    <row r="597">
      <c r="A597" s="14"/>
    </row>
    <row r="598">
      <c r="A598" s="14"/>
    </row>
    <row r="599">
      <c r="A599" s="14"/>
    </row>
    <row r="600">
      <c r="A600" s="14"/>
    </row>
    <row r="601">
      <c r="A601" s="14"/>
    </row>
    <row r="602">
      <c r="A602" s="14"/>
    </row>
    <row r="603">
      <c r="A603" s="14"/>
    </row>
    <row r="604">
      <c r="A604" s="14"/>
    </row>
    <row r="605">
      <c r="A605" s="14"/>
    </row>
    <row r="606">
      <c r="A606" s="14"/>
    </row>
    <row r="607">
      <c r="A607" s="14"/>
    </row>
    <row r="608">
      <c r="A608" s="14"/>
    </row>
    <row r="609">
      <c r="A609" s="14"/>
    </row>
    <row r="610">
      <c r="A610" s="14"/>
    </row>
    <row r="611">
      <c r="A611" s="14"/>
    </row>
    <row r="612">
      <c r="A612" s="14"/>
    </row>
    <row r="613">
      <c r="A613" s="14"/>
    </row>
    <row r="614">
      <c r="A614" s="14"/>
    </row>
    <row r="615">
      <c r="A615" s="14"/>
    </row>
    <row r="616">
      <c r="A616" s="14"/>
    </row>
    <row r="617">
      <c r="A617" s="14"/>
    </row>
    <row r="618">
      <c r="A618" s="14"/>
    </row>
    <row r="619">
      <c r="A619" s="14"/>
    </row>
    <row r="620">
      <c r="A620" s="14"/>
    </row>
    <row r="621">
      <c r="A621" s="14"/>
    </row>
    <row r="622">
      <c r="A622" s="14"/>
    </row>
    <row r="623">
      <c r="A623" s="14"/>
    </row>
    <row r="624">
      <c r="A624" s="14"/>
    </row>
    <row r="625">
      <c r="A625" s="14"/>
    </row>
    <row r="626">
      <c r="A626" s="14"/>
    </row>
    <row r="627">
      <c r="A627" s="14"/>
    </row>
    <row r="628">
      <c r="A628" s="14"/>
    </row>
    <row r="629">
      <c r="A629" s="14"/>
    </row>
    <row r="630">
      <c r="A630" s="14"/>
    </row>
    <row r="631">
      <c r="A631" s="14"/>
    </row>
    <row r="632">
      <c r="A632" s="14"/>
    </row>
    <row r="633">
      <c r="A633" s="14"/>
    </row>
    <row r="634">
      <c r="A634" s="14"/>
    </row>
    <row r="635">
      <c r="A635" s="14"/>
    </row>
    <row r="636">
      <c r="A636" s="14"/>
    </row>
    <row r="637">
      <c r="A637" s="14"/>
    </row>
    <row r="638">
      <c r="A638" s="14"/>
    </row>
    <row r="639">
      <c r="A639" s="14"/>
    </row>
    <row r="640">
      <c r="A640" s="14"/>
    </row>
    <row r="641">
      <c r="A641" s="14"/>
    </row>
    <row r="642">
      <c r="A642" s="14"/>
    </row>
    <row r="643">
      <c r="A643" s="14"/>
    </row>
    <row r="644">
      <c r="A644" s="14"/>
    </row>
    <row r="645">
      <c r="A645" s="14"/>
    </row>
    <row r="646">
      <c r="A646" s="14"/>
    </row>
    <row r="647">
      <c r="A647" s="14"/>
    </row>
    <row r="648">
      <c r="A648" s="14"/>
    </row>
    <row r="649">
      <c r="A649" s="14"/>
    </row>
    <row r="650">
      <c r="A650" s="14"/>
    </row>
    <row r="651">
      <c r="A651" s="14"/>
    </row>
    <row r="652">
      <c r="A652" s="14"/>
    </row>
    <row r="653">
      <c r="A653" s="14"/>
    </row>
    <row r="654">
      <c r="A654" s="14"/>
    </row>
    <row r="655">
      <c r="A655" s="14"/>
    </row>
    <row r="656">
      <c r="A656" s="14"/>
    </row>
    <row r="657">
      <c r="A657" s="14"/>
    </row>
    <row r="658">
      <c r="A658" s="14"/>
    </row>
    <row r="659">
      <c r="A659" s="14"/>
    </row>
    <row r="660">
      <c r="A660" s="14"/>
    </row>
    <row r="661">
      <c r="A661" s="14"/>
    </row>
    <row r="662">
      <c r="A662" s="14"/>
    </row>
    <row r="663">
      <c r="A663" s="14"/>
    </row>
    <row r="664">
      <c r="A664" s="14"/>
    </row>
    <row r="665">
      <c r="A665" s="14"/>
    </row>
    <row r="666">
      <c r="A666" s="14"/>
    </row>
    <row r="667">
      <c r="A667" s="14"/>
    </row>
    <row r="668">
      <c r="A668" s="14"/>
    </row>
    <row r="669">
      <c r="A669" s="14"/>
    </row>
    <row r="670">
      <c r="A670" s="14"/>
    </row>
    <row r="671">
      <c r="A671" s="14"/>
    </row>
    <row r="672">
      <c r="A672" s="14"/>
    </row>
    <row r="673">
      <c r="A673" s="14"/>
    </row>
    <row r="674">
      <c r="A674" s="14"/>
    </row>
    <row r="675">
      <c r="A675" s="14"/>
    </row>
    <row r="676">
      <c r="A676" s="14"/>
    </row>
    <row r="677">
      <c r="A677" s="14"/>
    </row>
    <row r="678">
      <c r="A678" s="14"/>
    </row>
    <row r="679">
      <c r="A679" s="14"/>
    </row>
    <row r="680">
      <c r="A680" s="14"/>
    </row>
    <row r="681">
      <c r="A681" s="14"/>
    </row>
    <row r="682">
      <c r="A682" s="14"/>
    </row>
    <row r="683">
      <c r="A683" s="14"/>
    </row>
    <row r="684">
      <c r="A684" s="14"/>
    </row>
    <row r="685">
      <c r="A685" s="14"/>
    </row>
    <row r="686">
      <c r="A686" s="14"/>
    </row>
    <row r="687">
      <c r="A687" s="14"/>
    </row>
    <row r="688">
      <c r="A688" s="14"/>
    </row>
    <row r="689">
      <c r="A689" s="14"/>
    </row>
    <row r="690">
      <c r="A690" s="14"/>
    </row>
    <row r="691">
      <c r="A691" s="14"/>
    </row>
    <row r="692">
      <c r="A692" s="14"/>
    </row>
    <row r="693">
      <c r="A693" s="14"/>
    </row>
    <row r="694">
      <c r="A694" s="14"/>
    </row>
    <row r="695">
      <c r="A695" s="14"/>
    </row>
    <row r="696">
      <c r="A696" s="14"/>
    </row>
    <row r="697">
      <c r="A697" s="14"/>
    </row>
    <row r="698">
      <c r="A698" s="14"/>
    </row>
    <row r="699">
      <c r="A699" s="14"/>
    </row>
    <row r="700">
      <c r="A700" s="14"/>
    </row>
    <row r="701">
      <c r="A701" s="14"/>
    </row>
    <row r="702">
      <c r="A702" s="14"/>
    </row>
    <row r="703">
      <c r="A703" s="14"/>
    </row>
    <row r="704">
      <c r="A704" s="14"/>
    </row>
    <row r="705">
      <c r="A705" s="14"/>
    </row>
    <row r="706">
      <c r="A706" s="14"/>
    </row>
    <row r="707">
      <c r="A707" s="14"/>
    </row>
    <row r="708">
      <c r="A708" s="14"/>
    </row>
    <row r="709">
      <c r="A709" s="14"/>
    </row>
    <row r="710">
      <c r="A710" s="14"/>
    </row>
    <row r="711">
      <c r="A711" s="14"/>
    </row>
    <row r="712">
      <c r="A712" s="14"/>
    </row>
    <row r="713">
      <c r="A713" s="14"/>
    </row>
    <row r="714">
      <c r="A714" s="14"/>
    </row>
    <row r="715">
      <c r="A715" s="14"/>
    </row>
    <row r="716">
      <c r="A716" s="14"/>
    </row>
    <row r="717">
      <c r="A717" s="14"/>
    </row>
    <row r="718">
      <c r="A718" s="14"/>
    </row>
    <row r="719">
      <c r="A719" s="14"/>
    </row>
    <row r="720">
      <c r="A720" s="14"/>
    </row>
    <row r="721">
      <c r="A721" s="14"/>
    </row>
    <row r="722">
      <c r="A722" s="14"/>
    </row>
    <row r="723">
      <c r="A723" s="14"/>
    </row>
    <row r="724">
      <c r="A724" s="14"/>
    </row>
    <row r="725">
      <c r="A725" s="14"/>
    </row>
    <row r="726">
      <c r="A726" s="14"/>
    </row>
    <row r="727">
      <c r="A727" s="14"/>
    </row>
    <row r="728">
      <c r="A728" s="14"/>
    </row>
    <row r="729">
      <c r="A729" s="14"/>
    </row>
    <row r="730">
      <c r="A730" s="14"/>
    </row>
    <row r="731">
      <c r="A731" s="14"/>
    </row>
    <row r="732">
      <c r="A732" s="14"/>
    </row>
    <row r="733">
      <c r="A733" s="14"/>
    </row>
    <row r="734">
      <c r="A734" s="14"/>
    </row>
    <row r="735">
      <c r="A735" s="14"/>
    </row>
    <row r="736">
      <c r="A736" s="14"/>
    </row>
    <row r="737">
      <c r="A737" s="14"/>
    </row>
    <row r="738">
      <c r="A738" s="14"/>
    </row>
    <row r="739">
      <c r="A739" s="14"/>
    </row>
    <row r="740">
      <c r="A740" s="14"/>
    </row>
    <row r="741">
      <c r="A741" s="14"/>
    </row>
    <row r="742">
      <c r="A742" s="14"/>
    </row>
    <row r="743">
      <c r="A743" s="14"/>
    </row>
    <row r="744">
      <c r="A744" s="14"/>
    </row>
    <row r="745">
      <c r="A745" s="14"/>
    </row>
    <row r="746">
      <c r="A746" s="14"/>
    </row>
    <row r="747">
      <c r="A747" s="14"/>
    </row>
    <row r="748">
      <c r="A748" s="14"/>
    </row>
    <row r="749">
      <c r="A749" s="14"/>
    </row>
    <row r="750">
      <c r="A750" s="14"/>
    </row>
    <row r="751">
      <c r="A751" s="14"/>
    </row>
    <row r="752">
      <c r="A752" s="14"/>
    </row>
    <row r="753">
      <c r="A753" s="14"/>
    </row>
    <row r="754">
      <c r="A754" s="14"/>
    </row>
    <row r="755">
      <c r="A755" s="14"/>
    </row>
    <row r="756">
      <c r="A756" s="14"/>
    </row>
    <row r="757">
      <c r="A757" s="14"/>
    </row>
    <row r="758">
      <c r="A758" s="14"/>
    </row>
    <row r="759">
      <c r="A759" s="14"/>
    </row>
    <row r="760">
      <c r="A760" s="14"/>
    </row>
    <row r="761">
      <c r="A761" s="14"/>
    </row>
    <row r="762">
      <c r="A762" s="14"/>
    </row>
    <row r="763">
      <c r="A763" s="14"/>
    </row>
    <row r="764">
      <c r="A764" s="14"/>
    </row>
    <row r="765">
      <c r="A765" s="14"/>
    </row>
    <row r="766">
      <c r="A766" s="14"/>
    </row>
    <row r="767">
      <c r="A767" s="14"/>
    </row>
    <row r="768">
      <c r="A768" s="14"/>
    </row>
    <row r="769">
      <c r="A769" s="14"/>
    </row>
    <row r="770">
      <c r="A770" s="14"/>
    </row>
    <row r="771">
      <c r="A771" s="14"/>
    </row>
    <row r="772">
      <c r="A772" s="14"/>
    </row>
    <row r="773">
      <c r="A773" s="14"/>
    </row>
    <row r="774">
      <c r="A774" s="14"/>
    </row>
    <row r="775">
      <c r="A775" s="14"/>
    </row>
    <row r="776">
      <c r="A776" s="14"/>
    </row>
    <row r="777">
      <c r="A777" s="14"/>
    </row>
    <row r="778">
      <c r="A778" s="14"/>
    </row>
    <row r="779">
      <c r="A779" s="14"/>
    </row>
    <row r="780">
      <c r="A780" s="14"/>
    </row>
    <row r="781">
      <c r="A781" s="14"/>
    </row>
    <row r="782">
      <c r="A782" s="14"/>
    </row>
    <row r="783">
      <c r="A783" s="14"/>
    </row>
    <row r="784">
      <c r="A784" s="14"/>
    </row>
    <row r="785">
      <c r="A785" s="14"/>
    </row>
    <row r="786">
      <c r="A786" s="14"/>
    </row>
    <row r="787">
      <c r="A787" s="14"/>
    </row>
    <row r="788">
      <c r="A788" s="14"/>
    </row>
    <row r="789">
      <c r="A789" s="14"/>
    </row>
    <row r="790">
      <c r="A790" s="14"/>
    </row>
    <row r="791">
      <c r="A791" s="14"/>
    </row>
    <row r="792">
      <c r="A792" s="14"/>
    </row>
    <row r="793">
      <c r="A793" s="14"/>
    </row>
    <row r="794">
      <c r="A794" s="14"/>
    </row>
    <row r="795">
      <c r="A795" s="14"/>
    </row>
    <row r="796">
      <c r="A796" s="14"/>
    </row>
    <row r="797">
      <c r="A797" s="14"/>
    </row>
    <row r="798">
      <c r="A798" s="14"/>
    </row>
    <row r="799">
      <c r="A799" s="14"/>
    </row>
    <row r="800">
      <c r="A800" s="14"/>
    </row>
    <row r="801">
      <c r="A801" s="14"/>
    </row>
    <row r="802">
      <c r="A802" s="14"/>
    </row>
    <row r="803">
      <c r="A803" s="14"/>
    </row>
    <row r="804">
      <c r="A804" s="14"/>
    </row>
    <row r="805">
      <c r="A805" s="14"/>
    </row>
    <row r="806">
      <c r="A806" s="14"/>
    </row>
    <row r="807">
      <c r="A807" s="14"/>
    </row>
    <row r="808">
      <c r="A808" s="14"/>
    </row>
    <row r="809">
      <c r="A809" s="14"/>
    </row>
    <row r="810">
      <c r="A810" s="14"/>
    </row>
    <row r="811">
      <c r="A811" s="14"/>
    </row>
    <row r="812">
      <c r="A812" s="14"/>
    </row>
    <row r="813">
      <c r="A813" s="14"/>
    </row>
    <row r="814">
      <c r="A814" s="14"/>
    </row>
    <row r="815">
      <c r="A815" s="14"/>
    </row>
    <row r="816">
      <c r="A816" s="14"/>
    </row>
    <row r="817">
      <c r="A817" s="14"/>
    </row>
    <row r="818">
      <c r="A818" s="14"/>
    </row>
    <row r="819">
      <c r="A819" s="14"/>
    </row>
    <row r="820">
      <c r="A820" s="14"/>
    </row>
    <row r="821">
      <c r="A821" s="14"/>
    </row>
    <row r="822">
      <c r="A822" s="14"/>
    </row>
    <row r="823">
      <c r="A823" s="14"/>
    </row>
    <row r="824">
      <c r="A824" s="14"/>
    </row>
    <row r="825">
      <c r="A825" s="14"/>
    </row>
    <row r="826">
      <c r="A826" s="14"/>
    </row>
    <row r="827">
      <c r="A827" s="14"/>
    </row>
    <row r="828">
      <c r="A828" s="14"/>
    </row>
    <row r="829">
      <c r="A829" s="14"/>
    </row>
    <row r="830">
      <c r="A830" s="14"/>
    </row>
    <row r="831">
      <c r="A831" s="14"/>
    </row>
    <row r="832">
      <c r="A832" s="14"/>
    </row>
    <row r="833">
      <c r="A833" s="14"/>
    </row>
    <row r="834">
      <c r="A834" s="14"/>
    </row>
    <row r="835">
      <c r="A835" s="14"/>
    </row>
    <row r="836">
      <c r="A836" s="14"/>
    </row>
    <row r="837">
      <c r="A837" s="14"/>
    </row>
    <row r="838">
      <c r="A838" s="14"/>
    </row>
    <row r="839">
      <c r="A839" s="14"/>
    </row>
    <row r="840">
      <c r="A840" s="14"/>
    </row>
    <row r="841">
      <c r="A841" s="14"/>
    </row>
    <row r="842">
      <c r="A842" s="14"/>
    </row>
    <row r="843">
      <c r="A843" s="14"/>
    </row>
    <row r="844">
      <c r="A844" s="14"/>
    </row>
    <row r="845">
      <c r="A845" s="14"/>
    </row>
    <row r="846">
      <c r="A846" s="14"/>
    </row>
    <row r="847">
      <c r="A847" s="14"/>
    </row>
    <row r="848">
      <c r="A848" s="14"/>
    </row>
    <row r="849">
      <c r="A849" s="14"/>
    </row>
    <row r="850">
      <c r="A850" s="14"/>
    </row>
    <row r="851">
      <c r="A851" s="14"/>
    </row>
    <row r="852">
      <c r="A852" s="14"/>
    </row>
    <row r="853">
      <c r="A853" s="14"/>
    </row>
    <row r="854">
      <c r="A854" s="14"/>
    </row>
    <row r="855">
      <c r="A855" s="14"/>
    </row>
    <row r="856">
      <c r="A856" s="14"/>
    </row>
    <row r="857">
      <c r="A857" s="14"/>
    </row>
    <row r="858">
      <c r="A858" s="14"/>
    </row>
    <row r="859">
      <c r="A859" s="14"/>
    </row>
    <row r="860">
      <c r="A860" s="14"/>
    </row>
    <row r="861">
      <c r="A861" s="14"/>
    </row>
    <row r="862">
      <c r="A862" s="14"/>
    </row>
    <row r="863">
      <c r="A863" s="14"/>
    </row>
    <row r="864">
      <c r="A864" s="14"/>
    </row>
    <row r="865">
      <c r="A865" s="14"/>
    </row>
    <row r="866">
      <c r="A866" s="14"/>
    </row>
    <row r="867">
      <c r="A867" s="14"/>
    </row>
    <row r="868">
      <c r="A868" s="14"/>
    </row>
    <row r="869">
      <c r="A869" s="14"/>
    </row>
    <row r="870">
      <c r="A870" s="14"/>
    </row>
    <row r="871">
      <c r="A871" s="14"/>
    </row>
    <row r="872">
      <c r="A872" s="14"/>
    </row>
    <row r="873">
      <c r="A873" s="14"/>
    </row>
    <row r="874">
      <c r="A874" s="14"/>
    </row>
    <row r="875">
      <c r="A875" s="14"/>
    </row>
    <row r="876">
      <c r="A876" s="14"/>
    </row>
    <row r="877">
      <c r="A877" s="14"/>
    </row>
    <row r="878">
      <c r="A878" s="14"/>
    </row>
    <row r="879">
      <c r="A879" s="14"/>
    </row>
    <row r="880">
      <c r="A880" s="14"/>
    </row>
    <row r="881">
      <c r="A881" s="14"/>
    </row>
    <row r="882">
      <c r="A882" s="14"/>
    </row>
    <row r="883">
      <c r="A883" s="14"/>
    </row>
    <row r="884">
      <c r="A884" s="14"/>
    </row>
    <row r="885">
      <c r="A885" s="14"/>
    </row>
    <row r="886">
      <c r="A886" s="14"/>
    </row>
    <row r="887">
      <c r="A887" s="14"/>
    </row>
    <row r="888">
      <c r="A888" s="14"/>
    </row>
    <row r="889">
      <c r="A889" s="14"/>
    </row>
    <row r="890">
      <c r="A890" s="14"/>
    </row>
    <row r="891">
      <c r="A891" s="14"/>
    </row>
    <row r="892">
      <c r="A892" s="14"/>
    </row>
    <row r="893">
      <c r="A893" s="14"/>
    </row>
    <row r="894">
      <c r="A894" s="14"/>
    </row>
    <row r="895">
      <c r="A895" s="14"/>
    </row>
    <row r="896">
      <c r="A896" s="14"/>
    </row>
    <row r="897">
      <c r="A897" s="14"/>
    </row>
    <row r="898">
      <c r="A898" s="14"/>
    </row>
    <row r="899">
      <c r="A899" s="14"/>
    </row>
    <row r="900">
      <c r="A900" s="14"/>
    </row>
    <row r="901">
      <c r="A901" s="14"/>
    </row>
    <row r="902">
      <c r="A902" s="14"/>
    </row>
    <row r="903">
      <c r="A903" s="14"/>
    </row>
    <row r="904">
      <c r="A904" s="14"/>
    </row>
    <row r="905">
      <c r="A905" s="14"/>
    </row>
    <row r="906">
      <c r="A906" s="14"/>
    </row>
    <row r="907">
      <c r="A907" s="14"/>
    </row>
    <row r="908">
      <c r="A908" s="14"/>
    </row>
    <row r="909">
      <c r="A909" s="14"/>
    </row>
    <row r="910">
      <c r="A910" s="14"/>
    </row>
    <row r="911">
      <c r="A911" s="14"/>
    </row>
    <row r="912">
      <c r="A912" s="14"/>
    </row>
    <row r="913">
      <c r="A913" s="14"/>
    </row>
    <row r="914">
      <c r="A914" s="14"/>
    </row>
    <row r="915">
      <c r="A915" s="14"/>
    </row>
    <row r="916">
      <c r="A916" s="14"/>
    </row>
    <row r="917">
      <c r="A917" s="14"/>
    </row>
    <row r="918">
      <c r="A918" s="14"/>
    </row>
    <row r="919">
      <c r="A919" s="14"/>
    </row>
    <row r="920">
      <c r="A920" s="14"/>
    </row>
    <row r="921">
      <c r="A921" s="14"/>
    </row>
    <row r="922">
      <c r="A922" s="14"/>
    </row>
    <row r="923">
      <c r="A923" s="14"/>
    </row>
    <row r="924">
      <c r="A924" s="14"/>
    </row>
    <row r="925">
      <c r="A925" s="14"/>
    </row>
    <row r="926">
      <c r="A926" s="14"/>
    </row>
    <row r="927">
      <c r="A927" s="14"/>
    </row>
    <row r="928">
      <c r="A928" s="14"/>
    </row>
    <row r="929">
      <c r="A929" s="14"/>
    </row>
    <row r="930">
      <c r="A930" s="14"/>
    </row>
    <row r="931">
      <c r="A931" s="14"/>
    </row>
    <row r="932">
      <c r="A932" s="14"/>
    </row>
    <row r="933">
      <c r="A933" s="14"/>
    </row>
    <row r="934">
      <c r="A934" s="14"/>
    </row>
    <row r="935">
      <c r="A935" s="14"/>
    </row>
    <row r="936">
      <c r="A936" s="14"/>
    </row>
    <row r="937">
      <c r="A937" s="14"/>
    </row>
    <row r="938">
      <c r="A938" s="14"/>
    </row>
    <row r="939">
      <c r="A939" s="14"/>
    </row>
    <row r="940">
      <c r="A940" s="14"/>
    </row>
    <row r="941">
      <c r="A941" s="14"/>
    </row>
    <row r="942">
      <c r="A942" s="14"/>
    </row>
    <row r="943">
      <c r="A943" s="14"/>
    </row>
    <row r="944">
      <c r="A944" s="14"/>
    </row>
    <row r="945">
      <c r="A945" s="14"/>
    </row>
    <row r="946">
      <c r="A946" s="14"/>
    </row>
    <row r="947">
      <c r="A947" s="14"/>
    </row>
    <row r="948">
      <c r="A948" s="14"/>
    </row>
    <row r="949">
      <c r="A949" s="14"/>
    </row>
    <row r="950">
      <c r="A950" s="14"/>
    </row>
    <row r="951">
      <c r="A951" s="14"/>
    </row>
    <row r="952">
      <c r="A952" s="14"/>
    </row>
    <row r="953">
      <c r="A953" s="14"/>
    </row>
    <row r="954">
      <c r="A954" s="14"/>
    </row>
    <row r="955">
      <c r="A955" s="14"/>
    </row>
    <row r="956">
      <c r="A956" s="14"/>
    </row>
    <row r="957">
      <c r="A957" s="14"/>
    </row>
    <row r="958">
      <c r="A958" s="14"/>
    </row>
    <row r="959">
      <c r="A959" s="14"/>
    </row>
    <row r="960">
      <c r="A960" s="14"/>
    </row>
    <row r="961">
      <c r="A961" s="14"/>
    </row>
    <row r="962">
      <c r="A962" s="14"/>
    </row>
    <row r="963">
      <c r="A963" s="14"/>
    </row>
    <row r="964">
      <c r="A964" s="14"/>
    </row>
    <row r="965">
      <c r="A965" s="14"/>
    </row>
    <row r="966">
      <c r="A966" s="14"/>
    </row>
    <row r="967">
      <c r="A967" s="14"/>
    </row>
    <row r="968">
      <c r="A968" s="14"/>
    </row>
    <row r="969">
      <c r="A969" s="14"/>
    </row>
    <row r="970">
      <c r="A970" s="14"/>
    </row>
    <row r="971">
      <c r="A971" s="14"/>
    </row>
    <row r="972">
      <c r="A972" s="14"/>
    </row>
    <row r="973">
      <c r="A973" s="14"/>
    </row>
    <row r="974">
      <c r="A974" s="14"/>
    </row>
    <row r="975">
      <c r="A975" s="14"/>
    </row>
    <row r="976">
      <c r="A976" s="14"/>
    </row>
    <row r="977">
      <c r="A977" s="14"/>
    </row>
    <row r="978">
      <c r="A978" s="14"/>
    </row>
    <row r="979">
      <c r="A979" s="14"/>
    </row>
    <row r="980">
      <c r="A980" s="14"/>
    </row>
    <row r="981">
      <c r="A981" s="14"/>
    </row>
    <row r="982">
      <c r="A982" s="14"/>
    </row>
    <row r="983">
      <c r="A983" s="14"/>
    </row>
    <row r="984">
      <c r="A984" s="14"/>
    </row>
    <row r="985">
      <c r="A985" s="14"/>
    </row>
    <row r="986">
      <c r="A986" s="14"/>
    </row>
    <row r="987">
      <c r="A987" s="14"/>
    </row>
    <row r="988">
      <c r="A988" s="14"/>
    </row>
    <row r="989">
      <c r="A989" s="14"/>
    </row>
    <row r="990">
      <c r="A990" s="14"/>
    </row>
    <row r="991">
      <c r="A991" s="14"/>
    </row>
    <row r="992">
      <c r="A992" s="14"/>
    </row>
    <row r="993">
      <c r="A993" s="14"/>
    </row>
    <row r="994">
      <c r="A994" s="14"/>
    </row>
    <row r="995">
      <c r="A995" s="14"/>
    </row>
    <row r="996">
      <c r="A996" s="14"/>
    </row>
    <row r="997">
      <c r="A997" s="14"/>
    </row>
    <row r="998">
      <c r="A998" s="14"/>
    </row>
    <row r="999">
      <c r="A999" s="14"/>
    </row>
    <row r="1000">
      <c r="A1000" s="1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6" t="s">
        <v>9</v>
      </c>
      <c r="C1" s="6" t="s">
        <v>10</v>
      </c>
      <c r="D1" s="6" t="s">
        <v>11</v>
      </c>
    </row>
    <row r="2">
      <c r="A2" s="6" t="s">
        <v>12</v>
      </c>
      <c r="B2" s="6">
        <v>2577.0</v>
      </c>
      <c r="C2" s="6">
        <v>356.0</v>
      </c>
      <c r="D2" s="6" t="s">
        <v>13</v>
      </c>
    </row>
    <row r="3">
      <c r="A3" s="6" t="s">
        <v>14</v>
      </c>
      <c r="B3" s="6">
        <v>1789.0</v>
      </c>
      <c r="C3" s="6">
        <v>842.0</v>
      </c>
      <c r="D3" s="6" t="s">
        <v>15</v>
      </c>
    </row>
    <row r="4">
      <c r="A4" s="6" t="s">
        <v>16</v>
      </c>
      <c r="B4" s="6">
        <v>2946.0</v>
      </c>
      <c r="C4" s="6">
        <v>137.0</v>
      </c>
      <c r="D4" s="6" t="s">
        <v>17</v>
      </c>
    </row>
    <row r="6">
      <c r="A6" s="6" t="s">
        <v>18</v>
      </c>
      <c r="B6" s="6" t="s">
        <v>9</v>
      </c>
      <c r="C6" s="6" t="s">
        <v>19</v>
      </c>
      <c r="D6" s="6" t="s">
        <v>20</v>
      </c>
    </row>
    <row r="7">
      <c r="A7" s="6" t="s">
        <v>12</v>
      </c>
      <c r="B7" s="6">
        <v>2254.0</v>
      </c>
      <c r="C7" s="6">
        <v>601.0</v>
      </c>
      <c r="D7" s="6" t="s">
        <v>13</v>
      </c>
    </row>
    <row r="8">
      <c r="A8" s="6" t="s">
        <v>14</v>
      </c>
      <c r="B8" s="6">
        <v>1578.0</v>
      </c>
      <c r="C8" s="6">
        <v>1199.0</v>
      </c>
      <c r="D8" s="6" t="s">
        <v>13</v>
      </c>
    </row>
    <row r="9">
      <c r="A9" s="6" t="s">
        <v>16</v>
      </c>
      <c r="B9" s="6">
        <v>2822.0</v>
      </c>
      <c r="C9" s="6">
        <v>299.0</v>
      </c>
      <c r="D9" s="6" t="s">
        <v>13</v>
      </c>
    </row>
    <row r="11">
      <c r="A11" s="6" t="s">
        <v>21</v>
      </c>
    </row>
    <row r="12">
      <c r="A12" s="6" t="s">
        <v>22</v>
      </c>
      <c r="B12" s="6">
        <v>32450.0</v>
      </c>
      <c r="C12" s="6" t="s">
        <v>23</v>
      </c>
    </row>
    <row r="13">
      <c r="A13" s="6" t="s">
        <v>24</v>
      </c>
      <c r="B13" s="6">
        <v>16274.0</v>
      </c>
      <c r="C13" s="6" t="s">
        <v>25</v>
      </c>
    </row>
    <row r="14">
      <c r="A14" s="6" t="s">
        <v>26</v>
      </c>
      <c r="B14" s="6">
        <v>10245.0</v>
      </c>
      <c r="C14" s="6" t="s">
        <v>27</v>
      </c>
    </row>
    <row r="15">
      <c r="A15" s="6" t="s">
        <v>28</v>
      </c>
      <c r="B15" s="6">
        <v>1099.0</v>
      </c>
      <c r="C15" s="6" t="s">
        <v>17</v>
      </c>
    </row>
    <row r="16">
      <c r="A16" s="6" t="s">
        <v>29</v>
      </c>
    </row>
    <row r="17">
      <c r="A17" s="6" t="s">
        <v>30</v>
      </c>
      <c r="B17" s="6">
        <v>2.0</v>
      </c>
      <c r="C17" s="6">
        <v>21540.0</v>
      </c>
      <c r="D17" s="6" t="s">
        <v>27</v>
      </c>
    </row>
    <row r="19">
      <c r="A19" s="6" t="s">
        <v>31</v>
      </c>
      <c r="B19" s="6" t="s">
        <v>32</v>
      </c>
    </row>
    <row r="20">
      <c r="A20" s="6" t="s">
        <v>33</v>
      </c>
      <c r="B20" s="6">
        <v>19.0</v>
      </c>
    </row>
    <row r="21">
      <c r="A21" s="6" t="s">
        <v>34</v>
      </c>
      <c r="B21" s="6">
        <v>32874.0</v>
      </c>
    </row>
    <row r="23">
      <c r="A23" s="6" t="s">
        <v>35</v>
      </c>
      <c r="B23" s="7">
        <v>0.16</v>
      </c>
      <c r="C23" s="6" t="s">
        <v>36</v>
      </c>
    </row>
    <row r="25">
      <c r="A25" s="6" t="s">
        <v>37</v>
      </c>
      <c r="B25" s="6" t="s">
        <v>38</v>
      </c>
      <c r="C25" s="6" t="s">
        <v>39</v>
      </c>
      <c r="D25" s="6" t="s">
        <v>40</v>
      </c>
      <c r="E25" s="6" t="s">
        <v>41</v>
      </c>
      <c r="F25" s="6" t="s">
        <v>42</v>
      </c>
      <c r="G25" s="6" t="s">
        <v>43</v>
      </c>
    </row>
    <row r="26">
      <c r="A26" s="6" t="s">
        <v>44</v>
      </c>
      <c r="B26" s="6">
        <v>1.0</v>
      </c>
      <c r="C26" s="6">
        <v>158000.0</v>
      </c>
      <c r="D26" s="8">
        <v>0.1285</v>
      </c>
      <c r="E26" s="6" t="s">
        <v>45</v>
      </c>
      <c r="F26" s="6">
        <v>16.0</v>
      </c>
      <c r="G26" s="9">
        <f t="shared" ref="G26:G27" si="1">F26+B26</f>
        <v>17</v>
      </c>
    </row>
    <row r="27">
      <c r="A27" s="6" t="s">
        <v>46</v>
      </c>
      <c r="B27" s="6">
        <v>4.0</v>
      </c>
      <c r="C27" s="6">
        <v>158000.0</v>
      </c>
      <c r="D27" s="8">
        <v>0.1134</v>
      </c>
      <c r="E27" s="6" t="s">
        <v>45</v>
      </c>
      <c r="F27" s="6">
        <v>15.0</v>
      </c>
      <c r="G27" s="9">
        <f t="shared" si="1"/>
        <v>19</v>
      </c>
    </row>
    <row r="29">
      <c r="A29" s="6" t="s">
        <v>47</v>
      </c>
    </row>
    <row r="30">
      <c r="A30" s="6" t="s">
        <v>48</v>
      </c>
      <c r="B30" s="6">
        <v>7.0</v>
      </c>
      <c r="C30" s="6">
        <v>14.0</v>
      </c>
      <c r="D30" s="6">
        <v>21.0</v>
      </c>
    </row>
    <row r="31">
      <c r="A31" s="6" t="s">
        <v>49</v>
      </c>
      <c r="B31" s="6">
        <v>13.5</v>
      </c>
      <c r="C31" s="6">
        <v>13.5</v>
      </c>
      <c r="D31" s="6">
        <v>13.5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6" t="s">
        <v>50</v>
      </c>
      <c r="C1" s="6" t="s">
        <v>51</v>
      </c>
      <c r="D1" s="6" t="s">
        <v>52</v>
      </c>
      <c r="E1" s="6" t="s">
        <v>53</v>
      </c>
      <c r="F1" s="6" t="s">
        <v>54</v>
      </c>
      <c r="G1" s="6" t="s">
        <v>55</v>
      </c>
      <c r="H1" s="6" t="s">
        <v>56</v>
      </c>
      <c r="I1" s="6" t="s">
        <v>57</v>
      </c>
      <c r="J1" s="6" t="s">
        <v>58</v>
      </c>
      <c r="K1" s="6" t="s">
        <v>59</v>
      </c>
      <c r="L1" s="6" t="s">
        <v>60</v>
      </c>
      <c r="M1" s="6" t="s">
        <v>61</v>
      </c>
      <c r="N1" s="6" t="s">
        <v>62</v>
      </c>
      <c r="O1" s="6" t="s">
        <v>63</v>
      </c>
      <c r="P1" s="6" t="s">
        <v>64</v>
      </c>
      <c r="Q1" s="6" t="s">
        <v>65</v>
      </c>
      <c r="R1" s="6" t="s">
        <v>66</v>
      </c>
      <c r="S1" s="6" t="s">
        <v>67</v>
      </c>
      <c r="T1" s="6" t="s">
        <v>68</v>
      </c>
      <c r="U1" s="6" t="s">
        <v>69</v>
      </c>
      <c r="V1" s="6" t="s">
        <v>70</v>
      </c>
      <c r="W1" s="6" t="s">
        <v>71</v>
      </c>
      <c r="X1" s="6" t="s">
        <v>72</v>
      </c>
      <c r="Y1" s="6" t="s">
        <v>73</v>
      </c>
    </row>
    <row r="2">
      <c r="A2" s="6" t="s">
        <v>74</v>
      </c>
    </row>
    <row r="3">
      <c r="A3" s="6" t="s">
        <v>12</v>
      </c>
      <c r="B3" s="9">
        <f>Assumptions!$B2</f>
        <v>2577</v>
      </c>
      <c r="C3" s="9">
        <f>Assumptions!$B2</f>
        <v>2577</v>
      </c>
      <c r="D3" s="9">
        <f>Assumptions!$B2</f>
        <v>2577</v>
      </c>
      <c r="E3" s="9">
        <f>Assumptions!$B2</f>
        <v>2577</v>
      </c>
      <c r="F3" s="9">
        <f>Assumptions!$B2</f>
        <v>2577</v>
      </c>
      <c r="G3" s="9">
        <f>Assumptions!$B2</f>
        <v>2577</v>
      </c>
      <c r="H3" s="9">
        <f>Assumptions!$B2</f>
        <v>2577</v>
      </c>
      <c r="I3" s="9">
        <f>Assumptions!$B2</f>
        <v>2577</v>
      </c>
      <c r="J3" s="9">
        <f>Assumptions!$B2</f>
        <v>2577</v>
      </c>
      <c r="K3" s="9">
        <f>Assumptions!$B2</f>
        <v>2577</v>
      </c>
      <c r="L3" s="9">
        <f>Assumptions!$B2</f>
        <v>2577</v>
      </c>
      <c r="M3" s="9">
        <f>Assumptions!$B2</f>
        <v>2577</v>
      </c>
      <c r="N3" s="9">
        <f>Assumptions!$B2</f>
        <v>2577</v>
      </c>
      <c r="O3" s="9">
        <f>Assumptions!$B2</f>
        <v>2577</v>
      </c>
      <c r="P3" s="9">
        <f>Assumptions!$B2</f>
        <v>2577</v>
      </c>
      <c r="Q3" s="9">
        <f>Assumptions!$B2</f>
        <v>2577</v>
      </c>
      <c r="R3" s="9">
        <f>Assumptions!$B2</f>
        <v>2577</v>
      </c>
      <c r="S3" s="9">
        <f>Assumptions!$B2</f>
        <v>2577</v>
      </c>
      <c r="T3" s="9">
        <f>Assumptions!$B2</f>
        <v>2577</v>
      </c>
      <c r="U3" s="9">
        <f>Assumptions!$B2</f>
        <v>2577</v>
      </c>
      <c r="V3" s="9">
        <f>Assumptions!$B2</f>
        <v>2577</v>
      </c>
      <c r="W3" s="9">
        <f>Assumptions!$B2</f>
        <v>2577</v>
      </c>
      <c r="X3" s="9">
        <f>Assumptions!$B2</f>
        <v>2577</v>
      </c>
      <c r="Y3" s="9">
        <f>Assumptions!$B2</f>
        <v>2577</v>
      </c>
    </row>
    <row r="4">
      <c r="A4" s="6" t="s">
        <v>14</v>
      </c>
      <c r="B4" s="9">
        <f>Assumptions!$B3</f>
        <v>1789</v>
      </c>
      <c r="C4" s="9">
        <f>Assumptions!$B3</f>
        <v>1789</v>
      </c>
      <c r="D4" s="9">
        <f>Assumptions!$B3</f>
        <v>1789</v>
      </c>
      <c r="E4" s="9">
        <f>Assumptions!$B3</f>
        <v>1789</v>
      </c>
      <c r="F4" s="9">
        <f>Assumptions!$B3</f>
        <v>1789</v>
      </c>
      <c r="G4" s="9">
        <f>Assumptions!$B3</f>
        <v>1789</v>
      </c>
      <c r="H4" s="9">
        <f>Assumptions!$B3</f>
        <v>1789</v>
      </c>
      <c r="I4" s="9">
        <f>Assumptions!$B3</f>
        <v>1789</v>
      </c>
      <c r="J4" s="9">
        <f>Assumptions!$B3</f>
        <v>1789</v>
      </c>
      <c r="K4" s="9">
        <f>Assumptions!$B3</f>
        <v>1789</v>
      </c>
      <c r="L4" s="9">
        <f>Assumptions!$B3</f>
        <v>1789</v>
      </c>
      <c r="M4" s="9">
        <f>Assumptions!$B3</f>
        <v>1789</v>
      </c>
      <c r="N4" s="9">
        <f>Assumptions!$B3</f>
        <v>1789</v>
      </c>
      <c r="O4" s="9">
        <f>Assumptions!$B3</f>
        <v>1789</v>
      </c>
      <c r="P4" s="9">
        <f>Assumptions!$B3</f>
        <v>1789</v>
      </c>
      <c r="Q4" s="9">
        <f>Assumptions!$B3</f>
        <v>1789</v>
      </c>
      <c r="R4" s="9">
        <f>Assumptions!$B3</f>
        <v>1789</v>
      </c>
      <c r="S4" s="9">
        <f>Assumptions!$B3</f>
        <v>1789</v>
      </c>
      <c r="T4" s="9">
        <f>Assumptions!$B3</f>
        <v>1789</v>
      </c>
      <c r="U4" s="9">
        <f>Assumptions!$B3</f>
        <v>1789</v>
      </c>
      <c r="V4" s="9">
        <f>Assumptions!$B3</f>
        <v>1789</v>
      </c>
      <c r="W4" s="9">
        <f>Assumptions!$B3</f>
        <v>1789</v>
      </c>
      <c r="X4" s="9">
        <f>Assumptions!$B3</f>
        <v>1789</v>
      </c>
      <c r="Y4" s="9">
        <f>Assumptions!$B3</f>
        <v>1789</v>
      </c>
    </row>
    <row r="5">
      <c r="A5" s="6" t="s">
        <v>16</v>
      </c>
      <c r="B5" s="9">
        <f>Assumptions!$B4</f>
        <v>2946</v>
      </c>
      <c r="C5" s="9">
        <f>Assumptions!$B4</f>
        <v>2946</v>
      </c>
      <c r="D5" s="9">
        <f>Assumptions!$B4</f>
        <v>2946</v>
      </c>
      <c r="E5" s="9">
        <f>Assumptions!$B4</f>
        <v>2946</v>
      </c>
      <c r="F5" s="9">
        <f>Assumptions!$B4</f>
        <v>2946</v>
      </c>
      <c r="G5" s="9">
        <f>Assumptions!$B4</f>
        <v>2946</v>
      </c>
      <c r="H5" s="9">
        <f>Assumptions!$B4</f>
        <v>2946</v>
      </c>
      <c r="I5" s="9">
        <f>Assumptions!$B4</f>
        <v>2946</v>
      </c>
      <c r="J5" s="9">
        <f>Assumptions!$B4</f>
        <v>2946</v>
      </c>
      <c r="K5" s="9">
        <f>Assumptions!$B4</f>
        <v>2946</v>
      </c>
      <c r="L5" s="9">
        <f>Assumptions!$B4</f>
        <v>2946</v>
      </c>
      <c r="M5" s="9">
        <f>Assumptions!$B4</f>
        <v>2946</v>
      </c>
      <c r="N5" s="9">
        <f>Assumptions!$B4</f>
        <v>2946</v>
      </c>
      <c r="O5" s="9">
        <f>Assumptions!$B4</f>
        <v>2946</v>
      </c>
      <c r="P5" s="9">
        <f>Assumptions!$B4</f>
        <v>2946</v>
      </c>
      <c r="Q5" s="9">
        <f>Assumptions!$B4</f>
        <v>2946</v>
      </c>
      <c r="R5" s="9">
        <f>Assumptions!$B4</f>
        <v>2946</v>
      </c>
      <c r="S5" s="9">
        <f>Assumptions!$B4</f>
        <v>2946</v>
      </c>
      <c r="T5" s="9">
        <f>Assumptions!$B4</f>
        <v>2946</v>
      </c>
      <c r="U5" s="9">
        <f>Assumptions!$B4</f>
        <v>2946</v>
      </c>
      <c r="V5" s="9">
        <f>Assumptions!$B4</f>
        <v>2946</v>
      </c>
      <c r="W5" s="9">
        <f>Assumptions!$B4</f>
        <v>2946</v>
      </c>
      <c r="X5" s="9">
        <f>Assumptions!$B4</f>
        <v>2946</v>
      </c>
      <c r="Y5" s="9">
        <f>Assumptions!$B4</f>
        <v>2946</v>
      </c>
    </row>
    <row r="7">
      <c r="A7" s="6" t="s">
        <v>18</v>
      </c>
    </row>
    <row r="8">
      <c r="A8" s="6" t="s">
        <v>12</v>
      </c>
      <c r="B8" s="9">
        <f>Assumptions!$B7</f>
        <v>2254</v>
      </c>
      <c r="C8" s="9">
        <f>Assumptions!$B7</f>
        <v>2254</v>
      </c>
      <c r="D8" s="9">
        <f>Assumptions!$B7</f>
        <v>2254</v>
      </c>
      <c r="E8" s="9">
        <f>Assumptions!$B7</f>
        <v>2254</v>
      </c>
      <c r="F8" s="9">
        <f>Assumptions!$B7</f>
        <v>2254</v>
      </c>
      <c r="G8" s="9">
        <f>Assumptions!$B7</f>
        <v>2254</v>
      </c>
      <c r="H8" s="9">
        <f>Assumptions!$B7</f>
        <v>2254</v>
      </c>
      <c r="I8" s="9">
        <f>Assumptions!$B7</f>
        <v>2254</v>
      </c>
      <c r="J8" s="9">
        <f>Assumptions!$B7</f>
        <v>2254</v>
      </c>
      <c r="K8" s="9">
        <f>Assumptions!$B7</f>
        <v>2254</v>
      </c>
      <c r="L8" s="9">
        <f>Assumptions!$B7</f>
        <v>2254</v>
      </c>
      <c r="M8" s="9">
        <f>Assumptions!$B7</f>
        <v>2254</v>
      </c>
      <c r="N8" s="9">
        <f>Assumptions!$B7</f>
        <v>2254</v>
      </c>
      <c r="O8" s="9">
        <f>Assumptions!$B7</f>
        <v>2254</v>
      </c>
      <c r="P8" s="9">
        <f>Assumptions!$B7</f>
        <v>2254</v>
      </c>
      <c r="Q8" s="9">
        <f>Assumptions!$B7</f>
        <v>2254</v>
      </c>
      <c r="R8" s="9">
        <f>Assumptions!$B7</f>
        <v>2254</v>
      </c>
      <c r="S8" s="9">
        <f>Assumptions!$B7</f>
        <v>2254</v>
      </c>
      <c r="T8" s="9">
        <f>Assumptions!$B7</f>
        <v>2254</v>
      </c>
      <c r="U8" s="9">
        <f>Assumptions!$B7</f>
        <v>2254</v>
      </c>
      <c r="V8" s="9">
        <f>Assumptions!$B7</f>
        <v>2254</v>
      </c>
      <c r="W8" s="9">
        <f>Assumptions!$B7</f>
        <v>2254</v>
      </c>
      <c r="X8" s="9">
        <f>Assumptions!$B7</f>
        <v>2254</v>
      </c>
      <c r="Y8" s="9">
        <f>Assumptions!$B7</f>
        <v>2254</v>
      </c>
    </row>
    <row r="9">
      <c r="A9" s="6" t="s">
        <v>14</v>
      </c>
      <c r="B9" s="9">
        <f>Assumptions!$B8</f>
        <v>1578</v>
      </c>
      <c r="C9" s="9">
        <f>Assumptions!$B8</f>
        <v>1578</v>
      </c>
      <c r="D9" s="9">
        <f>Assumptions!$B8</f>
        <v>1578</v>
      </c>
      <c r="E9" s="9">
        <f>Assumptions!$B8</f>
        <v>1578</v>
      </c>
      <c r="F9" s="9">
        <f>Assumptions!$B8</f>
        <v>1578</v>
      </c>
      <c r="G9" s="9">
        <f>Assumptions!$B8</f>
        <v>1578</v>
      </c>
      <c r="H9" s="9">
        <f>Assumptions!$B8</f>
        <v>1578</v>
      </c>
      <c r="I9" s="9">
        <f>Assumptions!$B8</f>
        <v>1578</v>
      </c>
      <c r="J9" s="9">
        <f>Assumptions!$B8</f>
        <v>1578</v>
      </c>
      <c r="K9" s="9">
        <f>Assumptions!$B8</f>
        <v>1578</v>
      </c>
      <c r="L9" s="9">
        <f>Assumptions!$B8</f>
        <v>1578</v>
      </c>
      <c r="M9" s="9">
        <f>Assumptions!$B8</f>
        <v>1578</v>
      </c>
      <c r="N9" s="9">
        <f>Assumptions!$B8</f>
        <v>1578</v>
      </c>
      <c r="O9" s="9">
        <f>Assumptions!$B8</f>
        <v>1578</v>
      </c>
      <c r="P9" s="9">
        <f>Assumptions!$B8</f>
        <v>1578</v>
      </c>
      <c r="Q9" s="9">
        <f>Assumptions!$B8</f>
        <v>1578</v>
      </c>
      <c r="R9" s="9">
        <f>Assumptions!$B8</f>
        <v>1578</v>
      </c>
      <c r="S9" s="9">
        <f>Assumptions!$B8</f>
        <v>1578</v>
      </c>
      <c r="T9" s="9">
        <f>Assumptions!$B8</f>
        <v>1578</v>
      </c>
      <c r="U9" s="9">
        <f>Assumptions!$B8</f>
        <v>1578</v>
      </c>
      <c r="V9" s="9">
        <f>Assumptions!$B8</f>
        <v>1578</v>
      </c>
      <c r="W9" s="9">
        <f>Assumptions!$B8</f>
        <v>1578</v>
      </c>
      <c r="X9" s="9">
        <f>Assumptions!$B8</f>
        <v>1578</v>
      </c>
      <c r="Y9" s="9">
        <f>Assumptions!$B8</f>
        <v>1578</v>
      </c>
    </row>
    <row r="10">
      <c r="A10" s="6" t="s">
        <v>16</v>
      </c>
      <c r="B10" s="9">
        <f>Assumptions!$B9</f>
        <v>2822</v>
      </c>
      <c r="C10" s="9">
        <f>Assumptions!$B9</f>
        <v>2822</v>
      </c>
      <c r="D10" s="9">
        <f>Assumptions!$B9</f>
        <v>2822</v>
      </c>
      <c r="E10" s="9">
        <f>Assumptions!$B9</f>
        <v>2822</v>
      </c>
      <c r="F10" s="9">
        <f>Assumptions!$B9</f>
        <v>2822</v>
      </c>
      <c r="G10" s="9">
        <f>Assumptions!$B9</f>
        <v>2822</v>
      </c>
      <c r="H10" s="9">
        <f>Assumptions!$B9</f>
        <v>2822</v>
      </c>
      <c r="I10" s="9">
        <f>Assumptions!$B9</f>
        <v>2822</v>
      </c>
      <c r="J10" s="9">
        <f>Assumptions!$B9</f>
        <v>2822</v>
      </c>
      <c r="K10" s="9">
        <f>Assumptions!$B9</f>
        <v>2822</v>
      </c>
      <c r="L10" s="9">
        <f>Assumptions!$B9</f>
        <v>2822</v>
      </c>
      <c r="M10" s="9">
        <f>Assumptions!$B9</f>
        <v>2822</v>
      </c>
      <c r="N10" s="9">
        <f>Assumptions!$B9</f>
        <v>2822</v>
      </c>
      <c r="O10" s="9">
        <f>Assumptions!$B9</f>
        <v>2822</v>
      </c>
      <c r="P10" s="9">
        <f>Assumptions!$B9</f>
        <v>2822</v>
      </c>
      <c r="Q10" s="9">
        <f>Assumptions!$B9</f>
        <v>2822</v>
      </c>
      <c r="R10" s="9">
        <f>Assumptions!$B9</f>
        <v>2822</v>
      </c>
      <c r="S10" s="9">
        <f>Assumptions!$B9</f>
        <v>2822</v>
      </c>
      <c r="T10" s="9">
        <f>Assumptions!$B9</f>
        <v>2822</v>
      </c>
      <c r="U10" s="9">
        <f>Assumptions!$B9</f>
        <v>2822</v>
      </c>
      <c r="V10" s="9">
        <f>Assumptions!$B9</f>
        <v>2822</v>
      </c>
      <c r="W10" s="9">
        <f>Assumptions!$B9</f>
        <v>2822</v>
      </c>
      <c r="X10" s="9">
        <f>Assumptions!$B9</f>
        <v>2822</v>
      </c>
      <c r="Y10" s="9">
        <f>Assumptions!$B9</f>
        <v>2822</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0"/>
      <c r="B1" s="6" t="s">
        <v>50</v>
      </c>
      <c r="C1" s="6" t="s">
        <v>51</v>
      </c>
      <c r="D1" s="6" t="s">
        <v>52</v>
      </c>
      <c r="E1" s="6" t="s">
        <v>53</v>
      </c>
      <c r="F1" s="6" t="s">
        <v>54</v>
      </c>
      <c r="G1" s="6" t="s">
        <v>55</v>
      </c>
      <c r="H1" s="6" t="s">
        <v>56</v>
      </c>
      <c r="I1" s="6" t="s">
        <v>57</v>
      </c>
      <c r="J1" s="6" t="s">
        <v>58</v>
      </c>
      <c r="K1" s="6" t="s">
        <v>59</v>
      </c>
      <c r="L1" s="6" t="s">
        <v>60</v>
      </c>
      <c r="M1" s="6" t="s">
        <v>61</v>
      </c>
      <c r="N1" s="6" t="s">
        <v>62</v>
      </c>
      <c r="O1" s="6" t="s">
        <v>63</v>
      </c>
      <c r="P1" s="6" t="s">
        <v>64</v>
      </c>
      <c r="Q1" s="6" t="s">
        <v>65</v>
      </c>
      <c r="R1" s="6" t="s">
        <v>66</v>
      </c>
      <c r="S1" s="6" t="s">
        <v>67</v>
      </c>
      <c r="T1" s="6" t="s">
        <v>68</v>
      </c>
      <c r="U1" s="6" t="s">
        <v>69</v>
      </c>
      <c r="V1" s="6" t="s">
        <v>70</v>
      </c>
      <c r="W1" s="6" t="s">
        <v>71</v>
      </c>
      <c r="X1" s="6" t="s">
        <v>72</v>
      </c>
      <c r="Y1" s="6" t="s">
        <v>73</v>
      </c>
    </row>
    <row r="2">
      <c r="A2" s="10" t="s">
        <v>75</v>
      </c>
    </row>
    <row r="3">
      <c r="A3" s="10" t="s">
        <v>76</v>
      </c>
      <c r="B3" s="9">
        <f>Assumptions!$B17*Assumptions!$C17</f>
        <v>43080</v>
      </c>
      <c r="C3" s="9">
        <f>Assumptions!$B17*Assumptions!$C17</f>
        <v>43080</v>
      </c>
      <c r="D3" s="9">
        <f>Assumptions!$B17*Assumptions!$C17</f>
        <v>43080</v>
      </c>
      <c r="E3" s="9">
        <f>Assumptions!$B17*Assumptions!$C17</f>
        <v>43080</v>
      </c>
      <c r="F3" s="9">
        <f>Assumptions!$B17*Assumptions!$C17</f>
        <v>43080</v>
      </c>
      <c r="G3" s="9">
        <f>Assumptions!$B17*Assumptions!$C17</f>
        <v>43080</v>
      </c>
      <c r="H3" s="9">
        <f>Assumptions!$B17*Assumptions!$C17</f>
        <v>43080</v>
      </c>
      <c r="I3" s="9">
        <f>Assumptions!$B17*Assumptions!$C17</f>
        <v>43080</v>
      </c>
      <c r="J3" s="9">
        <f>Assumptions!$B17*Assumptions!$C17</f>
        <v>43080</v>
      </c>
      <c r="K3" s="9">
        <f>Assumptions!$B17*Assumptions!$C17</f>
        <v>43080</v>
      </c>
      <c r="L3" s="9">
        <f>Assumptions!$B17*Assumptions!$C17</f>
        <v>43080</v>
      </c>
      <c r="M3" s="9">
        <f>Assumptions!$B17*Assumptions!$C17</f>
        <v>43080</v>
      </c>
      <c r="N3" s="9">
        <f>Assumptions!$B17*Assumptions!$C17</f>
        <v>43080</v>
      </c>
      <c r="O3" s="9">
        <f>Assumptions!$B17*Assumptions!$C17</f>
        <v>43080</v>
      </c>
      <c r="P3" s="9">
        <f>Assumptions!$B17*Assumptions!$C17</f>
        <v>43080</v>
      </c>
      <c r="Q3" s="9">
        <f>Assumptions!$B17*Assumptions!$C17</f>
        <v>43080</v>
      </c>
      <c r="R3" s="9">
        <f>Assumptions!$B17*Assumptions!$C17</f>
        <v>43080</v>
      </c>
      <c r="S3" s="9">
        <f>Assumptions!$B17*Assumptions!$C17</f>
        <v>43080</v>
      </c>
      <c r="T3" s="9">
        <f>Assumptions!$B17*Assumptions!$C17</f>
        <v>43080</v>
      </c>
      <c r="U3" s="9">
        <f>Assumptions!$B17*Assumptions!$C17</f>
        <v>43080</v>
      </c>
      <c r="V3" s="9">
        <f>Assumptions!$B17*Assumptions!$C17</f>
        <v>43080</v>
      </c>
      <c r="W3" s="9">
        <f>Assumptions!$B17*Assumptions!$C17</f>
        <v>43080</v>
      </c>
      <c r="X3" s="9">
        <f>Assumptions!$B17*Assumptions!$C17</f>
        <v>43080</v>
      </c>
      <c r="Y3" s="9">
        <f>Assumptions!$B17*Assumptions!$C17</f>
        <v>43080</v>
      </c>
    </row>
    <row r="4">
      <c r="A4" s="10" t="s">
        <v>22</v>
      </c>
      <c r="B4" s="9">
        <f>Assumptions!$B12</f>
        <v>32450</v>
      </c>
      <c r="C4" s="9">
        <f>Assumptions!$B12</f>
        <v>32450</v>
      </c>
      <c r="D4" s="9">
        <f>Assumptions!$B12</f>
        <v>32450</v>
      </c>
      <c r="E4" s="9">
        <f>Assumptions!$B12</f>
        <v>32450</v>
      </c>
      <c r="F4" s="9">
        <f>Assumptions!$B12</f>
        <v>32450</v>
      </c>
      <c r="G4" s="9">
        <f>Assumptions!$B12</f>
        <v>32450</v>
      </c>
      <c r="H4" s="9">
        <f>Assumptions!$B12</f>
        <v>32450</v>
      </c>
      <c r="I4" s="9">
        <f>Assumptions!$B12</f>
        <v>32450</v>
      </c>
      <c r="J4" s="9">
        <f>Assumptions!$B12</f>
        <v>32450</v>
      </c>
      <c r="K4" s="9">
        <f>Assumptions!$B12</f>
        <v>32450</v>
      </c>
      <c r="L4" s="9">
        <f>Assumptions!$B12</f>
        <v>32450</v>
      </c>
      <c r="M4" s="9">
        <f>Assumptions!$B12</f>
        <v>32450</v>
      </c>
      <c r="N4" s="9">
        <f>Assumptions!$B12</f>
        <v>32450</v>
      </c>
      <c r="O4" s="9">
        <f>Assumptions!$B12</f>
        <v>32450</v>
      </c>
      <c r="P4" s="9">
        <f>Assumptions!$B12</f>
        <v>32450</v>
      </c>
      <c r="Q4" s="9">
        <f>Assumptions!$B12</f>
        <v>32450</v>
      </c>
      <c r="R4" s="9">
        <f>Assumptions!$B12</f>
        <v>32450</v>
      </c>
      <c r="S4" s="9">
        <f>Assumptions!$B12</f>
        <v>32450</v>
      </c>
      <c r="T4" s="9">
        <f>Assumptions!$B12</f>
        <v>32450</v>
      </c>
      <c r="U4" s="9">
        <f>Assumptions!$B12</f>
        <v>32450</v>
      </c>
      <c r="V4" s="9">
        <f>Assumptions!$B12</f>
        <v>32450</v>
      </c>
      <c r="W4" s="9">
        <f>Assumptions!$B12</f>
        <v>32450</v>
      </c>
      <c r="X4" s="9">
        <f>Assumptions!$B12</f>
        <v>32450</v>
      </c>
      <c r="Y4" s="9">
        <f>Assumptions!$B12</f>
        <v>32450</v>
      </c>
    </row>
    <row r="5">
      <c r="A5" s="10" t="s">
        <v>24</v>
      </c>
      <c r="B5" s="9">
        <f>Assumptions!$B13</f>
        <v>16274</v>
      </c>
      <c r="C5" s="9">
        <f>Assumptions!$B13</f>
        <v>16274</v>
      </c>
      <c r="D5" s="9">
        <f>Assumptions!$B13</f>
        <v>16274</v>
      </c>
      <c r="E5" s="9">
        <f>Assumptions!$B13</f>
        <v>16274</v>
      </c>
      <c r="F5" s="9">
        <f>Assumptions!$B13</f>
        <v>16274</v>
      </c>
      <c r="G5" s="9">
        <f>Assumptions!$B13</f>
        <v>16274</v>
      </c>
      <c r="H5" s="9">
        <f>Assumptions!$B13</f>
        <v>16274</v>
      </c>
      <c r="I5" s="9">
        <f>Assumptions!$B13</f>
        <v>16274</v>
      </c>
      <c r="J5" s="9">
        <f>Assumptions!$B13</f>
        <v>16274</v>
      </c>
      <c r="K5" s="9">
        <f>Assumptions!$B13</f>
        <v>16274</v>
      </c>
      <c r="L5" s="9">
        <f>Assumptions!$B13</f>
        <v>16274</v>
      </c>
      <c r="M5" s="9">
        <f>Assumptions!$B13</f>
        <v>16274</v>
      </c>
      <c r="N5" s="9">
        <f>Assumptions!$B13</f>
        <v>16274</v>
      </c>
      <c r="O5" s="9">
        <f>Assumptions!$B13</f>
        <v>16274</v>
      </c>
      <c r="P5" s="9">
        <f>Assumptions!$B13</f>
        <v>16274</v>
      </c>
      <c r="Q5" s="9">
        <f>Assumptions!$B13</f>
        <v>16274</v>
      </c>
      <c r="R5" s="9">
        <f>Assumptions!$B13</f>
        <v>16274</v>
      </c>
      <c r="S5" s="9">
        <f>Assumptions!$B13</f>
        <v>16274</v>
      </c>
      <c r="T5" s="9">
        <f>Assumptions!$B13</f>
        <v>16274</v>
      </c>
      <c r="U5" s="9">
        <f>Assumptions!$B13</f>
        <v>16274</v>
      </c>
      <c r="V5" s="9">
        <f>Assumptions!$B13</f>
        <v>16274</v>
      </c>
      <c r="W5" s="9">
        <f>Assumptions!$B13</f>
        <v>16274</v>
      </c>
      <c r="X5" s="9">
        <f>Assumptions!$B13</f>
        <v>16274</v>
      </c>
      <c r="Y5" s="9">
        <f>Assumptions!$B13</f>
        <v>16274</v>
      </c>
    </row>
    <row r="6">
      <c r="A6" s="6" t="s">
        <v>26</v>
      </c>
      <c r="B6" s="9">
        <f>Assumptions!$B14</f>
        <v>10245</v>
      </c>
      <c r="C6" s="9">
        <f>Assumptions!$B14</f>
        <v>10245</v>
      </c>
      <c r="D6" s="9">
        <f>Assumptions!$B14</f>
        <v>10245</v>
      </c>
      <c r="E6" s="9">
        <f>Assumptions!$B14</f>
        <v>10245</v>
      </c>
      <c r="F6" s="9">
        <f>Assumptions!$B14</f>
        <v>10245</v>
      </c>
      <c r="G6" s="9">
        <f>Assumptions!$B14</f>
        <v>10245</v>
      </c>
      <c r="H6" s="9">
        <f>Assumptions!$B14</f>
        <v>10245</v>
      </c>
      <c r="I6" s="9">
        <f>Assumptions!$B14</f>
        <v>10245</v>
      </c>
      <c r="J6" s="9">
        <f>Assumptions!$B14</f>
        <v>10245</v>
      </c>
      <c r="K6" s="9">
        <f>Assumptions!$B14</f>
        <v>10245</v>
      </c>
      <c r="L6" s="9">
        <f>Assumptions!$B14</f>
        <v>10245</v>
      </c>
      <c r="M6" s="9">
        <f>Assumptions!$B14</f>
        <v>10245</v>
      </c>
      <c r="N6" s="9">
        <f>Assumptions!$B14</f>
        <v>10245</v>
      </c>
      <c r="O6" s="9">
        <f>Assumptions!$B14</f>
        <v>10245</v>
      </c>
      <c r="P6" s="9">
        <f>Assumptions!$B14</f>
        <v>10245</v>
      </c>
      <c r="Q6" s="9">
        <f>Assumptions!$B14</f>
        <v>10245</v>
      </c>
      <c r="R6" s="9">
        <f>Assumptions!$B14</f>
        <v>10245</v>
      </c>
      <c r="S6" s="9">
        <f>Assumptions!$B14</f>
        <v>10245</v>
      </c>
      <c r="T6" s="9">
        <f>Assumptions!$B14</f>
        <v>10245</v>
      </c>
      <c r="U6" s="9">
        <f>Assumptions!$B14</f>
        <v>10245</v>
      </c>
      <c r="V6" s="9">
        <f>Assumptions!$B14</f>
        <v>10245</v>
      </c>
      <c r="W6" s="9">
        <f>Assumptions!$B14</f>
        <v>10245</v>
      </c>
      <c r="X6" s="9">
        <f>Assumptions!$B14</f>
        <v>10245</v>
      </c>
      <c r="Y6" s="9">
        <f>Assumptions!$B14</f>
        <v>10245</v>
      </c>
    </row>
    <row r="7">
      <c r="A7" s="6" t="s">
        <v>28</v>
      </c>
      <c r="B7" s="9">
        <f>Assumptions!$B15</f>
        <v>1099</v>
      </c>
      <c r="C7" s="9">
        <f>Assumptions!$B15</f>
        <v>1099</v>
      </c>
      <c r="D7" s="9">
        <f>Assumptions!$B15</f>
        <v>1099</v>
      </c>
      <c r="E7" s="9">
        <f>Assumptions!$B15</f>
        <v>1099</v>
      </c>
      <c r="F7" s="9">
        <f>Assumptions!$B15</f>
        <v>1099</v>
      </c>
      <c r="G7" s="9">
        <f>Assumptions!$B15</f>
        <v>1099</v>
      </c>
      <c r="H7" s="9">
        <f>Assumptions!$B15</f>
        <v>1099</v>
      </c>
      <c r="I7" s="9">
        <f>Assumptions!$B15</f>
        <v>1099</v>
      </c>
      <c r="J7" s="9">
        <f>Assumptions!$B15</f>
        <v>1099</v>
      </c>
      <c r="K7" s="9">
        <f>Assumptions!$B15</f>
        <v>1099</v>
      </c>
      <c r="L7" s="9">
        <f>Assumptions!$B15</f>
        <v>1099</v>
      </c>
      <c r="M7" s="9">
        <f>Assumptions!$B15</f>
        <v>1099</v>
      </c>
      <c r="N7" s="9">
        <f>Assumptions!$B15</f>
        <v>1099</v>
      </c>
      <c r="O7" s="9">
        <f>Assumptions!$B15</f>
        <v>1099</v>
      </c>
      <c r="P7" s="9">
        <f>Assumptions!$B15</f>
        <v>1099</v>
      </c>
      <c r="Q7" s="9">
        <f>Assumptions!$B15</f>
        <v>1099</v>
      </c>
      <c r="R7" s="9">
        <f>Assumptions!$B15</f>
        <v>1099</v>
      </c>
      <c r="S7" s="9">
        <f>Assumptions!$B15</f>
        <v>1099</v>
      </c>
      <c r="T7" s="9">
        <f>Assumptions!$B15</f>
        <v>1099</v>
      </c>
      <c r="U7" s="9">
        <f>Assumptions!$B15</f>
        <v>1099</v>
      </c>
      <c r="V7" s="9">
        <f>Assumptions!$B15</f>
        <v>1099</v>
      </c>
      <c r="W7" s="9">
        <f>Assumptions!$B15</f>
        <v>1099</v>
      </c>
      <c r="X7" s="9">
        <f>Assumptions!$B15</f>
        <v>1099</v>
      </c>
      <c r="Y7" s="9">
        <f>Assumptions!$B15</f>
        <v>1099</v>
      </c>
    </row>
    <row r="8">
      <c r="A8" s="10" t="s">
        <v>77</v>
      </c>
      <c r="B8" s="9">
        <f t="shared" ref="B8:Y8" si="1">SUM(B3:B7)</f>
        <v>103148</v>
      </c>
      <c r="C8" s="9">
        <f t="shared" si="1"/>
        <v>103148</v>
      </c>
      <c r="D8" s="9">
        <f t="shared" si="1"/>
        <v>103148</v>
      </c>
      <c r="E8" s="9">
        <f t="shared" si="1"/>
        <v>103148</v>
      </c>
      <c r="F8" s="9">
        <f t="shared" si="1"/>
        <v>103148</v>
      </c>
      <c r="G8" s="9">
        <f t="shared" si="1"/>
        <v>103148</v>
      </c>
      <c r="H8" s="9">
        <f t="shared" si="1"/>
        <v>103148</v>
      </c>
      <c r="I8" s="9">
        <f t="shared" si="1"/>
        <v>103148</v>
      </c>
      <c r="J8" s="9">
        <f t="shared" si="1"/>
        <v>103148</v>
      </c>
      <c r="K8" s="9">
        <f t="shared" si="1"/>
        <v>103148</v>
      </c>
      <c r="L8" s="9">
        <f t="shared" si="1"/>
        <v>103148</v>
      </c>
      <c r="M8" s="9">
        <f t="shared" si="1"/>
        <v>103148</v>
      </c>
      <c r="N8" s="9">
        <f t="shared" si="1"/>
        <v>103148</v>
      </c>
      <c r="O8" s="9">
        <f t="shared" si="1"/>
        <v>103148</v>
      </c>
      <c r="P8" s="9">
        <f t="shared" si="1"/>
        <v>103148</v>
      </c>
      <c r="Q8" s="9">
        <f t="shared" si="1"/>
        <v>103148</v>
      </c>
      <c r="R8" s="9">
        <f t="shared" si="1"/>
        <v>103148</v>
      </c>
      <c r="S8" s="9">
        <f t="shared" si="1"/>
        <v>103148</v>
      </c>
      <c r="T8" s="9">
        <f t="shared" si="1"/>
        <v>103148</v>
      </c>
      <c r="U8" s="9">
        <f t="shared" si="1"/>
        <v>103148</v>
      </c>
      <c r="V8" s="9">
        <f t="shared" si="1"/>
        <v>103148</v>
      </c>
      <c r="W8" s="9">
        <f t="shared" si="1"/>
        <v>103148</v>
      </c>
      <c r="X8" s="9">
        <f t="shared" si="1"/>
        <v>103148</v>
      </c>
      <c r="Y8" s="9">
        <f t="shared" si="1"/>
        <v>103148</v>
      </c>
    </row>
    <row r="9">
      <c r="A9" s="10"/>
    </row>
    <row r="10">
      <c r="A10" s="11" t="s">
        <v>78</v>
      </c>
    </row>
    <row r="11">
      <c r="A11" s="10" t="s">
        <v>76</v>
      </c>
      <c r="B11" s="6">
        <v>0.0</v>
      </c>
      <c r="C11" s="9">
        <f t="shared" ref="C11:Y11" si="2">B3</f>
        <v>43080</v>
      </c>
      <c r="D11" s="9">
        <f t="shared" si="2"/>
        <v>43080</v>
      </c>
      <c r="E11" s="9">
        <f t="shared" si="2"/>
        <v>43080</v>
      </c>
      <c r="F11" s="9">
        <f t="shared" si="2"/>
        <v>43080</v>
      </c>
      <c r="G11" s="9">
        <f t="shared" si="2"/>
        <v>43080</v>
      </c>
      <c r="H11" s="9">
        <f t="shared" si="2"/>
        <v>43080</v>
      </c>
      <c r="I11" s="9">
        <f t="shared" si="2"/>
        <v>43080</v>
      </c>
      <c r="J11" s="9">
        <f t="shared" si="2"/>
        <v>43080</v>
      </c>
      <c r="K11" s="9">
        <f t="shared" si="2"/>
        <v>43080</v>
      </c>
      <c r="L11" s="9">
        <f t="shared" si="2"/>
        <v>43080</v>
      </c>
      <c r="M11" s="9">
        <f t="shared" si="2"/>
        <v>43080</v>
      </c>
      <c r="N11" s="9">
        <f t="shared" si="2"/>
        <v>43080</v>
      </c>
      <c r="O11" s="9">
        <f t="shared" si="2"/>
        <v>43080</v>
      </c>
      <c r="P11" s="9">
        <f t="shared" si="2"/>
        <v>43080</v>
      </c>
      <c r="Q11" s="9">
        <f t="shared" si="2"/>
        <v>43080</v>
      </c>
      <c r="R11" s="9">
        <f t="shared" si="2"/>
        <v>43080</v>
      </c>
      <c r="S11" s="9">
        <f t="shared" si="2"/>
        <v>43080</v>
      </c>
      <c r="T11" s="9">
        <f t="shared" si="2"/>
        <v>43080</v>
      </c>
      <c r="U11" s="9">
        <f t="shared" si="2"/>
        <v>43080</v>
      </c>
      <c r="V11" s="9">
        <f t="shared" si="2"/>
        <v>43080</v>
      </c>
      <c r="W11" s="9">
        <f t="shared" si="2"/>
        <v>43080</v>
      </c>
      <c r="X11" s="9">
        <f t="shared" si="2"/>
        <v>43080</v>
      </c>
      <c r="Y11" s="9">
        <f t="shared" si="2"/>
        <v>43080</v>
      </c>
    </row>
    <row r="12">
      <c r="A12" s="10" t="s">
        <v>22</v>
      </c>
      <c r="B12" s="6">
        <v>0.0</v>
      </c>
      <c r="C12" s="6">
        <v>0.0</v>
      </c>
      <c r="D12" s="9">
        <f t="shared" ref="D12:Y12" si="3">B4</f>
        <v>32450</v>
      </c>
      <c r="E12" s="9">
        <f t="shared" si="3"/>
        <v>32450</v>
      </c>
      <c r="F12" s="9">
        <f t="shared" si="3"/>
        <v>32450</v>
      </c>
      <c r="G12" s="9">
        <f t="shared" si="3"/>
        <v>32450</v>
      </c>
      <c r="H12" s="9">
        <f t="shared" si="3"/>
        <v>32450</v>
      </c>
      <c r="I12" s="9">
        <f t="shared" si="3"/>
        <v>32450</v>
      </c>
      <c r="J12" s="9">
        <f t="shared" si="3"/>
        <v>32450</v>
      </c>
      <c r="K12" s="9">
        <f t="shared" si="3"/>
        <v>32450</v>
      </c>
      <c r="L12" s="9">
        <f t="shared" si="3"/>
        <v>32450</v>
      </c>
      <c r="M12" s="9">
        <f t="shared" si="3"/>
        <v>32450</v>
      </c>
      <c r="N12" s="9">
        <f t="shared" si="3"/>
        <v>32450</v>
      </c>
      <c r="O12" s="9">
        <f t="shared" si="3"/>
        <v>32450</v>
      </c>
      <c r="P12" s="9">
        <f t="shared" si="3"/>
        <v>32450</v>
      </c>
      <c r="Q12" s="9">
        <f t="shared" si="3"/>
        <v>32450</v>
      </c>
      <c r="R12" s="9">
        <f t="shared" si="3"/>
        <v>32450</v>
      </c>
      <c r="S12" s="9">
        <f t="shared" si="3"/>
        <v>32450</v>
      </c>
      <c r="T12" s="9">
        <f t="shared" si="3"/>
        <v>32450</v>
      </c>
      <c r="U12" s="9">
        <f t="shared" si="3"/>
        <v>32450</v>
      </c>
      <c r="V12" s="9">
        <f t="shared" si="3"/>
        <v>32450</v>
      </c>
      <c r="W12" s="9">
        <f t="shared" si="3"/>
        <v>32450</v>
      </c>
      <c r="X12" s="9">
        <f t="shared" si="3"/>
        <v>32450</v>
      </c>
      <c r="Y12" s="9">
        <f t="shared" si="3"/>
        <v>32450</v>
      </c>
    </row>
    <row r="13">
      <c r="A13" s="10" t="s">
        <v>24</v>
      </c>
      <c r="B13" s="6">
        <v>0.0</v>
      </c>
      <c r="C13" s="6">
        <v>0.0</v>
      </c>
      <c r="D13" s="9">
        <f>B5+C5+D5</f>
        <v>48822</v>
      </c>
      <c r="E13" s="6">
        <v>0.0</v>
      </c>
      <c r="F13" s="6">
        <v>0.0</v>
      </c>
      <c r="G13" s="9">
        <f>E5+F5+G5</f>
        <v>48822</v>
      </c>
      <c r="H13" s="6">
        <v>0.0</v>
      </c>
      <c r="I13" s="6">
        <v>0.0</v>
      </c>
      <c r="J13" s="9">
        <f>H5+I5+J5</f>
        <v>48822</v>
      </c>
      <c r="K13" s="6">
        <v>0.0</v>
      </c>
      <c r="L13" s="6">
        <v>0.0</v>
      </c>
      <c r="M13" s="9">
        <f>K5+L5+M5</f>
        <v>48822</v>
      </c>
      <c r="N13" s="6">
        <v>0.0</v>
      </c>
      <c r="O13" s="6">
        <v>0.0</v>
      </c>
      <c r="P13" s="9">
        <f>N5+O5+P5</f>
        <v>48822</v>
      </c>
      <c r="Q13" s="6">
        <v>0.0</v>
      </c>
      <c r="R13" s="6">
        <v>0.0</v>
      </c>
      <c r="S13" s="9">
        <f>Q5+R5+S5</f>
        <v>48822</v>
      </c>
      <c r="T13" s="6">
        <v>0.0</v>
      </c>
      <c r="U13" s="6">
        <v>0.0</v>
      </c>
      <c r="V13" s="9">
        <f>T5+U5+V5</f>
        <v>48822</v>
      </c>
      <c r="W13" s="6">
        <v>0.0</v>
      </c>
      <c r="X13" s="6">
        <v>0.0</v>
      </c>
      <c r="Y13" s="9">
        <f>W5+X5+Y5</f>
        <v>48822</v>
      </c>
    </row>
    <row r="14">
      <c r="A14" s="6" t="s">
        <v>26</v>
      </c>
      <c r="B14" s="6">
        <v>0.0</v>
      </c>
      <c r="C14" s="6">
        <f t="shared" ref="C14:Y14" si="4">B6</f>
        <v>10245</v>
      </c>
      <c r="D14" s="6">
        <f t="shared" si="4"/>
        <v>10245</v>
      </c>
      <c r="E14" s="6">
        <f t="shared" si="4"/>
        <v>10245</v>
      </c>
      <c r="F14" s="6">
        <f t="shared" si="4"/>
        <v>10245</v>
      </c>
      <c r="G14" s="6">
        <f t="shared" si="4"/>
        <v>10245</v>
      </c>
      <c r="H14" s="6">
        <f t="shared" si="4"/>
        <v>10245</v>
      </c>
      <c r="I14" s="6">
        <f t="shared" si="4"/>
        <v>10245</v>
      </c>
      <c r="J14" s="6">
        <f t="shared" si="4"/>
        <v>10245</v>
      </c>
      <c r="K14" s="6">
        <f t="shared" si="4"/>
        <v>10245</v>
      </c>
      <c r="L14" s="6">
        <f t="shared" si="4"/>
        <v>10245</v>
      </c>
      <c r="M14" s="6">
        <f t="shared" si="4"/>
        <v>10245</v>
      </c>
      <c r="N14" s="6">
        <f t="shared" si="4"/>
        <v>10245</v>
      </c>
      <c r="O14" s="6">
        <f t="shared" si="4"/>
        <v>10245</v>
      </c>
      <c r="P14" s="6">
        <f t="shared" si="4"/>
        <v>10245</v>
      </c>
      <c r="Q14" s="6">
        <f t="shared" si="4"/>
        <v>10245</v>
      </c>
      <c r="R14" s="6">
        <f t="shared" si="4"/>
        <v>10245</v>
      </c>
      <c r="S14" s="6">
        <f t="shared" si="4"/>
        <v>10245</v>
      </c>
      <c r="T14" s="6">
        <f t="shared" si="4"/>
        <v>10245</v>
      </c>
      <c r="U14" s="6">
        <f t="shared" si="4"/>
        <v>10245</v>
      </c>
      <c r="V14" s="6">
        <f t="shared" si="4"/>
        <v>10245</v>
      </c>
      <c r="W14" s="6">
        <f t="shared" si="4"/>
        <v>10245</v>
      </c>
      <c r="X14" s="6">
        <f t="shared" si="4"/>
        <v>10245</v>
      </c>
      <c r="Y14" s="6">
        <f t="shared" si="4"/>
        <v>10245</v>
      </c>
    </row>
    <row r="15">
      <c r="A15" s="6" t="s">
        <v>28</v>
      </c>
      <c r="B15" s="6">
        <v>0.0</v>
      </c>
      <c r="C15" s="6">
        <v>0.0</v>
      </c>
      <c r="D15" s="9">
        <f>B7+C7+D7</f>
        <v>3297</v>
      </c>
      <c r="E15" s="6">
        <v>0.0</v>
      </c>
      <c r="F15" s="6">
        <v>0.0</v>
      </c>
      <c r="G15" s="9">
        <f>E7+F7+G7</f>
        <v>3297</v>
      </c>
      <c r="H15" s="6">
        <v>0.0</v>
      </c>
      <c r="I15" s="6">
        <v>0.0</v>
      </c>
      <c r="J15" s="9">
        <f>H7+I7+J7</f>
        <v>3297</v>
      </c>
      <c r="K15" s="6">
        <v>0.0</v>
      </c>
      <c r="L15" s="6">
        <v>0.0</v>
      </c>
      <c r="M15" s="9">
        <f>K7+L7+M7</f>
        <v>3297</v>
      </c>
      <c r="N15" s="6">
        <v>0.0</v>
      </c>
      <c r="O15" s="6">
        <v>0.0</v>
      </c>
      <c r="P15" s="9">
        <f>N7+O7+P7</f>
        <v>3297</v>
      </c>
      <c r="Q15" s="6">
        <v>0.0</v>
      </c>
      <c r="R15" s="6">
        <v>0.0</v>
      </c>
      <c r="S15" s="9">
        <f>Q7+R7+S7</f>
        <v>3297</v>
      </c>
      <c r="T15" s="6">
        <v>0.0</v>
      </c>
      <c r="U15" s="6">
        <v>0.0</v>
      </c>
      <c r="V15" s="9">
        <f>T7+U7+V7</f>
        <v>3297</v>
      </c>
      <c r="W15" s="6">
        <v>0.0</v>
      </c>
      <c r="X15" s="6">
        <v>0.0</v>
      </c>
      <c r="Y15" s="9">
        <f>W7+X7+Y7</f>
        <v>3297</v>
      </c>
    </row>
    <row r="16">
      <c r="A16" s="10" t="s">
        <v>77</v>
      </c>
      <c r="B16" s="9">
        <f t="shared" ref="B16:Y16" si="5">SUM(B11:B15)</f>
        <v>0</v>
      </c>
      <c r="C16" s="9">
        <f t="shared" si="5"/>
        <v>53325</v>
      </c>
      <c r="D16" s="9">
        <f t="shared" si="5"/>
        <v>137894</v>
      </c>
      <c r="E16" s="9">
        <f t="shared" si="5"/>
        <v>85775</v>
      </c>
      <c r="F16" s="9">
        <f t="shared" si="5"/>
        <v>85775</v>
      </c>
      <c r="G16" s="9">
        <f t="shared" si="5"/>
        <v>137894</v>
      </c>
      <c r="H16" s="9">
        <f t="shared" si="5"/>
        <v>85775</v>
      </c>
      <c r="I16" s="9">
        <f t="shared" si="5"/>
        <v>85775</v>
      </c>
      <c r="J16" s="9">
        <f t="shared" si="5"/>
        <v>137894</v>
      </c>
      <c r="K16" s="9">
        <f t="shared" si="5"/>
        <v>85775</v>
      </c>
      <c r="L16" s="9">
        <f t="shared" si="5"/>
        <v>85775</v>
      </c>
      <c r="M16" s="9">
        <f t="shared" si="5"/>
        <v>137894</v>
      </c>
      <c r="N16" s="9">
        <f t="shared" si="5"/>
        <v>85775</v>
      </c>
      <c r="O16" s="9">
        <f t="shared" si="5"/>
        <v>85775</v>
      </c>
      <c r="P16" s="9">
        <f t="shared" si="5"/>
        <v>137894</v>
      </c>
      <c r="Q16" s="9">
        <f t="shared" si="5"/>
        <v>85775</v>
      </c>
      <c r="R16" s="9">
        <f t="shared" si="5"/>
        <v>85775</v>
      </c>
      <c r="S16" s="9">
        <f t="shared" si="5"/>
        <v>137894</v>
      </c>
      <c r="T16" s="9">
        <f t="shared" si="5"/>
        <v>85775</v>
      </c>
      <c r="U16" s="9">
        <f t="shared" si="5"/>
        <v>85775</v>
      </c>
      <c r="V16" s="9">
        <f t="shared" si="5"/>
        <v>137894</v>
      </c>
      <c r="W16" s="9">
        <f t="shared" si="5"/>
        <v>85775</v>
      </c>
      <c r="X16" s="9">
        <f t="shared" si="5"/>
        <v>85775</v>
      </c>
      <c r="Y16" s="9">
        <f t="shared" si="5"/>
        <v>137894</v>
      </c>
    </row>
    <row r="17">
      <c r="A17" s="10"/>
    </row>
    <row r="18">
      <c r="A18" s="11" t="s">
        <v>79</v>
      </c>
    </row>
    <row r="19">
      <c r="A19" s="10" t="s">
        <v>76</v>
      </c>
      <c r="B19" s="9">
        <f t="shared" ref="B19:B23" si="7">B3-B11</f>
        <v>43080</v>
      </c>
      <c r="C19" s="9">
        <f t="shared" ref="C19:Y19" si="6">B19+C3-C11</f>
        <v>43080</v>
      </c>
      <c r="D19" s="9">
        <f t="shared" si="6"/>
        <v>43080</v>
      </c>
      <c r="E19" s="9">
        <f t="shared" si="6"/>
        <v>43080</v>
      </c>
      <c r="F19" s="9">
        <f t="shared" si="6"/>
        <v>43080</v>
      </c>
      <c r="G19" s="9">
        <f t="shared" si="6"/>
        <v>43080</v>
      </c>
      <c r="H19" s="9">
        <f t="shared" si="6"/>
        <v>43080</v>
      </c>
      <c r="I19" s="9">
        <f t="shared" si="6"/>
        <v>43080</v>
      </c>
      <c r="J19" s="9">
        <f t="shared" si="6"/>
        <v>43080</v>
      </c>
      <c r="K19" s="9">
        <f t="shared" si="6"/>
        <v>43080</v>
      </c>
      <c r="L19" s="9">
        <f t="shared" si="6"/>
        <v>43080</v>
      </c>
      <c r="M19" s="9">
        <f t="shared" si="6"/>
        <v>43080</v>
      </c>
      <c r="N19" s="9">
        <f t="shared" si="6"/>
        <v>43080</v>
      </c>
      <c r="O19" s="9">
        <f t="shared" si="6"/>
        <v>43080</v>
      </c>
      <c r="P19" s="9">
        <f t="shared" si="6"/>
        <v>43080</v>
      </c>
      <c r="Q19" s="9">
        <f t="shared" si="6"/>
        <v>43080</v>
      </c>
      <c r="R19" s="9">
        <f t="shared" si="6"/>
        <v>43080</v>
      </c>
      <c r="S19" s="9">
        <f t="shared" si="6"/>
        <v>43080</v>
      </c>
      <c r="T19" s="9">
        <f t="shared" si="6"/>
        <v>43080</v>
      </c>
      <c r="U19" s="9">
        <f t="shared" si="6"/>
        <v>43080</v>
      </c>
      <c r="V19" s="9">
        <f t="shared" si="6"/>
        <v>43080</v>
      </c>
      <c r="W19" s="9">
        <f t="shared" si="6"/>
        <v>43080</v>
      </c>
      <c r="X19" s="9">
        <f t="shared" si="6"/>
        <v>43080</v>
      </c>
      <c r="Y19" s="9">
        <f t="shared" si="6"/>
        <v>43080</v>
      </c>
    </row>
    <row r="20">
      <c r="A20" s="10" t="s">
        <v>22</v>
      </c>
      <c r="B20" s="9">
        <f t="shared" si="7"/>
        <v>32450</v>
      </c>
      <c r="C20" s="9">
        <f t="shared" ref="C20:Y20" si="8">B20+C4-C12</f>
        <v>64900</v>
      </c>
      <c r="D20" s="9">
        <f t="shared" si="8"/>
        <v>64900</v>
      </c>
      <c r="E20" s="9">
        <f t="shared" si="8"/>
        <v>64900</v>
      </c>
      <c r="F20" s="9">
        <f t="shared" si="8"/>
        <v>64900</v>
      </c>
      <c r="G20" s="9">
        <f t="shared" si="8"/>
        <v>64900</v>
      </c>
      <c r="H20" s="9">
        <f t="shared" si="8"/>
        <v>64900</v>
      </c>
      <c r="I20" s="9">
        <f t="shared" si="8"/>
        <v>64900</v>
      </c>
      <c r="J20" s="9">
        <f t="shared" si="8"/>
        <v>64900</v>
      </c>
      <c r="K20" s="9">
        <f t="shared" si="8"/>
        <v>64900</v>
      </c>
      <c r="L20" s="9">
        <f t="shared" si="8"/>
        <v>64900</v>
      </c>
      <c r="M20" s="9">
        <f t="shared" si="8"/>
        <v>64900</v>
      </c>
      <c r="N20" s="9">
        <f t="shared" si="8"/>
        <v>64900</v>
      </c>
      <c r="O20" s="9">
        <f t="shared" si="8"/>
        <v>64900</v>
      </c>
      <c r="P20" s="9">
        <f t="shared" si="8"/>
        <v>64900</v>
      </c>
      <c r="Q20" s="9">
        <f t="shared" si="8"/>
        <v>64900</v>
      </c>
      <c r="R20" s="9">
        <f t="shared" si="8"/>
        <v>64900</v>
      </c>
      <c r="S20" s="9">
        <f t="shared" si="8"/>
        <v>64900</v>
      </c>
      <c r="T20" s="9">
        <f t="shared" si="8"/>
        <v>64900</v>
      </c>
      <c r="U20" s="9">
        <f t="shared" si="8"/>
        <v>64900</v>
      </c>
      <c r="V20" s="9">
        <f t="shared" si="8"/>
        <v>64900</v>
      </c>
      <c r="W20" s="9">
        <f t="shared" si="8"/>
        <v>64900</v>
      </c>
      <c r="X20" s="9">
        <f t="shared" si="8"/>
        <v>64900</v>
      </c>
      <c r="Y20" s="9">
        <f t="shared" si="8"/>
        <v>64900</v>
      </c>
    </row>
    <row r="21">
      <c r="A21" s="10" t="s">
        <v>24</v>
      </c>
      <c r="B21" s="9">
        <f t="shared" si="7"/>
        <v>16274</v>
      </c>
      <c r="C21" s="9">
        <f t="shared" ref="C21:Y21" si="9">B21+C5-C13</f>
        <v>32548</v>
      </c>
      <c r="D21" s="9">
        <f t="shared" si="9"/>
        <v>0</v>
      </c>
      <c r="E21" s="9">
        <f t="shared" si="9"/>
        <v>16274</v>
      </c>
      <c r="F21" s="9">
        <f t="shared" si="9"/>
        <v>32548</v>
      </c>
      <c r="G21" s="9">
        <f t="shared" si="9"/>
        <v>0</v>
      </c>
      <c r="H21" s="9">
        <f t="shared" si="9"/>
        <v>16274</v>
      </c>
      <c r="I21" s="9">
        <f t="shared" si="9"/>
        <v>32548</v>
      </c>
      <c r="J21" s="9">
        <f t="shared" si="9"/>
        <v>0</v>
      </c>
      <c r="K21" s="9">
        <f t="shared" si="9"/>
        <v>16274</v>
      </c>
      <c r="L21" s="9">
        <f t="shared" si="9"/>
        <v>32548</v>
      </c>
      <c r="M21" s="9">
        <f t="shared" si="9"/>
        <v>0</v>
      </c>
      <c r="N21" s="9">
        <f t="shared" si="9"/>
        <v>16274</v>
      </c>
      <c r="O21" s="9">
        <f t="shared" si="9"/>
        <v>32548</v>
      </c>
      <c r="P21" s="9">
        <f t="shared" si="9"/>
        <v>0</v>
      </c>
      <c r="Q21" s="9">
        <f t="shared" si="9"/>
        <v>16274</v>
      </c>
      <c r="R21" s="9">
        <f t="shared" si="9"/>
        <v>32548</v>
      </c>
      <c r="S21" s="9">
        <f t="shared" si="9"/>
        <v>0</v>
      </c>
      <c r="T21" s="9">
        <f t="shared" si="9"/>
        <v>16274</v>
      </c>
      <c r="U21" s="9">
        <f t="shared" si="9"/>
        <v>32548</v>
      </c>
      <c r="V21" s="9">
        <f t="shared" si="9"/>
        <v>0</v>
      </c>
      <c r="W21" s="9">
        <f t="shared" si="9"/>
        <v>16274</v>
      </c>
      <c r="X21" s="9">
        <f t="shared" si="9"/>
        <v>32548</v>
      </c>
      <c r="Y21" s="9">
        <f t="shared" si="9"/>
        <v>0</v>
      </c>
    </row>
    <row r="22">
      <c r="A22" s="6" t="s">
        <v>26</v>
      </c>
      <c r="B22" s="9">
        <f t="shared" si="7"/>
        <v>10245</v>
      </c>
      <c r="C22" s="9">
        <f t="shared" ref="C22:Y22" si="10">B22+C6-C14</f>
        <v>10245</v>
      </c>
      <c r="D22" s="9">
        <f t="shared" si="10"/>
        <v>10245</v>
      </c>
      <c r="E22" s="9">
        <f t="shared" si="10"/>
        <v>10245</v>
      </c>
      <c r="F22" s="9">
        <f t="shared" si="10"/>
        <v>10245</v>
      </c>
      <c r="G22" s="9">
        <f t="shared" si="10"/>
        <v>10245</v>
      </c>
      <c r="H22" s="9">
        <f t="shared" si="10"/>
        <v>10245</v>
      </c>
      <c r="I22" s="9">
        <f t="shared" si="10"/>
        <v>10245</v>
      </c>
      <c r="J22" s="9">
        <f t="shared" si="10"/>
        <v>10245</v>
      </c>
      <c r="K22" s="9">
        <f t="shared" si="10"/>
        <v>10245</v>
      </c>
      <c r="L22" s="9">
        <f t="shared" si="10"/>
        <v>10245</v>
      </c>
      <c r="M22" s="9">
        <f t="shared" si="10"/>
        <v>10245</v>
      </c>
      <c r="N22" s="9">
        <f t="shared" si="10"/>
        <v>10245</v>
      </c>
      <c r="O22" s="9">
        <f t="shared" si="10"/>
        <v>10245</v>
      </c>
      <c r="P22" s="9">
        <f t="shared" si="10"/>
        <v>10245</v>
      </c>
      <c r="Q22" s="9">
        <f t="shared" si="10"/>
        <v>10245</v>
      </c>
      <c r="R22" s="9">
        <f t="shared" si="10"/>
        <v>10245</v>
      </c>
      <c r="S22" s="9">
        <f t="shared" si="10"/>
        <v>10245</v>
      </c>
      <c r="T22" s="9">
        <f t="shared" si="10"/>
        <v>10245</v>
      </c>
      <c r="U22" s="9">
        <f t="shared" si="10"/>
        <v>10245</v>
      </c>
      <c r="V22" s="9">
        <f t="shared" si="10"/>
        <v>10245</v>
      </c>
      <c r="W22" s="9">
        <f t="shared" si="10"/>
        <v>10245</v>
      </c>
      <c r="X22" s="9">
        <f t="shared" si="10"/>
        <v>10245</v>
      </c>
      <c r="Y22" s="9">
        <f t="shared" si="10"/>
        <v>10245</v>
      </c>
    </row>
    <row r="23">
      <c r="A23" s="6" t="s">
        <v>28</v>
      </c>
      <c r="B23" s="9">
        <f t="shared" si="7"/>
        <v>1099</v>
      </c>
      <c r="C23" s="9">
        <f t="shared" ref="C23:Y23" si="11">B23+C7-C15</f>
        <v>2198</v>
      </c>
      <c r="D23" s="9">
        <f t="shared" si="11"/>
        <v>0</v>
      </c>
      <c r="E23" s="9">
        <f t="shared" si="11"/>
        <v>1099</v>
      </c>
      <c r="F23" s="9">
        <f t="shared" si="11"/>
        <v>2198</v>
      </c>
      <c r="G23" s="9">
        <f t="shared" si="11"/>
        <v>0</v>
      </c>
      <c r="H23" s="9">
        <f t="shared" si="11"/>
        <v>1099</v>
      </c>
      <c r="I23" s="9">
        <f t="shared" si="11"/>
        <v>2198</v>
      </c>
      <c r="J23" s="9">
        <f t="shared" si="11"/>
        <v>0</v>
      </c>
      <c r="K23" s="9">
        <f t="shared" si="11"/>
        <v>1099</v>
      </c>
      <c r="L23" s="9">
        <f t="shared" si="11"/>
        <v>2198</v>
      </c>
      <c r="M23" s="9">
        <f t="shared" si="11"/>
        <v>0</v>
      </c>
      <c r="N23" s="9">
        <f t="shared" si="11"/>
        <v>1099</v>
      </c>
      <c r="O23" s="9">
        <f t="shared" si="11"/>
        <v>2198</v>
      </c>
      <c r="P23" s="9">
        <f t="shared" si="11"/>
        <v>0</v>
      </c>
      <c r="Q23" s="9">
        <f t="shared" si="11"/>
        <v>1099</v>
      </c>
      <c r="R23" s="9">
        <f t="shared" si="11"/>
        <v>2198</v>
      </c>
      <c r="S23" s="9">
        <f t="shared" si="11"/>
        <v>0</v>
      </c>
      <c r="T23" s="9">
        <f t="shared" si="11"/>
        <v>1099</v>
      </c>
      <c r="U23" s="9">
        <f t="shared" si="11"/>
        <v>2198</v>
      </c>
      <c r="V23" s="9">
        <f t="shared" si="11"/>
        <v>0</v>
      </c>
      <c r="W23" s="9">
        <f t="shared" si="11"/>
        <v>1099</v>
      </c>
      <c r="X23" s="9">
        <f t="shared" si="11"/>
        <v>2198</v>
      </c>
      <c r="Y23" s="9">
        <f t="shared" si="11"/>
        <v>0</v>
      </c>
    </row>
    <row r="24">
      <c r="A24" s="10" t="s">
        <v>77</v>
      </c>
      <c r="B24" s="9">
        <f t="shared" ref="B24:Y24" si="12">SUM(B19:B23)</f>
        <v>103148</v>
      </c>
      <c r="C24" s="9">
        <f t="shared" si="12"/>
        <v>152971</v>
      </c>
      <c r="D24" s="9">
        <f t="shared" si="12"/>
        <v>118225</v>
      </c>
      <c r="E24" s="9">
        <f t="shared" si="12"/>
        <v>135598</v>
      </c>
      <c r="F24" s="9">
        <f t="shared" si="12"/>
        <v>152971</v>
      </c>
      <c r="G24" s="9">
        <f t="shared" si="12"/>
        <v>118225</v>
      </c>
      <c r="H24" s="9">
        <f t="shared" si="12"/>
        <v>135598</v>
      </c>
      <c r="I24" s="9">
        <f t="shared" si="12"/>
        <v>152971</v>
      </c>
      <c r="J24" s="9">
        <f t="shared" si="12"/>
        <v>118225</v>
      </c>
      <c r="K24" s="9">
        <f t="shared" si="12"/>
        <v>135598</v>
      </c>
      <c r="L24" s="9">
        <f t="shared" si="12"/>
        <v>152971</v>
      </c>
      <c r="M24" s="9">
        <f t="shared" si="12"/>
        <v>118225</v>
      </c>
      <c r="N24" s="9">
        <f t="shared" si="12"/>
        <v>135598</v>
      </c>
      <c r="O24" s="9">
        <f t="shared" si="12"/>
        <v>152971</v>
      </c>
      <c r="P24" s="9">
        <f t="shared" si="12"/>
        <v>118225</v>
      </c>
      <c r="Q24" s="9">
        <f t="shared" si="12"/>
        <v>135598</v>
      </c>
      <c r="R24" s="9">
        <f t="shared" si="12"/>
        <v>152971</v>
      </c>
      <c r="S24" s="9">
        <f t="shared" si="12"/>
        <v>118225</v>
      </c>
      <c r="T24" s="9">
        <f t="shared" si="12"/>
        <v>135598</v>
      </c>
      <c r="U24" s="9">
        <f t="shared" si="12"/>
        <v>152971</v>
      </c>
      <c r="V24" s="9">
        <f t="shared" si="12"/>
        <v>118225</v>
      </c>
      <c r="W24" s="9">
        <f t="shared" si="12"/>
        <v>135598</v>
      </c>
      <c r="X24" s="9">
        <f t="shared" si="12"/>
        <v>152971</v>
      </c>
      <c r="Y24" s="9">
        <f t="shared" si="12"/>
        <v>118225</v>
      </c>
    </row>
    <row r="25">
      <c r="A25" s="10"/>
    </row>
    <row r="26">
      <c r="A26" s="10"/>
    </row>
    <row r="27">
      <c r="A27" s="10"/>
    </row>
    <row r="28">
      <c r="A28" s="10"/>
    </row>
    <row r="29">
      <c r="A29" s="10"/>
    </row>
    <row r="30">
      <c r="A30" s="10"/>
    </row>
    <row r="31">
      <c r="A31" s="10"/>
    </row>
    <row r="32">
      <c r="A32" s="10"/>
    </row>
    <row r="33">
      <c r="A33" s="10"/>
    </row>
    <row r="34">
      <c r="A34" s="10"/>
    </row>
    <row r="35">
      <c r="A35" s="10"/>
    </row>
    <row r="36">
      <c r="A36" s="10"/>
    </row>
    <row r="37">
      <c r="A37" s="10"/>
    </row>
    <row r="38">
      <c r="A38" s="10"/>
    </row>
    <row r="39">
      <c r="A39" s="10"/>
    </row>
    <row r="40">
      <c r="A40" s="10"/>
    </row>
    <row r="41">
      <c r="A41" s="10"/>
    </row>
    <row r="42">
      <c r="A42" s="10"/>
    </row>
    <row r="43">
      <c r="A43" s="10"/>
    </row>
    <row r="44">
      <c r="A44" s="10"/>
    </row>
    <row r="45">
      <c r="A45" s="10"/>
    </row>
    <row r="46">
      <c r="A46" s="10"/>
    </row>
    <row r="47">
      <c r="A47" s="10"/>
    </row>
    <row r="48">
      <c r="A48" s="10"/>
    </row>
    <row r="49">
      <c r="A49" s="10"/>
    </row>
    <row r="50">
      <c r="A50" s="10"/>
    </row>
    <row r="51">
      <c r="A51" s="10"/>
    </row>
    <row r="52">
      <c r="A52" s="10"/>
    </row>
    <row r="53">
      <c r="A53" s="10"/>
    </row>
    <row r="54">
      <c r="A54" s="10"/>
    </row>
    <row r="55">
      <c r="A55" s="10"/>
    </row>
    <row r="56">
      <c r="A56" s="10"/>
    </row>
    <row r="57">
      <c r="A57" s="10"/>
    </row>
    <row r="58">
      <c r="A58" s="10"/>
    </row>
    <row r="59">
      <c r="A59" s="10"/>
    </row>
    <row r="60">
      <c r="A60" s="10"/>
    </row>
    <row r="61">
      <c r="A61" s="10"/>
    </row>
    <row r="62">
      <c r="A62" s="10"/>
    </row>
    <row r="63">
      <c r="A63" s="10"/>
    </row>
    <row r="64">
      <c r="A64" s="10"/>
    </row>
    <row r="65">
      <c r="A65" s="10"/>
    </row>
    <row r="66">
      <c r="A66" s="10"/>
    </row>
    <row r="67">
      <c r="A67" s="10"/>
    </row>
    <row r="68">
      <c r="A68" s="10"/>
    </row>
    <row r="69">
      <c r="A69" s="10"/>
    </row>
    <row r="70">
      <c r="A70" s="10"/>
    </row>
    <row r="71">
      <c r="A71" s="10"/>
    </row>
    <row r="72">
      <c r="A72" s="10"/>
    </row>
    <row r="73">
      <c r="A73" s="10"/>
    </row>
    <row r="74">
      <c r="A74" s="10"/>
    </row>
    <row r="75">
      <c r="A75" s="10"/>
    </row>
    <row r="76">
      <c r="A76" s="10"/>
    </row>
    <row r="77">
      <c r="A77" s="10"/>
    </row>
    <row r="78">
      <c r="A78" s="10"/>
    </row>
    <row r="79">
      <c r="A79" s="10"/>
    </row>
    <row r="80">
      <c r="A80" s="10"/>
    </row>
    <row r="81">
      <c r="A81" s="10"/>
    </row>
    <row r="82">
      <c r="A82" s="10"/>
    </row>
    <row r="83">
      <c r="A83" s="10"/>
    </row>
    <row r="84">
      <c r="A84" s="10"/>
    </row>
    <row r="85">
      <c r="A85" s="10"/>
    </row>
    <row r="86">
      <c r="A86" s="10"/>
    </row>
    <row r="87">
      <c r="A87" s="10"/>
    </row>
    <row r="88">
      <c r="A88" s="10"/>
    </row>
    <row r="89">
      <c r="A89" s="10"/>
    </row>
    <row r="90">
      <c r="A90" s="10"/>
    </row>
    <row r="91">
      <c r="A91" s="10"/>
    </row>
    <row r="92">
      <c r="A92" s="10"/>
    </row>
    <row r="93">
      <c r="A93" s="10"/>
    </row>
    <row r="94">
      <c r="A94" s="10"/>
    </row>
    <row r="95">
      <c r="A95" s="10"/>
    </row>
    <row r="96">
      <c r="A96" s="10"/>
    </row>
    <row r="97">
      <c r="A97" s="10"/>
    </row>
    <row r="98">
      <c r="A98" s="10"/>
    </row>
    <row r="99">
      <c r="A99" s="10"/>
    </row>
    <row r="100">
      <c r="A100" s="10"/>
    </row>
    <row r="101">
      <c r="A101" s="10"/>
    </row>
    <row r="102">
      <c r="A102" s="10"/>
    </row>
    <row r="103">
      <c r="A103" s="10"/>
    </row>
    <row r="104">
      <c r="A104" s="10"/>
    </row>
    <row r="105">
      <c r="A105" s="10"/>
    </row>
    <row r="106">
      <c r="A106" s="10"/>
    </row>
    <row r="107">
      <c r="A107" s="10"/>
    </row>
    <row r="108">
      <c r="A108" s="10"/>
    </row>
    <row r="109">
      <c r="A109" s="10"/>
    </row>
    <row r="110">
      <c r="A110" s="10"/>
    </row>
    <row r="111">
      <c r="A111" s="10"/>
    </row>
    <row r="112">
      <c r="A112" s="10"/>
    </row>
    <row r="113">
      <c r="A113" s="10"/>
    </row>
    <row r="114">
      <c r="A114" s="10"/>
    </row>
    <row r="115">
      <c r="A115" s="10"/>
    </row>
    <row r="116">
      <c r="A116" s="10"/>
    </row>
    <row r="117">
      <c r="A117" s="10"/>
    </row>
    <row r="118">
      <c r="A118" s="10"/>
    </row>
    <row r="119">
      <c r="A119" s="10"/>
    </row>
    <row r="120">
      <c r="A120" s="10"/>
    </row>
    <row r="121">
      <c r="A121" s="10"/>
    </row>
    <row r="122">
      <c r="A122" s="10"/>
    </row>
    <row r="123">
      <c r="A123" s="10"/>
    </row>
    <row r="124">
      <c r="A124" s="10"/>
    </row>
    <row r="125">
      <c r="A125" s="10"/>
    </row>
    <row r="126">
      <c r="A126" s="10"/>
    </row>
    <row r="127">
      <c r="A127" s="10"/>
    </row>
    <row r="128">
      <c r="A128" s="10"/>
    </row>
    <row r="129">
      <c r="A129" s="10"/>
    </row>
    <row r="130">
      <c r="A130" s="10"/>
    </row>
    <row r="131">
      <c r="A131" s="10"/>
    </row>
    <row r="132">
      <c r="A132" s="10"/>
    </row>
    <row r="133">
      <c r="A133" s="10"/>
    </row>
    <row r="134">
      <c r="A134" s="10"/>
    </row>
    <row r="135">
      <c r="A135" s="10"/>
    </row>
    <row r="136">
      <c r="A136" s="10"/>
    </row>
    <row r="137">
      <c r="A137" s="10"/>
    </row>
    <row r="138">
      <c r="A138" s="10"/>
    </row>
    <row r="139">
      <c r="A139" s="10"/>
    </row>
    <row r="140">
      <c r="A140" s="10"/>
    </row>
    <row r="141">
      <c r="A141" s="10"/>
    </row>
    <row r="142">
      <c r="A142" s="10"/>
    </row>
    <row r="143">
      <c r="A143" s="10"/>
    </row>
    <row r="144">
      <c r="A144" s="10"/>
    </row>
    <row r="145">
      <c r="A145" s="10"/>
    </row>
    <row r="146">
      <c r="A146" s="10"/>
    </row>
    <row r="147">
      <c r="A147" s="10"/>
    </row>
    <row r="148">
      <c r="A148" s="10"/>
    </row>
    <row r="149">
      <c r="A149" s="10"/>
    </row>
    <row r="150">
      <c r="A150" s="10"/>
    </row>
    <row r="151">
      <c r="A151" s="10"/>
    </row>
    <row r="152">
      <c r="A152" s="10"/>
    </row>
    <row r="153">
      <c r="A153" s="10"/>
    </row>
    <row r="154">
      <c r="A154" s="10"/>
    </row>
    <row r="155">
      <c r="A155" s="10"/>
    </row>
    <row r="156">
      <c r="A156" s="10"/>
    </row>
    <row r="157">
      <c r="A157" s="10"/>
    </row>
    <row r="158">
      <c r="A158" s="10"/>
    </row>
    <row r="159">
      <c r="A159" s="10"/>
    </row>
    <row r="160">
      <c r="A160" s="10"/>
    </row>
    <row r="161">
      <c r="A161" s="10"/>
    </row>
    <row r="162">
      <c r="A162" s="10"/>
    </row>
    <row r="163">
      <c r="A163" s="10"/>
    </row>
    <row r="164">
      <c r="A164" s="10"/>
    </row>
    <row r="165">
      <c r="A165" s="10"/>
    </row>
    <row r="166">
      <c r="A166" s="10"/>
    </row>
    <row r="167">
      <c r="A167" s="10"/>
    </row>
    <row r="168">
      <c r="A168" s="10"/>
    </row>
    <row r="169">
      <c r="A169" s="10"/>
    </row>
    <row r="170">
      <c r="A170" s="10"/>
    </row>
    <row r="171">
      <c r="A171" s="10"/>
    </row>
    <row r="172">
      <c r="A172" s="10"/>
    </row>
    <row r="173">
      <c r="A173" s="10"/>
    </row>
    <row r="174">
      <c r="A174" s="10"/>
    </row>
    <row r="175">
      <c r="A175" s="10"/>
    </row>
    <row r="176">
      <c r="A176" s="10"/>
    </row>
    <row r="177">
      <c r="A177" s="10"/>
    </row>
    <row r="178">
      <c r="A178" s="10"/>
    </row>
    <row r="179">
      <c r="A179" s="10"/>
    </row>
    <row r="180">
      <c r="A180" s="10"/>
    </row>
    <row r="181">
      <c r="A181" s="10"/>
    </row>
    <row r="182">
      <c r="A182" s="10"/>
    </row>
    <row r="183">
      <c r="A183" s="10"/>
    </row>
    <row r="184">
      <c r="A184" s="10"/>
    </row>
    <row r="185">
      <c r="A185" s="10"/>
    </row>
    <row r="186">
      <c r="A186" s="10"/>
    </row>
    <row r="187">
      <c r="A187" s="10"/>
    </row>
    <row r="188">
      <c r="A188" s="10"/>
    </row>
    <row r="189">
      <c r="A189" s="10"/>
    </row>
    <row r="190">
      <c r="A190" s="10"/>
    </row>
    <row r="191">
      <c r="A191" s="10"/>
    </row>
    <row r="192">
      <c r="A192" s="10"/>
    </row>
    <row r="193">
      <c r="A193" s="10"/>
    </row>
    <row r="194">
      <c r="A194" s="10"/>
    </row>
    <row r="195">
      <c r="A195" s="10"/>
    </row>
    <row r="196">
      <c r="A196" s="10"/>
    </row>
    <row r="197">
      <c r="A197" s="10"/>
    </row>
    <row r="198">
      <c r="A198" s="10"/>
    </row>
    <row r="199">
      <c r="A199" s="10"/>
    </row>
    <row r="200">
      <c r="A200" s="10"/>
    </row>
    <row r="201">
      <c r="A201" s="10"/>
    </row>
    <row r="202">
      <c r="A202" s="10"/>
    </row>
    <row r="203">
      <c r="A203" s="10"/>
    </row>
    <row r="204">
      <c r="A204" s="10"/>
    </row>
    <row r="205">
      <c r="A205" s="10"/>
    </row>
    <row r="206">
      <c r="A206" s="10"/>
    </row>
    <row r="207">
      <c r="A207" s="10"/>
    </row>
    <row r="208">
      <c r="A208" s="10"/>
    </row>
    <row r="209">
      <c r="A209" s="10"/>
    </row>
    <row r="210">
      <c r="A210" s="10"/>
    </row>
    <row r="211">
      <c r="A211" s="10"/>
    </row>
    <row r="212">
      <c r="A212" s="10"/>
    </row>
    <row r="213">
      <c r="A213" s="10"/>
    </row>
    <row r="214">
      <c r="A214" s="10"/>
    </row>
    <row r="215">
      <c r="A215" s="10"/>
    </row>
    <row r="216">
      <c r="A216" s="10"/>
    </row>
    <row r="217">
      <c r="A217" s="10"/>
    </row>
    <row r="218">
      <c r="A218" s="10"/>
    </row>
    <row r="219">
      <c r="A219" s="10"/>
    </row>
    <row r="220">
      <c r="A220" s="10"/>
    </row>
    <row r="221">
      <c r="A221" s="10"/>
    </row>
    <row r="222">
      <c r="A222" s="10"/>
    </row>
    <row r="223">
      <c r="A223" s="10"/>
    </row>
    <row r="224">
      <c r="A224" s="10"/>
    </row>
    <row r="225">
      <c r="A225" s="10"/>
    </row>
    <row r="226">
      <c r="A226" s="10"/>
    </row>
    <row r="227">
      <c r="A227" s="10"/>
    </row>
    <row r="228">
      <c r="A228" s="10"/>
    </row>
    <row r="229">
      <c r="A229" s="10"/>
    </row>
    <row r="230">
      <c r="A230" s="10"/>
    </row>
    <row r="231">
      <c r="A231" s="10"/>
    </row>
    <row r="232">
      <c r="A232" s="10"/>
    </row>
    <row r="233">
      <c r="A233" s="10"/>
    </row>
    <row r="234">
      <c r="A234" s="10"/>
    </row>
    <row r="235">
      <c r="A235" s="10"/>
    </row>
    <row r="236">
      <c r="A236" s="10"/>
    </row>
    <row r="237">
      <c r="A237" s="10"/>
    </row>
    <row r="238">
      <c r="A238" s="10"/>
    </row>
    <row r="239">
      <c r="A239" s="10"/>
    </row>
    <row r="240">
      <c r="A240" s="10"/>
    </row>
    <row r="241">
      <c r="A241" s="10"/>
    </row>
    <row r="242">
      <c r="A242" s="10"/>
    </row>
    <row r="243">
      <c r="A243" s="10"/>
    </row>
    <row r="244">
      <c r="A244" s="10"/>
    </row>
    <row r="245">
      <c r="A245" s="10"/>
    </row>
    <row r="246">
      <c r="A246" s="10"/>
    </row>
    <row r="247">
      <c r="A247" s="10"/>
    </row>
    <row r="248">
      <c r="A248" s="10"/>
    </row>
    <row r="249">
      <c r="A249" s="10"/>
    </row>
    <row r="250">
      <c r="A250" s="10"/>
    </row>
    <row r="251">
      <c r="A251" s="10"/>
    </row>
    <row r="252">
      <c r="A252" s="10"/>
    </row>
    <row r="253">
      <c r="A253" s="10"/>
    </row>
    <row r="254">
      <c r="A254" s="10"/>
    </row>
    <row r="255">
      <c r="A255" s="10"/>
    </row>
    <row r="256">
      <c r="A256" s="10"/>
    </row>
    <row r="257">
      <c r="A257" s="10"/>
    </row>
    <row r="258">
      <c r="A258" s="10"/>
    </row>
    <row r="259">
      <c r="A259" s="10"/>
    </row>
    <row r="260">
      <c r="A260" s="10"/>
    </row>
    <row r="261">
      <c r="A261" s="10"/>
    </row>
    <row r="262">
      <c r="A262" s="10"/>
    </row>
    <row r="263">
      <c r="A263" s="10"/>
    </row>
    <row r="264">
      <c r="A264" s="10"/>
    </row>
    <row r="265">
      <c r="A265" s="10"/>
    </row>
    <row r="266">
      <c r="A266" s="10"/>
    </row>
    <row r="267">
      <c r="A267" s="10"/>
    </row>
    <row r="268">
      <c r="A268" s="10"/>
    </row>
    <row r="269">
      <c r="A269" s="10"/>
    </row>
    <row r="270">
      <c r="A270" s="10"/>
    </row>
    <row r="271">
      <c r="A271" s="10"/>
    </row>
    <row r="272">
      <c r="A272" s="10"/>
    </row>
    <row r="273">
      <c r="A273" s="10"/>
    </row>
    <row r="274">
      <c r="A274" s="10"/>
    </row>
    <row r="275">
      <c r="A275" s="10"/>
    </row>
    <row r="276">
      <c r="A276" s="10"/>
    </row>
    <row r="277">
      <c r="A277" s="10"/>
    </row>
    <row r="278">
      <c r="A278" s="10"/>
    </row>
    <row r="279">
      <c r="A279" s="10"/>
    </row>
    <row r="280">
      <c r="A280" s="10"/>
    </row>
    <row r="281">
      <c r="A281" s="10"/>
    </row>
    <row r="282">
      <c r="A282" s="10"/>
    </row>
    <row r="283">
      <c r="A283" s="10"/>
    </row>
    <row r="284">
      <c r="A284" s="10"/>
    </row>
    <row r="285">
      <c r="A285" s="10"/>
    </row>
    <row r="286">
      <c r="A286" s="10"/>
    </row>
    <row r="287">
      <c r="A287" s="10"/>
    </row>
    <row r="288">
      <c r="A288" s="10"/>
    </row>
    <row r="289">
      <c r="A289" s="10"/>
    </row>
    <row r="290">
      <c r="A290" s="10"/>
    </row>
    <row r="291">
      <c r="A291" s="10"/>
    </row>
    <row r="292">
      <c r="A292" s="10"/>
    </row>
    <row r="293">
      <c r="A293" s="10"/>
    </row>
    <row r="294">
      <c r="A294" s="10"/>
    </row>
    <row r="295">
      <c r="A295" s="10"/>
    </row>
    <row r="296">
      <c r="A296" s="10"/>
    </row>
    <row r="297">
      <c r="A297" s="10"/>
    </row>
    <row r="298">
      <c r="A298" s="10"/>
    </row>
    <row r="299">
      <c r="A299" s="10"/>
    </row>
    <row r="300">
      <c r="A300" s="10"/>
    </row>
    <row r="301">
      <c r="A301" s="10"/>
    </row>
    <row r="302">
      <c r="A302" s="10"/>
    </row>
    <row r="303">
      <c r="A303" s="10"/>
    </row>
    <row r="304">
      <c r="A304" s="10"/>
    </row>
    <row r="305">
      <c r="A305" s="10"/>
    </row>
    <row r="306">
      <c r="A306" s="10"/>
    </row>
    <row r="307">
      <c r="A307" s="10"/>
    </row>
    <row r="308">
      <c r="A308" s="10"/>
    </row>
    <row r="309">
      <c r="A309" s="10"/>
    </row>
    <row r="310">
      <c r="A310" s="10"/>
    </row>
    <row r="311">
      <c r="A311" s="10"/>
    </row>
    <row r="312">
      <c r="A312" s="10"/>
    </row>
    <row r="313">
      <c r="A313" s="10"/>
    </row>
    <row r="314">
      <c r="A314" s="10"/>
    </row>
    <row r="315">
      <c r="A315" s="10"/>
    </row>
    <row r="316">
      <c r="A316" s="10"/>
    </row>
    <row r="317">
      <c r="A317" s="10"/>
    </row>
    <row r="318">
      <c r="A318" s="10"/>
    </row>
    <row r="319">
      <c r="A319" s="10"/>
    </row>
    <row r="320">
      <c r="A320" s="10"/>
    </row>
    <row r="321">
      <c r="A321" s="10"/>
    </row>
    <row r="322">
      <c r="A322" s="10"/>
    </row>
    <row r="323">
      <c r="A323" s="10"/>
    </row>
    <row r="324">
      <c r="A324" s="10"/>
    </row>
    <row r="325">
      <c r="A325" s="10"/>
    </row>
    <row r="326">
      <c r="A326" s="10"/>
    </row>
    <row r="327">
      <c r="A327" s="10"/>
    </row>
    <row r="328">
      <c r="A328" s="10"/>
    </row>
    <row r="329">
      <c r="A329" s="10"/>
    </row>
    <row r="330">
      <c r="A330" s="10"/>
    </row>
    <row r="331">
      <c r="A331" s="10"/>
    </row>
    <row r="332">
      <c r="A332" s="10"/>
    </row>
    <row r="333">
      <c r="A333" s="10"/>
    </row>
    <row r="334">
      <c r="A334" s="10"/>
    </row>
    <row r="335">
      <c r="A335" s="10"/>
    </row>
    <row r="336">
      <c r="A336" s="10"/>
    </row>
    <row r="337">
      <c r="A337" s="10"/>
    </row>
    <row r="338">
      <c r="A338" s="10"/>
    </row>
    <row r="339">
      <c r="A339" s="10"/>
    </row>
    <row r="340">
      <c r="A340" s="10"/>
    </row>
    <row r="341">
      <c r="A341" s="10"/>
    </row>
    <row r="342">
      <c r="A342" s="10"/>
    </row>
    <row r="343">
      <c r="A343" s="10"/>
    </row>
    <row r="344">
      <c r="A344" s="10"/>
    </row>
    <row r="345">
      <c r="A345" s="10"/>
    </row>
    <row r="346">
      <c r="A346" s="10"/>
    </row>
    <row r="347">
      <c r="A347" s="10"/>
    </row>
    <row r="348">
      <c r="A348" s="10"/>
    </row>
    <row r="349">
      <c r="A349" s="10"/>
    </row>
    <row r="350">
      <c r="A350" s="10"/>
    </row>
    <row r="351">
      <c r="A351" s="10"/>
    </row>
    <row r="352">
      <c r="A352" s="10"/>
    </row>
    <row r="353">
      <c r="A353" s="10"/>
    </row>
    <row r="354">
      <c r="A354" s="10"/>
    </row>
    <row r="355">
      <c r="A355" s="10"/>
    </row>
    <row r="356">
      <c r="A356" s="10"/>
    </row>
    <row r="357">
      <c r="A357" s="10"/>
    </row>
    <row r="358">
      <c r="A358" s="10"/>
    </row>
    <row r="359">
      <c r="A359" s="10"/>
    </row>
    <row r="360">
      <c r="A360" s="10"/>
    </row>
    <row r="361">
      <c r="A361" s="10"/>
    </row>
    <row r="362">
      <c r="A362" s="10"/>
    </row>
    <row r="363">
      <c r="A363" s="10"/>
    </row>
    <row r="364">
      <c r="A364" s="10"/>
    </row>
    <row r="365">
      <c r="A365" s="10"/>
    </row>
    <row r="366">
      <c r="A366" s="10"/>
    </row>
    <row r="367">
      <c r="A367" s="10"/>
    </row>
    <row r="368">
      <c r="A368" s="10"/>
    </row>
    <row r="369">
      <c r="A369" s="10"/>
    </row>
    <row r="370">
      <c r="A370" s="10"/>
    </row>
    <row r="371">
      <c r="A371" s="10"/>
    </row>
    <row r="372">
      <c r="A372" s="10"/>
    </row>
    <row r="373">
      <c r="A373" s="10"/>
    </row>
    <row r="374">
      <c r="A374" s="10"/>
    </row>
    <row r="375">
      <c r="A375" s="10"/>
    </row>
    <row r="376">
      <c r="A376" s="10"/>
    </row>
    <row r="377">
      <c r="A377" s="10"/>
    </row>
    <row r="378">
      <c r="A378" s="10"/>
    </row>
    <row r="379">
      <c r="A379" s="10"/>
    </row>
    <row r="380">
      <c r="A380" s="10"/>
    </row>
    <row r="381">
      <c r="A381" s="10"/>
    </row>
    <row r="382">
      <c r="A382" s="10"/>
    </row>
    <row r="383">
      <c r="A383" s="10"/>
    </row>
    <row r="384">
      <c r="A384" s="10"/>
    </row>
    <row r="385">
      <c r="A385" s="10"/>
    </row>
    <row r="386">
      <c r="A386" s="10"/>
    </row>
    <row r="387">
      <c r="A387" s="10"/>
    </row>
    <row r="388">
      <c r="A388" s="10"/>
    </row>
    <row r="389">
      <c r="A389" s="10"/>
    </row>
    <row r="390">
      <c r="A390" s="10"/>
    </row>
    <row r="391">
      <c r="A391" s="10"/>
    </row>
    <row r="392">
      <c r="A392" s="10"/>
    </row>
    <row r="393">
      <c r="A393" s="10"/>
    </row>
    <row r="394">
      <c r="A394" s="10"/>
    </row>
    <row r="395">
      <c r="A395" s="10"/>
    </row>
    <row r="396">
      <c r="A396" s="10"/>
    </row>
    <row r="397">
      <c r="A397" s="10"/>
    </row>
    <row r="398">
      <c r="A398" s="10"/>
    </row>
    <row r="399">
      <c r="A399" s="10"/>
    </row>
    <row r="400">
      <c r="A400" s="10"/>
    </row>
    <row r="401">
      <c r="A401" s="10"/>
    </row>
    <row r="402">
      <c r="A402" s="10"/>
    </row>
    <row r="403">
      <c r="A403" s="10"/>
    </row>
    <row r="404">
      <c r="A404" s="10"/>
    </row>
    <row r="405">
      <c r="A405" s="10"/>
    </row>
    <row r="406">
      <c r="A406" s="10"/>
    </row>
    <row r="407">
      <c r="A407" s="10"/>
    </row>
    <row r="408">
      <c r="A408" s="10"/>
    </row>
    <row r="409">
      <c r="A409" s="10"/>
    </row>
    <row r="410">
      <c r="A410" s="10"/>
    </row>
    <row r="411">
      <c r="A411" s="10"/>
    </row>
    <row r="412">
      <c r="A412" s="10"/>
    </row>
    <row r="413">
      <c r="A413" s="10"/>
    </row>
    <row r="414">
      <c r="A414" s="10"/>
    </row>
    <row r="415">
      <c r="A415" s="10"/>
    </row>
    <row r="416">
      <c r="A416" s="10"/>
    </row>
    <row r="417">
      <c r="A417" s="10"/>
    </row>
    <row r="418">
      <c r="A418" s="10"/>
    </row>
    <row r="419">
      <c r="A419" s="10"/>
    </row>
    <row r="420">
      <c r="A420" s="10"/>
    </row>
    <row r="421">
      <c r="A421" s="10"/>
    </row>
    <row r="422">
      <c r="A422" s="10"/>
    </row>
    <row r="423">
      <c r="A423" s="10"/>
    </row>
    <row r="424">
      <c r="A424" s="10"/>
    </row>
    <row r="425">
      <c r="A425" s="10"/>
    </row>
    <row r="426">
      <c r="A426" s="10"/>
    </row>
    <row r="427">
      <c r="A427" s="10"/>
    </row>
    <row r="428">
      <c r="A428" s="10"/>
    </row>
    <row r="429">
      <c r="A429" s="10"/>
    </row>
    <row r="430">
      <c r="A430" s="10"/>
    </row>
    <row r="431">
      <c r="A431" s="10"/>
    </row>
    <row r="432">
      <c r="A432" s="10"/>
    </row>
    <row r="433">
      <c r="A433" s="10"/>
    </row>
    <row r="434">
      <c r="A434" s="10"/>
    </row>
    <row r="435">
      <c r="A435" s="10"/>
    </row>
    <row r="436">
      <c r="A436" s="10"/>
    </row>
    <row r="437">
      <c r="A437" s="10"/>
    </row>
    <row r="438">
      <c r="A438" s="10"/>
    </row>
    <row r="439">
      <c r="A439" s="10"/>
    </row>
    <row r="440">
      <c r="A440" s="10"/>
    </row>
    <row r="441">
      <c r="A441" s="10"/>
    </row>
    <row r="442">
      <c r="A442" s="10"/>
    </row>
    <row r="443">
      <c r="A443" s="10"/>
    </row>
    <row r="444">
      <c r="A444" s="10"/>
    </row>
    <row r="445">
      <c r="A445" s="10"/>
    </row>
    <row r="446">
      <c r="A446" s="10"/>
    </row>
    <row r="447">
      <c r="A447" s="10"/>
    </row>
    <row r="448">
      <c r="A448" s="10"/>
    </row>
    <row r="449">
      <c r="A449" s="10"/>
    </row>
    <row r="450">
      <c r="A450" s="10"/>
    </row>
    <row r="451">
      <c r="A451" s="10"/>
    </row>
    <row r="452">
      <c r="A452" s="10"/>
    </row>
    <row r="453">
      <c r="A453" s="10"/>
    </row>
    <row r="454">
      <c r="A454" s="10"/>
    </row>
    <row r="455">
      <c r="A455" s="10"/>
    </row>
    <row r="456">
      <c r="A456" s="10"/>
    </row>
    <row r="457">
      <c r="A457" s="10"/>
    </row>
    <row r="458">
      <c r="A458" s="10"/>
    </row>
    <row r="459">
      <c r="A459" s="10"/>
    </row>
    <row r="460">
      <c r="A460" s="10"/>
    </row>
    <row r="461">
      <c r="A461" s="10"/>
    </row>
    <row r="462">
      <c r="A462" s="10"/>
    </row>
    <row r="463">
      <c r="A463" s="10"/>
    </row>
    <row r="464">
      <c r="A464" s="10"/>
    </row>
    <row r="465">
      <c r="A465" s="10"/>
    </row>
    <row r="466">
      <c r="A466" s="10"/>
    </row>
    <row r="467">
      <c r="A467" s="10"/>
    </row>
    <row r="468">
      <c r="A468" s="10"/>
    </row>
    <row r="469">
      <c r="A469" s="10"/>
    </row>
    <row r="470">
      <c r="A470" s="10"/>
    </row>
    <row r="471">
      <c r="A471" s="10"/>
    </row>
    <row r="472">
      <c r="A472" s="10"/>
    </row>
    <row r="473">
      <c r="A473" s="10"/>
    </row>
    <row r="474">
      <c r="A474" s="10"/>
    </row>
    <row r="475">
      <c r="A475" s="10"/>
    </row>
    <row r="476">
      <c r="A476" s="10"/>
    </row>
    <row r="477">
      <c r="A477" s="10"/>
    </row>
    <row r="478">
      <c r="A478" s="10"/>
    </row>
    <row r="479">
      <c r="A479" s="10"/>
    </row>
    <row r="480">
      <c r="A480" s="10"/>
    </row>
    <row r="481">
      <c r="A481" s="10"/>
    </row>
    <row r="482">
      <c r="A482" s="10"/>
    </row>
    <row r="483">
      <c r="A483" s="10"/>
    </row>
    <row r="484">
      <c r="A484" s="10"/>
    </row>
    <row r="485">
      <c r="A485" s="10"/>
    </row>
    <row r="486">
      <c r="A486" s="10"/>
    </row>
    <row r="487">
      <c r="A487" s="10"/>
    </row>
    <row r="488">
      <c r="A488" s="10"/>
    </row>
    <row r="489">
      <c r="A489" s="10"/>
    </row>
    <row r="490">
      <c r="A490" s="10"/>
    </row>
    <row r="491">
      <c r="A491" s="10"/>
    </row>
    <row r="492">
      <c r="A492" s="10"/>
    </row>
    <row r="493">
      <c r="A493" s="10"/>
    </row>
    <row r="494">
      <c r="A494" s="10"/>
    </row>
    <row r="495">
      <c r="A495" s="10"/>
    </row>
    <row r="496">
      <c r="A496" s="10"/>
    </row>
    <row r="497">
      <c r="A497" s="10"/>
    </row>
    <row r="498">
      <c r="A498" s="10"/>
    </row>
    <row r="499">
      <c r="A499" s="10"/>
    </row>
    <row r="500">
      <c r="A500" s="10"/>
    </row>
    <row r="501">
      <c r="A501" s="10"/>
    </row>
    <row r="502">
      <c r="A502" s="10"/>
    </row>
    <row r="503">
      <c r="A503" s="10"/>
    </row>
    <row r="504">
      <c r="A504" s="10"/>
    </row>
    <row r="505">
      <c r="A505" s="10"/>
    </row>
    <row r="506">
      <c r="A506" s="10"/>
    </row>
    <row r="507">
      <c r="A507" s="10"/>
    </row>
    <row r="508">
      <c r="A508" s="10"/>
    </row>
    <row r="509">
      <c r="A509" s="10"/>
    </row>
    <row r="510">
      <c r="A510" s="10"/>
    </row>
    <row r="511">
      <c r="A511" s="10"/>
    </row>
    <row r="512">
      <c r="A512" s="10"/>
    </row>
    <row r="513">
      <c r="A513" s="10"/>
    </row>
    <row r="514">
      <c r="A514" s="10"/>
    </row>
    <row r="515">
      <c r="A515" s="10"/>
    </row>
    <row r="516">
      <c r="A516" s="10"/>
    </row>
    <row r="517">
      <c r="A517" s="10"/>
    </row>
    <row r="518">
      <c r="A518" s="10"/>
    </row>
    <row r="519">
      <c r="A519" s="10"/>
    </row>
    <row r="520">
      <c r="A520" s="10"/>
    </row>
    <row r="521">
      <c r="A521" s="10"/>
    </row>
    <row r="522">
      <c r="A522" s="10"/>
    </row>
    <row r="523">
      <c r="A523" s="10"/>
    </row>
    <row r="524">
      <c r="A524" s="10"/>
    </row>
    <row r="525">
      <c r="A525" s="10"/>
    </row>
    <row r="526">
      <c r="A526" s="10"/>
    </row>
    <row r="527">
      <c r="A527" s="10"/>
    </row>
    <row r="528">
      <c r="A528" s="10"/>
    </row>
    <row r="529">
      <c r="A529" s="10"/>
    </row>
    <row r="530">
      <c r="A530" s="10"/>
    </row>
    <row r="531">
      <c r="A531" s="10"/>
    </row>
    <row r="532">
      <c r="A532" s="10"/>
    </row>
    <row r="533">
      <c r="A533" s="10"/>
    </row>
    <row r="534">
      <c r="A534" s="10"/>
    </row>
    <row r="535">
      <c r="A535" s="10"/>
    </row>
    <row r="536">
      <c r="A536" s="10"/>
    </row>
    <row r="537">
      <c r="A537" s="10"/>
    </row>
    <row r="538">
      <c r="A538" s="10"/>
    </row>
    <row r="539">
      <c r="A539" s="10"/>
    </row>
    <row r="540">
      <c r="A540" s="10"/>
    </row>
    <row r="541">
      <c r="A541" s="10"/>
    </row>
    <row r="542">
      <c r="A542" s="10"/>
    </row>
    <row r="543">
      <c r="A543" s="10"/>
    </row>
    <row r="544">
      <c r="A544" s="10"/>
    </row>
    <row r="545">
      <c r="A545" s="10"/>
    </row>
    <row r="546">
      <c r="A546" s="10"/>
    </row>
    <row r="547">
      <c r="A547" s="10"/>
    </row>
    <row r="548">
      <c r="A548" s="10"/>
    </row>
    <row r="549">
      <c r="A549" s="10"/>
    </row>
    <row r="550">
      <c r="A550" s="10"/>
    </row>
    <row r="551">
      <c r="A551" s="10"/>
    </row>
    <row r="552">
      <c r="A552" s="10"/>
    </row>
    <row r="553">
      <c r="A553" s="10"/>
    </row>
    <row r="554">
      <c r="A554" s="10"/>
    </row>
    <row r="555">
      <c r="A555" s="10"/>
    </row>
    <row r="556">
      <c r="A556" s="10"/>
    </row>
    <row r="557">
      <c r="A557" s="10"/>
    </row>
    <row r="558">
      <c r="A558" s="10"/>
    </row>
    <row r="559">
      <c r="A559" s="10"/>
    </row>
    <row r="560">
      <c r="A560" s="10"/>
    </row>
    <row r="561">
      <c r="A561" s="10"/>
    </row>
    <row r="562">
      <c r="A562" s="10"/>
    </row>
    <row r="563">
      <c r="A563" s="10"/>
    </row>
    <row r="564">
      <c r="A564" s="10"/>
    </row>
    <row r="565">
      <c r="A565" s="10"/>
    </row>
    <row r="566">
      <c r="A566" s="10"/>
    </row>
    <row r="567">
      <c r="A567" s="10"/>
    </row>
    <row r="568">
      <c r="A568" s="10"/>
    </row>
    <row r="569">
      <c r="A569" s="10"/>
    </row>
    <row r="570">
      <c r="A570" s="10"/>
    </row>
    <row r="571">
      <c r="A571" s="10"/>
    </row>
    <row r="572">
      <c r="A572" s="10"/>
    </row>
    <row r="573">
      <c r="A573" s="10"/>
    </row>
    <row r="574">
      <c r="A574" s="10"/>
    </row>
    <row r="575">
      <c r="A575" s="10"/>
    </row>
    <row r="576">
      <c r="A576" s="10"/>
    </row>
    <row r="577">
      <c r="A577" s="10"/>
    </row>
    <row r="578">
      <c r="A578" s="10"/>
    </row>
    <row r="579">
      <c r="A579" s="10"/>
    </row>
    <row r="580">
      <c r="A580" s="10"/>
    </row>
    <row r="581">
      <c r="A581" s="10"/>
    </row>
    <row r="582">
      <c r="A582" s="10"/>
    </row>
    <row r="583">
      <c r="A583" s="10"/>
    </row>
    <row r="584">
      <c r="A584" s="10"/>
    </row>
    <row r="585">
      <c r="A585" s="10"/>
    </row>
    <row r="586">
      <c r="A586" s="10"/>
    </row>
    <row r="587">
      <c r="A587" s="10"/>
    </row>
    <row r="588">
      <c r="A588" s="10"/>
    </row>
    <row r="589">
      <c r="A589" s="10"/>
    </row>
    <row r="590">
      <c r="A590" s="10"/>
    </row>
    <row r="591">
      <c r="A591" s="10"/>
    </row>
    <row r="592">
      <c r="A592" s="10"/>
    </row>
    <row r="593">
      <c r="A593" s="10"/>
    </row>
    <row r="594">
      <c r="A594" s="10"/>
    </row>
    <row r="595">
      <c r="A595" s="10"/>
    </row>
    <row r="596">
      <c r="A596" s="10"/>
    </row>
    <row r="597">
      <c r="A597" s="10"/>
    </row>
    <row r="598">
      <c r="A598" s="10"/>
    </row>
    <row r="599">
      <c r="A599" s="10"/>
    </row>
    <row r="600">
      <c r="A600" s="10"/>
    </row>
    <row r="601">
      <c r="A601" s="10"/>
    </row>
    <row r="602">
      <c r="A602" s="10"/>
    </row>
    <row r="603">
      <c r="A603" s="10"/>
    </row>
    <row r="604">
      <c r="A604" s="10"/>
    </row>
    <row r="605">
      <c r="A605" s="10"/>
    </row>
    <row r="606">
      <c r="A606" s="10"/>
    </row>
    <row r="607">
      <c r="A607" s="10"/>
    </row>
    <row r="608">
      <c r="A608" s="10"/>
    </row>
    <row r="609">
      <c r="A609" s="10"/>
    </row>
    <row r="610">
      <c r="A610" s="10"/>
    </row>
    <row r="611">
      <c r="A611" s="10"/>
    </row>
    <row r="612">
      <c r="A612" s="10"/>
    </row>
    <row r="613">
      <c r="A613" s="10"/>
    </row>
    <row r="614">
      <c r="A614" s="10"/>
    </row>
    <row r="615">
      <c r="A615" s="10"/>
    </row>
    <row r="616">
      <c r="A616" s="10"/>
    </row>
    <row r="617">
      <c r="A617" s="10"/>
    </row>
    <row r="618">
      <c r="A618" s="10"/>
    </row>
    <row r="619">
      <c r="A619" s="10"/>
    </row>
    <row r="620">
      <c r="A620" s="10"/>
    </row>
    <row r="621">
      <c r="A621" s="10"/>
    </row>
    <row r="622">
      <c r="A622" s="10"/>
    </row>
    <row r="623">
      <c r="A623" s="10"/>
    </row>
    <row r="624">
      <c r="A624" s="10"/>
    </row>
    <row r="625">
      <c r="A625" s="10"/>
    </row>
    <row r="626">
      <c r="A626" s="10"/>
    </row>
    <row r="627">
      <c r="A627" s="10"/>
    </row>
    <row r="628">
      <c r="A628" s="10"/>
    </row>
    <row r="629">
      <c r="A629" s="10"/>
    </row>
    <row r="630">
      <c r="A630" s="10"/>
    </row>
    <row r="631">
      <c r="A631" s="10"/>
    </row>
    <row r="632">
      <c r="A632" s="10"/>
    </row>
    <row r="633">
      <c r="A633" s="10"/>
    </row>
    <row r="634">
      <c r="A634" s="10"/>
    </row>
    <row r="635">
      <c r="A635" s="10"/>
    </row>
    <row r="636">
      <c r="A636" s="10"/>
    </row>
    <row r="637">
      <c r="A637" s="10"/>
    </row>
    <row r="638">
      <c r="A638" s="10"/>
    </row>
    <row r="639">
      <c r="A639" s="10"/>
    </row>
    <row r="640">
      <c r="A640" s="10"/>
    </row>
    <row r="641">
      <c r="A641" s="10"/>
    </row>
    <row r="642">
      <c r="A642" s="10"/>
    </row>
    <row r="643">
      <c r="A643" s="10"/>
    </row>
    <row r="644">
      <c r="A644" s="10"/>
    </row>
    <row r="645">
      <c r="A645" s="10"/>
    </row>
    <row r="646">
      <c r="A646" s="10"/>
    </row>
    <row r="647">
      <c r="A647" s="10"/>
    </row>
    <row r="648">
      <c r="A648" s="10"/>
    </row>
    <row r="649">
      <c r="A649" s="10"/>
    </row>
    <row r="650">
      <c r="A650" s="10"/>
    </row>
    <row r="651">
      <c r="A651" s="10"/>
    </row>
    <row r="652">
      <c r="A652" s="10"/>
    </row>
    <row r="653">
      <c r="A653" s="10"/>
    </row>
    <row r="654">
      <c r="A654" s="10"/>
    </row>
    <row r="655">
      <c r="A655" s="10"/>
    </row>
    <row r="656">
      <c r="A656" s="10"/>
    </row>
    <row r="657">
      <c r="A657" s="10"/>
    </row>
    <row r="658">
      <c r="A658" s="10"/>
    </row>
    <row r="659">
      <c r="A659" s="10"/>
    </row>
    <row r="660">
      <c r="A660" s="10"/>
    </row>
    <row r="661">
      <c r="A661" s="10"/>
    </row>
    <row r="662">
      <c r="A662" s="10"/>
    </row>
    <row r="663">
      <c r="A663" s="10"/>
    </row>
    <row r="664">
      <c r="A664" s="10"/>
    </row>
    <row r="665">
      <c r="A665" s="10"/>
    </row>
    <row r="666">
      <c r="A666" s="10"/>
    </row>
    <row r="667">
      <c r="A667" s="10"/>
    </row>
    <row r="668">
      <c r="A668" s="10"/>
    </row>
    <row r="669">
      <c r="A669" s="10"/>
    </row>
    <row r="670">
      <c r="A670" s="10"/>
    </row>
    <row r="671">
      <c r="A671" s="10"/>
    </row>
    <row r="672">
      <c r="A672" s="10"/>
    </row>
    <row r="673">
      <c r="A673" s="10"/>
    </row>
    <row r="674">
      <c r="A674" s="10"/>
    </row>
    <row r="675">
      <c r="A675" s="10"/>
    </row>
    <row r="676">
      <c r="A676" s="10"/>
    </row>
    <row r="677">
      <c r="A677" s="10"/>
    </row>
    <row r="678">
      <c r="A678" s="10"/>
    </row>
    <row r="679">
      <c r="A679" s="10"/>
    </row>
    <row r="680">
      <c r="A680" s="10"/>
    </row>
    <row r="681">
      <c r="A681" s="10"/>
    </row>
    <row r="682">
      <c r="A682" s="10"/>
    </row>
    <row r="683">
      <c r="A683" s="10"/>
    </row>
    <row r="684">
      <c r="A684" s="10"/>
    </row>
    <row r="685">
      <c r="A685" s="10"/>
    </row>
    <row r="686">
      <c r="A686" s="10"/>
    </row>
    <row r="687">
      <c r="A687" s="10"/>
    </row>
    <row r="688">
      <c r="A688" s="10"/>
    </row>
    <row r="689">
      <c r="A689" s="10"/>
    </row>
    <row r="690">
      <c r="A690" s="10"/>
    </row>
    <row r="691">
      <c r="A691" s="10"/>
    </row>
    <row r="692">
      <c r="A692" s="10"/>
    </row>
    <row r="693">
      <c r="A693" s="10"/>
    </row>
    <row r="694">
      <c r="A694" s="10"/>
    </row>
    <row r="695">
      <c r="A695" s="10"/>
    </row>
    <row r="696">
      <c r="A696" s="10"/>
    </row>
    <row r="697">
      <c r="A697" s="10"/>
    </row>
    <row r="698">
      <c r="A698" s="10"/>
    </row>
    <row r="699">
      <c r="A699" s="10"/>
    </row>
    <row r="700">
      <c r="A700" s="10"/>
    </row>
    <row r="701">
      <c r="A701" s="10"/>
    </row>
    <row r="702">
      <c r="A702" s="10"/>
    </row>
    <row r="703">
      <c r="A703" s="10"/>
    </row>
    <row r="704">
      <c r="A704" s="10"/>
    </row>
    <row r="705">
      <c r="A705" s="10"/>
    </row>
    <row r="706">
      <c r="A706" s="10"/>
    </row>
    <row r="707">
      <c r="A707" s="10"/>
    </row>
    <row r="708">
      <c r="A708" s="10"/>
    </row>
    <row r="709">
      <c r="A709" s="10"/>
    </row>
    <row r="710">
      <c r="A710" s="10"/>
    </row>
    <row r="711">
      <c r="A711" s="10"/>
    </row>
    <row r="712">
      <c r="A712" s="10"/>
    </row>
    <row r="713">
      <c r="A713" s="10"/>
    </row>
    <row r="714">
      <c r="A714" s="10"/>
    </row>
    <row r="715">
      <c r="A715" s="10"/>
    </row>
    <row r="716">
      <c r="A716" s="10"/>
    </row>
    <row r="717">
      <c r="A717" s="10"/>
    </row>
    <row r="718">
      <c r="A718" s="10"/>
    </row>
    <row r="719">
      <c r="A719" s="10"/>
    </row>
    <row r="720">
      <c r="A720" s="10"/>
    </row>
    <row r="721">
      <c r="A721" s="10"/>
    </row>
    <row r="722">
      <c r="A722" s="10"/>
    </row>
    <row r="723">
      <c r="A723" s="10"/>
    </row>
    <row r="724">
      <c r="A724" s="10"/>
    </row>
    <row r="725">
      <c r="A725" s="10"/>
    </row>
    <row r="726">
      <c r="A726" s="10"/>
    </row>
    <row r="727">
      <c r="A727" s="10"/>
    </row>
    <row r="728">
      <c r="A728" s="10"/>
    </row>
    <row r="729">
      <c r="A729" s="10"/>
    </row>
    <row r="730">
      <c r="A730" s="10"/>
    </row>
    <row r="731">
      <c r="A731" s="10"/>
    </row>
    <row r="732">
      <c r="A732" s="10"/>
    </row>
    <row r="733">
      <c r="A733" s="10"/>
    </row>
    <row r="734">
      <c r="A734" s="10"/>
    </row>
    <row r="735">
      <c r="A735" s="10"/>
    </row>
    <row r="736">
      <c r="A736" s="10"/>
    </row>
    <row r="737">
      <c r="A737" s="10"/>
    </row>
    <row r="738">
      <c r="A738" s="10"/>
    </row>
    <row r="739">
      <c r="A739" s="10"/>
    </row>
    <row r="740">
      <c r="A740" s="10"/>
    </row>
    <row r="741">
      <c r="A741" s="10"/>
    </row>
    <row r="742">
      <c r="A742" s="10"/>
    </row>
    <row r="743">
      <c r="A743" s="10"/>
    </row>
    <row r="744">
      <c r="A744" s="10"/>
    </row>
    <row r="745">
      <c r="A745" s="10"/>
    </row>
    <row r="746">
      <c r="A746" s="10"/>
    </row>
    <row r="747">
      <c r="A747" s="10"/>
    </row>
    <row r="748">
      <c r="A748" s="10"/>
    </row>
    <row r="749">
      <c r="A749" s="10"/>
    </row>
    <row r="750">
      <c r="A750" s="10"/>
    </row>
    <row r="751">
      <c r="A751" s="10"/>
    </row>
    <row r="752">
      <c r="A752" s="10"/>
    </row>
    <row r="753">
      <c r="A753" s="10"/>
    </row>
    <row r="754">
      <c r="A754" s="10"/>
    </row>
    <row r="755">
      <c r="A755" s="10"/>
    </row>
    <row r="756">
      <c r="A756" s="10"/>
    </row>
    <row r="757">
      <c r="A757" s="10"/>
    </row>
    <row r="758">
      <c r="A758" s="10"/>
    </row>
    <row r="759">
      <c r="A759" s="10"/>
    </row>
    <row r="760">
      <c r="A760" s="10"/>
    </row>
    <row r="761">
      <c r="A761" s="10"/>
    </row>
    <row r="762">
      <c r="A762" s="10"/>
    </row>
    <row r="763">
      <c r="A763" s="10"/>
    </row>
    <row r="764">
      <c r="A764" s="10"/>
    </row>
    <row r="765">
      <c r="A765" s="10"/>
    </row>
    <row r="766">
      <c r="A766" s="10"/>
    </row>
    <row r="767">
      <c r="A767" s="10"/>
    </row>
    <row r="768">
      <c r="A768" s="10"/>
    </row>
    <row r="769">
      <c r="A769" s="10"/>
    </row>
    <row r="770">
      <c r="A770" s="10"/>
    </row>
    <row r="771">
      <c r="A771" s="10"/>
    </row>
    <row r="772">
      <c r="A772" s="10"/>
    </row>
    <row r="773">
      <c r="A773" s="10"/>
    </row>
    <row r="774">
      <c r="A774" s="10"/>
    </row>
    <row r="775">
      <c r="A775" s="10"/>
    </row>
    <row r="776">
      <c r="A776" s="10"/>
    </row>
    <row r="777">
      <c r="A777" s="10"/>
    </row>
    <row r="778">
      <c r="A778" s="10"/>
    </row>
    <row r="779">
      <c r="A779" s="10"/>
    </row>
    <row r="780">
      <c r="A780" s="10"/>
    </row>
    <row r="781">
      <c r="A781" s="10"/>
    </row>
    <row r="782">
      <c r="A782" s="10"/>
    </row>
    <row r="783">
      <c r="A783" s="10"/>
    </row>
    <row r="784">
      <c r="A784" s="10"/>
    </row>
    <row r="785">
      <c r="A785" s="10"/>
    </row>
    <row r="786">
      <c r="A786" s="10"/>
    </row>
    <row r="787">
      <c r="A787" s="10"/>
    </row>
    <row r="788">
      <c r="A788" s="10"/>
    </row>
    <row r="789">
      <c r="A789" s="10"/>
    </row>
    <row r="790">
      <c r="A790" s="10"/>
    </row>
    <row r="791">
      <c r="A791" s="10"/>
    </row>
    <row r="792">
      <c r="A792" s="10"/>
    </row>
    <row r="793">
      <c r="A793" s="10"/>
    </row>
    <row r="794">
      <c r="A794" s="10"/>
    </row>
    <row r="795">
      <c r="A795" s="10"/>
    </row>
    <row r="796">
      <c r="A796" s="10"/>
    </row>
    <row r="797">
      <c r="A797" s="10"/>
    </row>
    <row r="798">
      <c r="A798" s="10"/>
    </row>
    <row r="799">
      <c r="A799" s="10"/>
    </row>
    <row r="800">
      <c r="A800" s="10"/>
    </row>
    <row r="801">
      <c r="A801" s="10"/>
    </row>
    <row r="802">
      <c r="A802" s="10"/>
    </row>
    <row r="803">
      <c r="A803" s="10"/>
    </row>
    <row r="804">
      <c r="A804" s="10"/>
    </row>
    <row r="805">
      <c r="A805" s="10"/>
    </row>
    <row r="806">
      <c r="A806" s="10"/>
    </row>
    <row r="807">
      <c r="A807" s="10"/>
    </row>
    <row r="808">
      <c r="A808" s="10"/>
    </row>
    <row r="809">
      <c r="A809" s="10"/>
    </row>
    <row r="810">
      <c r="A810" s="10"/>
    </row>
    <row r="811">
      <c r="A811" s="10"/>
    </row>
    <row r="812">
      <c r="A812" s="10"/>
    </row>
    <row r="813">
      <c r="A813" s="10"/>
    </row>
    <row r="814">
      <c r="A814" s="10"/>
    </row>
    <row r="815">
      <c r="A815" s="10"/>
    </row>
    <row r="816">
      <c r="A816" s="10"/>
    </row>
    <row r="817">
      <c r="A817" s="10"/>
    </row>
    <row r="818">
      <c r="A818" s="10"/>
    </row>
    <row r="819">
      <c r="A819" s="10"/>
    </row>
    <row r="820">
      <c r="A820" s="10"/>
    </row>
    <row r="821">
      <c r="A821" s="10"/>
    </row>
    <row r="822">
      <c r="A822" s="10"/>
    </row>
    <row r="823">
      <c r="A823" s="10"/>
    </row>
    <row r="824">
      <c r="A824" s="10"/>
    </row>
    <row r="825">
      <c r="A825" s="10"/>
    </row>
    <row r="826">
      <c r="A826" s="10"/>
    </row>
    <row r="827">
      <c r="A827" s="10"/>
    </row>
    <row r="828">
      <c r="A828" s="10"/>
    </row>
    <row r="829">
      <c r="A829" s="10"/>
    </row>
    <row r="830">
      <c r="A830" s="10"/>
    </row>
    <row r="831">
      <c r="A831" s="10"/>
    </row>
    <row r="832">
      <c r="A832" s="10"/>
    </row>
    <row r="833">
      <c r="A833" s="10"/>
    </row>
    <row r="834">
      <c r="A834" s="10"/>
    </row>
    <row r="835">
      <c r="A835" s="10"/>
    </row>
    <row r="836">
      <c r="A836" s="10"/>
    </row>
    <row r="837">
      <c r="A837" s="10"/>
    </row>
    <row r="838">
      <c r="A838" s="10"/>
    </row>
    <row r="839">
      <c r="A839" s="10"/>
    </row>
    <row r="840">
      <c r="A840" s="10"/>
    </row>
    <row r="841">
      <c r="A841" s="10"/>
    </row>
    <row r="842">
      <c r="A842" s="10"/>
    </row>
    <row r="843">
      <c r="A843" s="10"/>
    </row>
    <row r="844">
      <c r="A844" s="10"/>
    </row>
    <row r="845">
      <c r="A845" s="10"/>
    </row>
    <row r="846">
      <c r="A846" s="10"/>
    </row>
    <row r="847">
      <c r="A847" s="10"/>
    </row>
    <row r="848">
      <c r="A848" s="10"/>
    </row>
    <row r="849">
      <c r="A849" s="10"/>
    </row>
    <row r="850">
      <c r="A850" s="10"/>
    </row>
    <row r="851">
      <c r="A851" s="10"/>
    </row>
    <row r="852">
      <c r="A852" s="10"/>
    </row>
    <row r="853">
      <c r="A853" s="10"/>
    </row>
    <row r="854">
      <c r="A854" s="10"/>
    </row>
    <row r="855">
      <c r="A855" s="10"/>
    </row>
    <row r="856">
      <c r="A856" s="10"/>
    </row>
    <row r="857">
      <c r="A857" s="10"/>
    </row>
    <row r="858">
      <c r="A858" s="10"/>
    </row>
    <row r="859">
      <c r="A859" s="10"/>
    </row>
    <row r="860">
      <c r="A860" s="10"/>
    </row>
    <row r="861">
      <c r="A861" s="10"/>
    </row>
    <row r="862">
      <c r="A862" s="10"/>
    </row>
    <row r="863">
      <c r="A863" s="10"/>
    </row>
    <row r="864">
      <c r="A864" s="10"/>
    </row>
    <row r="865">
      <c r="A865" s="10"/>
    </row>
    <row r="866">
      <c r="A866" s="10"/>
    </row>
    <row r="867">
      <c r="A867" s="10"/>
    </row>
    <row r="868">
      <c r="A868" s="10"/>
    </row>
    <row r="869">
      <c r="A869" s="10"/>
    </row>
    <row r="870">
      <c r="A870" s="10"/>
    </row>
    <row r="871">
      <c r="A871" s="10"/>
    </row>
    <row r="872">
      <c r="A872" s="10"/>
    </row>
    <row r="873">
      <c r="A873" s="10"/>
    </row>
    <row r="874">
      <c r="A874" s="10"/>
    </row>
    <row r="875">
      <c r="A875" s="10"/>
    </row>
    <row r="876">
      <c r="A876" s="10"/>
    </row>
    <row r="877">
      <c r="A877" s="10"/>
    </row>
    <row r="878">
      <c r="A878" s="10"/>
    </row>
    <row r="879">
      <c r="A879" s="10"/>
    </row>
    <row r="880">
      <c r="A880" s="10"/>
    </row>
    <row r="881">
      <c r="A881" s="10"/>
    </row>
    <row r="882">
      <c r="A882" s="10"/>
    </row>
    <row r="883">
      <c r="A883" s="10"/>
    </row>
    <row r="884">
      <c r="A884" s="10"/>
    </row>
    <row r="885">
      <c r="A885" s="10"/>
    </row>
    <row r="886">
      <c r="A886" s="10"/>
    </row>
    <row r="887">
      <c r="A887" s="10"/>
    </row>
    <row r="888">
      <c r="A888" s="10"/>
    </row>
    <row r="889">
      <c r="A889" s="10"/>
    </row>
    <row r="890">
      <c r="A890" s="10"/>
    </row>
    <row r="891">
      <c r="A891" s="10"/>
    </row>
    <row r="892">
      <c r="A892" s="10"/>
    </row>
    <row r="893">
      <c r="A893" s="10"/>
    </row>
    <row r="894">
      <c r="A894" s="10"/>
    </row>
    <row r="895">
      <c r="A895" s="10"/>
    </row>
    <row r="896">
      <c r="A896" s="10"/>
    </row>
    <row r="897">
      <c r="A897" s="10"/>
    </row>
    <row r="898">
      <c r="A898" s="10"/>
    </row>
    <row r="899">
      <c r="A899" s="10"/>
    </row>
    <row r="900">
      <c r="A900" s="10"/>
    </row>
    <row r="901">
      <c r="A901" s="10"/>
    </row>
    <row r="902">
      <c r="A902" s="10"/>
    </row>
    <row r="903">
      <c r="A903" s="10"/>
    </row>
    <row r="904">
      <c r="A904" s="10"/>
    </row>
    <row r="905">
      <c r="A905" s="10"/>
    </row>
    <row r="906">
      <c r="A906" s="10"/>
    </row>
    <row r="907">
      <c r="A907" s="10"/>
    </row>
    <row r="908">
      <c r="A908" s="10"/>
    </row>
    <row r="909">
      <c r="A909" s="10"/>
    </row>
    <row r="910">
      <c r="A910" s="10"/>
    </row>
    <row r="911">
      <c r="A911" s="10"/>
    </row>
    <row r="912">
      <c r="A912" s="10"/>
    </row>
    <row r="913">
      <c r="A913" s="10"/>
    </row>
    <row r="914">
      <c r="A914" s="10"/>
    </row>
    <row r="915">
      <c r="A915" s="10"/>
    </row>
    <row r="916">
      <c r="A916" s="10"/>
    </row>
    <row r="917">
      <c r="A917" s="10"/>
    </row>
    <row r="918">
      <c r="A918" s="10"/>
    </row>
    <row r="919">
      <c r="A919" s="10"/>
    </row>
    <row r="920">
      <c r="A920" s="10"/>
    </row>
    <row r="921">
      <c r="A921" s="10"/>
    </row>
    <row r="922">
      <c r="A922" s="10"/>
    </row>
    <row r="923">
      <c r="A923" s="10"/>
    </row>
    <row r="924">
      <c r="A924" s="10"/>
    </row>
    <row r="925">
      <c r="A925" s="10"/>
    </row>
    <row r="926">
      <c r="A926" s="10"/>
    </row>
    <row r="927">
      <c r="A927" s="10"/>
    </row>
    <row r="928">
      <c r="A928" s="10"/>
    </row>
    <row r="929">
      <c r="A929" s="10"/>
    </row>
    <row r="930">
      <c r="A930" s="10"/>
    </row>
    <row r="931">
      <c r="A931" s="10"/>
    </row>
    <row r="932">
      <c r="A932" s="10"/>
    </row>
    <row r="933">
      <c r="A933" s="10"/>
    </row>
    <row r="934">
      <c r="A934" s="10"/>
    </row>
    <row r="935">
      <c r="A935" s="10"/>
    </row>
    <row r="936">
      <c r="A936" s="10"/>
    </row>
    <row r="937">
      <c r="A937" s="10"/>
    </row>
    <row r="938">
      <c r="A938" s="10"/>
    </row>
    <row r="939">
      <c r="A939" s="10"/>
    </row>
    <row r="940">
      <c r="A940" s="10"/>
    </row>
    <row r="941">
      <c r="A941" s="10"/>
    </row>
    <row r="942">
      <c r="A942" s="10"/>
    </row>
    <row r="943">
      <c r="A943" s="10"/>
    </row>
    <row r="944">
      <c r="A944" s="10"/>
    </row>
    <row r="945">
      <c r="A945" s="10"/>
    </row>
    <row r="946">
      <c r="A946" s="10"/>
    </row>
    <row r="947">
      <c r="A947" s="10"/>
    </row>
    <row r="948">
      <c r="A948" s="10"/>
    </row>
    <row r="949">
      <c r="A949" s="10"/>
    </row>
    <row r="950">
      <c r="A950" s="10"/>
    </row>
    <row r="951">
      <c r="A951" s="10"/>
    </row>
    <row r="952">
      <c r="A952" s="10"/>
    </row>
    <row r="953">
      <c r="A953" s="10"/>
    </row>
    <row r="954">
      <c r="A954" s="10"/>
    </row>
    <row r="955">
      <c r="A955" s="10"/>
    </row>
    <row r="956">
      <c r="A956" s="10"/>
    </row>
    <row r="957">
      <c r="A957" s="10"/>
    </row>
    <row r="958">
      <c r="A958" s="10"/>
    </row>
    <row r="959">
      <c r="A959" s="10"/>
    </row>
    <row r="960">
      <c r="A960" s="10"/>
    </row>
    <row r="961">
      <c r="A961" s="10"/>
    </row>
    <row r="962">
      <c r="A962" s="10"/>
    </row>
    <row r="963">
      <c r="A963" s="10"/>
    </row>
    <row r="964">
      <c r="A964" s="10"/>
    </row>
    <row r="965">
      <c r="A965" s="10"/>
    </row>
    <row r="966">
      <c r="A966" s="10"/>
    </row>
    <row r="967">
      <c r="A967" s="10"/>
    </row>
    <row r="968">
      <c r="A968" s="10"/>
    </row>
    <row r="969">
      <c r="A969" s="10"/>
    </row>
    <row r="970">
      <c r="A970" s="10"/>
    </row>
    <row r="971">
      <c r="A971" s="10"/>
    </row>
    <row r="972">
      <c r="A972" s="10"/>
    </row>
    <row r="973">
      <c r="A973" s="10"/>
    </row>
    <row r="974">
      <c r="A974" s="10"/>
    </row>
    <row r="975">
      <c r="A975" s="10"/>
    </row>
    <row r="976">
      <c r="A976" s="10"/>
    </row>
    <row r="977">
      <c r="A977" s="10"/>
    </row>
    <row r="978">
      <c r="A978" s="10"/>
    </row>
    <row r="979">
      <c r="A979" s="10"/>
    </row>
    <row r="980">
      <c r="A980" s="10"/>
    </row>
    <row r="981">
      <c r="A981" s="10"/>
    </row>
    <row r="982">
      <c r="A982" s="10"/>
    </row>
    <row r="983">
      <c r="A983" s="10"/>
    </row>
    <row r="984">
      <c r="A984" s="10"/>
    </row>
    <row r="985">
      <c r="A985" s="10"/>
    </row>
    <row r="986">
      <c r="A986" s="10"/>
    </row>
    <row r="987">
      <c r="A987" s="10"/>
    </row>
    <row r="988">
      <c r="A988" s="10"/>
    </row>
    <row r="989">
      <c r="A989" s="10"/>
    </row>
    <row r="990">
      <c r="A990" s="10"/>
    </row>
    <row r="991">
      <c r="A991" s="10"/>
    </row>
    <row r="992">
      <c r="A992" s="10"/>
    </row>
    <row r="993">
      <c r="A993" s="10"/>
    </row>
    <row r="994">
      <c r="A994" s="10"/>
    </row>
    <row r="995">
      <c r="A995" s="10"/>
    </row>
    <row r="996">
      <c r="A996" s="10"/>
    </row>
    <row r="997">
      <c r="A997" s="10"/>
    </row>
    <row r="998">
      <c r="A998" s="10"/>
    </row>
    <row r="999">
      <c r="A999" s="10"/>
    </row>
    <row r="1000">
      <c r="A1000" s="10"/>
    </row>
    <row r="1001">
      <c r="A1001" s="10"/>
    </row>
    <row r="1002">
      <c r="A1002" s="10"/>
    </row>
    <row r="1003">
      <c r="A1003" s="10"/>
    </row>
    <row r="1004">
      <c r="A1004" s="10"/>
    </row>
    <row r="1005">
      <c r="A1005" s="10"/>
    </row>
    <row r="1006">
      <c r="A1006" s="10"/>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6" t="s">
        <v>50</v>
      </c>
      <c r="C1" s="6" t="s">
        <v>51</v>
      </c>
      <c r="D1" s="6" t="s">
        <v>52</v>
      </c>
      <c r="E1" s="6" t="s">
        <v>53</v>
      </c>
      <c r="F1" s="6" t="s">
        <v>54</v>
      </c>
      <c r="G1" s="6" t="s">
        <v>55</v>
      </c>
      <c r="H1" s="6" t="s">
        <v>56</v>
      </c>
      <c r="I1" s="6" t="s">
        <v>57</v>
      </c>
      <c r="J1" s="6" t="s">
        <v>58</v>
      </c>
      <c r="K1" s="6" t="s">
        <v>59</v>
      </c>
      <c r="L1" s="6" t="s">
        <v>60</v>
      </c>
      <c r="M1" s="6" t="s">
        <v>61</v>
      </c>
      <c r="N1" s="6" t="s">
        <v>62</v>
      </c>
      <c r="O1" s="6" t="s">
        <v>63</v>
      </c>
      <c r="P1" s="6" t="s">
        <v>64</v>
      </c>
      <c r="Q1" s="6" t="s">
        <v>65</v>
      </c>
      <c r="R1" s="6" t="s">
        <v>66</v>
      </c>
      <c r="S1" s="6" t="s">
        <v>67</v>
      </c>
      <c r="T1" s="6" t="s">
        <v>68</v>
      </c>
      <c r="U1" s="6" t="s">
        <v>69</v>
      </c>
      <c r="V1" s="6" t="s">
        <v>70</v>
      </c>
      <c r="W1" s="6" t="s">
        <v>71</v>
      </c>
      <c r="X1" s="6" t="s">
        <v>72</v>
      </c>
      <c r="Y1" s="6" t="s">
        <v>73</v>
      </c>
    </row>
    <row r="2">
      <c r="A2" s="6" t="s">
        <v>18</v>
      </c>
    </row>
    <row r="3">
      <c r="A3" s="6" t="s">
        <v>12</v>
      </c>
      <c r="B3" s="9">
        <f>'Calcs-1'!B8*Assumptions!$C7</f>
        <v>1354654</v>
      </c>
      <c r="C3" s="9">
        <f>'Calcs-1'!C8*Assumptions!$C7</f>
        <v>1354654</v>
      </c>
      <c r="D3" s="9">
        <f>'Calcs-1'!D8*Assumptions!$C7</f>
        <v>1354654</v>
      </c>
      <c r="E3" s="9">
        <f>'Calcs-1'!E8*Assumptions!$C7</f>
        <v>1354654</v>
      </c>
      <c r="F3" s="9">
        <f>'Calcs-1'!F8*Assumptions!$C7</f>
        <v>1354654</v>
      </c>
      <c r="G3" s="9">
        <f>'Calcs-1'!G8*Assumptions!$C7</f>
        <v>1354654</v>
      </c>
      <c r="H3" s="9">
        <f>'Calcs-1'!H8*Assumptions!$C7</f>
        <v>1354654</v>
      </c>
      <c r="I3" s="9">
        <f>'Calcs-1'!I8*Assumptions!$C7</f>
        <v>1354654</v>
      </c>
      <c r="J3" s="9">
        <f>'Calcs-1'!J8*Assumptions!$C7</f>
        <v>1354654</v>
      </c>
      <c r="K3" s="9">
        <f>'Calcs-1'!K8*Assumptions!$C7</f>
        <v>1354654</v>
      </c>
      <c r="L3" s="9">
        <f>'Calcs-1'!L8*Assumptions!$C7</f>
        <v>1354654</v>
      </c>
      <c r="M3" s="9">
        <f>'Calcs-1'!M8*Assumptions!$C7</f>
        <v>1354654</v>
      </c>
      <c r="N3" s="9">
        <f>'Calcs-1'!N8*Assumptions!$C7</f>
        <v>1354654</v>
      </c>
      <c r="O3" s="9">
        <f>'Calcs-1'!O8*Assumptions!$C7</f>
        <v>1354654</v>
      </c>
      <c r="P3" s="9">
        <f>'Calcs-1'!P8*Assumptions!$C7</f>
        <v>1354654</v>
      </c>
      <c r="Q3" s="9">
        <f>'Calcs-1'!Q8*Assumptions!$C7</f>
        <v>1354654</v>
      </c>
      <c r="R3" s="9">
        <f>'Calcs-1'!R8*Assumptions!$C7</f>
        <v>1354654</v>
      </c>
      <c r="S3" s="9">
        <f>'Calcs-1'!S8*Assumptions!$C7</f>
        <v>1354654</v>
      </c>
      <c r="T3" s="9">
        <f>'Calcs-1'!T8*Assumptions!$C7</f>
        <v>1354654</v>
      </c>
      <c r="U3" s="9">
        <f>'Calcs-1'!U8*Assumptions!$C7</f>
        <v>1354654</v>
      </c>
      <c r="V3" s="9">
        <f>'Calcs-1'!V8*Assumptions!$C7</f>
        <v>1354654</v>
      </c>
      <c r="W3" s="9">
        <f>'Calcs-1'!W8*Assumptions!$C7</f>
        <v>1354654</v>
      </c>
      <c r="X3" s="9">
        <f>'Calcs-1'!X8*Assumptions!$C7</f>
        <v>1354654</v>
      </c>
      <c r="Y3" s="9">
        <f>'Calcs-1'!Y8*Assumptions!$C7</f>
        <v>1354654</v>
      </c>
    </row>
    <row r="4">
      <c r="A4" s="6" t="s">
        <v>14</v>
      </c>
      <c r="B4" s="9">
        <f>'Calcs-1'!B9*Assumptions!$C8</f>
        <v>1892022</v>
      </c>
      <c r="C4" s="9">
        <f>'Calcs-1'!C9*Assumptions!$C8</f>
        <v>1892022</v>
      </c>
      <c r="D4" s="9">
        <f>'Calcs-1'!D9*Assumptions!$C8</f>
        <v>1892022</v>
      </c>
      <c r="E4" s="9">
        <f>'Calcs-1'!E9*Assumptions!$C8</f>
        <v>1892022</v>
      </c>
      <c r="F4" s="9">
        <f>'Calcs-1'!F9*Assumptions!$C8</f>
        <v>1892022</v>
      </c>
      <c r="G4" s="9">
        <f>'Calcs-1'!G9*Assumptions!$C8</f>
        <v>1892022</v>
      </c>
      <c r="H4" s="9">
        <f>'Calcs-1'!H9*Assumptions!$C8</f>
        <v>1892022</v>
      </c>
      <c r="I4" s="9">
        <f>'Calcs-1'!I9*Assumptions!$C8</f>
        <v>1892022</v>
      </c>
      <c r="J4" s="9">
        <f>'Calcs-1'!J9*Assumptions!$C8</f>
        <v>1892022</v>
      </c>
      <c r="K4" s="9">
        <f>'Calcs-1'!K9*Assumptions!$C8</f>
        <v>1892022</v>
      </c>
      <c r="L4" s="9">
        <f>'Calcs-1'!L9*Assumptions!$C8</f>
        <v>1892022</v>
      </c>
      <c r="M4" s="9">
        <f>'Calcs-1'!M9*Assumptions!$C8</f>
        <v>1892022</v>
      </c>
      <c r="N4" s="9">
        <f>'Calcs-1'!N9*Assumptions!$C8</f>
        <v>1892022</v>
      </c>
      <c r="O4" s="9">
        <f>'Calcs-1'!O9*Assumptions!$C8</f>
        <v>1892022</v>
      </c>
      <c r="P4" s="9">
        <f>'Calcs-1'!P9*Assumptions!$C8</f>
        <v>1892022</v>
      </c>
      <c r="Q4" s="9">
        <f>'Calcs-1'!Q9*Assumptions!$C8</f>
        <v>1892022</v>
      </c>
      <c r="R4" s="9">
        <f>'Calcs-1'!R9*Assumptions!$C8</f>
        <v>1892022</v>
      </c>
      <c r="S4" s="9">
        <f>'Calcs-1'!S9*Assumptions!$C8</f>
        <v>1892022</v>
      </c>
      <c r="T4" s="9">
        <f>'Calcs-1'!T9*Assumptions!$C8</f>
        <v>1892022</v>
      </c>
      <c r="U4" s="9">
        <f>'Calcs-1'!U9*Assumptions!$C8</f>
        <v>1892022</v>
      </c>
      <c r="V4" s="9">
        <f>'Calcs-1'!V9*Assumptions!$C8</f>
        <v>1892022</v>
      </c>
      <c r="W4" s="9">
        <f>'Calcs-1'!W9*Assumptions!$C8</f>
        <v>1892022</v>
      </c>
      <c r="X4" s="9">
        <f>'Calcs-1'!X9*Assumptions!$C8</f>
        <v>1892022</v>
      </c>
      <c r="Y4" s="9">
        <f>'Calcs-1'!Y9*Assumptions!$C8</f>
        <v>1892022</v>
      </c>
    </row>
    <row r="5">
      <c r="A5" s="6" t="s">
        <v>16</v>
      </c>
      <c r="B5" s="9">
        <f>'Calcs-1'!B10*Assumptions!$C9</f>
        <v>843778</v>
      </c>
      <c r="C5" s="9">
        <f>'Calcs-1'!C10*Assumptions!$C9</f>
        <v>843778</v>
      </c>
      <c r="D5" s="9">
        <f>'Calcs-1'!D10*Assumptions!$C9</f>
        <v>843778</v>
      </c>
      <c r="E5" s="9">
        <f>'Calcs-1'!E10*Assumptions!$C9</f>
        <v>843778</v>
      </c>
      <c r="F5" s="9">
        <f>'Calcs-1'!F10*Assumptions!$C9</f>
        <v>843778</v>
      </c>
      <c r="G5" s="9">
        <f>'Calcs-1'!G10*Assumptions!$C9</f>
        <v>843778</v>
      </c>
      <c r="H5" s="9">
        <f>'Calcs-1'!H10*Assumptions!$C9</f>
        <v>843778</v>
      </c>
      <c r="I5" s="9">
        <f>'Calcs-1'!I10*Assumptions!$C9</f>
        <v>843778</v>
      </c>
      <c r="J5" s="9">
        <f>'Calcs-1'!J10*Assumptions!$C9</f>
        <v>843778</v>
      </c>
      <c r="K5" s="9">
        <f>'Calcs-1'!K10*Assumptions!$C9</f>
        <v>843778</v>
      </c>
      <c r="L5" s="9">
        <f>'Calcs-1'!L10*Assumptions!$C9</f>
        <v>843778</v>
      </c>
      <c r="M5" s="9">
        <f>'Calcs-1'!M10*Assumptions!$C9</f>
        <v>843778</v>
      </c>
      <c r="N5" s="9">
        <f>'Calcs-1'!N10*Assumptions!$C9</f>
        <v>843778</v>
      </c>
      <c r="O5" s="9">
        <f>'Calcs-1'!O10*Assumptions!$C9</f>
        <v>843778</v>
      </c>
      <c r="P5" s="9">
        <f>'Calcs-1'!P10*Assumptions!$C9</f>
        <v>843778</v>
      </c>
      <c r="Q5" s="9">
        <f>'Calcs-1'!Q10*Assumptions!$C9</f>
        <v>843778</v>
      </c>
      <c r="R5" s="9">
        <f>'Calcs-1'!R10*Assumptions!$C9</f>
        <v>843778</v>
      </c>
      <c r="S5" s="9">
        <f>'Calcs-1'!S10*Assumptions!$C9</f>
        <v>843778</v>
      </c>
      <c r="T5" s="9">
        <f>'Calcs-1'!T10*Assumptions!$C9</f>
        <v>843778</v>
      </c>
      <c r="U5" s="9">
        <f>'Calcs-1'!U10*Assumptions!$C9</f>
        <v>843778</v>
      </c>
      <c r="V5" s="9">
        <f>'Calcs-1'!V10*Assumptions!$C9</f>
        <v>843778</v>
      </c>
      <c r="W5" s="9">
        <f>'Calcs-1'!W10*Assumptions!$C9</f>
        <v>843778</v>
      </c>
      <c r="X5" s="9">
        <f>'Calcs-1'!X10*Assumptions!$C9</f>
        <v>843778</v>
      </c>
      <c r="Y5" s="9">
        <f>'Calcs-1'!Y10*Assumptions!$C9</f>
        <v>843778</v>
      </c>
    </row>
    <row r="6">
      <c r="A6" s="6" t="s">
        <v>77</v>
      </c>
      <c r="B6" s="9">
        <f t="shared" ref="B6:Y6" si="1">SUM(B3:B5)</f>
        <v>4090454</v>
      </c>
      <c r="C6" s="9">
        <f t="shared" si="1"/>
        <v>4090454</v>
      </c>
      <c r="D6" s="9">
        <f t="shared" si="1"/>
        <v>4090454</v>
      </c>
      <c r="E6" s="9">
        <f t="shared" si="1"/>
        <v>4090454</v>
      </c>
      <c r="F6" s="9">
        <f t="shared" si="1"/>
        <v>4090454</v>
      </c>
      <c r="G6" s="9">
        <f t="shared" si="1"/>
        <v>4090454</v>
      </c>
      <c r="H6" s="9">
        <f t="shared" si="1"/>
        <v>4090454</v>
      </c>
      <c r="I6" s="9">
        <f t="shared" si="1"/>
        <v>4090454</v>
      </c>
      <c r="J6" s="9">
        <f t="shared" si="1"/>
        <v>4090454</v>
      </c>
      <c r="K6" s="9">
        <f t="shared" si="1"/>
        <v>4090454</v>
      </c>
      <c r="L6" s="9">
        <f t="shared" si="1"/>
        <v>4090454</v>
      </c>
      <c r="M6" s="9">
        <f t="shared" si="1"/>
        <v>4090454</v>
      </c>
      <c r="N6" s="9">
        <f t="shared" si="1"/>
        <v>4090454</v>
      </c>
      <c r="O6" s="9">
        <f t="shared" si="1"/>
        <v>4090454</v>
      </c>
      <c r="P6" s="9">
        <f t="shared" si="1"/>
        <v>4090454</v>
      </c>
      <c r="Q6" s="9">
        <f t="shared" si="1"/>
        <v>4090454</v>
      </c>
      <c r="R6" s="9">
        <f t="shared" si="1"/>
        <v>4090454</v>
      </c>
      <c r="S6" s="9">
        <f t="shared" si="1"/>
        <v>4090454</v>
      </c>
      <c r="T6" s="9">
        <f t="shared" si="1"/>
        <v>4090454</v>
      </c>
      <c r="U6" s="9">
        <f t="shared" si="1"/>
        <v>4090454</v>
      </c>
      <c r="V6" s="9">
        <f t="shared" si="1"/>
        <v>4090454</v>
      </c>
      <c r="W6" s="9">
        <f t="shared" si="1"/>
        <v>4090454</v>
      </c>
      <c r="X6" s="9">
        <f t="shared" si="1"/>
        <v>4090454</v>
      </c>
      <c r="Y6" s="9">
        <f t="shared" si="1"/>
        <v>4090454</v>
      </c>
    </row>
    <row r="8">
      <c r="A8" s="6" t="s">
        <v>80</v>
      </c>
    </row>
    <row r="9">
      <c r="A9" s="6" t="s">
        <v>12</v>
      </c>
      <c r="B9" s="9">
        <f>'Calcs-1'!B8*Assumptions!$C2</f>
        <v>802424</v>
      </c>
      <c r="C9" s="9">
        <f>'Calcs-1'!C8*Assumptions!$C2</f>
        <v>802424</v>
      </c>
      <c r="D9" s="9">
        <f>'Calcs-1'!D8*Assumptions!$C2</f>
        <v>802424</v>
      </c>
      <c r="E9" s="9">
        <f>'Calcs-1'!E8*Assumptions!$C2</f>
        <v>802424</v>
      </c>
      <c r="F9" s="9">
        <f>'Calcs-1'!F8*Assumptions!$C2</f>
        <v>802424</v>
      </c>
      <c r="G9" s="9">
        <f>'Calcs-1'!G8*Assumptions!$C2</f>
        <v>802424</v>
      </c>
      <c r="H9" s="9">
        <f>'Calcs-1'!H8*Assumptions!$C2</f>
        <v>802424</v>
      </c>
      <c r="I9" s="9">
        <f>'Calcs-1'!I8*Assumptions!$C2</f>
        <v>802424</v>
      </c>
      <c r="J9" s="9">
        <f>'Calcs-1'!J8*Assumptions!$C2</f>
        <v>802424</v>
      </c>
      <c r="K9" s="9">
        <f>'Calcs-1'!K8*Assumptions!$C2</f>
        <v>802424</v>
      </c>
      <c r="L9" s="9">
        <f>'Calcs-1'!L8*Assumptions!$C2</f>
        <v>802424</v>
      </c>
      <c r="M9" s="9">
        <f>'Calcs-1'!M8*Assumptions!$C2</f>
        <v>802424</v>
      </c>
      <c r="N9" s="9">
        <f>'Calcs-1'!N8*Assumptions!$C2</f>
        <v>802424</v>
      </c>
      <c r="O9" s="9">
        <f>'Calcs-1'!O8*Assumptions!$C2</f>
        <v>802424</v>
      </c>
      <c r="P9" s="9">
        <f>'Calcs-1'!P8*Assumptions!$C2</f>
        <v>802424</v>
      </c>
      <c r="Q9" s="9">
        <f>'Calcs-1'!Q8*Assumptions!$C2</f>
        <v>802424</v>
      </c>
      <c r="R9" s="9">
        <f>'Calcs-1'!R8*Assumptions!$C2</f>
        <v>802424</v>
      </c>
      <c r="S9" s="9">
        <f>'Calcs-1'!S8*Assumptions!$C2</f>
        <v>802424</v>
      </c>
      <c r="T9" s="9">
        <f>'Calcs-1'!T8*Assumptions!$C2</f>
        <v>802424</v>
      </c>
      <c r="U9" s="9">
        <f>'Calcs-1'!U8*Assumptions!$C2</f>
        <v>802424</v>
      </c>
      <c r="V9" s="9">
        <f>'Calcs-1'!V8*Assumptions!$C2</f>
        <v>802424</v>
      </c>
      <c r="W9" s="9">
        <f>'Calcs-1'!W8*Assumptions!$C2</f>
        <v>802424</v>
      </c>
      <c r="X9" s="9">
        <f>'Calcs-1'!X8*Assumptions!$C2</f>
        <v>802424</v>
      </c>
      <c r="Y9" s="9">
        <f>'Calcs-1'!Y8*Assumptions!$C2</f>
        <v>802424</v>
      </c>
    </row>
    <row r="10">
      <c r="A10" s="6" t="s">
        <v>14</v>
      </c>
      <c r="B10" s="9">
        <f>'Calcs-1'!B9*Assumptions!$C3</f>
        <v>1328676</v>
      </c>
      <c r="C10" s="9">
        <f>'Calcs-1'!C9*Assumptions!$C3</f>
        <v>1328676</v>
      </c>
      <c r="D10" s="9">
        <f>'Calcs-1'!D9*Assumptions!$C3</f>
        <v>1328676</v>
      </c>
      <c r="E10" s="9">
        <f>'Calcs-1'!E9*Assumptions!$C3</f>
        <v>1328676</v>
      </c>
      <c r="F10" s="9">
        <f>'Calcs-1'!F9*Assumptions!$C3</f>
        <v>1328676</v>
      </c>
      <c r="G10" s="9">
        <f>'Calcs-1'!G9*Assumptions!$C3</f>
        <v>1328676</v>
      </c>
      <c r="H10" s="9">
        <f>'Calcs-1'!H9*Assumptions!$C3</f>
        <v>1328676</v>
      </c>
      <c r="I10" s="9">
        <f>'Calcs-1'!I9*Assumptions!$C3</f>
        <v>1328676</v>
      </c>
      <c r="J10" s="9">
        <f>'Calcs-1'!J9*Assumptions!$C3</f>
        <v>1328676</v>
      </c>
      <c r="K10" s="9">
        <f>'Calcs-1'!K9*Assumptions!$C3</f>
        <v>1328676</v>
      </c>
      <c r="L10" s="9">
        <f>'Calcs-1'!L9*Assumptions!$C3</f>
        <v>1328676</v>
      </c>
      <c r="M10" s="9">
        <f>'Calcs-1'!M9*Assumptions!$C3</f>
        <v>1328676</v>
      </c>
      <c r="N10" s="9">
        <f>'Calcs-1'!N9*Assumptions!$C3</f>
        <v>1328676</v>
      </c>
      <c r="O10" s="9">
        <f>'Calcs-1'!O9*Assumptions!$C3</f>
        <v>1328676</v>
      </c>
      <c r="P10" s="9">
        <f>'Calcs-1'!P9*Assumptions!$C3</f>
        <v>1328676</v>
      </c>
      <c r="Q10" s="9">
        <f>'Calcs-1'!Q9*Assumptions!$C3</f>
        <v>1328676</v>
      </c>
      <c r="R10" s="9">
        <f>'Calcs-1'!R9*Assumptions!$C3</f>
        <v>1328676</v>
      </c>
      <c r="S10" s="9">
        <f>'Calcs-1'!S9*Assumptions!$C3</f>
        <v>1328676</v>
      </c>
      <c r="T10" s="9">
        <f>'Calcs-1'!T9*Assumptions!$C3</f>
        <v>1328676</v>
      </c>
      <c r="U10" s="9">
        <f>'Calcs-1'!U9*Assumptions!$C3</f>
        <v>1328676</v>
      </c>
      <c r="V10" s="9">
        <f>'Calcs-1'!V9*Assumptions!$C3</f>
        <v>1328676</v>
      </c>
      <c r="W10" s="9">
        <f>'Calcs-1'!W9*Assumptions!$C3</f>
        <v>1328676</v>
      </c>
      <c r="X10" s="9">
        <f>'Calcs-1'!X9*Assumptions!$C3</f>
        <v>1328676</v>
      </c>
      <c r="Y10" s="9">
        <f>'Calcs-1'!Y9*Assumptions!$C3</f>
        <v>1328676</v>
      </c>
    </row>
    <row r="11">
      <c r="A11" s="6" t="s">
        <v>16</v>
      </c>
      <c r="B11" s="9">
        <f>'Calcs-1'!B10*Assumptions!$C4</f>
        <v>386614</v>
      </c>
      <c r="C11" s="9">
        <f>'Calcs-1'!C10*Assumptions!$C4</f>
        <v>386614</v>
      </c>
      <c r="D11" s="9">
        <f>'Calcs-1'!D10*Assumptions!$C4</f>
        <v>386614</v>
      </c>
      <c r="E11" s="9">
        <f>'Calcs-1'!E10*Assumptions!$C4</f>
        <v>386614</v>
      </c>
      <c r="F11" s="9">
        <f>'Calcs-1'!F10*Assumptions!$C4</f>
        <v>386614</v>
      </c>
      <c r="G11" s="9">
        <f>'Calcs-1'!G10*Assumptions!$C4</f>
        <v>386614</v>
      </c>
      <c r="H11" s="9">
        <f>'Calcs-1'!H10*Assumptions!$C4</f>
        <v>386614</v>
      </c>
      <c r="I11" s="9">
        <f>'Calcs-1'!I10*Assumptions!$C4</f>
        <v>386614</v>
      </c>
      <c r="J11" s="9">
        <f>'Calcs-1'!J10*Assumptions!$C4</f>
        <v>386614</v>
      </c>
      <c r="K11" s="9">
        <f>'Calcs-1'!K10*Assumptions!$C4</f>
        <v>386614</v>
      </c>
      <c r="L11" s="9">
        <f>'Calcs-1'!L10*Assumptions!$C4</f>
        <v>386614</v>
      </c>
      <c r="M11" s="9">
        <f>'Calcs-1'!M10*Assumptions!$C4</f>
        <v>386614</v>
      </c>
      <c r="N11" s="9">
        <f>'Calcs-1'!N10*Assumptions!$C4</f>
        <v>386614</v>
      </c>
      <c r="O11" s="9">
        <f>'Calcs-1'!O10*Assumptions!$C4</f>
        <v>386614</v>
      </c>
      <c r="P11" s="9">
        <f>'Calcs-1'!P10*Assumptions!$C4</f>
        <v>386614</v>
      </c>
      <c r="Q11" s="9">
        <f>'Calcs-1'!Q10*Assumptions!$C4</f>
        <v>386614</v>
      </c>
      <c r="R11" s="9">
        <f>'Calcs-1'!R10*Assumptions!$C4</f>
        <v>386614</v>
      </c>
      <c r="S11" s="9">
        <f>'Calcs-1'!S10*Assumptions!$C4</f>
        <v>386614</v>
      </c>
      <c r="T11" s="9">
        <f>'Calcs-1'!T10*Assumptions!$C4</f>
        <v>386614</v>
      </c>
      <c r="U11" s="9">
        <f>'Calcs-1'!U10*Assumptions!$C4</f>
        <v>386614</v>
      </c>
      <c r="V11" s="9">
        <f>'Calcs-1'!V10*Assumptions!$C4</f>
        <v>386614</v>
      </c>
      <c r="W11" s="9">
        <f>'Calcs-1'!W10*Assumptions!$C4</f>
        <v>386614</v>
      </c>
      <c r="X11" s="9">
        <f>'Calcs-1'!X10*Assumptions!$C4</f>
        <v>386614</v>
      </c>
      <c r="Y11" s="9">
        <f>'Calcs-1'!Y10*Assumptions!$C4</f>
        <v>386614</v>
      </c>
    </row>
    <row r="12">
      <c r="A12" s="6" t="s">
        <v>77</v>
      </c>
      <c r="B12" s="9">
        <f t="shared" ref="B12:Y12" si="2">SUM(B9:B11)</f>
        <v>2517714</v>
      </c>
      <c r="C12" s="9">
        <f t="shared" si="2"/>
        <v>2517714</v>
      </c>
      <c r="D12" s="9">
        <f t="shared" si="2"/>
        <v>2517714</v>
      </c>
      <c r="E12" s="9">
        <f t="shared" si="2"/>
        <v>2517714</v>
      </c>
      <c r="F12" s="9">
        <f t="shared" si="2"/>
        <v>2517714</v>
      </c>
      <c r="G12" s="9">
        <f t="shared" si="2"/>
        <v>2517714</v>
      </c>
      <c r="H12" s="9">
        <f t="shared" si="2"/>
        <v>2517714</v>
      </c>
      <c r="I12" s="9">
        <f t="shared" si="2"/>
        <v>2517714</v>
      </c>
      <c r="J12" s="9">
        <f t="shared" si="2"/>
        <v>2517714</v>
      </c>
      <c r="K12" s="9">
        <f t="shared" si="2"/>
        <v>2517714</v>
      </c>
      <c r="L12" s="9">
        <f t="shared" si="2"/>
        <v>2517714</v>
      </c>
      <c r="M12" s="9">
        <f t="shared" si="2"/>
        <v>2517714</v>
      </c>
      <c r="N12" s="9">
        <f t="shared" si="2"/>
        <v>2517714</v>
      </c>
      <c r="O12" s="9">
        <f t="shared" si="2"/>
        <v>2517714</v>
      </c>
      <c r="P12" s="9">
        <f t="shared" si="2"/>
        <v>2517714</v>
      </c>
      <c r="Q12" s="9">
        <f t="shared" si="2"/>
        <v>2517714</v>
      </c>
      <c r="R12" s="9">
        <f t="shared" si="2"/>
        <v>2517714</v>
      </c>
      <c r="S12" s="9">
        <f t="shared" si="2"/>
        <v>2517714</v>
      </c>
      <c r="T12" s="9">
        <f t="shared" si="2"/>
        <v>2517714</v>
      </c>
      <c r="U12" s="9">
        <f t="shared" si="2"/>
        <v>2517714</v>
      </c>
      <c r="V12" s="9">
        <f t="shared" si="2"/>
        <v>2517714</v>
      </c>
      <c r="W12" s="9">
        <f t="shared" si="2"/>
        <v>2517714</v>
      </c>
      <c r="X12" s="9">
        <f t="shared" si="2"/>
        <v>2517714</v>
      </c>
      <c r="Y12" s="9">
        <f t="shared" si="2"/>
        <v>2517714</v>
      </c>
    </row>
    <row r="14">
      <c r="A14" s="6" t="s">
        <v>81</v>
      </c>
      <c r="B14" s="9">
        <f>'Expenses-Payments'!B8</f>
        <v>103148</v>
      </c>
      <c r="C14" s="9">
        <f>'Expenses-Payments'!C8</f>
        <v>103148</v>
      </c>
      <c r="D14" s="9">
        <f>'Expenses-Payments'!D8</f>
        <v>103148</v>
      </c>
      <c r="E14" s="9">
        <f>'Expenses-Payments'!E8</f>
        <v>103148</v>
      </c>
      <c r="F14" s="9">
        <f>'Expenses-Payments'!F8</f>
        <v>103148</v>
      </c>
      <c r="G14" s="9">
        <f>'Expenses-Payments'!G8</f>
        <v>103148</v>
      </c>
      <c r="H14" s="9">
        <f>'Expenses-Payments'!H8</f>
        <v>103148</v>
      </c>
      <c r="I14" s="9">
        <f>'Expenses-Payments'!I8</f>
        <v>103148</v>
      </c>
      <c r="J14" s="9">
        <f>'Expenses-Payments'!J8</f>
        <v>103148</v>
      </c>
      <c r="K14" s="9">
        <f>'Expenses-Payments'!K8</f>
        <v>103148</v>
      </c>
      <c r="L14" s="9">
        <f>'Expenses-Payments'!L8</f>
        <v>103148</v>
      </c>
      <c r="M14" s="9">
        <f>'Expenses-Payments'!M8</f>
        <v>103148</v>
      </c>
      <c r="N14" s="9">
        <f>'Expenses-Payments'!N8</f>
        <v>103148</v>
      </c>
      <c r="O14" s="9">
        <f>'Expenses-Payments'!O8</f>
        <v>103148</v>
      </c>
      <c r="P14" s="9">
        <f>'Expenses-Payments'!P8</f>
        <v>103148</v>
      </c>
      <c r="Q14" s="9">
        <f>'Expenses-Payments'!Q8</f>
        <v>103148</v>
      </c>
      <c r="R14" s="9">
        <f>'Expenses-Payments'!R8</f>
        <v>103148</v>
      </c>
      <c r="S14" s="9">
        <f>'Expenses-Payments'!S8</f>
        <v>103148</v>
      </c>
      <c r="T14" s="9">
        <f>'Expenses-Payments'!T8</f>
        <v>103148</v>
      </c>
      <c r="U14" s="9">
        <f>'Expenses-Payments'!U8</f>
        <v>103148</v>
      </c>
      <c r="V14" s="9">
        <f>'Expenses-Payments'!V8</f>
        <v>103148</v>
      </c>
      <c r="W14" s="9">
        <f>'Expenses-Payments'!W8</f>
        <v>103148</v>
      </c>
      <c r="X14" s="9">
        <f>'Expenses-Payments'!X8</f>
        <v>103148</v>
      </c>
      <c r="Y14" s="9">
        <f>'Expenses-Payments'!Y8</f>
        <v>103148</v>
      </c>
    </row>
    <row r="15">
      <c r="A15" s="6" t="s">
        <v>82</v>
      </c>
      <c r="B15" s="12">
        <f>Depreciation!B10</f>
        <v>8692.898551</v>
      </c>
      <c r="C15" s="12">
        <f>Depreciation!C10</f>
        <v>8692.898551</v>
      </c>
      <c r="D15" s="12">
        <f>Depreciation!D10</f>
        <v>8692.898551</v>
      </c>
      <c r="E15" s="12">
        <f>Depreciation!E10</f>
        <v>8692.898551</v>
      </c>
      <c r="F15" s="12">
        <f>Depreciation!F10</f>
        <v>8692.898551</v>
      </c>
      <c r="G15" s="12">
        <f>Depreciation!G10</f>
        <v>8692.898551</v>
      </c>
      <c r="H15" s="12">
        <f>Depreciation!H10</f>
        <v>8692.898551</v>
      </c>
      <c r="I15" s="12">
        <f>Depreciation!I10</f>
        <v>8692.898551</v>
      </c>
      <c r="J15" s="12">
        <f>Depreciation!J10</f>
        <v>8692.898551</v>
      </c>
      <c r="K15" s="12">
        <f>Depreciation!K10</f>
        <v>8692.898551</v>
      </c>
      <c r="L15" s="12">
        <f>Depreciation!L10</f>
        <v>8692.898551</v>
      </c>
      <c r="M15" s="12">
        <f>Depreciation!M10</f>
        <v>8692.898551</v>
      </c>
      <c r="N15" s="12">
        <f>Depreciation!N10</f>
        <v>8692.898551</v>
      </c>
      <c r="O15" s="12">
        <f>Depreciation!O10</f>
        <v>8692.898551</v>
      </c>
      <c r="P15" s="12">
        <f>Depreciation!P10</f>
        <v>8692.898551</v>
      </c>
      <c r="Q15" s="12">
        <f>Depreciation!Q10</f>
        <v>8692.898551</v>
      </c>
      <c r="R15" s="12">
        <f>Depreciation!R10</f>
        <v>8692.898551</v>
      </c>
      <c r="S15" s="12">
        <f>Depreciation!S10</f>
        <v>8692.898551</v>
      </c>
      <c r="T15" s="12">
        <f>Depreciation!T10</f>
        <v>3434.565217</v>
      </c>
      <c r="U15" s="12">
        <f>Depreciation!U10</f>
        <v>3434.565217</v>
      </c>
      <c r="V15" s="12">
        <f>Depreciation!V10</f>
        <v>3434.565217</v>
      </c>
      <c r="W15" s="12">
        <f>Depreciation!W10</f>
        <v>3434.565217</v>
      </c>
      <c r="X15" s="12">
        <f>Depreciation!X10</f>
        <v>3434.565217</v>
      </c>
      <c r="Y15" s="12">
        <f>Depreciation!Y10</f>
        <v>0</v>
      </c>
    </row>
    <row r="17">
      <c r="A17" s="6" t="s">
        <v>77</v>
      </c>
      <c r="B17" s="12">
        <f t="shared" ref="B17:Y17" si="3">B12+B14+B15</f>
        <v>2629554.899</v>
      </c>
      <c r="C17" s="12">
        <f t="shared" si="3"/>
        <v>2629554.899</v>
      </c>
      <c r="D17" s="12">
        <f t="shared" si="3"/>
        <v>2629554.899</v>
      </c>
      <c r="E17" s="12">
        <f t="shared" si="3"/>
        <v>2629554.899</v>
      </c>
      <c r="F17" s="12">
        <f t="shared" si="3"/>
        <v>2629554.899</v>
      </c>
      <c r="G17" s="12">
        <f t="shared" si="3"/>
        <v>2629554.899</v>
      </c>
      <c r="H17" s="12">
        <f t="shared" si="3"/>
        <v>2629554.899</v>
      </c>
      <c r="I17" s="12">
        <f t="shared" si="3"/>
        <v>2629554.899</v>
      </c>
      <c r="J17" s="12">
        <f t="shared" si="3"/>
        <v>2629554.899</v>
      </c>
      <c r="K17" s="12">
        <f t="shared" si="3"/>
        <v>2629554.899</v>
      </c>
      <c r="L17" s="12">
        <f t="shared" si="3"/>
        <v>2629554.899</v>
      </c>
      <c r="M17" s="12">
        <f t="shared" si="3"/>
        <v>2629554.899</v>
      </c>
      <c r="N17" s="12">
        <f t="shared" si="3"/>
        <v>2629554.899</v>
      </c>
      <c r="O17" s="12">
        <f t="shared" si="3"/>
        <v>2629554.899</v>
      </c>
      <c r="P17" s="12">
        <f t="shared" si="3"/>
        <v>2629554.899</v>
      </c>
      <c r="Q17" s="12">
        <f t="shared" si="3"/>
        <v>2629554.899</v>
      </c>
      <c r="R17" s="12">
        <f t="shared" si="3"/>
        <v>2629554.899</v>
      </c>
      <c r="S17" s="12">
        <f t="shared" si="3"/>
        <v>2629554.899</v>
      </c>
      <c r="T17" s="12">
        <f t="shared" si="3"/>
        <v>2624296.565</v>
      </c>
      <c r="U17" s="12">
        <f t="shared" si="3"/>
        <v>2624296.565</v>
      </c>
      <c r="V17" s="12">
        <f t="shared" si="3"/>
        <v>2624296.565</v>
      </c>
      <c r="W17" s="12">
        <f t="shared" si="3"/>
        <v>2624296.565</v>
      </c>
      <c r="X17" s="12">
        <f t="shared" si="3"/>
        <v>2624296.565</v>
      </c>
      <c r="Y17" s="12">
        <f t="shared" si="3"/>
        <v>2620862</v>
      </c>
    </row>
    <row r="19">
      <c r="A19" s="6" t="s">
        <v>83</v>
      </c>
      <c r="B19" s="12">
        <f t="shared" ref="B19:Y19" si="4">B6-B17</f>
        <v>1460899.101</v>
      </c>
      <c r="C19" s="12">
        <f t="shared" si="4"/>
        <v>1460899.101</v>
      </c>
      <c r="D19" s="12">
        <f t="shared" si="4"/>
        <v>1460899.101</v>
      </c>
      <c r="E19" s="12">
        <f t="shared" si="4"/>
        <v>1460899.101</v>
      </c>
      <c r="F19" s="12">
        <f t="shared" si="4"/>
        <v>1460899.101</v>
      </c>
      <c r="G19" s="12">
        <f t="shared" si="4"/>
        <v>1460899.101</v>
      </c>
      <c r="H19" s="12">
        <f t="shared" si="4"/>
        <v>1460899.101</v>
      </c>
      <c r="I19" s="12">
        <f t="shared" si="4"/>
        <v>1460899.101</v>
      </c>
      <c r="J19" s="12">
        <f t="shared" si="4"/>
        <v>1460899.101</v>
      </c>
      <c r="K19" s="12">
        <f t="shared" si="4"/>
        <v>1460899.101</v>
      </c>
      <c r="L19" s="12">
        <f t="shared" si="4"/>
        <v>1460899.101</v>
      </c>
      <c r="M19" s="12">
        <f t="shared" si="4"/>
        <v>1460899.101</v>
      </c>
      <c r="N19" s="12">
        <f t="shared" si="4"/>
        <v>1460899.101</v>
      </c>
      <c r="O19" s="12">
        <f t="shared" si="4"/>
        <v>1460899.101</v>
      </c>
      <c r="P19" s="12">
        <f t="shared" si="4"/>
        <v>1460899.101</v>
      </c>
      <c r="Q19" s="12">
        <f t="shared" si="4"/>
        <v>1460899.101</v>
      </c>
      <c r="R19" s="12">
        <f t="shared" si="4"/>
        <v>1460899.101</v>
      </c>
      <c r="S19" s="12">
        <f t="shared" si="4"/>
        <v>1460899.101</v>
      </c>
      <c r="T19" s="12">
        <f t="shared" si="4"/>
        <v>1466157.435</v>
      </c>
      <c r="U19" s="12">
        <f t="shared" si="4"/>
        <v>1466157.435</v>
      </c>
      <c r="V19" s="12">
        <f t="shared" si="4"/>
        <v>1466157.435</v>
      </c>
      <c r="W19" s="12">
        <f t="shared" si="4"/>
        <v>1466157.435</v>
      </c>
      <c r="X19" s="12">
        <f t="shared" si="4"/>
        <v>1466157.435</v>
      </c>
      <c r="Y19" s="12">
        <f t="shared" si="4"/>
        <v>1469592</v>
      </c>
    </row>
    <row r="21">
      <c r="A21" s="6" t="s">
        <v>40</v>
      </c>
      <c r="B21" s="12">
        <f>'Loan and Interest'!B26</f>
        <v>1691.916667</v>
      </c>
      <c r="C21" s="12">
        <f>'Loan and Interest'!C26</f>
        <v>1691.916667</v>
      </c>
      <c r="D21" s="12">
        <f>'Loan and Interest'!D26</f>
        <v>1691.916667</v>
      </c>
      <c r="E21" s="12">
        <f>'Loan and Interest'!E26</f>
        <v>3185.016667</v>
      </c>
      <c r="F21" s="12">
        <f>'Loan and Interest'!F26</f>
        <v>3185.016667</v>
      </c>
      <c r="G21" s="12">
        <f>'Loan and Interest'!G26</f>
        <v>3185.016667</v>
      </c>
      <c r="H21" s="12">
        <f>'Loan and Interest'!H26</f>
        <v>3185.016667</v>
      </c>
      <c r="I21" s="12">
        <f>'Loan and Interest'!I26</f>
        <v>3185.016667</v>
      </c>
      <c r="J21" s="12">
        <f>'Loan and Interest'!J26</f>
        <v>3185.016667</v>
      </c>
      <c r="K21" s="12">
        <f>'Loan and Interest'!K26</f>
        <v>3185.016667</v>
      </c>
      <c r="L21" s="12">
        <f>'Loan and Interest'!L26</f>
        <v>3185.016667</v>
      </c>
      <c r="M21" s="12">
        <f>'Loan and Interest'!M26</f>
        <v>3185.016667</v>
      </c>
      <c r="N21" s="12">
        <f>'Loan and Interest'!N26</f>
        <v>3185.016667</v>
      </c>
      <c r="O21" s="12">
        <f>'Loan and Interest'!O26</f>
        <v>3185.016667</v>
      </c>
      <c r="P21" s="12">
        <f>'Loan and Interest'!P26</f>
        <v>3185.016667</v>
      </c>
      <c r="Q21" s="12">
        <f>'Loan and Interest'!Q26</f>
        <v>3185.016667</v>
      </c>
      <c r="R21" s="12">
        <f>'Loan and Interest'!R26</f>
        <v>1493.1</v>
      </c>
      <c r="S21" s="12">
        <f>'Loan and Interest'!S26</f>
        <v>1493.1</v>
      </c>
      <c r="T21" s="12">
        <f>'Loan and Interest'!T26</f>
        <v>0</v>
      </c>
      <c r="U21" s="12">
        <f>'Loan and Interest'!U26</f>
        <v>0</v>
      </c>
      <c r="V21" s="12">
        <f>'Loan and Interest'!V26</f>
        <v>0</v>
      </c>
      <c r="W21" s="12">
        <f>'Loan and Interest'!W26</f>
        <v>0</v>
      </c>
      <c r="X21" s="12">
        <f>'Loan and Interest'!X26</f>
        <v>0</v>
      </c>
      <c r="Y21" s="12">
        <f>'Loan and Interest'!Y26</f>
        <v>0</v>
      </c>
    </row>
    <row r="23">
      <c r="A23" s="6" t="s">
        <v>83</v>
      </c>
      <c r="B23" s="12">
        <f t="shared" ref="B23:Y23" si="5">B19-B21</f>
        <v>1459207.185</v>
      </c>
      <c r="C23" s="12">
        <f t="shared" si="5"/>
        <v>1459207.185</v>
      </c>
      <c r="D23" s="12">
        <f t="shared" si="5"/>
        <v>1459207.185</v>
      </c>
      <c r="E23" s="12">
        <f t="shared" si="5"/>
        <v>1457714.085</v>
      </c>
      <c r="F23" s="12">
        <f t="shared" si="5"/>
        <v>1457714.085</v>
      </c>
      <c r="G23" s="12">
        <f t="shared" si="5"/>
        <v>1457714.085</v>
      </c>
      <c r="H23" s="12">
        <f t="shared" si="5"/>
        <v>1457714.085</v>
      </c>
      <c r="I23" s="12">
        <f t="shared" si="5"/>
        <v>1457714.085</v>
      </c>
      <c r="J23" s="12">
        <f t="shared" si="5"/>
        <v>1457714.085</v>
      </c>
      <c r="K23" s="12">
        <f t="shared" si="5"/>
        <v>1457714.085</v>
      </c>
      <c r="L23" s="12">
        <f t="shared" si="5"/>
        <v>1457714.085</v>
      </c>
      <c r="M23" s="12">
        <f t="shared" si="5"/>
        <v>1457714.085</v>
      </c>
      <c r="N23" s="12">
        <f t="shared" si="5"/>
        <v>1457714.085</v>
      </c>
      <c r="O23" s="12">
        <f t="shared" si="5"/>
        <v>1457714.085</v>
      </c>
      <c r="P23" s="12">
        <f t="shared" si="5"/>
        <v>1457714.085</v>
      </c>
      <c r="Q23" s="12">
        <f t="shared" si="5"/>
        <v>1457714.085</v>
      </c>
      <c r="R23" s="12">
        <f t="shared" si="5"/>
        <v>1459406.001</v>
      </c>
      <c r="S23" s="12">
        <f t="shared" si="5"/>
        <v>1459406.001</v>
      </c>
      <c r="T23" s="12">
        <f t="shared" si="5"/>
        <v>1466157.435</v>
      </c>
      <c r="U23" s="12">
        <f t="shared" si="5"/>
        <v>1466157.435</v>
      </c>
      <c r="V23" s="12">
        <f t="shared" si="5"/>
        <v>1466157.435</v>
      </c>
      <c r="W23" s="12">
        <f t="shared" si="5"/>
        <v>1466157.435</v>
      </c>
      <c r="X23" s="12">
        <f t="shared" si="5"/>
        <v>1466157.435</v>
      </c>
      <c r="Y23" s="12">
        <f t="shared" si="5"/>
        <v>1469592</v>
      </c>
    </row>
    <row r="25">
      <c r="A25" s="6" t="s">
        <v>35</v>
      </c>
      <c r="B25" s="12">
        <f>B23*Assumptions!$B23</f>
        <v>233473.1496</v>
      </c>
      <c r="C25" s="12">
        <f>C23*Assumptions!$B23</f>
        <v>233473.1496</v>
      </c>
      <c r="D25" s="12">
        <f>D23*Assumptions!$B23</f>
        <v>233473.1496</v>
      </c>
      <c r="E25" s="12">
        <f>E23*Assumptions!$B23</f>
        <v>233234.2536</v>
      </c>
      <c r="F25" s="12">
        <f>F23*Assumptions!$B23</f>
        <v>233234.2536</v>
      </c>
      <c r="G25" s="12">
        <f>G23*Assumptions!$B23</f>
        <v>233234.2536</v>
      </c>
      <c r="H25" s="12">
        <f>H23*Assumptions!$B23</f>
        <v>233234.2536</v>
      </c>
      <c r="I25" s="12">
        <f>I23*Assumptions!$B23</f>
        <v>233234.2536</v>
      </c>
      <c r="J25" s="12">
        <f>J23*Assumptions!$B23</f>
        <v>233234.2536</v>
      </c>
      <c r="K25" s="12">
        <f>K23*Assumptions!$B23</f>
        <v>233234.2536</v>
      </c>
      <c r="L25" s="12">
        <f>L23*Assumptions!$B23</f>
        <v>233234.2536</v>
      </c>
      <c r="M25" s="12">
        <f>M23*Assumptions!$B23</f>
        <v>233234.2536</v>
      </c>
      <c r="N25" s="12">
        <f>N23*Assumptions!$B23</f>
        <v>233234.2536</v>
      </c>
      <c r="O25" s="12">
        <f>O23*Assumptions!$B23</f>
        <v>233234.2536</v>
      </c>
      <c r="P25" s="12">
        <f>P23*Assumptions!$B23</f>
        <v>233234.2536</v>
      </c>
      <c r="Q25" s="12">
        <f>Q23*Assumptions!$B23</f>
        <v>233234.2536</v>
      </c>
      <c r="R25" s="12">
        <f>R23*Assumptions!$B23</f>
        <v>233504.9602</v>
      </c>
      <c r="S25" s="12">
        <f>S23*Assumptions!$B23</f>
        <v>233504.9602</v>
      </c>
      <c r="T25" s="12">
        <f>T23*Assumptions!$B23</f>
        <v>234585.1896</v>
      </c>
      <c r="U25" s="12">
        <f>U23*Assumptions!$B23</f>
        <v>234585.1896</v>
      </c>
      <c r="V25" s="12">
        <f>V23*Assumptions!$B23</f>
        <v>234585.1896</v>
      </c>
      <c r="W25" s="12">
        <f>W23*Assumptions!$B23</f>
        <v>234585.1896</v>
      </c>
      <c r="X25" s="12">
        <f>X23*Assumptions!$B23</f>
        <v>234585.1896</v>
      </c>
      <c r="Y25" s="12">
        <f>Y23*Assumptions!$B23</f>
        <v>235134.72</v>
      </c>
    </row>
    <row r="27">
      <c r="A27" s="6" t="s">
        <v>83</v>
      </c>
      <c r="B27" s="12">
        <f t="shared" ref="B27:Y27" si="6">B23-B25</f>
        <v>1225734.035</v>
      </c>
      <c r="C27" s="12">
        <f t="shared" si="6"/>
        <v>1225734.035</v>
      </c>
      <c r="D27" s="12">
        <f t="shared" si="6"/>
        <v>1225734.035</v>
      </c>
      <c r="E27" s="12">
        <f t="shared" si="6"/>
        <v>1224479.831</v>
      </c>
      <c r="F27" s="12">
        <f t="shared" si="6"/>
        <v>1224479.831</v>
      </c>
      <c r="G27" s="12">
        <f t="shared" si="6"/>
        <v>1224479.831</v>
      </c>
      <c r="H27" s="12">
        <f t="shared" si="6"/>
        <v>1224479.831</v>
      </c>
      <c r="I27" s="12">
        <f t="shared" si="6"/>
        <v>1224479.831</v>
      </c>
      <c r="J27" s="12">
        <f t="shared" si="6"/>
        <v>1224479.831</v>
      </c>
      <c r="K27" s="12">
        <f t="shared" si="6"/>
        <v>1224479.831</v>
      </c>
      <c r="L27" s="12">
        <f t="shared" si="6"/>
        <v>1224479.831</v>
      </c>
      <c r="M27" s="12">
        <f t="shared" si="6"/>
        <v>1224479.831</v>
      </c>
      <c r="N27" s="12">
        <f t="shared" si="6"/>
        <v>1224479.831</v>
      </c>
      <c r="O27" s="12">
        <f t="shared" si="6"/>
        <v>1224479.831</v>
      </c>
      <c r="P27" s="12">
        <f t="shared" si="6"/>
        <v>1224479.831</v>
      </c>
      <c r="Q27" s="12">
        <f t="shared" si="6"/>
        <v>1224479.831</v>
      </c>
      <c r="R27" s="12">
        <f t="shared" si="6"/>
        <v>1225901.041</v>
      </c>
      <c r="S27" s="12">
        <f t="shared" si="6"/>
        <v>1225901.041</v>
      </c>
      <c r="T27" s="12">
        <f t="shared" si="6"/>
        <v>1231572.245</v>
      </c>
      <c r="U27" s="12">
        <f t="shared" si="6"/>
        <v>1231572.245</v>
      </c>
      <c r="V27" s="12">
        <f t="shared" si="6"/>
        <v>1231572.245</v>
      </c>
      <c r="W27" s="12">
        <f t="shared" si="6"/>
        <v>1231572.245</v>
      </c>
      <c r="X27" s="12">
        <f t="shared" si="6"/>
        <v>1231572.245</v>
      </c>
      <c r="Y27" s="12">
        <f t="shared" si="6"/>
        <v>1234457.28</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6" t="s">
        <v>50</v>
      </c>
      <c r="C1" s="6" t="s">
        <v>51</v>
      </c>
      <c r="D1" s="6" t="s">
        <v>52</v>
      </c>
      <c r="E1" s="6" t="s">
        <v>53</v>
      </c>
      <c r="F1" s="6" t="s">
        <v>54</v>
      </c>
      <c r="G1" s="6" t="s">
        <v>55</v>
      </c>
      <c r="H1" s="6" t="s">
        <v>56</v>
      </c>
      <c r="I1" s="6" t="s">
        <v>57</v>
      </c>
      <c r="J1" s="6" t="s">
        <v>58</v>
      </c>
      <c r="K1" s="6" t="s">
        <v>59</v>
      </c>
      <c r="L1" s="6" t="s">
        <v>60</v>
      </c>
      <c r="M1" s="6" t="s">
        <v>61</v>
      </c>
      <c r="N1" s="6" t="s">
        <v>62</v>
      </c>
      <c r="O1" s="6" t="s">
        <v>63</v>
      </c>
      <c r="P1" s="6" t="s">
        <v>64</v>
      </c>
      <c r="Q1" s="6" t="s">
        <v>65</v>
      </c>
      <c r="R1" s="6" t="s">
        <v>66</v>
      </c>
      <c r="S1" s="6" t="s">
        <v>67</v>
      </c>
      <c r="T1" s="6" t="s">
        <v>68</v>
      </c>
      <c r="U1" s="6" t="s">
        <v>69</v>
      </c>
      <c r="V1" s="6" t="s">
        <v>70</v>
      </c>
      <c r="W1" s="6" t="s">
        <v>71</v>
      </c>
      <c r="X1" s="6" t="s">
        <v>72</v>
      </c>
      <c r="Y1" s="6" t="s">
        <v>73</v>
      </c>
    </row>
    <row r="2">
      <c r="A2" s="6" t="s">
        <v>84</v>
      </c>
    </row>
    <row r="3">
      <c r="A3" s="6" t="s">
        <v>12</v>
      </c>
      <c r="B3" s="9">
        <f>'Calcs-1'!B3*Assumptions!$C2</f>
        <v>917412</v>
      </c>
      <c r="C3" s="9">
        <f>'Calcs-1'!C3*Assumptions!$C2</f>
        <v>917412</v>
      </c>
      <c r="D3" s="9">
        <f>'Calcs-1'!D3*Assumptions!$C2</f>
        <v>917412</v>
      </c>
      <c r="E3" s="9">
        <f>'Calcs-1'!E3*Assumptions!$C2</f>
        <v>917412</v>
      </c>
      <c r="F3" s="9">
        <f>'Calcs-1'!F3*Assumptions!$C2</f>
        <v>917412</v>
      </c>
      <c r="G3" s="9">
        <f>'Calcs-1'!G3*Assumptions!$C2</f>
        <v>917412</v>
      </c>
      <c r="H3" s="9">
        <f>'Calcs-1'!H3*Assumptions!$C2</f>
        <v>917412</v>
      </c>
      <c r="I3" s="9">
        <f>'Calcs-1'!I3*Assumptions!$C2</f>
        <v>917412</v>
      </c>
      <c r="J3" s="9">
        <f>'Calcs-1'!J3*Assumptions!$C2</f>
        <v>917412</v>
      </c>
      <c r="K3" s="9">
        <f>'Calcs-1'!K3*Assumptions!$C2</f>
        <v>917412</v>
      </c>
      <c r="L3" s="9">
        <f>'Calcs-1'!L3*Assumptions!$C2</f>
        <v>917412</v>
      </c>
      <c r="M3" s="9">
        <f>'Calcs-1'!M3*Assumptions!$C2</f>
        <v>917412</v>
      </c>
      <c r="N3" s="9">
        <f>'Calcs-1'!N3*Assumptions!$C2</f>
        <v>917412</v>
      </c>
      <c r="O3" s="9">
        <f>'Calcs-1'!O3*Assumptions!$C2</f>
        <v>917412</v>
      </c>
      <c r="P3" s="9">
        <f>'Calcs-1'!P3*Assumptions!$C2</f>
        <v>917412</v>
      </c>
      <c r="Q3" s="9">
        <f>'Calcs-1'!Q3*Assumptions!$C2</f>
        <v>917412</v>
      </c>
      <c r="R3" s="9">
        <f>'Calcs-1'!R3*Assumptions!$C2</f>
        <v>917412</v>
      </c>
      <c r="S3" s="9">
        <f>'Calcs-1'!S3*Assumptions!$C2</f>
        <v>917412</v>
      </c>
      <c r="T3" s="9">
        <f>'Calcs-1'!T3*Assumptions!$C2</f>
        <v>917412</v>
      </c>
      <c r="U3" s="9">
        <f>'Calcs-1'!U3*Assumptions!$C2</f>
        <v>917412</v>
      </c>
      <c r="V3" s="9">
        <f>'Calcs-1'!V3*Assumptions!$C2</f>
        <v>917412</v>
      </c>
      <c r="W3" s="9">
        <f>'Calcs-1'!W3*Assumptions!$C2</f>
        <v>917412</v>
      </c>
      <c r="X3" s="9">
        <f>'Calcs-1'!X3*Assumptions!$C2</f>
        <v>917412</v>
      </c>
      <c r="Y3" s="9">
        <f>'Calcs-1'!Y3*Assumptions!$C2</f>
        <v>917412</v>
      </c>
    </row>
    <row r="4">
      <c r="A4" s="6" t="s">
        <v>14</v>
      </c>
      <c r="B4" s="9">
        <f>'Calcs-1'!B4*Assumptions!$C3</f>
        <v>1506338</v>
      </c>
      <c r="C4" s="9">
        <f>'Calcs-1'!C4*Assumptions!$C3</f>
        <v>1506338</v>
      </c>
      <c r="D4" s="9">
        <f>'Calcs-1'!D4*Assumptions!$C3</f>
        <v>1506338</v>
      </c>
      <c r="E4" s="9">
        <f>'Calcs-1'!E4*Assumptions!$C3</f>
        <v>1506338</v>
      </c>
      <c r="F4" s="9">
        <f>'Calcs-1'!F4*Assumptions!$C3</f>
        <v>1506338</v>
      </c>
      <c r="G4" s="9">
        <f>'Calcs-1'!G4*Assumptions!$C3</f>
        <v>1506338</v>
      </c>
      <c r="H4" s="9">
        <f>'Calcs-1'!H4*Assumptions!$C3</f>
        <v>1506338</v>
      </c>
      <c r="I4" s="9">
        <f>'Calcs-1'!I4*Assumptions!$C3</f>
        <v>1506338</v>
      </c>
      <c r="J4" s="9">
        <f>'Calcs-1'!J4*Assumptions!$C3</f>
        <v>1506338</v>
      </c>
      <c r="K4" s="9">
        <f>'Calcs-1'!K4*Assumptions!$C3</f>
        <v>1506338</v>
      </c>
      <c r="L4" s="9">
        <f>'Calcs-1'!L4*Assumptions!$C3</f>
        <v>1506338</v>
      </c>
      <c r="M4" s="9">
        <f>'Calcs-1'!M4*Assumptions!$C3</f>
        <v>1506338</v>
      </c>
      <c r="N4" s="9">
        <f>'Calcs-1'!N4*Assumptions!$C3</f>
        <v>1506338</v>
      </c>
      <c r="O4" s="9">
        <f>'Calcs-1'!O4*Assumptions!$C3</f>
        <v>1506338</v>
      </c>
      <c r="P4" s="9">
        <f>'Calcs-1'!P4*Assumptions!$C3</f>
        <v>1506338</v>
      </c>
      <c r="Q4" s="9">
        <f>'Calcs-1'!Q4*Assumptions!$C3</f>
        <v>1506338</v>
      </c>
      <c r="R4" s="9">
        <f>'Calcs-1'!R4*Assumptions!$C3</f>
        <v>1506338</v>
      </c>
      <c r="S4" s="9">
        <f>'Calcs-1'!S4*Assumptions!$C3</f>
        <v>1506338</v>
      </c>
      <c r="T4" s="9">
        <f>'Calcs-1'!T4*Assumptions!$C3</f>
        <v>1506338</v>
      </c>
      <c r="U4" s="9">
        <f>'Calcs-1'!U4*Assumptions!$C3</f>
        <v>1506338</v>
      </c>
      <c r="V4" s="9">
        <f>'Calcs-1'!V4*Assumptions!$C3</f>
        <v>1506338</v>
      </c>
      <c r="W4" s="9">
        <f>'Calcs-1'!W4*Assumptions!$C3</f>
        <v>1506338</v>
      </c>
      <c r="X4" s="9">
        <f>'Calcs-1'!X4*Assumptions!$C3</f>
        <v>1506338</v>
      </c>
      <c r="Y4" s="9">
        <f>'Calcs-1'!Y4*Assumptions!$C3</f>
        <v>1506338</v>
      </c>
    </row>
    <row r="5">
      <c r="A5" s="6" t="s">
        <v>16</v>
      </c>
      <c r="B5" s="9">
        <f>'Calcs-1'!B5*Assumptions!$C4</f>
        <v>403602</v>
      </c>
      <c r="C5" s="9">
        <f>'Calcs-1'!C5*Assumptions!$C4</f>
        <v>403602</v>
      </c>
      <c r="D5" s="9">
        <f>'Calcs-1'!D5*Assumptions!$C4</f>
        <v>403602</v>
      </c>
      <c r="E5" s="9">
        <f>'Calcs-1'!E5*Assumptions!$C4</f>
        <v>403602</v>
      </c>
      <c r="F5" s="9">
        <f>'Calcs-1'!F5*Assumptions!$C4</f>
        <v>403602</v>
      </c>
      <c r="G5" s="9">
        <f>'Calcs-1'!G5*Assumptions!$C4</f>
        <v>403602</v>
      </c>
      <c r="H5" s="9">
        <f>'Calcs-1'!H5*Assumptions!$C4</f>
        <v>403602</v>
      </c>
      <c r="I5" s="9">
        <f>'Calcs-1'!I5*Assumptions!$C4</f>
        <v>403602</v>
      </c>
      <c r="J5" s="9">
        <f>'Calcs-1'!J5*Assumptions!$C4</f>
        <v>403602</v>
      </c>
      <c r="K5" s="9">
        <f>'Calcs-1'!K5*Assumptions!$C4</f>
        <v>403602</v>
      </c>
      <c r="L5" s="9">
        <f>'Calcs-1'!L5*Assumptions!$C4</f>
        <v>403602</v>
      </c>
      <c r="M5" s="9">
        <f>'Calcs-1'!M5*Assumptions!$C4</f>
        <v>403602</v>
      </c>
      <c r="N5" s="9">
        <f>'Calcs-1'!N5*Assumptions!$C4</f>
        <v>403602</v>
      </c>
      <c r="O5" s="9">
        <f>'Calcs-1'!O5*Assumptions!$C4</f>
        <v>403602</v>
      </c>
      <c r="P5" s="9">
        <f>'Calcs-1'!P5*Assumptions!$C4</f>
        <v>403602</v>
      </c>
      <c r="Q5" s="9">
        <f>'Calcs-1'!Q5*Assumptions!$C4</f>
        <v>403602</v>
      </c>
      <c r="R5" s="9">
        <f>'Calcs-1'!R5*Assumptions!$C4</f>
        <v>403602</v>
      </c>
      <c r="S5" s="9">
        <f>'Calcs-1'!S5*Assumptions!$C4</f>
        <v>403602</v>
      </c>
      <c r="T5" s="9">
        <f>'Calcs-1'!T5*Assumptions!$C4</f>
        <v>403602</v>
      </c>
      <c r="U5" s="9">
        <f>'Calcs-1'!U5*Assumptions!$C4</f>
        <v>403602</v>
      </c>
      <c r="V5" s="9">
        <f>'Calcs-1'!V5*Assumptions!$C4</f>
        <v>403602</v>
      </c>
      <c r="W5" s="9">
        <f>'Calcs-1'!W5*Assumptions!$C4</f>
        <v>403602</v>
      </c>
      <c r="X5" s="9">
        <f>'Calcs-1'!X5*Assumptions!$C4</f>
        <v>403602</v>
      </c>
      <c r="Y5" s="9">
        <f>'Calcs-1'!Y5*Assumptions!$C4</f>
        <v>403602</v>
      </c>
    </row>
    <row r="6">
      <c r="A6" s="6" t="s">
        <v>77</v>
      </c>
      <c r="B6" s="9">
        <f t="shared" ref="B6:Y6" si="1">SUM(B3:B5)</f>
        <v>2827352</v>
      </c>
      <c r="C6" s="9">
        <f t="shared" si="1"/>
        <v>2827352</v>
      </c>
      <c r="D6" s="9">
        <f t="shared" si="1"/>
        <v>2827352</v>
      </c>
      <c r="E6" s="9">
        <f t="shared" si="1"/>
        <v>2827352</v>
      </c>
      <c r="F6" s="9">
        <f t="shared" si="1"/>
        <v>2827352</v>
      </c>
      <c r="G6" s="9">
        <f t="shared" si="1"/>
        <v>2827352</v>
      </c>
      <c r="H6" s="9">
        <f t="shared" si="1"/>
        <v>2827352</v>
      </c>
      <c r="I6" s="9">
        <f t="shared" si="1"/>
        <v>2827352</v>
      </c>
      <c r="J6" s="9">
        <f t="shared" si="1"/>
        <v>2827352</v>
      </c>
      <c r="K6" s="9">
        <f t="shared" si="1"/>
        <v>2827352</v>
      </c>
      <c r="L6" s="9">
        <f t="shared" si="1"/>
        <v>2827352</v>
      </c>
      <c r="M6" s="9">
        <f t="shared" si="1"/>
        <v>2827352</v>
      </c>
      <c r="N6" s="9">
        <f t="shared" si="1"/>
        <v>2827352</v>
      </c>
      <c r="O6" s="9">
        <f t="shared" si="1"/>
        <v>2827352</v>
      </c>
      <c r="P6" s="9">
        <f t="shared" si="1"/>
        <v>2827352</v>
      </c>
      <c r="Q6" s="9">
        <f t="shared" si="1"/>
        <v>2827352</v>
      </c>
      <c r="R6" s="9">
        <f t="shared" si="1"/>
        <v>2827352</v>
      </c>
      <c r="S6" s="9">
        <f t="shared" si="1"/>
        <v>2827352</v>
      </c>
      <c r="T6" s="9">
        <f t="shared" si="1"/>
        <v>2827352</v>
      </c>
      <c r="U6" s="9">
        <f t="shared" si="1"/>
        <v>2827352</v>
      </c>
      <c r="V6" s="9">
        <f t="shared" si="1"/>
        <v>2827352</v>
      </c>
      <c r="W6" s="9">
        <f t="shared" si="1"/>
        <v>2827352</v>
      </c>
      <c r="X6" s="9">
        <f t="shared" si="1"/>
        <v>2827352</v>
      </c>
      <c r="Y6" s="9">
        <f t="shared" si="1"/>
        <v>2827352</v>
      </c>
    </row>
    <row r="8">
      <c r="A8" s="6" t="s">
        <v>85</v>
      </c>
    </row>
    <row r="9">
      <c r="A9" s="6" t="s">
        <v>12</v>
      </c>
      <c r="B9" s="6">
        <v>0.0</v>
      </c>
      <c r="C9" s="9">
        <f t="shared" ref="C9:Y9" si="2">B3</f>
        <v>917412</v>
      </c>
      <c r="D9" s="9">
        <f t="shared" si="2"/>
        <v>917412</v>
      </c>
      <c r="E9" s="9">
        <f t="shared" si="2"/>
        <v>917412</v>
      </c>
      <c r="F9" s="9">
        <f t="shared" si="2"/>
        <v>917412</v>
      </c>
      <c r="G9" s="9">
        <f t="shared" si="2"/>
        <v>917412</v>
      </c>
      <c r="H9" s="9">
        <f t="shared" si="2"/>
        <v>917412</v>
      </c>
      <c r="I9" s="9">
        <f t="shared" si="2"/>
        <v>917412</v>
      </c>
      <c r="J9" s="9">
        <f t="shared" si="2"/>
        <v>917412</v>
      </c>
      <c r="K9" s="9">
        <f t="shared" si="2"/>
        <v>917412</v>
      </c>
      <c r="L9" s="9">
        <f t="shared" si="2"/>
        <v>917412</v>
      </c>
      <c r="M9" s="9">
        <f t="shared" si="2"/>
        <v>917412</v>
      </c>
      <c r="N9" s="9">
        <f t="shared" si="2"/>
        <v>917412</v>
      </c>
      <c r="O9" s="9">
        <f t="shared" si="2"/>
        <v>917412</v>
      </c>
      <c r="P9" s="9">
        <f t="shared" si="2"/>
        <v>917412</v>
      </c>
      <c r="Q9" s="9">
        <f t="shared" si="2"/>
        <v>917412</v>
      </c>
      <c r="R9" s="9">
        <f t="shared" si="2"/>
        <v>917412</v>
      </c>
      <c r="S9" s="9">
        <f t="shared" si="2"/>
        <v>917412</v>
      </c>
      <c r="T9" s="9">
        <f t="shared" si="2"/>
        <v>917412</v>
      </c>
      <c r="U9" s="9">
        <f t="shared" si="2"/>
        <v>917412</v>
      </c>
      <c r="V9" s="9">
        <f t="shared" si="2"/>
        <v>917412</v>
      </c>
      <c r="W9" s="9">
        <f t="shared" si="2"/>
        <v>917412</v>
      </c>
      <c r="X9" s="9">
        <f t="shared" si="2"/>
        <v>917412</v>
      </c>
      <c r="Y9" s="9">
        <f t="shared" si="2"/>
        <v>917412</v>
      </c>
    </row>
    <row r="10">
      <c r="A10" s="6" t="s">
        <v>14</v>
      </c>
      <c r="B10" s="6">
        <v>0.0</v>
      </c>
      <c r="C10" s="9">
        <f>B4+C4</f>
        <v>3012676</v>
      </c>
      <c r="D10" s="6">
        <v>0.0</v>
      </c>
      <c r="E10" s="9">
        <f>D4+E4</f>
        <v>3012676</v>
      </c>
      <c r="F10" s="6">
        <v>0.0</v>
      </c>
      <c r="G10" s="9">
        <f>F4+G4</f>
        <v>3012676</v>
      </c>
      <c r="H10" s="6">
        <v>0.0</v>
      </c>
      <c r="I10" s="9">
        <f>H4+I4</f>
        <v>3012676</v>
      </c>
      <c r="J10" s="6">
        <v>0.0</v>
      </c>
      <c r="K10" s="9">
        <f>J4+K4</f>
        <v>3012676</v>
      </c>
      <c r="L10" s="6">
        <v>0.0</v>
      </c>
      <c r="M10" s="9">
        <f>L4+M4</f>
        <v>3012676</v>
      </c>
      <c r="N10" s="6">
        <v>0.0</v>
      </c>
      <c r="O10" s="9">
        <f>N4+O4</f>
        <v>3012676</v>
      </c>
      <c r="P10" s="6">
        <v>0.0</v>
      </c>
      <c r="Q10" s="9">
        <f>P4+Q4</f>
        <v>3012676</v>
      </c>
      <c r="R10" s="6">
        <v>0.0</v>
      </c>
      <c r="S10" s="9">
        <f>R4+S4</f>
        <v>3012676</v>
      </c>
      <c r="T10" s="6">
        <v>0.0</v>
      </c>
      <c r="U10" s="9">
        <f>T4+U4</f>
        <v>3012676</v>
      </c>
      <c r="V10" s="6">
        <v>0.0</v>
      </c>
      <c r="W10" s="9">
        <f>V4+W4</f>
        <v>3012676</v>
      </c>
      <c r="X10" s="6">
        <v>0.0</v>
      </c>
      <c r="Y10" s="9">
        <f>X4+Y4</f>
        <v>3012676</v>
      </c>
    </row>
    <row r="11">
      <c r="A11" s="6" t="s">
        <v>16</v>
      </c>
      <c r="B11" s="6">
        <v>0.0</v>
      </c>
      <c r="C11" s="6">
        <v>0.0</v>
      </c>
      <c r="D11" s="9">
        <f>B5+C5+D5</f>
        <v>1210806</v>
      </c>
      <c r="E11" s="6">
        <v>0.0</v>
      </c>
      <c r="F11" s="6">
        <v>0.0</v>
      </c>
      <c r="G11" s="9">
        <f>E5+F5+G5</f>
        <v>1210806</v>
      </c>
      <c r="H11" s="6">
        <v>0.0</v>
      </c>
      <c r="I11" s="6">
        <v>0.0</v>
      </c>
      <c r="J11" s="9">
        <f>H5+I5+J5</f>
        <v>1210806</v>
      </c>
      <c r="K11" s="6">
        <v>0.0</v>
      </c>
      <c r="L11" s="6">
        <v>0.0</v>
      </c>
      <c r="M11" s="9">
        <f>K5+L5+M5</f>
        <v>1210806</v>
      </c>
      <c r="N11" s="6">
        <v>0.0</v>
      </c>
      <c r="O11" s="6">
        <v>0.0</v>
      </c>
      <c r="P11" s="9">
        <f>N5+O5+P5</f>
        <v>1210806</v>
      </c>
      <c r="Q11" s="6">
        <v>0.0</v>
      </c>
      <c r="R11" s="6">
        <v>0.0</v>
      </c>
      <c r="S11" s="9">
        <f>Q5+R5+S5</f>
        <v>1210806</v>
      </c>
      <c r="T11" s="6">
        <v>0.0</v>
      </c>
      <c r="U11" s="6">
        <v>0.0</v>
      </c>
      <c r="V11" s="9">
        <f>T5+U5+V5</f>
        <v>1210806</v>
      </c>
      <c r="W11" s="6">
        <v>0.0</v>
      </c>
      <c r="X11" s="6">
        <v>0.0</v>
      </c>
      <c r="Y11" s="9">
        <f>W5+X5+Y5</f>
        <v>1210806</v>
      </c>
    </row>
    <row r="12">
      <c r="A12" s="6" t="s">
        <v>77</v>
      </c>
      <c r="B12" s="9">
        <f t="shared" ref="B12:Y12" si="3">SUM(B9:B11)</f>
        <v>0</v>
      </c>
      <c r="C12" s="9">
        <f t="shared" si="3"/>
        <v>3930088</v>
      </c>
      <c r="D12" s="9">
        <f t="shared" si="3"/>
        <v>2128218</v>
      </c>
      <c r="E12" s="9">
        <f t="shared" si="3"/>
        <v>3930088</v>
      </c>
      <c r="F12" s="9">
        <f t="shared" si="3"/>
        <v>917412</v>
      </c>
      <c r="G12" s="9">
        <f t="shared" si="3"/>
        <v>5140894</v>
      </c>
      <c r="H12" s="9">
        <f t="shared" si="3"/>
        <v>917412</v>
      </c>
      <c r="I12" s="9">
        <f t="shared" si="3"/>
        <v>3930088</v>
      </c>
      <c r="J12" s="9">
        <f t="shared" si="3"/>
        <v>2128218</v>
      </c>
      <c r="K12" s="9">
        <f t="shared" si="3"/>
        <v>3930088</v>
      </c>
      <c r="L12" s="9">
        <f t="shared" si="3"/>
        <v>917412</v>
      </c>
      <c r="M12" s="9">
        <f t="shared" si="3"/>
        <v>5140894</v>
      </c>
      <c r="N12" s="9">
        <f t="shared" si="3"/>
        <v>917412</v>
      </c>
      <c r="O12" s="9">
        <f t="shared" si="3"/>
        <v>3930088</v>
      </c>
      <c r="P12" s="9">
        <f t="shared" si="3"/>
        <v>2128218</v>
      </c>
      <c r="Q12" s="9">
        <f t="shared" si="3"/>
        <v>3930088</v>
      </c>
      <c r="R12" s="9">
        <f t="shared" si="3"/>
        <v>917412</v>
      </c>
      <c r="S12" s="9">
        <f t="shared" si="3"/>
        <v>5140894</v>
      </c>
      <c r="T12" s="9">
        <f t="shared" si="3"/>
        <v>917412</v>
      </c>
      <c r="U12" s="9">
        <f t="shared" si="3"/>
        <v>3930088</v>
      </c>
      <c r="V12" s="9">
        <f t="shared" si="3"/>
        <v>2128218</v>
      </c>
      <c r="W12" s="9">
        <f t="shared" si="3"/>
        <v>3930088</v>
      </c>
      <c r="X12" s="9">
        <f t="shared" si="3"/>
        <v>917412</v>
      </c>
      <c r="Y12" s="9">
        <f t="shared" si="3"/>
        <v>5140894</v>
      </c>
    </row>
    <row r="14">
      <c r="A14" s="6" t="s">
        <v>86</v>
      </c>
    </row>
    <row r="15">
      <c r="A15" s="6" t="s">
        <v>12</v>
      </c>
      <c r="B15" s="9">
        <f t="shared" ref="B15:B17" si="5">B3-B9</f>
        <v>917412</v>
      </c>
      <c r="C15" s="9">
        <f t="shared" ref="C15:Y15" si="4">B15+C3-C9</f>
        <v>917412</v>
      </c>
      <c r="D15" s="9">
        <f t="shared" si="4"/>
        <v>917412</v>
      </c>
      <c r="E15" s="9">
        <f t="shared" si="4"/>
        <v>917412</v>
      </c>
      <c r="F15" s="9">
        <f t="shared" si="4"/>
        <v>917412</v>
      </c>
      <c r="G15" s="9">
        <f t="shared" si="4"/>
        <v>917412</v>
      </c>
      <c r="H15" s="9">
        <f t="shared" si="4"/>
        <v>917412</v>
      </c>
      <c r="I15" s="9">
        <f t="shared" si="4"/>
        <v>917412</v>
      </c>
      <c r="J15" s="9">
        <f t="shared" si="4"/>
        <v>917412</v>
      </c>
      <c r="K15" s="9">
        <f t="shared" si="4"/>
        <v>917412</v>
      </c>
      <c r="L15" s="9">
        <f t="shared" si="4"/>
        <v>917412</v>
      </c>
      <c r="M15" s="9">
        <f t="shared" si="4"/>
        <v>917412</v>
      </c>
      <c r="N15" s="9">
        <f t="shared" si="4"/>
        <v>917412</v>
      </c>
      <c r="O15" s="9">
        <f t="shared" si="4"/>
        <v>917412</v>
      </c>
      <c r="P15" s="9">
        <f t="shared" si="4"/>
        <v>917412</v>
      </c>
      <c r="Q15" s="9">
        <f t="shared" si="4"/>
        <v>917412</v>
      </c>
      <c r="R15" s="9">
        <f t="shared" si="4"/>
        <v>917412</v>
      </c>
      <c r="S15" s="9">
        <f t="shared" si="4"/>
        <v>917412</v>
      </c>
      <c r="T15" s="9">
        <f t="shared" si="4"/>
        <v>917412</v>
      </c>
      <c r="U15" s="9">
        <f t="shared" si="4"/>
        <v>917412</v>
      </c>
      <c r="V15" s="9">
        <f t="shared" si="4"/>
        <v>917412</v>
      </c>
      <c r="W15" s="9">
        <f t="shared" si="4"/>
        <v>917412</v>
      </c>
      <c r="X15" s="9">
        <f t="shared" si="4"/>
        <v>917412</v>
      </c>
      <c r="Y15" s="9">
        <f t="shared" si="4"/>
        <v>917412</v>
      </c>
    </row>
    <row r="16">
      <c r="A16" s="6" t="s">
        <v>14</v>
      </c>
      <c r="B16" s="9">
        <f t="shared" si="5"/>
        <v>1506338</v>
      </c>
      <c r="C16" s="9">
        <f t="shared" ref="C16:Y16" si="6">B16+C4-C10</f>
        <v>0</v>
      </c>
      <c r="D16" s="9">
        <f t="shared" si="6"/>
        <v>1506338</v>
      </c>
      <c r="E16" s="9">
        <f t="shared" si="6"/>
        <v>0</v>
      </c>
      <c r="F16" s="9">
        <f t="shared" si="6"/>
        <v>1506338</v>
      </c>
      <c r="G16" s="9">
        <f t="shared" si="6"/>
        <v>0</v>
      </c>
      <c r="H16" s="9">
        <f t="shared" si="6"/>
        <v>1506338</v>
      </c>
      <c r="I16" s="9">
        <f t="shared" si="6"/>
        <v>0</v>
      </c>
      <c r="J16" s="9">
        <f t="shared" si="6"/>
        <v>1506338</v>
      </c>
      <c r="K16" s="9">
        <f t="shared" si="6"/>
        <v>0</v>
      </c>
      <c r="L16" s="9">
        <f t="shared" si="6"/>
        <v>1506338</v>
      </c>
      <c r="M16" s="9">
        <f t="shared" si="6"/>
        <v>0</v>
      </c>
      <c r="N16" s="9">
        <f t="shared" si="6"/>
        <v>1506338</v>
      </c>
      <c r="O16" s="9">
        <f t="shared" si="6"/>
        <v>0</v>
      </c>
      <c r="P16" s="9">
        <f t="shared" si="6"/>
        <v>1506338</v>
      </c>
      <c r="Q16" s="9">
        <f t="shared" si="6"/>
        <v>0</v>
      </c>
      <c r="R16" s="9">
        <f t="shared" si="6"/>
        <v>1506338</v>
      </c>
      <c r="S16" s="9">
        <f t="shared" si="6"/>
        <v>0</v>
      </c>
      <c r="T16" s="9">
        <f t="shared" si="6"/>
        <v>1506338</v>
      </c>
      <c r="U16" s="9">
        <f t="shared" si="6"/>
        <v>0</v>
      </c>
      <c r="V16" s="9">
        <f t="shared" si="6"/>
        <v>1506338</v>
      </c>
      <c r="W16" s="9">
        <f t="shared" si="6"/>
        <v>0</v>
      </c>
      <c r="X16" s="9">
        <f t="shared" si="6"/>
        <v>1506338</v>
      </c>
      <c r="Y16" s="9">
        <f t="shared" si="6"/>
        <v>0</v>
      </c>
    </row>
    <row r="17">
      <c r="A17" s="6" t="s">
        <v>16</v>
      </c>
      <c r="B17" s="9">
        <f t="shared" si="5"/>
        <v>403602</v>
      </c>
      <c r="C17" s="9">
        <f t="shared" ref="C17:Y17" si="7">B17+C5-C11</f>
        <v>807204</v>
      </c>
      <c r="D17" s="9">
        <f t="shared" si="7"/>
        <v>0</v>
      </c>
      <c r="E17" s="9">
        <f t="shared" si="7"/>
        <v>403602</v>
      </c>
      <c r="F17" s="9">
        <f t="shared" si="7"/>
        <v>807204</v>
      </c>
      <c r="G17" s="9">
        <f t="shared" si="7"/>
        <v>0</v>
      </c>
      <c r="H17" s="9">
        <f t="shared" si="7"/>
        <v>403602</v>
      </c>
      <c r="I17" s="9">
        <f t="shared" si="7"/>
        <v>807204</v>
      </c>
      <c r="J17" s="9">
        <f t="shared" si="7"/>
        <v>0</v>
      </c>
      <c r="K17" s="9">
        <f t="shared" si="7"/>
        <v>403602</v>
      </c>
      <c r="L17" s="9">
        <f t="shared" si="7"/>
        <v>807204</v>
      </c>
      <c r="M17" s="9">
        <f t="shared" si="7"/>
        <v>0</v>
      </c>
      <c r="N17" s="9">
        <f t="shared" si="7"/>
        <v>403602</v>
      </c>
      <c r="O17" s="9">
        <f t="shared" si="7"/>
        <v>807204</v>
      </c>
      <c r="P17" s="9">
        <f t="shared" si="7"/>
        <v>0</v>
      </c>
      <c r="Q17" s="9">
        <f t="shared" si="7"/>
        <v>403602</v>
      </c>
      <c r="R17" s="9">
        <f t="shared" si="7"/>
        <v>807204</v>
      </c>
      <c r="S17" s="9">
        <f t="shared" si="7"/>
        <v>0</v>
      </c>
      <c r="T17" s="9">
        <f t="shared" si="7"/>
        <v>403602</v>
      </c>
      <c r="U17" s="9">
        <f t="shared" si="7"/>
        <v>807204</v>
      </c>
      <c r="V17" s="9">
        <f t="shared" si="7"/>
        <v>0</v>
      </c>
      <c r="W17" s="9">
        <f t="shared" si="7"/>
        <v>403602</v>
      </c>
      <c r="X17" s="9">
        <f t="shared" si="7"/>
        <v>807204</v>
      </c>
      <c r="Y17" s="9">
        <f t="shared" si="7"/>
        <v>0</v>
      </c>
    </row>
    <row r="18">
      <c r="A18" s="6" t="s">
        <v>77</v>
      </c>
      <c r="B18" s="9">
        <f t="shared" ref="B18:Y18" si="8">SUM(B15:B17)</f>
        <v>2827352</v>
      </c>
      <c r="C18" s="9">
        <f t="shared" si="8"/>
        <v>1724616</v>
      </c>
      <c r="D18" s="9">
        <f t="shared" si="8"/>
        <v>2423750</v>
      </c>
      <c r="E18" s="9">
        <f t="shared" si="8"/>
        <v>1321014</v>
      </c>
      <c r="F18" s="9">
        <f t="shared" si="8"/>
        <v>3230954</v>
      </c>
      <c r="G18" s="9">
        <f t="shared" si="8"/>
        <v>917412</v>
      </c>
      <c r="H18" s="9">
        <f t="shared" si="8"/>
        <v>2827352</v>
      </c>
      <c r="I18" s="9">
        <f t="shared" si="8"/>
        <v>1724616</v>
      </c>
      <c r="J18" s="9">
        <f t="shared" si="8"/>
        <v>2423750</v>
      </c>
      <c r="K18" s="9">
        <f t="shared" si="8"/>
        <v>1321014</v>
      </c>
      <c r="L18" s="9">
        <f t="shared" si="8"/>
        <v>3230954</v>
      </c>
      <c r="M18" s="9">
        <f t="shared" si="8"/>
        <v>917412</v>
      </c>
      <c r="N18" s="9">
        <f t="shared" si="8"/>
        <v>2827352</v>
      </c>
      <c r="O18" s="9">
        <f t="shared" si="8"/>
        <v>1724616</v>
      </c>
      <c r="P18" s="9">
        <f t="shared" si="8"/>
        <v>2423750</v>
      </c>
      <c r="Q18" s="9">
        <f t="shared" si="8"/>
        <v>1321014</v>
      </c>
      <c r="R18" s="9">
        <f t="shared" si="8"/>
        <v>3230954</v>
      </c>
      <c r="S18" s="9">
        <f t="shared" si="8"/>
        <v>917412</v>
      </c>
      <c r="T18" s="9">
        <f t="shared" si="8"/>
        <v>2827352</v>
      </c>
      <c r="U18" s="9">
        <f t="shared" si="8"/>
        <v>1724616</v>
      </c>
      <c r="V18" s="9">
        <f t="shared" si="8"/>
        <v>2423750</v>
      </c>
      <c r="W18" s="9">
        <f t="shared" si="8"/>
        <v>1321014</v>
      </c>
      <c r="X18" s="9">
        <f t="shared" si="8"/>
        <v>3230954</v>
      </c>
      <c r="Y18" s="9">
        <f t="shared" si="8"/>
        <v>917412</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6" t="s">
        <v>50</v>
      </c>
      <c r="C1" s="6" t="s">
        <v>51</v>
      </c>
      <c r="D1" s="6" t="s">
        <v>52</v>
      </c>
      <c r="E1" s="6" t="s">
        <v>53</v>
      </c>
      <c r="F1" s="6" t="s">
        <v>54</v>
      </c>
      <c r="G1" s="6" t="s">
        <v>55</v>
      </c>
      <c r="H1" s="6" t="s">
        <v>56</v>
      </c>
      <c r="I1" s="6" t="s">
        <v>57</v>
      </c>
      <c r="J1" s="6" t="s">
        <v>58</v>
      </c>
      <c r="K1" s="6" t="s">
        <v>59</v>
      </c>
      <c r="L1" s="6" t="s">
        <v>60</v>
      </c>
      <c r="M1" s="6" t="s">
        <v>61</v>
      </c>
      <c r="N1" s="6" t="s">
        <v>62</v>
      </c>
      <c r="O1" s="6" t="s">
        <v>63</v>
      </c>
      <c r="P1" s="6" t="s">
        <v>64</v>
      </c>
      <c r="Q1" s="6" t="s">
        <v>65</v>
      </c>
      <c r="R1" s="6" t="s">
        <v>66</v>
      </c>
      <c r="S1" s="6" t="s">
        <v>67</v>
      </c>
      <c r="T1" s="6" t="s">
        <v>68</v>
      </c>
      <c r="U1" s="6" t="s">
        <v>69</v>
      </c>
      <c r="V1" s="6" t="s">
        <v>70</v>
      </c>
      <c r="W1" s="6" t="s">
        <v>71</v>
      </c>
      <c r="X1" s="6" t="s">
        <v>72</v>
      </c>
      <c r="Y1" s="6" t="s">
        <v>73</v>
      </c>
    </row>
    <row r="2">
      <c r="A2" s="6" t="s">
        <v>87</v>
      </c>
    </row>
    <row r="3">
      <c r="A3" s="6" t="s">
        <v>12</v>
      </c>
      <c r="B3" s="6">
        <v>0.0</v>
      </c>
      <c r="C3" s="9">
        <f t="shared" ref="C3:Y3" si="1">B13</f>
        <v>323</v>
      </c>
      <c r="D3" s="9">
        <f t="shared" si="1"/>
        <v>646</v>
      </c>
      <c r="E3" s="9">
        <f t="shared" si="1"/>
        <v>969</v>
      </c>
      <c r="F3" s="9">
        <f t="shared" si="1"/>
        <v>1292</v>
      </c>
      <c r="G3" s="9">
        <f t="shared" si="1"/>
        <v>1615</v>
      </c>
      <c r="H3" s="9">
        <f t="shared" si="1"/>
        <v>1938</v>
      </c>
      <c r="I3" s="9">
        <f t="shared" si="1"/>
        <v>2261</v>
      </c>
      <c r="J3" s="9">
        <f t="shared" si="1"/>
        <v>2584</v>
      </c>
      <c r="K3" s="9">
        <f t="shared" si="1"/>
        <v>2907</v>
      </c>
      <c r="L3" s="9">
        <f t="shared" si="1"/>
        <v>3230</v>
      </c>
      <c r="M3" s="9">
        <f t="shared" si="1"/>
        <v>3553</v>
      </c>
      <c r="N3" s="9">
        <f t="shared" si="1"/>
        <v>3876</v>
      </c>
      <c r="O3" s="9">
        <f t="shared" si="1"/>
        <v>4199</v>
      </c>
      <c r="P3" s="9">
        <f t="shared" si="1"/>
        <v>4522</v>
      </c>
      <c r="Q3" s="9">
        <f t="shared" si="1"/>
        <v>4845</v>
      </c>
      <c r="R3" s="9">
        <f t="shared" si="1"/>
        <v>5168</v>
      </c>
      <c r="S3" s="9">
        <f t="shared" si="1"/>
        <v>5491</v>
      </c>
      <c r="T3" s="9">
        <f t="shared" si="1"/>
        <v>5814</v>
      </c>
      <c r="U3" s="9">
        <f t="shared" si="1"/>
        <v>6137</v>
      </c>
      <c r="V3" s="9">
        <f t="shared" si="1"/>
        <v>6460</v>
      </c>
      <c r="W3" s="9">
        <f t="shared" si="1"/>
        <v>6783</v>
      </c>
      <c r="X3" s="9">
        <f t="shared" si="1"/>
        <v>7106</v>
      </c>
      <c r="Y3" s="9">
        <f t="shared" si="1"/>
        <v>7429</v>
      </c>
    </row>
    <row r="4">
      <c r="A4" s="6" t="s">
        <v>14</v>
      </c>
      <c r="B4" s="6">
        <v>0.0</v>
      </c>
      <c r="C4" s="9">
        <f t="shared" ref="C4:Y4" si="2">B14</f>
        <v>211</v>
      </c>
      <c r="D4" s="9">
        <f t="shared" si="2"/>
        <v>422</v>
      </c>
      <c r="E4" s="9">
        <f t="shared" si="2"/>
        <v>633</v>
      </c>
      <c r="F4" s="9">
        <f t="shared" si="2"/>
        <v>844</v>
      </c>
      <c r="G4" s="9">
        <f t="shared" si="2"/>
        <v>1055</v>
      </c>
      <c r="H4" s="9">
        <f t="shared" si="2"/>
        <v>1266</v>
      </c>
      <c r="I4" s="9">
        <f t="shared" si="2"/>
        <v>1477</v>
      </c>
      <c r="J4" s="9">
        <f t="shared" si="2"/>
        <v>1688</v>
      </c>
      <c r="K4" s="9">
        <f t="shared" si="2"/>
        <v>1899</v>
      </c>
      <c r="L4" s="9">
        <f t="shared" si="2"/>
        <v>2110</v>
      </c>
      <c r="M4" s="9">
        <f t="shared" si="2"/>
        <v>2321</v>
      </c>
      <c r="N4" s="9">
        <f t="shared" si="2"/>
        <v>2532</v>
      </c>
      <c r="O4" s="9">
        <f t="shared" si="2"/>
        <v>2743</v>
      </c>
      <c r="P4" s="9">
        <f t="shared" si="2"/>
        <v>2954</v>
      </c>
      <c r="Q4" s="9">
        <f t="shared" si="2"/>
        <v>3165</v>
      </c>
      <c r="R4" s="9">
        <f t="shared" si="2"/>
        <v>3376</v>
      </c>
      <c r="S4" s="9">
        <f t="shared" si="2"/>
        <v>3587</v>
      </c>
      <c r="T4" s="9">
        <f t="shared" si="2"/>
        <v>3798</v>
      </c>
      <c r="U4" s="9">
        <f t="shared" si="2"/>
        <v>4009</v>
      </c>
      <c r="V4" s="9">
        <f t="shared" si="2"/>
        <v>4220</v>
      </c>
      <c r="W4" s="9">
        <f t="shared" si="2"/>
        <v>4431</v>
      </c>
      <c r="X4" s="9">
        <f t="shared" si="2"/>
        <v>4642</v>
      </c>
      <c r="Y4" s="9">
        <f t="shared" si="2"/>
        <v>4853</v>
      </c>
    </row>
    <row r="5">
      <c r="A5" s="6" t="s">
        <v>16</v>
      </c>
      <c r="B5" s="6">
        <v>0.0</v>
      </c>
      <c r="C5" s="9">
        <f t="shared" ref="C5:Y5" si="3">B15</f>
        <v>124</v>
      </c>
      <c r="D5" s="9">
        <f t="shared" si="3"/>
        <v>248</v>
      </c>
      <c r="E5" s="9">
        <f t="shared" si="3"/>
        <v>372</v>
      </c>
      <c r="F5" s="9">
        <f t="shared" si="3"/>
        <v>496</v>
      </c>
      <c r="G5" s="9">
        <f t="shared" si="3"/>
        <v>620</v>
      </c>
      <c r="H5" s="9">
        <f t="shared" si="3"/>
        <v>744</v>
      </c>
      <c r="I5" s="9">
        <f t="shared" si="3"/>
        <v>868</v>
      </c>
      <c r="J5" s="9">
        <f t="shared" si="3"/>
        <v>992</v>
      </c>
      <c r="K5" s="9">
        <f t="shared" si="3"/>
        <v>1116</v>
      </c>
      <c r="L5" s="9">
        <f t="shared" si="3"/>
        <v>1240</v>
      </c>
      <c r="M5" s="9">
        <f t="shared" si="3"/>
        <v>1364</v>
      </c>
      <c r="N5" s="9">
        <f t="shared" si="3"/>
        <v>1488</v>
      </c>
      <c r="O5" s="9">
        <f t="shared" si="3"/>
        <v>1612</v>
      </c>
      <c r="P5" s="9">
        <f t="shared" si="3"/>
        <v>1736</v>
      </c>
      <c r="Q5" s="9">
        <f t="shared" si="3"/>
        <v>1860</v>
      </c>
      <c r="R5" s="9">
        <f t="shared" si="3"/>
        <v>1984</v>
      </c>
      <c r="S5" s="9">
        <f t="shared" si="3"/>
        <v>2108</v>
      </c>
      <c r="T5" s="9">
        <f t="shared" si="3"/>
        <v>2232</v>
      </c>
      <c r="U5" s="9">
        <f t="shared" si="3"/>
        <v>2356</v>
      </c>
      <c r="V5" s="9">
        <f t="shared" si="3"/>
        <v>2480</v>
      </c>
      <c r="W5" s="9">
        <f t="shared" si="3"/>
        <v>2604</v>
      </c>
      <c r="X5" s="9">
        <f t="shared" si="3"/>
        <v>2728</v>
      </c>
      <c r="Y5" s="9">
        <f t="shared" si="3"/>
        <v>2852</v>
      </c>
    </row>
    <row r="7">
      <c r="A7" s="6" t="s">
        <v>88</v>
      </c>
    </row>
    <row r="8">
      <c r="A8" s="6" t="s">
        <v>12</v>
      </c>
      <c r="B8" s="9">
        <f>'Calcs-1'!B3-'Calcs-1'!B8</f>
        <v>323</v>
      </c>
      <c r="C8" s="9">
        <f>'Calcs-1'!C3-'Calcs-1'!C8</f>
        <v>323</v>
      </c>
      <c r="D8" s="9">
        <f>'Calcs-1'!D3-'Calcs-1'!D8</f>
        <v>323</v>
      </c>
      <c r="E8" s="9">
        <f>'Calcs-1'!E3-'Calcs-1'!E8</f>
        <v>323</v>
      </c>
      <c r="F8" s="9">
        <f>'Calcs-1'!F3-'Calcs-1'!F8</f>
        <v>323</v>
      </c>
      <c r="G8" s="9">
        <f>'Calcs-1'!G3-'Calcs-1'!G8</f>
        <v>323</v>
      </c>
      <c r="H8" s="9">
        <f>'Calcs-1'!H3-'Calcs-1'!H8</f>
        <v>323</v>
      </c>
      <c r="I8" s="9">
        <f>'Calcs-1'!I3-'Calcs-1'!I8</f>
        <v>323</v>
      </c>
      <c r="J8" s="9">
        <f>'Calcs-1'!J3-'Calcs-1'!J8</f>
        <v>323</v>
      </c>
      <c r="K8" s="9">
        <f>'Calcs-1'!K3-'Calcs-1'!K8</f>
        <v>323</v>
      </c>
      <c r="L8" s="9">
        <f>'Calcs-1'!L3-'Calcs-1'!L8</f>
        <v>323</v>
      </c>
      <c r="M8" s="9">
        <f>'Calcs-1'!M3-'Calcs-1'!M8</f>
        <v>323</v>
      </c>
      <c r="N8" s="9">
        <f>'Calcs-1'!N3-'Calcs-1'!N8</f>
        <v>323</v>
      </c>
      <c r="O8" s="9">
        <f>'Calcs-1'!O3-'Calcs-1'!O8</f>
        <v>323</v>
      </c>
      <c r="P8" s="9">
        <f>'Calcs-1'!P3-'Calcs-1'!P8</f>
        <v>323</v>
      </c>
      <c r="Q8" s="9">
        <f>'Calcs-1'!Q3-'Calcs-1'!Q8</f>
        <v>323</v>
      </c>
      <c r="R8" s="9">
        <f>'Calcs-1'!R3-'Calcs-1'!R8</f>
        <v>323</v>
      </c>
      <c r="S8" s="9">
        <f>'Calcs-1'!S3-'Calcs-1'!S8</f>
        <v>323</v>
      </c>
      <c r="T8" s="9">
        <f>'Calcs-1'!T3-'Calcs-1'!T8</f>
        <v>323</v>
      </c>
      <c r="U8" s="9">
        <f>'Calcs-1'!U3-'Calcs-1'!U8</f>
        <v>323</v>
      </c>
      <c r="V8" s="9">
        <f>'Calcs-1'!V3-'Calcs-1'!V8</f>
        <v>323</v>
      </c>
      <c r="W8" s="9">
        <f>'Calcs-1'!W3-'Calcs-1'!W8</f>
        <v>323</v>
      </c>
      <c r="X8" s="9">
        <f>'Calcs-1'!X3-'Calcs-1'!X8</f>
        <v>323</v>
      </c>
      <c r="Y8" s="9">
        <f>'Calcs-1'!Y3-'Calcs-1'!Y8</f>
        <v>323</v>
      </c>
    </row>
    <row r="9">
      <c r="A9" s="6" t="s">
        <v>14</v>
      </c>
      <c r="B9" s="9">
        <f>'Calcs-1'!B4-'Calcs-1'!B9</f>
        <v>211</v>
      </c>
      <c r="C9" s="9">
        <f>'Calcs-1'!C4-'Calcs-1'!C9</f>
        <v>211</v>
      </c>
      <c r="D9" s="9">
        <f>'Calcs-1'!D4-'Calcs-1'!D9</f>
        <v>211</v>
      </c>
      <c r="E9" s="9">
        <f>'Calcs-1'!E4-'Calcs-1'!E9</f>
        <v>211</v>
      </c>
      <c r="F9" s="9">
        <f>'Calcs-1'!F4-'Calcs-1'!F9</f>
        <v>211</v>
      </c>
      <c r="G9" s="9">
        <f>'Calcs-1'!G4-'Calcs-1'!G9</f>
        <v>211</v>
      </c>
      <c r="H9" s="9">
        <f>'Calcs-1'!H4-'Calcs-1'!H9</f>
        <v>211</v>
      </c>
      <c r="I9" s="9">
        <f>'Calcs-1'!I4-'Calcs-1'!I9</f>
        <v>211</v>
      </c>
      <c r="J9" s="9">
        <f>'Calcs-1'!J4-'Calcs-1'!J9</f>
        <v>211</v>
      </c>
      <c r="K9" s="9">
        <f>'Calcs-1'!K4-'Calcs-1'!K9</f>
        <v>211</v>
      </c>
      <c r="L9" s="9">
        <f>'Calcs-1'!L4-'Calcs-1'!L9</f>
        <v>211</v>
      </c>
      <c r="M9" s="9">
        <f>'Calcs-1'!M4-'Calcs-1'!M9</f>
        <v>211</v>
      </c>
      <c r="N9" s="9">
        <f>'Calcs-1'!N4-'Calcs-1'!N9</f>
        <v>211</v>
      </c>
      <c r="O9" s="9">
        <f>'Calcs-1'!O4-'Calcs-1'!O9</f>
        <v>211</v>
      </c>
      <c r="P9" s="9">
        <f>'Calcs-1'!P4-'Calcs-1'!P9</f>
        <v>211</v>
      </c>
      <c r="Q9" s="9">
        <f>'Calcs-1'!Q4-'Calcs-1'!Q9</f>
        <v>211</v>
      </c>
      <c r="R9" s="9">
        <f>'Calcs-1'!R4-'Calcs-1'!R9</f>
        <v>211</v>
      </c>
      <c r="S9" s="9">
        <f>'Calcs-1'!S4-'Calcs-1'!S9</f>
        <v>211</v>
      </c>
      <c r="T9" s="9">
        <f>'Calcs-1'!T4-'Calcs-1'!T9</f>
        <v>211</v>
      </c>
      <c r="U9" s="9">
        <f>'Calcs-1'!U4-'Calcs-1'!U9</f>
        <v>211</v>
      </c>
      <c r="V9" s="9">
        <f>'Calcs-1'!V4-'Calcs-1'!V9</f>
        <v>211</v>
      </c>
      <c r="W9" s="9">
        <f>'Calcs-1'!W4-'Calcs-1'!W9</f>
        <v>211</v>
      </c>
      <c r="X9" s="9">
        <f>'Calcs-1'!X4-'Calcs-1'!X9</f>
        <v>211</v>
      </c>
      <c r="Y9" s="9">
        <f>'Calcs-1'!Y4-'Calcs-1'!Y9</f>
        <v>211</v>
      </c>
    </row>
    <row r="10">
      <c r="A10" s="6" t="s">
        <v>16</v>
      </c>
      <c r="B10" s="9">
        <f>'Calcs-1'!B5-'Calcs-1'!B10</f>
        <v>124</v>
      </c>
      <c r="C10" s="9">
        <f>'Calcs-1'!C5-'Calcs-1'!C10</f>
        <v>124</v>
      </c>
      <c r="D10" s="9">
        <f>'Calcs-1'!D5-'Calcs-1'!D10</f>
        <v>124</v>
      </c>
      <c r="E10" s="9">
        <f>'Calcs-1'!E5-'Calcs-1'!E10</f>
        <v>124</v>
      </c>
      <c r="F10" s="9">
        <f>'Calcs-1'!F5-'Calcs-1'!F10</f>
        <v>124</v>
      </c>
      <c r="G10" s="9">
        <f>'Calcs-1'!G5-'Calcs-1'!G10</f>
        <v>124</v>
      </c>
      <c r="H10" s="9">
        <f>'Calcs-1'!H5-'Calcs-1'!H10</f>
        <v>124</v>
      </c>
      <c r="I10" s="9">
        <f>'Calcs-1'!I5-'Calcs-1'!I10</f>
        <v>124</v>
      </c>
      <c r="J10" s="9">
        <f>'Calcs-1'!J5-'Calcs-1'!J10</f>
        <v>124</v>
      </c>
      <c r="K10" s="9">
        <f>'Calcs-1'!K5-'Calcs-1'!K10</f>
        <v>124</v>
      </c>
      <c r="L10" s="9">
        <f>'Calcs-1'!L5-'Calcs-1'!L10</f>
        <v>124</v>
      </c>
      <c r="M10" s="9">
        <f>'Calcs-1'!M5-'Calcs-1'!M10</f>
        <v>124</v>
      </c>
      <c r="N10" s="9">
        <f>'Calcs-1'!N5-'Calcs-1'!N10</f>
        <v>124</v>
      </c>
      <c r="O10" s="9">
        <f>'Calcs-1'!O5-'Calcs-1'!O10</f>
        <v>124</v>
      </c>
      <c r="P10" s="9">
        <f>'Calcs-1'!P5-'Calcs-1'!P10</f>
        <v>124</v>
      </c>
      <c r="Q10" s="9">
        <f>'Calcs-1'!Q5-'Calcs-1'!Q10</f>
        <v>124</v>
      </c>
      <c r="R10" s="9">
        <f>'Calcs-1'!R5-'Calcs-1'!R10</f>
        <v>124</v>
      </c>
      <c r="S10" s="9">
        <f>'Calcs-1'!S5-'Calcs-1'!S10</f>
        <v>124</v>
      </c>
      <c r="T10" s="9">
        <f>'Calcs-1'!T5-'Calcs-1'!T10</f>
        <v>124</v>
      </c>
      <c r="U10" s="9">
        <f>'Calcs-1'!U5-'Calcs-1'!U10</f>
        <v>124</v>
      </c>
      <c r="V10" s="9">
        <f>'Calcs-1'!V5-'Calcs-1'!V10</f>
        <v>124</v>
      </c>
      <c r="W10" s="9">
        <f>'Calcs-1'!W5-'Calcs-1'!W10</f>
        <v>124</v>
      </c>
      <c r="X10" s="9">
        <f>'Calcs-1'!X5-'Calcs-1'!X10</f>
        <v>124</v>
      </c>
      <c r="Y10" s="9">
        <f>'Calcs-1'!Y5-'Calcs-1'!Y10</f>
        <v>124</v>
      </c>
    </row>
    <row r="12">
      <c r="A12" s="6" t="s">
        <v>89</v>
      </c>
    </row>
    <row r="13">
      <c r="A13" s="6" t="s">
        <v>12</v>
      </c>
      <c r="B13" s="9">
        <f t="shared" ref="B13:Y13" si="4">B3+B8</f>
        <v>323</v>
      </c>
      <c r="C13" s="9">
        <f t="shared" si="4"/>
        <v>646</v>
      </c>
      <c r="D13" s="9">
        <f t="shared" si="4"/>
        <v>969</v>
      </c>
      <c r="E13" s="9">
        <f t="shared" si="4"/>
        <v>1292</v>
      </c>
      <c r="F13" s="9">
        <f t="shared" si="4"/>
        <v>1615</v>
      </c>
      <c r="G13" s="9">
        <f t="shared" si="4"/>
        <v>1938</v>
      </c>
      <c r="H13" s="9">
        <f t="shared" si="4"/>
        <v>2261</v>
      </c>
      <c r="I13" s="9">
        <f t="shared" si="4"/>
        <v>2584</v>
      </c>
      <c r="J13" s="9">
        <f t="shared" si="4"/>
        <v>2907</v>
      </c>
      <c r="K13" s="9">
        <f t="shared" si="4"/>
        <v>3230</v>
      </c>
      <c r="L13" s="9">
        <f t="shared" si="4"/>
        <v>3553</v>
      </c>
      <c r="M13" s="9">
        <f t="shared" si="4"/>
        <v>3876</v>
      </c>
      <c r="N13" s="9">
        <f t="shared" si="4"/>
        <v>4199</v>
      </c>
      <c r="O13" s="9">
        <f t="shared" si="4"/>
        <v>4522</v>
      </c>
      <c r="P13" s="9">
        <f t="shared" si="4"/>
        <v>4845</v>
      </c>
      <c r="Q13" s="9">
        <f t="shared" si="4"/>
        <v>5168</v>
      </c>
      <c r="R13" s="9">
        <f t="shared" si="4"/>
        <v>5491</v>
      </c>
      <c r="S13" s="9">
        <f t="shared" si="4"/>
        <v>5814</v>
      </c>
      <c r="T13" s="9">
        <f t="shared" si="4"/>
        <v>6137</v>
      </c>
      <c r="U13" s="9">
        <f t="shared" si="4"/>
        <v>6460</v>
      </c>
      <c r="V13" s="9">
        <f t="shared" si="4"/>
        <v>6783</v>
      </c>
      <c r="W13" s="9">
        <f t="shared" si="4"/>
        <v>7106</v>
      </c>
      <c r="X13" s="9">
        <f t="shared" si="4"/>
        <v>7429</v>
      </c>
      <c r="Y13" s="9">
        <f t="shared" si="4"/>
        <v>7752</v>
      </c>
    </row>
    <row r="14">
      <c r="A14" s="6" t="s">
        <v>14</v>
      </c>
      <c r="B14" s="9">
        <f t="shared" ref="B14:Y14" si="5">B4+B9</f>
        <v>211</v>
      </c>
      <c r="C14" s="9">
        <f t="shared" si="5"/>
        <v>422</v>
      </c>
      <c r="D14" s="9">
        <f t="shared" si="5"/>
        <v>633</v>
      </c>
      <c r="E14" s="9">
        <f t="shared" si="5"/>
        <v>844</v>
      </c>
      <c r="F14" s="9">
        <f t="shared" si="5"/>
        <v>1055</v>
      </c>
      <c r="G14" s="9">
        <f t="shared" si="5"/>
        <v>1266</v>
      </c>
      <c r="H14" s="9">
        <f t="shared" si="5"/>
        <v>1477</v>
      </c>
      <c r="I14" s="9">
        <f t="shared" si="5"/>
        <v>1688</v>
      </c>
      <c r="J14" s="9">
        <f t="shared" si="5"/>
        <v>1899</v>
      </c>
      <c r="K14" s="9">
        <f t="shared" si="5"/>
        <v>2110</v>
      </c>
      <c r="L14" s="9">
        <f t="shared" si="5"/>
        <v>2321</v>
      </c>
      <c r="M14" s="9">
        <f t="shared" si="5"/>
        <v>2532</v>
      </c>
      <c r="N14" s="9">
        <f t="shared" si="5"/>
        <v>2743</v>
      </c>
      <c r="O14" s="9">
        <f t="shared" si="5"/>
        <v>2954</v>
      </c>
      <c r="P14" s="9">
        <f t="shared" si="5"/>
        <v>3165</v>
      </c>
      <c r="Q14" s="9">
        <f t="shared" si="5"/>
        <v>3376</v>
      </c>
      <c r="R14" s="9">
        <f t="shared" si="5"/>
        <v>3587</v>
      </c>
      <c r="S14" s="9">
        <f t="shared" si="5"/>
        <v>3798</v>
      </c>
      <c r="T14" s="9">
        <f t="shared" si="5"/>
        <v>4009</v>
      </c>
      <c r="U14" s="9">
        <f t="shared" si="5"/>
        <v>4220</v>
      </c>
      <c r="V14" s="9">
        <f t="shared" si="5"/>
        <v>4431</v>
      </c>
      <c r="W14" s="9">
        <f t="shared" si="5"/>
        <v>4642</v>
      </c>
      <c r="X14" s="9">
        <f t="shared" si="5"/>
        <v>4853</v>
      </c>
      <c r="Y14" s="9">
        <f t="shared" si="5"/>
        <v>5064</v>
      </c>
    </row>
    <row r="15">
      <c r="A15" s="6" t="s">
        <v>16</v>
      </c>
      <c r="B15" s="9">
        <f t="shared" ref="B15:Y15" si="6">B5+B10</f>
        <v>124</v>
      </c>
      <c r="C15" s="9">
        <f t="shared" si="6"/>
        <v>248</v>
      </c>
      <c r="D15" s="9">
        <f t="shared" si="6"/>
        <v>372</v>
      </c>
      <c r="E15" s="9">
        <f t="shared" si="6"/>
        <v>496</v>
      </c>
      <c r="F15" s="9">
        <f t="shared" si="6"/>
        <v>620</v>
      </c>
      <c r="G15" s="9">
        <f t="shared" si="6"/>
        <v>744</v>
      </c>
      <c r="H15" s="9">
        <f t="shared" si="6"/>
        <v>868</v>
      </c>
      <c r="I15" s="9">
        <f t="shared" si="6"/>
        <v>992</v>
      </c>
      <c r="J15" s="9">
        <f t="shared" si="6"/>
        <v>1116</v>
      </c>
      <c r="K15" s="9">
        <f t="shared" si="6"/>
        <v>1240</v>
      </c>
      <c r="L15" s="9">
        <f t="shared" si="6"/>
        <v>1364</v>
      </c>
      <c r="M15" s="9">
        <f t="shared" si="6"/>
        <v>1488</v>
      </c>
      <c r="N15" s="9">
        <f t="shared" si="6"/>
        <v>1612</v>
      </c>
      <c r="O15" s="9">
        <f t="shared" si="6"/>
        <v>1736</v>
      </c>
      <c r="P15" s="9">
        <f t="shared" si="6"/>
        <v>1860</v>
      </c>
      <c r="Q15" s="9">
        <f t="shared" si="6"/>
        <v>1984</v>
      </c>
      <c r="R15" s="9">
        <f t="shared" si="6"/>
        <v>2108</v>
      </c>
      <c r="S15" s="9">
        <f t="shared" si="6"/>
        <v>2232</v>
      </c>
      <c r="T15" s="9">
        <f t="shared" si="6"/>
        <v>2356</v>
      </c>
      <c r="U15" s="9">
        <f t="shared" si="6"/>
        <v>2480</v>
      </c>
      <c r="V15" s="9">
        <f t="shared" si="6"/>
        <v>2604</v>
      </c>
      <c r="W15" s="9">
        <f t="shared" si="6"/>
        <v>2728</v>
      </c>
      <c r="X15" s="9">
        <f t="shared" si="6"/>
        <v>2852</v>
      </c>
      <c r="Y15" s="9">
        <f t="shared" si="6"/>
        <v>2976</v>
      </c>
    </row>
    <row r="17">
      <c r="A17" s="6" t="s">
        <v>89</v>
      </c>
    </row>
    <row r="18">
      <c r="A18" s="6" t="s">
        <v>12</v>
      </c>
      <c r="B18" s="9">
        <f>B13*Assumptions!$C2</f>
        <v>114988</v>
      </c>
      <c r="C18" s="9">
        <f>C13*Assumptions!$C2</f>
        <v>229976</v>
      </c>
      <c r="D18" s="9">
        <f>D13*Assumptions!$C2</f>
        <v>344964</v>
      </c>
      <c r="E18" s="9">
        <f>E13*Assumptions!$C2</f>
        <v>459952</v>
      </c>
      <c r="F18" s="9">
        <f>F13*Assumptions!$C2</f>
        <v>574940</v>
      </c>
      <c r="G18" s="9">
        <f>G13*Assumptions!$C2</f>
        <v>689928</v>
      </c>
      <c r="H18" s="9">
        <f>H13*Assumptions!$C2</f>
        <v>804916</v>
      </c>
      <c r="I18" s="9">
        <f>I13*Assumptions!$C2</f>
        <v>919904</v>
      </c>
      <c r="J18" s="9">
        <f>J13*Assumptions!$C2</f>
        <v>1034892</v>
      </c>
      <c r="K18" s="9">
        <f>K13*Assumptions!$C2</f>
        <v>1149880</v>
      </c>
      <c r="L18" s="9">
        <f>L13*Assumptions!$C2</f>
        <v>1264868</v>
      </c>
      <c r="M18" s="9">
        <f>M13*Assumptions!$C2</f>
        <v>1379856</v>
      </c>
      <c r="N18" s="9">
        <f>N13*Assumptions!$C2</f>
        <v>1494844</v>
      </c>
      <c r="O18" s="9">
        <f>O13*Assumptions!$C2</f>
        <v>1609832</v>
      </c>
      <c r="P18" s="9">
        <f>P13*Assumptions!$C2</f>
        <v>1724820</v>
      </c>
      <c r="Q18" s="9">
        <f>Q13*Assumptions!$C2</f>
        <v>1839808</v>
      </c>
      <c r="R18" s="9">
        <f>R13*Assumptions!$C2</f>
        <v>1954796</v>
      </c>
      <c r="S18" s="9">
        <f>S13*Assumptions!$C2</f>
        <v>2069784</v>
      </c>
      <c r="T18" s="9">
        <f>T13*Assumptions!$C2</f>
        <v>2184772</v>
      </c>
      <c r="U18" s="9">
        <f>U13*Assumptions!$C2</f>
        <v>2299760</v>
      </c>
      <c r="V18" s="9">
        <f>V13*Assumptions!$C2</f>
        <v>2414748</v>
      </c>
      <c r="W18" s="9">
        <f>W13*Assumptions!$C2</f>
        <v>2529736</v>
      </c>
      <c r="X18" s="9">
        <f>X13*Assumptions!$C2</f>
        <v>2644724</v>
      </c>
      <c r="Y18" s="9">
        <f>Y13*Assumptions!$C2</f>
        <v>2759712</v>
      </c>
    </row>
    <row r="19">
      <c r="A19" s="6" t="s">
        <v>14</v>
      </c>
      <c r="B19" s="9">
        <f>B14*Assumptions!$C3</f>
        <v>177662</v>
      </c>
      <c r="C19" s="9">
        <f>C14*Assumptions!$C3</f>
        <v>355324</v>
      </c>
      <c r="D19" s="9">
        <f>D14*Assumptions!$C3</f>
        <v>532986</v>
      </c>
      <c r="E19" s="9">
        <f>E14*Assumptions!$C3</f>
        <v>710648</v>
      </c>
      <c r="F19" s="9">
        <f>F14*Assumptions!$C3</f>
        <v>888310</v>
      </c>
      <c r="G19" s="9">
        <f>G14*Assumptions!$C3</f>
        <v>1065972</v>
      </c>
      <c r="H19" s="9">
        <f>H14*Assumptions!$C3</f>
        <v>1243634</v>
      </c>
      <c r="I19" s="9">
        <f>I14*Assumptions!$C3</f>
        <v>1421296</v>
      </c>
      <c r="J19" s="9">
        <f>J14*Assumptions!$C3</f>
        <v>1598958</v>
      </c>
      <c r="K19" s="9">
        <f>K14*Assumptions!$C3</f>
        <v>1776620</v>
      </c>
      <c r="L19" s="9">
        <f>L14*Assumptions!$C3</f>
        <v>1954282</v>
      </c>
      <c r="M19" s="9">
        <f>M14*Assumptions!$C3</f>
        <v>2131944</v>
      </c>
      <c r="N19" s="9">
        <f>N14*Assumptions!$C3</f>
        <v>2309606</v>
      </c>
      <c r="O19" s="9">
        <f>O14*Assumptions!$C3</f>
        <v>2487268</v>
      </c>
      <c r="P19" s="9">
        <f>P14*Assumptions!$C3</f>
        <v>2664930</v>
      </c>
      <c r="Q19" s="9">
        <f>Q14*Assumptions!$C3</f>
        <v>2842592</v>
      </c>
      <c r="R19" s="9">
        <f>R14*Assumptions!$C3</f>
        <v>3020254</v>
      </c>
      <c r="S19" s="9">
        <f>S14*Assumptions!$C3</f>
        <v>3197916</v>
      </c>
      <c r="T19" s="9">
        <f>T14*Assumptions!$C3</f>
        <v>3375578</v>
      </c>
      <c r="U19" s="9">
        <f>U14*Assumptions!$C3</f>
        <v>3553240</v>
      </c>
      <c r="V19" s="9">
        <f>V14*Assumptions!$C3</f>
        <v>3730902</v>
      </c>
      <c r="W19" s="9">
        <f>W14*Assumptions!$C3</f>
        <v>3908564</v>
      </c>
      <c r="X19" s="9">
        <f>X14*Assumptions!$C3</f>
        <v>4086226</v>
      </c>
      <c r="Y19" s="9">
        <f>Y14*Assumptions!$C3</f>
        <v>4263888</v>
      </c>
    </row>
    <row r="20">
      <c r="A20" s="6" t="s">
        <v>16</v>
      </c>
      <c r="B20" s="9">
        <f>B15*Assumptions!$C4</f>
        <v>16988</v>
      </c>
      <c r="C20" s="9">
        <f>C15*Assumptions!$C4</f>
        <v>33976</v>
      </c>
      <c r="D20" s="9">
        <f>D15*Assumptions!$C4</f>
        <v>50964</v>
      </c>
      <c r="E20" s="9">
        <f>E15*Assumptions!$C4</f>
        <v>67952</v>
      </c>
      <c r="F20" s="9">
        <f>F15*Assumptions!$C4</f>
        <v>84940</v>
      </c>
      <c r="G20" s="9">
        <f>G15*Assumptions!$C4</f>
        <v>101928</v>
      </c>
      <c r="H20" s="9">
        <f>H15*Assumptions!$C4</f>
        <v>118916</v>
      </c>
      <c r="I20" s="9">
        <f>I15*Assumptions!$C4</f>
        <v>135904</v>
      </c>
      <c r="J20" s="9">
        <f>J15*Assumptions!$C4</f>
        <v>152892</v>
      </c>
      <c r="K20" s="9">
        <f>K15*Assumptions!$C4</f>
        <v>169880</v>
      </c>
      <c r="L20" s="9">
        <f>L15*Assumptions!$C4</f>
        <v>186868</v>
      </c>
      <c r="M20" s="9">
        <f>M15*Assumptions!$C4</f>
        <v>203856</v>
      </c>
      <c r="N20" s="9">
        <f>N15*Assumptions!$C4</f>
        <v>220844</v>
      </c>
      <c r="O20" s="9">
        <f>O15*Assumptions!$C4</f>
        <v>237832</v>
      </c>
      <c r="P20" s="9">
        <f>P15*Assumptions!$C4</f>
        <v>254820</v>
      </c>
      <c r="Q20" s="9">
        <f>Q15*Assumptions!$C4</f>
        <v>271808</v>
      </c>
      <c r="R20" s="9">
        <f>R15*Assumptions!$C4</f>
        <v>288796</v>
      </c>
      <c r="S20" s="9">
        <f>S15*Assumptions!$C4</f>
        <v>305784</v>
      </c>
      <c r="T20" s="9">
        <f>T15*Assumptions!$C4</f>
        <v>322772</v>
      </c>
      <c r="U20" s="9">
        <f>U15*Assumptions!$C4</f>
        <v>339760</v>
      </c>
      <c r="V20" s="9">
        <f>V15*Assumptions!$C4</f>
        <v>356748</v>
      </c>
      <c r="W20" s="9">
        <f>W15*Assumptions!$C4</f>
        <v>373736</v>
      </c>
      <c r="X20" s="9">
        <f>X15*Assumptions!$C4</f>
        <v>390724</v>
      </c>
      <c r="Y20" s="9">
        <f>Y15*Assumptions!$C4</f>
        <v>407712</v>
      </c>
    </row>
    <row r="21">
      <c r="A21" s="6" t="s">
        <v>77</v>
      </c>
      <c r="B21" s="9">
        <f t="shared" ref="B21:Y21" si="7">SUM(B18:B20)</f>
        <v>309638</v>
      </c>
      <c r="C21" s="9">
        <f t="shared" si="7"/>
        <v>619276</v>
      </c>
      <c r="D21" s="9">
        <f t="shared" si="7"/>
        <v>928914</v>
      </c>
      <c r="E21" s="9">
        <f t="shared" si="7"/>
        <v>1238552</v>
      </c>
      <c r="F21" s="9">
        <f t="shared" si="7"/>
        <v>1548190</v>
      </c>
      <c r="G21" s="9">
        <f t="shared" si="7"/>
        <v>1857828</v>
      </c>
      <c r="H21" s="9">
        <f t="shared" si="7"/>
        <v>2167466</v>
      </c>
      <c r="I21" s="9">
        <f t="shared" si="7"/>
        <v>2477104</v>
      </c>
      <c r="J21" s="9">
        <f t="shared" si="7"/>
        <v>2786742</v>
      </c>
      <c r="K21" s="9">
        <f t="shared" si="7"/>
        <v>3096380</v>
      </c>
      <c r="L21" s="9">
        <f t="shared" si="7"/>
        <v>3406018</v>
      </c>
      <c r="M21" s="9">
        <f t="shared" si="7"/>
        <v>3715656</v>
      </c>
      <c r="N21" s="9">
        <f t="shared" si="7"/>
        <v>4025294</v>
      </c>
      <c r="O21" s="9">
        <f t="shared" si="7"/>
        <v>4334932</v>
      </c>
      <c r="P21" s="9">
        <f t="shared" si="7"/>
        <v>4644570</v>
      </c>
      <c r="Q21" s="9">
        <f t="shared" si="7"/>
        <v>4954208</v>
      </c>
      <c r="R21" s="9">
        <f t="shared" si="7"/>
        <v>5263846</v>
      </c>
      <c r="S21" s="9">
        <f t="shared" si="7"/>
        <v>5573484</v>
      </c>
      <c r="T21" s="9">
        <f t="shared" si="7"/>
        <v>5883122</v>
      </c>
      <c r="U21" s="9">
        <f t="shared" si="7"/>
        <v>6192760</v>
      </c>
      <c r="V21" s="9">
        <f t="shared" si="7"/>
        <v>6502398</v>
      </c>
      <c r="W21" s="9">
        <f t="shared" si="7"/>
        <v>6812036</v>
      </c>
      <c r="X21" s="9">
        <f t="shared" si="7"/>
        <v>7121674</v>
      </c>
      <c r="Y21" s="9">
        <f t="shared" si="7"/>
        <v>7431312</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0"/>
      <c r="B1" s="6" t="s">
        <v>50</v>
      </c>
      <c r="C1" s="6" t="s">
        <v>51</v>
      </c>
      <c r="D1" s="6" t="s">
        <v>52</v>
      </c>
      <c r="E1" s="6" t="s">
        <v>53</v>
      </c>
      <c r="F1" s="6" t="s">
        <v>54</v>
      </c>
      <c r="G1" s="6" t="s">
        <v>55</v>
      </c>
      <c r="H1" s="6" t="s">
        <v>56</v>
      </c>
      <c r="I1" s="6" t="s">
        <v>57</v>
      </c>
      <c r="J1" s="6" t="s">
        <v>58</v>
      </c>
      <c r="K1" s="6" t="s">
        <v>59</v>
      </c>
      <c r="L1" s="6" t="s">
        <v>60</v>
      </c>
      <c r="M1" s="6" t="s">
        <v>61</v>
      </c>
      <c r="N1" s="6" t="s">
        <v>62</v>
      </c>
      <c r="O1" s="6" t="s">
        <v>63</v>
      </c>
      <c r="P1" s="6" t="s">
        <v>64</v>
      </c>
      <c r="Q1" s="6" t="s">
        <v>65</v>
      </c>
      <c r="R1" s="6" t="s">
        <v>66</v>
      </c>
      <c r="S1" s="6" t="s">
        <v>67</v>
      </c>
      <c r="T1" s="6" t="s">
        <v>68</v>
      </c>
      <c r="U1" s="6" t="s">
        <v>69</v>
      </c>
      <c r="V1" s="6" t="s">
        <v>70</v>
      </c>
      <c r="W1" s="6" t="s">
        <v>71</v>
      </c>
      <c r="X1" s="6" t="s">
        <v>72</v>
      </c>
      <c r="Y1" s="6" t="s">
        <v>73</v>
      </c>
    </row>
    <row r="2">
      <c r="A2" s="10" t="s">
        <v>18</v>
      </c>
    </row>
    <row r="3">
      <c r="A3" s="10" t="s">
        <v>90</v>
      </c>
      <c r="B3" s="9">
        <f>'Sales and Costs'!B6</f>
        <v>4090454</v>
      </c>
      <c r="C3" s="9">
        <f>'Sales and Costs'!C6</f>
        <v>4090454</v>
      </c>
      <c r="D3" s="9">
        <f>'Sales and Costs'!D6</f>
        <v>4090454</v>
      </c>
      <c r="E3" s="9">
        <f>'Sales and Costs'!E6</f>
        <v>4090454</v>
      </c>
      <c r="F3" s="9">
        <f>'Sales and Costs'!F6</f>
        <v>4090454</v>
      </c>
      <c r="G3" s="9">
        <f>'Sales and Costs'!G6</f>
        <v>4090454</v>
      </c>
      <c r="H3" s="9">
        <f>'Sales and Costs'!H6</f>
        <v>4090454</v>
      </c>
      <c r="I3" s="9">
        <f>'Sales and Costs'!I6</f>
        <v>4090454</v>
      </c>
      <c r="J3" s="9">
        <f>'Sales and Costs'!J6</f>
        <v>4090454</v>
      </c>
      <c r="K3" s="9">
        <f>'Sales and Costs'!K6</f>
        <v>4090454</v>
      </c>
      <c r="L3" s="9">
        <f>'Sales and Costs'!L6</f>
        <v>4090454</v>
      </c>
      <c r="M3" s="9">
        <f>'Sales and Costs'!M6</f>
        <v>4090454</v>
      </c>
      <c r="N3" s="9">
        <f>'Sales and Costs'!N6</f>
        <v>4090454</v>
      </c>
      <c r="O3" s="9">
        <f>'Sales and Costs'!O6</f>
        <v>4090454</v>
      </c>
      <c r="P3" s="9">
        <f>'Sales and Costs'!P6</f>
        <v>4090454</v>
      </c>
      <c r="Q3" s="9">
        <f>'Sales and Costs'!Q6</f>
        <v>4090454</v>
      </c>
      <c r="R3" s="9">
        <f>'Sales and Costs'!R6</f>
        <v>4090454</v>
      </c>
      <c r="S3" s="9">
        <f>'Sales and Costs'!S6</f>
        <v>4090454</v>
      </c>
      <c r="T3" s="9">
        <f>'Sales and Costs'!T6</f>
        <v>4090454</v>
      </c>
      <c r="U3" s="9">
        <f>'Sales and Costs'!U6</f>
        <v>4090454</v>
      </c>
      <c r="V3" s="9">
        <f>'Sales and Costs'!V6</f>
        <v>4090454</v>
      </c>
      <c r="W3" s="9">
        <f>'Sales and Costs'!W6</f>
        <v>4090454</v>
      </c>
      <c r="X3" s="9">
        <f>'Sales and Costs'!X6</f>
        <v>4090454</v>
      </c>
      <c r="Y3" s="9">
        <f>'Sales and Costs'!Y6</f>
        <v>4090454</v>
      </c>
    </row>
    <row r="4">
      <c r="A4" s="10" t="s">
        <v>77</v>
      </c>
      <c r="B4" s="9">
        <f t="shared" ref="B4:Y4" si="1">sum(B3)</f>
        <v>4090454</v>
      </c>
      <c r="C4" s="9">
        <f t="shared" si="1"/>
        <v>4090454</v>
      </c>
      <c r="D4" s="9">
        <f t="shared" si="1"/>
        <v>4090454</v>
      </c>
      <c r="E4" s="9">
        <f t="shared" si="1"/>
        <v>4090454</v>
      </c>
      <c r="F4" s="9">
        <f t="shared" si="1"/>
        <v>4090454</v>
      </c>
      <c r="G4" s="9">
        <f t="shared" si="1"/>
        <v>4090454</v>
      </c>
      <c r="H4" s="9">
        <f t="shared" si="1"/>
        <v>4090454</v>
      </c>
      <c r="I4" s="9">
        <f t="shared" si="1"/>
        <v>4090454</v>
      </c>
      <c r="J4" s="9">
        <f t="shared" si="1"/>
        <v>4090454</v>
      </c>
      <c r="K4" s="9">
        <f t="shared" si="1"/>
        <v>4090454</v>
      </c>
      <c r="L4" s="9">
        <f t="shared" si="1"/>
        <v>4090454</v>
      </c>
      <c r="M4" s="9">
        <f t="shared" si="1"/>
        <v>4090454</v>
      </c>
      <c r="N4" s="9">
        <f t="shared" si="1"/>
        <v>4090454</v>
      </c>
      <c r="O4" s="9">
        <f t="shared" si="1"/>
        <v>4090454</v>
      </c>
      <c r="P4" s="9">
        <f t="shared" si="1"/>
        <v>4090454</v>
      </c>
      <c r="Q4" s="9">
        <f t="shared" si="1"/>
        <v>4090454</v>
      </c>
      <c r="R4" s="9">
        <f t="shared" si="1"/>
        <v>4090454</v>
      </c>
      <c r="S4" s="9">
        <f t="shared" si="1"/>
        <v>4090454</v>
      </c>
      <c r="T4" s="9">
        <f t="shared" si="1"/>
        <v>4090454</v>
      </c>
      <c r="U4" s="9">
        <f t="shared" si="1"/>
        <v>4090454</v>
      </c>
      <c r="V4" s="9">
        <f t="shared" si="1"/>
        <v>4090454</v>
      </c>
      <c r="W4" s="9">
        <f t="shared" si="1"/>
        <v>4090454</v>
      </c>
      <c r="X4" s="9">
        <f t="shared" si="1"/>
        <v>4090454</v>
      </c>
      <c r="Y4" s="9">
        <f t="shared" si="1"/>
        <v>4090454</v>
      </c>
    </row>
    <row r="5">
      <c r="A5" s="10"/>
    </row>
    <row r="6">
      <c r="A6" s="10" t="s">
        <v>20</v>
      </c>
    </row>
    <row r="7">
      <c r="A7" s="10" t="s">
        <v>90</v>
      </c>
      <c r="B7" s="6">
        <v>0.0</v>
      </c>
      <c r="C7" s="9">
        <f t="shared" ref="C7:Y7" si="2">B3</f>
        <v>4090454</v>
      </c>
      <c r="D7" s="9">
        <f t="shared" si="2"/>
        <v>4090454</v>
      </c>
      <c r="E7" s="9">
        <f t="shared" si="2"/>
        <v>4090454</v>
      </c>
      <c r="F7" s="9">
        <f t="shared" si="2"/>
        <v>4090454</v>
      </c>
      <c r="G7" s="9">
        <f t="shared" si="2"/>
        <v>4090454</v>
      </c>
      <c r="H7" s="9">
        <f t="shared" si="2"/>
        <v>4090454</v>
      </c>
      <c r="I7" s="9">
        <f t="shared" si="2"/>
        <v>4090454</v>
      </c>
      <c r="J7" s="9">
        <f t="shared" si="2"/>
        <v>4090454</v>
      </c>
      <c r="K7" s="9">
        <f t="shared" si="2"/>
        <v>4090454</v>
      </c>
      <c r="L7" s="9">
        <f t="shared" si="2"/>
        <v>4090454</v>
      </c>
      <c r="M7" s="9">
        <f t="shared" si="2"/>
        <v>4090454</v>
      </c>
      <c r="N7" s="9">
        <f t="shared" si="2"/>
        <v>4090454</v>
      </c>
      <c r="O7" s="9">
        <f t="shared" si="2"/>
        <v>4090454</v>
      </c>
      <c r="P7" s="9">
        <f t="shared" si="2"/>
        <v>4090454</v>
      </c>
      <c r="Q7" s="9">
        <f t="shared" si="2"/>
        <v>4090454</v>
      </c>
      <c r="R7" s="9">
        <f t="shared" si="2"/>
        <v>4090454</v>
      </c>
      <c r="S7" s="9">
        <f t="shared" si="2"/>
        <v>4090454</v>
      </c>
      <c r="T7" s="9">
        <f t="shared" si="2"/>
        <v>4090454</v>
      </c>
      <c r="U7" s="9">
        <f t="shared" si="2"/>
        <v>4090454</v>
      </c>
      <c r="V7" s="9">
        <f t="shared" si="2"/>
        <v>4090454</v>
      </c>
      <c r="W7" s="9">
        <f t="shared" si="2"/>
        <v>4090454</v>
      </c>
      <c r="X7" s="9">
        <f t="shared" si="2"/>
        <v>4090454</v>
      </c>
      <c r="Y7" s="9">
        <f t="shared" si="2"/>
        <v>4090454</v>
      </c>
    </row>
    <row r="8">
      <c r="A8" s="10" t="s">
        <v>77</v>
      </c>
      <c r="B8" s="9">
        <f t="shared" ref="B8:Y8" si="3">sum(B7)</f>
        <v>0</v>
      </c>
      <c r="C8" s="9">
        <f t="shared" si="3"/>
        <v>4090454</v>
      </c>
      <c r="D8" s="9">
        <f t="shared" si="3"/>
        <v>4090454</v>
      </c>
      <c r="E8" s="9">
        <f t="shared" si="3"/>
        <v>4090454</v>
      </c>
      <c r="F8" s="9">
        <f t="shared" si="3"/>
        <v>4090454</v>
      </c>
      <c r="G8" s="9">
        <f t="shared" si="3"/>
        <v>4090454</v>
      </c>
      <c r="H8" s="9">
        <f t="shared" si="3"/>
        <v>4090454</v>
      </c>
      <c r="I8" s="9">
        <f t="shared" si="3"/>
        <v>4090454</v>
      </c>
      <c r="J8" s="9">
        <f t="shared" si="3"/>
        <v>4090454</v>
      </c>
      <c r="K8" s="9">
        <f t="shared" si="3"/>
        <v>4090454</v>
      </c>
      <c r="L8" s="9">
        <f t="shared" si="3"/>
        <v>4090454</v>
      </c>
      <c r="M8" s="9">
        <f t="shared" si="3"/>
        <v>4090454</v>
      </c>
      <c r="N8" s="9">
        <f t="shared" si="3"/>
        <v>4090454</v>
      </c>
      <c r="O8" s="9">
        <f t="shared" si="3"/>
        <v>4090454</v>
      </c>
      <c r="P8" s="9">
        <f t="shared" si="3"/>
        <v>4090454</v>
      </c>
      <c r="Q8" s="9">
        <f t="shared" si="3"/>
        <v>4090454</v>
      </c>
      <c r="R8" s="9">
        <f t="shared" si="3"/>
        <v>4090454</v>
      </c>
      <c r="S8" s="9">
        <f t="shared" si="3"/>
        <v>4090454</v>
      </c>
      <c r="T8" s="9">
        <f t="shared" si="3"/>
        <v>4090454</v>
      </c>
      <c r="U8" s="9">
        <f t="shared" si="3"/>
        <v>4090454</v>
      </c>
      <c r="V8" s="9">
        <f t="shared" si="3"/>
        <v>4090454</v>
      </c>
      <c r="W8" s="9">
        <f t="shared" si="3"/>
        <v>4090454</v>
      </c>
      <c r="X8" s="9">
        <f t="shared" si="3"/>
        <v>4090454</v>
      </c>
      <c r="Y8" s="9">
        <f t="shared" si="3"/>
        <v>4090454</v>
      </c>
    </row>
    <row r="9">
      <c r="A9" s="10"/>
    </row>
    <row r="10">
      <c r="A10" s="11" t="s">
        <v>91</v>
      </c>
    </row>
    <row r="11">
      <c r="A11" s="10" t="s">
        <v>90</v>
      </c>
      <c r="B11" s="9">
        <f>B3-B7</f>
        <v>4090454</v>
      </c>
      <c r="C11" s="9">
        <f t="shared" ref="C11:Y11" si="4">B11+C3-C7</f>
        <v>4090454</v>
      </c>
      <c r="D11" s="9">
        <f t="shared" si="4"/>
        <v>4090454</v>
      </c>
      <c r="E11" s="9">
        <f t="shared" si="4"/>
        <v>4090454</v>
      </c>
      <c r="F11" s="9">
        <f t="shared" si="4"/>
        <v>4090454</v>
      </c>
      <c r="G11" s="9">
        <f t="shared" si="4"/>
        <v>4090454</v>
      </c>
      <c r="H11" s="9">
        <f t="shared" si="4"/>
        <v>4090454</v>
      </c>
      <c r="I11" s="9">
        <f t="shared" si="4"/>
        <v>4090454</v>
      </c>
      <c r="J11" s="9">
        <f t="shared" si="4"/>
        <v>4090454</v>
      </c>
      <c r="K11" s="9">
        <f t="shared" si="4"/>
        <v>4090454</v>
      </c>
      <c r="L11" s="9">
        <f t="shared" si="4"/>
        <v>4090454</v>
      </c>
      <c r="M11" s="9">
        <f t="shared" si="4"/>
        <v>4090454</v>
      </c>
      <c r="N11" s="9">
        <f t="shared" si="4"/>
        <v>4090454</v>
      </c>
      <c r="O11" s="9">
        <f t="shared" si="4"/>
        <v>4090454</v>
      </c>
      <c r="P11" s="9">
        <f t="shared" si="4"/>
        <v>4090454</v>
      </c>
      <c r="Q11" s="9">
        <f t="shared" si="4"/>
        <v>4090454</v>
      </c>
      <c r="R11" s="9">
        <f t="shared" si="4"/>
        <v>4090454</v>
      </c>
      <c r="S11" s="9">
        <f t="shared" si="4"/>
        <v>4090454</v>
      </c>
      <c r="T11" s="9">
        <f t="shared" si="4"/>
        <v>4090454</v>
      </c>
      <c r="U11" s="9">
        <f t="shared" si="4"/>
        <v>4090454</v>
      </c>
      <c r="V11" s="9">
        <f t="shared" si="4"/>
        <v>4090454</v>
      </c>
      <c r="W11" s="9">
        <f t="shared" si="4"/>
        <v>4090454</v>
      </c>
      <c r="X11" s="9">
        <f t="shared" si="4"/>
        <v>4090454</v>
      </c>
      <c r="Y11" s="9">
        <f t="shared" si="4"/>
        <v>4090454</v>
      </c>
    </row>
    <row r="12">
      <c r="A12" s="10" t="s">
        <v>77</v>
      </c>
      <c r="B12" s="9">
        <f t="shared" ref="B12:Y12" si="5">SUM(B11)</f>
        <v>4090454</v>
      </c>
      <c r="C12" s="9">
        <f t="shared" si="5"/>
        <v>4090454</v>
      </c>
      <c r="D12" s="9">
        <f t="shared" si="5"/>
        <v>4090454</v>
      </c>
      <c r="E12" s="9">
        <f t="shared" si="5"/>
        <v>4090454</v>
      </c>
      <c r="F12" s="9">
        <f t="shared" si="5"/>
        <v>4090454</v>
      </c>
      <c r="G12" s="9">
        <f t="shared" si="5"/>
        <v>4090454</v>
      </c>
      <c r="H12" s="9">
        <f t="shared" si="5"/>
        <v>4090454</v>
      </c>
      <c r="I12" s="9">
        <f t="shared" si="5"/>
        <v>4090454</v>
      </c>
      <c r="J12" s="9">
        <f t="shared" si="5"/>
        <v>4090454</v>
      </c>
      <c r="K12" s="9">
        <f t="shared" si="5"/>
        <v>4090454</v>
      </c>
      <c r="L12" s="9">
        <f t="shared" si="5"/>
        <v>4090454</v>
      </c>
      <c r="M12" s="9">
        <f t="shared" si="5"/>
        <v>4090454</v>
      </c>
      <c r="N12" s="9">
        <f t="shared" si="5"/>
        <v>4090454</v>
      </c>
      <c r="O12" s="9">
        <f t="shared" si="5"/>
        <v>4090454</v>
      </c>
      <c r="P12" s="9">
        <f t="shared" si="5"/>
        <v>4090454</v>
      </c>
      <c r="Q12" s="9">
        <f t="shared" si="5"/>
        <v>4090454</v>
      </c>
      <c r="R12" s="9">
        <f t="shared" si="5"/>
        <v>4090454</v>
      </c>
      <c r="S12" s="9">
        <f t="shared" si="5"/>
        <v>4090454</v>
      </c>
      <c r="T12" s="9">
        <f t="shared" si="5"/>
        <v>4090454</v>
      </c>
      <c r="U12" s="9">
        <f t="shared" si="5"/>
        <v>4090454</v>
      </c>
      <c r="V12" s="9">
        <f t="shared" si="5"/>
        <v>4090454</v>
      </c>
      <c r="W12" s="9">
        <f t="shared" si="5"/>
        <v>4090454</v>
      </c>
      <c r="X12" s="9">
        <f t="shared" si="5"/>
        <v>4090454</v>
      </c>
      <c r="Y12" s="9">
        <f t="shared" si="5"/>
        <v>4090454</v>
      </c>
    </row>
    <row r="13">
      <c r="A13" s="10"/>
    </row>
    <row r="14">
      <c r="A14" s="10"/>
    </row>
    <row r="15">
      <c r="A15" s="10"/>
    </row>
    <row r="16">
      <c r="A16" s="10"/>
    </row>
    <row r="17">
      <c r="A17" s="10"/>
    </row>
    <row r="18">
      <c r="A18" s="10"/>
    </row>
    <row r="19">
      <c r="A19" s="10"/>
    </row>
    <row r="20">
      <c r="A20" s="10"/>
    </row>
    <row r="21">
      <c r="A21" s="10"/>
    </row>
    <row r="22">
      <c r="A22" s="10"/>
    </row>
    <row r="23">
      <c r="A23" s="10"/>
    </row>
    <row r="24">
      <c r="A24" s="10"/>
    </row>
    <row r="25">
      <c r="A25" s="10"/>
    </row>
    <row r="26">
      <c r="A26" s="10"/>
    </row>
    <row r="27">
      <c r="A27" s="10"/>
    </row>
    <row r="28">
      <c r="A28" s="10"/>
    </row>
    <row r="29">
      <c r="A29" s="10"/>
    </row>
    <row r="30">
      <c r="A30" s="10"/>
    </row>
    <row r="31">
      <c r="A31" s="10"/>
    </row>
    <row r="32">
      <c r="A32" s="10"/>
    </row>
    <row r="33">
      <c r="A33" s="10"/>
    </row>
    <row r="34">
      <c r="A34" s="10"/>
    </row>
    <row r="35">
      <c r="A35" s="10"/>
    </row>
    <row r="36">
      <c r="A36" s="10"/>
    </row>
    <row r="37">
      <c r="A37" s="10"/>
    </row>
    <row r="38">
      <c r="A38" s="10"/>
    </row>
    <row r="39">
      <c r="A39" s="10"/>
    </row>
    <row r="40">
      <c r="A40" s="10"/>
    </row>
    <row r="41">
      <c r="A41" s="10"/>
    </row>
    <row r="42">
      <c r="A42" s="10"/>
    </row>
    <row r="43">
      <c r="A43" s="10"/>
    </row>
    <row r="44">
      <c r="A44" s="10"/>
    </row>
    <row r="45">
      <c r="A45" s="10"/>
    </row>
    <row r="46">
      <c r="A46" s="10"/>
    </row>
    <row r="47">
      <c r="A47" s="10"/>
    </row>
    <row r="48">
      <c r="A48" s="10"/>
    </row>
    <row r="49">
      <c r="A49" s="10"/>
    </row>
    <row r="50">
      <c r="A50" s="10"/>
    </row>
    <row r="51">
      <c r="A51" s="10"/>
    </row>
    <row r="52">
      <c r="A52" s="10"/>
    </row>
    <row r="53">
      <c r="A53" s="10"/>
    </row>
    <row r="54">
      <c r="A54" s="10"/>
    </row>
    <row r="55">
      <c r="A55" s="10"/>
    </row>
    <row r="56">
      <c r="A56" s="10"/>
    </row>
    <row r="57">
      <c r="A57" s="10"/>
    </row>
    <row r="58">
      <c r="A58" s="10"/>
    </row>
    <row r="59">
      <c r="A59" s="10"/>
    </row>
    <row r="60">
      <c r="A60" s="10"/>
    </row>
    <row r="61">
      <c r="A61" s="10"/>
    </row>
    <row r="62">
      <c r="A62" s="10"/>
    </row>
    <row r="63">
      <c r="A63" s="10"/>
    </row>
    <row r="64">
      <c r="A64" s="10"/>
    </row>
    <row r="65">
      <c r="A65" s="10"/>
    </row>
    <row r="66">
      <c r="A66" s="10"/>
    </row>
    <row r="67">
      <c r="A67" s="10"/>
    </row>
    <row r="68">
      <c r="A68" s="10"/>
    </row>
    <row r="69">
      <c r="A69" s="10"/>
    </row>
    <row r="70">
      <c r="A70" s="10"/>
    </row>
    <row r="71">
      <c r="A71" s="10"/>
    </row>
    <row r="72">
      <c r="A72" s="10"/>
    </row>
    <row r="73">
      <c r="A73" s="10"/>
    </row>
    <row r="74">
      <c r="A74" s="10"/>
    </row>
    <row r="75">
      <c r="A75" s="10"/>
    </row>
    <row r="76">
      <c r="A76" s="10"/>
    </row>
    <row r="77">
      <c r="A77" s="10"/>
    </row>
    <row r="78">
      <c r="A78" s="10"/>
    </row>
    <row r="79">
      <c r="A79" s="10"/>
    </row>
    <row r="80">
      <c r="A80" s="10"/>
    </row>
    <row r="81">
      <c r="A81" s="10"/>
    </row>
    <row r="82">
      <c r="A82" s="10"/>
    </row>
    <row r="83">
      <c r="A83" s="10"/>
    </row>
    <row r="84">
      <c r="A84" s="10"/>
    </row>
    <row r="85">
      <c r="A85" s="10"/>
    </row>
    <row r="86">
      <c r="A86" s="10"/>
    </row>
    <row r="87">
      <c r="A87" s="10"/>
    </row>
    <row r="88">
      <c r="A88" s="10"/>
    </row>
    <row r="89">
      <c r="A89" s="10"/>
    </row>
    <row r="90">
      <c r="A90" s="10"/>
    </row>
    <row r="91">
      <c r="A91" s="10"/>
    </row>
    <row r="92">
      <c r="A92" s="10"/>
    </row>
    <row r="93">
      <c r="A93" s="10"/>
    </row>
    <row r="94">
      <c r="A94" s="10"/>
    </row>
    <row r="95">
      <c r="A95" s="10"/>
    </row>
    <row r="96">
      <c r="A96" s="10"/>
    </row>
    <row r="97">
      <c r="A97" s="10"/>
    </row>
    <row r="98">
      <c r="A98" s="10"/>
    </row>
    <row r="99">
      <c r="A99" s="10"/>
    </row>
    <row r="100">
      <c r="A100" s="10"/>
    </row>
    <row r="101">
      <c r="A101" s="10"/>
    </row>
    <row r="102">
      <c r="A102" s="10"/>
    </row>
    <row r="103">
      <c r="A103" s="10"/>
    </row>
    <row r="104">
      <c r="A104" s="10"/>
    </row>
    <row r="105">
      <c r="A105" s="10"/>
    </row>
    <row r="106">
      <c r="A106" s="10"/>
    </row>
    <row r="107">
      <c r="A107" s="10"/>
    </row>
    <row r="108">
      <c r="A108" s="10"/>
    </row>
    <row r="109">
      <c r="A109" s="10"/>
    </row>
    <row r="110">
      <c r="A110" s="10"/>
    </row>
    <row r="111">
      <c r="A111" s="10"/>
    </row>
    <row r="112">
      <c r="A112" s="10"/>
    </row>
    <row r="113">
      <c r="A113" s="10"/>
    </row>
    <row r="114">
      <c r="A114" s="10"/>
    </row>
    <row r="115">
      <c r="A115" s="10"/>
    </row>
    <row r="116">
      <c r="A116" s="10"/>
    </row>
    <row r="117">
      <c r="A117" s="10"/>
    </row>
    <row r="118">
      <c r="A118" s="10"/>
    </row>
    <row r="119">
      <c r="A119" s="10"/>
    </row>
    <row r="120">
      <c r="A120" s="10"/>
    </row>
    <row r="121">
      <c r="A121" s="10"/>
    </row>
    <row r="122">
      <c r="A122" s="10"/>
    </row>
    <row r="123">
      <c r="A123" s="10"/>
    </row>
    <row r="124">
      <c r="A124" s="10"/>
    </row>
    <row r="125">
      <c r="A125" s="10"/>
    </row>
    <row r="126">
      <c r="A126" s="10"/>
    </row>
    <row r="127">
      <c r="A127" s="10"/>
    </row>
    <row r="128">
      <c r="A128" s="10"/>
    </row>
    <row r="129">
      <c r="A129" s="10"/>
    </row>
    <row r="130">
      <c r="A130" s="10"/>
    </row>
    <row r="131">
      <c r="A131" s="10"/>
    </row>
    <row r="132">
      <c r="A132" s="10"/>
    </row>
    <row r="133">
      <c r="A133" s="10"/>
    </row>
    <row r="134">
      <c r="A134" s="10"/>
    </row>
    <row r="135">
      <c r="A135" s="10"/>
    </row>
    <row r="136">
      <c r="A136" s="10"/>
    </row>
    <row r="137">
      <c r="A137" s="10"/>
    </row>
    <row r="138">
      <c r="A138" s="10"/>
    </row>
    <row r="139">
      <c r="A139" s="10"/>
    </row>
    <row r="140">
      <c r="A140" s="10"/>
    </row>
    <row r="141">
      <c r="A141" s="10"/>
    </row>
    <row r="142">
      <c r="A142" s="10"/>
    </row>
    <row r="143">
      <c r="A143" s="10"/>
    </row>
    <row r="144">
      <c r="A144" s="10"/>
    </row>
    <row r="145">
      <c r="A145" s="10"/>
    </row>
    <row r="146">
      <c r="A146" s="10"/>
    </row>
    <row r="147">
      <c r="A147" s="10"/>
    </row>
    <row r="148">
      <c r="A148" s="10"/>
    </row>
    <row r="149">
      <c r="A149" s="10"/>
    </row>
    <row r="150">
      <c r="A150" s="10"/>
    </row>
    <row r="151">
      <c r="A151" s="10"/>
    </row>
    <row r="152">
      <c r="A152" s="10"/>
    </row>
    <row r="153">
      <c r="A153" s="10"/>
    </row>
    <row r="154">
      <c r="A154" s="10"/>
    </row>
    <row r="155">
      <c r="A155" s="10"/>
    </row>
    <row r="156">
      <c r="A156" s="10"/>
    </row>
    <row r="157">
      <c r="A157" s="10"/>
    </row>
    <row r="158">
      <c r="A158" s="10"/>
    </row>
    <row r="159">
      <c r="A159" s="10"/>
    </row>
    <row r="160">
      <c r="A160" s="10"/>
    </row>
    <row r="161">
      <c r="A161" s="10"/>
    </row>
    <row r="162">
      <c r="A162" s="10"/>
    </row>
    <row r="163">
      <c r="A163" s="10"/>
    </row>
    <row r="164">
      <c r="A164" s="10"/>
    </row>
    <row r="165">
      <c r="A165" s="10"/>
    </row>
    <row r="166">
      <c r="A166" s="10"/>
    </row>
    <row r="167">
      <c r="A167" s="10"/>
    </row>
    <row r="168">
      <c r="A168" s="10"/>
    </row>
    <row r="169">
      <c r="A169" s="10"/>
    </row>
    <row r="170">
      <c r="A170" s="10"/>
    </row>
    <row r="171">
      <c r="A171" s="10"/>
    </row>
    <row r="172">
      <c r="A172" s="10"/>
    </row>
    <row r="173">
      <c r="A173" s="10"/>
    </row>
    <row r="174">
      <c r="A174" s="10"/>
    </row>
    <row r="175">
      <c r="A175" s="10"/>
    </row>
    <row r="176">
      <c r="A176" s="10"/>
    </row>
    <row r="177">
      <c r="A177" s="10"/>
    </row>
    <row r="178">
      <c r="A178" s="10"/>
    </row>
    <row r="179">
      <c r="A179" s="10"/>
    </row>
    <row r="180">
      <c r="A180" s="10"/>
    </row>
    <row r="181">
      <c r="A181" s="10"/>
    </row>
    <row r="182">
      <c r="A182" s="10"/>
    </row>
    <row r="183">
      <c r="A183" s="10"/>
    </row>
    <row r="184">
      <c r="A184" s="10"/>
    </row>
    <row r="185">
      <c r="A185" s="10"/>
    </row>
    <row r="186">
      <c r="A186" s="10"/>
    </row>
    <row r="187">
      <c r="A187" s="10"/>
    </row>
    <row r="188">
      <c r="A188" s="10"/>
    </row>
    <row r="189">
      <c r="A189" s="10"/>
    </row>
    <row r="190">
      <c r="A190" s="10"/>
    </row>
    <row r="191">
      <c r="A191" s="10"/>
    </row>
    <row r="192">
      <c r="A192" s="10"/>
    </row>
    <row r="193">
      <c r="A193" s="10"/>
    </row>
    <row r="194">
      <c r="A194" s="10"/>
    </row>
    <row r="195">
      <c r="A195" s="10"/>
    </row>
    <row r="196">
      <c r="A196" s="10"/>
    </row>
    <row r="197">
      <c r="A197" s="10"/>
    </row>
    <row r="198">
      <c r="A198" s="10"/>
    </row>
    <row r="199">
      <c r="A199" s="10"/>
    </row>
    <row r="200">
      <c r="A200" s="10"/>
    </row>
    <row r="201">
      <c r="A201" s="10"/>
    </row>
    <row r="202">
      <c r="A202" s="10"/>
    </row>
    <row r="203">
      <c r="A203" s="10"/>
    </row>
    <row r="204">
      <c r="A204" s="10"/>
    </row>
    <row r="205">
      <c r="A205" s="10"/>
    </row>
    <row r="206">
      <c r="A206" s="10"/>
    </row>
    <row r="207">
      <c r="A207" s="10"/>
    </row>
    <row r="208">
      <c r="A208" s="10"/>
    </row>
    <row r="209">
      <c r="A209" s="10"/>
    </row>
    <row r="210">
      <c r="A210" s="10"/>
    </row>
    <row r="211">
      <c r="A211" s="10"/>
    </row>
    <row r="212">
      <c r="A212" s="10"/>
    </row>
    <row r="213">
      <c r="A213" s="10"/>
    </row>
    <row r="214">
      <c r="A214" s="10"/>
    </row>
    <row r="215">
      <c r="A215" s="10"/>
    </row>
    <row r="216">
      <c r="A216" s="10"/>
    </row>
    <row r="217">
      <c r="A217" s="10"/>
    </row>
    <row r="218">
      <c r="A218" s="10"/>
    </row>
    <row r="219">
      <c r="A219" s="10"/>
    </row>
    <row r="220">
      <c r="A220" s="10"/>
    </row>
    <row r="221">
      <c r="A221" s="10"/>
    </row>
    <row r="222">
      <c r="A222" s="10"/>
    </row>
    <row r="223">
      <c r="A223" s="10"/>
    </row>
    <row r="224">
      <c r="A224" s="10"/>
    </row>
    <row r="225">
      <c r="A225" s="10"/>
    </row>
    <row r="226">
      <c r="A226" s="10"/>
    </row>
    <row r="227">
      <c r="A227" s="10"/>
    </row>
    <row r="228">
      <c r="A228" s="10"/>
    </row>
    <row r="229">
      <c r="A229" s="10"/>
    </row>
    <row r="230">
      <c r="A230" s="10"/>
    </row>
    <row r="231">
      <c r="A231" s="10"/>
    </row>
    <row r="232">
      <c r="A232" s="10"/>
    </row>
    <row r="233">
      <c r="A233" s="10"/>
    </row>
    <row r="234">
      <c r="A234" s="10"/>
    </row>
    <row r="235">
      <c r="A235" s="10"/>
    </row>
    <row r="236">
      <c r="A236" s="10"/>
    </row>
    <row r="237">
      <c r="A237" s="10"/>
    </row>
    <row r="238">
      <c r="A238" s="10"/>
    </row>
    <row r="239">
      <c r="A239" s="10"/>
    </row>
    <row r="240">
      <c r="A240" s="10"/>
    </row>
    <row r="241">
      <c r="A241" s="10"/>
    </row>
    <row r="242">
      <c r="A242" s="10"/>
    </row>
    <row r="243">
      <c r="A243" s="10"/>
    </row>
    <row r="244">
      <c r="A244" s="10"/>
    </row>
    <row r="245">
      <c r="A245" s="10"/>
    </row>
    <row r="246">
      <c r="A246" s="10"/>
    </row>
    <row r="247">
      <c r="A247" s="10"/>
    </row>
    <row r="248">
      <c r="A248" s="10"/>
    </row>
    <row r="249">
      <c r="A249" s="10"/>
    </row>
    <row r="250">
      <c r="A250" s="10"/>
    </row>
    <row r="251">
      <c r="A251" s="10"/>
    </row>
    <row r="252">
      <c r="A252" s="10"/>
    </row>
    <row r="253">
      <c r="A253" s="10"/>
    </row>
    <row r="254">
      <c r="A254" s="10"/>
    </row>
    <row r="255">
      <c r="A255" s="10"/>
    </row>
    <row r="256">
      <c r="A256" s="10"/>
    </row>
    <row r="257">
      <c r="A257" s="10"/>
    </row>
    <row r="258">
      <c r="A258" s="10"/>
    </row>
    <row r="259">
      <c r="A259" s="10"/>
    </row>
    <row r="260">
      <c r="A260" s="10"/>
    </row>
    <row r="261">
      <c r="A261" s="10"/>
    </row>
    <row r="262">
      <c r="A262" s="10"/>
    </row>
    <row r="263">
      <c r="A263" s="10"/>
    </row>
    <row r="264">
      <c r="A264" s="10"/>
    </row>
    <row r="265">
      <c r="A265" s="10"/>
    </row>
    <row r="266">
      <c r="A266" s="10"/>
    </row>
    <row r="267">
      <c r="A267" s="10"/>
    </row>
    <row r="268">
      <c r="A268" s="10"/>
    </row>
    <row r="269">
      <c r="A269" s="10"/>
    </row>
    <row r="270">
      <c r="A270" s="10"/>
    </row>
    <row r="271">
      <c r="A271" s="10"/>
    </row>
    <row r="272">
      <c r="A272" s="10"/>
    </row>
    <row r="273">
      <c r="A273" s="10"/>
    </row>
    <row r="274">
      <c r="A274" s="10"/>
    </row>
    <row r="275">
      <c r="A275" s="10"/>
    </row>
    <row r="276">
      <c r="A276" s="10"/>
    </row>
    <row r="277">
      <c r="A277" s="10"/>
    </row>
    <row r="278">
      <c r="A278" s="10"/>
    </row>
    <row r="279">
      <c r="A279" s="10"/>
    </row>
    <row r="280">
      <c r="A280" s="10"/>
    </row>
    <row r="281">
      <c r="A281" s="10"/>
    </row>
    <row r="282">
      <c r="A282" s="10"/>
    </row>
    <row r="283">
      <c r="A283" s="10"/>
    </row>
    <row r="284">
      <c r="A284" s="10"/>
    </row>
    <row r="285">
      <c r="A285" s="10"/>
    </row>
    <row r="286">
      <c r="A286" s="10"/>
    </row>
    <row r="287">
      <c r="A287" s="10"/>
    </row>
    <row r="288">
      <c r="A288" s="10"/>
    </row>
    <row r="289">
      <c r="A289" s="10"/>
    </row>
    <row r="290">
      <c r="A290" s="10"/>
    </row>
    <row r="291">
      <c r="A291" s="10"/>
    </row>
    <row r="292">
      <c r="A292" s="10"/>
    </row>
    <row r="293">
      <c r="A293" s="10"/>
    </row>
    <row r="294">
      <c r="A294" s="10"/>
    </row>
    <row r="295">
      <c r="A295" s="10"/>
    </row>
    <row r="296">
      <c r="A296" s="10"/>
    </row>
    <row r="297">
      <c r="A297" s="10"/>
    </row>
    <row r="298">
      <c r="A298" s="10"/>
    </row>
    <row r="299">
      <c r="A299" s="10"/>
    </row>
    <row r="300">
      <c r="A300" s="10"/>
    </row>
    <row r="301">
      <c r="A301" s="10"/>
    </row>
    <row r="302">
      <c r="A302" s="10"/>
    </row>
    <row r="303">
      <c r="A303" s="10"/>
    </row>
    <row r="304">
      <c r="A304" s="10"/>
    </row>
    <row r="305">
      <c r="A305" s="10"/>
    </row>
    <row r="306">
      <c r="A306" s="10"/>
    </row>
    <row r="307">
      <c r="A307" s="10"/>
    </row>
    <row r="308">
      <c r="A308" s="10"/>
    </row>
    <row r="309">
      <c r="A309" s="10"/>
    </row>
    <row r="310">
      <c r="A310" s="10"/>
    </row>
    <row r="311">
      <c r="A311" s="10"/>
    </row>
    <row r="312">
      <c r="A312" s="10"/>
    </row>
    <row r="313">
      <c r="A313" s="10"/>
    </row>
    <row r="314">
      <c r="A314" s="10"/>
    </row>
    <row r="315">
      <c r="A315" s="10"/>
    </row>
    <row r="316">
      <c r="A316" s="10"/>
    </row>
    <row r="317">
      <c r="A317" s="10"/>
    </row>
    <row r="318">
      <c r="A318" s="10"/>
    </row>
    <row r="319">
      <c r="A319" s="10"/>
    </row>
    <row r="320">
      <c r="A320" s="10"/>
    </row>
    <row r="321">
      <c r="A321" s="10"/>
    </row>
    <row r="322">
      <c r="A322" s="10"/>
    </row>
    <row r="323">
      <c r="A323" s="10"/>
    </row>
    <row r="324">
      <c r="A324" s="10"/>
    </row>
    <row r="325">
      <c r="A325" s="10"/>
    </row>
    <row r="326">
      <c r="A326" s="10"/>
    </row>
    <row r="327">
      <c r="A327" s="10"/>
    </row>
    <row r="328">
      <c r="A328" s="10"/>
    </row>
    <row r="329">
      <c r="A329" s="10"/>
    </row>
    <row r="330">
      <c r="A330" s="10"/>
    </row>
    <row r="331">
      <c r="A331" s="10"/>
    </row>
    <row r="332">
      <c r="A332" s="10"/>
    </row>
    <row r="333">
      <c r="A333" s="10"/>
    </row>
    <row r="334">
      <c r="A334" s="10"/>
    </row>
    <row r="335">
      <c r="A335" s="10"/>
    </row>
    <row r="336">
      <c r="A336" s="10"/>
    </row>
    <row r="337">
      <c r="A337" s="10"/>
    </row>
    <row r="338">
      <c r="A338" s="10"/>
    </row>
    <row r="339">
      <c r="A339" s="10"/>
    </row>
    <row r="340">
      <c r="A340" s="10"/>
    </row>
    <row r="341">
      <c r="A341" s="10"/>
    </row>
    <row r="342">
      <c r="A342" s="10"/>
    </row>
    <row r="343">
      <c r="A343" s="10"/>
    </row>
    <row r="344">
      <c r="A344" s="10"/>
    </row>
    <row r="345">
      <c r="A345" s="10"/>
    </row>
    <row r="346">
      <c r="A346" s="10"/>
    </row>
    <row r="347">
      <c r="A347" s="10"/>
    </row>
    <row r="348">
      <c r="A348" s="10"/>
    </row>
    <row r="349">
      <c r="A349" s="10"/>
    </row>
    <row r="350">
      <c r="A350" s="10"/>
    </row>
    <row r="351">
      <c r="A351" s="10"/>
    </row>
    <row r="352">
      <c r="A352" s="10"/>
    </row>
    <row r="353">
      <c r="A353" s="10"/>
    </row>
    <row r="354">
      <c r="A354" s="10"/>
    </row>
    <row r="355">
      <c r="A355" s="10"/>
    </row>
    <row r="356">
      <c r="A356" s="10"/>
    </row>
    <row r="357">
      <c r="A357" s="10"/>
    </row>
    <row r="358">
      <c r="A358" s="10"/>
    </row>
    <row r="359">
      <c r="A359" s="10"/>
    </row>
    <row r="360">
      <c r="A360" s="10"/>
    </row>
    <row r="361">
      <c r="A361" s="10"/>
    </row>
    <row r="362">
      <c r="A362" s="10"/>
    </row>
    <row r="363">
      <c r="A363" s="10"/>
    </row>
    <row r="364">
      <c r="A364" s="10"/>
    </row>
    <row r="365">
      <c r="A365" s="10"/>
    </row>
    <row r="366">
      <c r="A366" s="10"/>
    </row>
    <row r="367">
      <c r="A367" s="10"/>
    </row>
    <row r="368">
      <c r="A368" s="10"/>
    </row>
    <row r="369">
      <c r="A369" s="10"/>
    </row>
    <row r="370">
      <c r="A370" s="10"/>
    </row>
    <row r="371">
      <c r="A371" s="10"/>
    </row>
    <row r="372">
      <c r="A372" s="10"/>
    </row>
    <row r="373">
      <c r="A373" s="10"/>
    </row>
    <row r="374">
      <c r="A374" s="10"/>
    </row>
    <row r="375">
      <c r="A375" s="10"/>
    </row>
    <row r="376">
      <c r="A376" s="10"/>
    </row>
    <row r="377">
      <c r="A377" s="10"/>
    </row>
    <row r="378">
      <c r="A378" s="10"/>
    </row>
    <row r="379">
      <c r="A379" s="10"/>
    </row>
    <row r="380">
      <c r="A380" s="10"/>
    </row>
    <row r="381">
      <c r="A381" s="10"/>
    </row>
    <row r="382">
      <c r="A382" s="10"/>
    </row>
    <row r="383">
      <c r="A383" s="10"/>
    </row>
    <row r="384">
      <c r="A384" s="10"/>
    </row>
    <row r="385">
      <c r="A385" s="10"/>
    </row>
    <row r="386">
      <c r="A386" s="10"/>
    </row>
    <row r="387">
      <c r="A387" s="10"/>
    </row>
    <row r="388">
      <c r="A388" s="10"/>
    </row>
    <row r="389">
      <c r="A389" s="10"/>
    </row>
    <row r="390">
      <c r="A390" s="10"/>
    </row>
    <row r="391">
      <c r="A391" s="10"/>
    </row>
    <row r="392">
      <c r="A392" s="10"/>
    </row>
    <row r="393">
      <c r="A393" s="10"/>
    </row>
    <row r="394">
      <c r="A394" s="10"/>
    </row>
    <row r="395">
      <c r="A395" s="10"/>
    </row>
    <row r="396">
      <c r="A396" s="10"/>
    </row>
    <row r="397">
      <c r="A397" s="10"/>
    </row>
    <row r="398">
      <c r="A398" s="10"/>
    </row>
    <row r="399">
      <c r="A399" s="10"/>
    </row>
    <row r="400">
      <c r="A400" s="10"/>
    </row>
    <row r="401">
      <c r="A401" s="10"/>
    </row>
    <row r="402">
      <c r="A402" s="10"/>
    </row>
    <row r="403">
      <c r="A403" s="10"/>
    </row>
    <row r="404">
      <c r="A404" s="10"/>
    </row>
    <row r="405">
      <c r="A405" s="10"/>
    </row>
    <row r="406">
      <c r="A406" s="10"/>
    </row>
    <row r="407">
      <c r="A407" s="10"/>
    </row>
    <row r="408">
      <c r="A408" s="10"/>
    </row>
    <row r="409">
      <c r="A409" s="10"/>
    </row>
    <row r="410">
      <c r="A410" s="10"/>
    </row>
    <row r="411">
      <c r="A411" s="10"/>
    </row>
    <row r="412">
      <c r="A412" s="10"/>
    </row>
    <row r="413">
      <c r="A413" s="10"/>
    </row>
    <row r="414">
      <c r="A414" s="10"/>
    </row>
    <row r="415">
      <c r="A415" s="10"/>
    </row>
    <row r="416">
      <c r="A416" s="10"/>
    </row>
    <row r="417">
      <c r="A417" s="10"/>
    </row>
    <row r="418">
      <c r="A418" s="10"/>
    </row>
    <row r="419">
      <c r="A419" s="10"/>
    </row>
    <row r="420">
      <c r="A420" s="10"/>
    </row>
    <row r="421">
      <c r="A421" s="10"/>
    </row>
    <row r="422">
      <c r="A422" s="10"/>
    </row>
    <row r="423">
      <c r="A423" s="10"/>
    </row>
    <row r="424">
      <c r="A424" s="10"/>
    </row>
    <row r="425">
      <c r="A425" s="10"/>
    </row>
    <row r="426">
      <c r="A426" s="10"/>
    </row>
    <row r="427">
      <c r="A427" s="10"/>
    </row>
    <row r="428">
      <c r="A428" s="10"/>
    </row>
    <row r="429">
      <c r="A429" s="10"/>
    </row>
    <row r="430">
      <c r="A430" s="10"/>
    </row>
    <row r="431">
      <c r="A431" s="10"/>
    </row>
    <row r="432">
      <c r="A432" s="10"/>
    </row>
    <row r="433">
      <c r="A433" s="10"/>
    </row>
    <row r="434">
      <c r="A434" s="10"/>
    </row>
    <row r="435">
      <c r="A435" s="10"/>
    </row>
    <row r="436">
      <c r="A436" s="10"/>
    </row>
    <row r="437">
      <c r="A437" s="10"/>
    </row>
    <row r="438">
      <c r="A438" s="10"/>
    </row>
    <row r="439">
      <c r="A439" s="10"/>
    </row>
    <row r="440">
      <c r="A440" s="10"/>
    </row>
    <row r="441">
      <c r="A441" s="10"/>
    </row>
    <row r="442">
      <c r="A442" s="10"/>
    </row>
    <row r="443">
      <c r="A443" s="10"/>
    </row>
    <row r="444">
      <c r="A444" s="10"/>
    </row>
    <row r="445">
      <c r="A445" s="10"/>
    </row>
    <row r="446">
      <c r="A446" s="10"/>
    </row>
    <row r="447">
      <c r="A447" s="10"/>
    </row>
    <row r="448">
      <c r="A448" s="10"/>
    </row>
    <row r="449">
      <c r="A449" s="10"/>
    </row>
    <row r="450">
      <c r="A450" s="10"/>
    </row>
    <row r="451">
      <c r="A451" s="10"/>
    </row>
    <row r="452">
      <c r="A452" s="10"/>
    </row>
    <row r="453">
      <c r="A453" s="10"/>
    </row>
    <row r="454">
      <c r="A454" s="10"/>
    </row>
    <row r="455">
      <c r="A455" s="10"/>
    </row>
    <row r="456">
      <c r="A456" s="10"/>
    </row>
    <row r="457">
      <c r="A457" s="10"/>
    </row>
    <row r="458">
      <c r="A458" s="10"/>
    </row>
    <row r="459">
      <c r="A459" s="10"/>
    </row>
    <row r="460">
      <c r="A460" s="10"/>
    </row>
    <row r="461">
      <c r="A461" s="10"/>
    </row>
    <row r="462">
      <c r="A462" s="10"/>
    </row>
    <row r="463">
      <c r="A463" s="10"/>
    </row>
    <row r="464">
      <c r="A464" s="10"/>
    </row>
    <row r="465">
      <c r="A465" s="10"/>
    </row>
    <row r="466">
      <c r="A466" s="10"/>
    </row>
    <row r="467">
      <c r="A467" s="10"/>
    </row>
    <row r="468">
      <c r="A468" s="10"/>
    </row>
    <row r="469">
      <c r="A469" s="10"/>
    </row>
    <row r="470">
      <c r="A470" s="10"/>
    </row>
    <row r="471">
      <c r="A471" s="10"/>
    </row>
    <row r="472">
      <c r="A472" s="10"/>
    </row>
    <row r="473">
      <c r="A473" s="10"/>
    </row>
    <row r="474">
      <c r="A474" s="10"/>
    </row>
    <row r="475">
      <c r="A475" s="10"/>
    </row>
    <row r="476">
      <c r="A476" s="10"/>
    </row>
    <row r="477">
      <c r="A477" s="10"/>
    </row>
    <row r="478">
      <c r="A478" s="10"/>
    </row>
    <row r="479">
      <c r="A479" s="10"/>
    </row>
    <row r="480">
      <c r="A480" s="10"/>
    </row>
    <row r="481">
      <c r="A481" s="10"/>
    </row>
    <row r="482">
      <c r="A482" s="10"/>
    </row>
    <row r="483">
      <c r="A483" s="10"/>
    </row>
    <row r="484">
      <c r="A484" s="10"/>
    </row>
    <row r="485">
      <c r="A485" s="10"/>
    </row>
    <row r="486">
      <c r="A486" s="10"/>
    </row>
    <row r="487">
      <c r="A487" s="10"/>
    </row>
    <row r="488">
      <c r="A488" s="10"/>
    </row>
    <row r="489">
      <c r="A489" s="10"/>
    </row>
    <row r="490">
      <c r="A490" s="10"/>
    </row>
    <row r="491">
      <c r="A491" s="10"/>
    </row>
    <row r="492">
      <c r="A492" s="10"/>
    </row>
    <row r="493">
      <c r="A493" s="10"/>
    </row>
    <row r="494">
      <c r="A494" s="10"/>
    </row>
    <row r="495">
      <c r="A495" s="10"/>
    </row>
    <row r="496">
      <c r="A496" s="10"/>
    </row>
    <row r="497">
      <c r="A497" s="10"/>
    </row>
    <row r="498">
      <c r="A498" s="10"/>
    </row>
    <row r="499">
      <c r="A499" s="10"/>
    </row>
    <row r="500">
      <c r="A500" s="10"/>
    </row>
    <row r="501">
      <c r="A501" s="10"/>
    </row>
    <row r="502">
      <c r="A502" s="10"/>
    </row>
    <row r="503">
      <c r="A503" s="10"/>
    </row>
    <row r="504">
      <c r="A504" s="10"/>
    </row>
    <row r="505">
      <c r="A505" s="10"/>
    </row>
    <row r="506">
      <c r="A506" s="10"/>
    </row>
    <row r="507">
      <c r="A507" s="10"/>
    </row>
    <row r="508">
      <c r="A508" s="10"/>
    </row>
    <row r="509">
      <c r="A509" s="10"/>
    </row>
    <row r="510">
      <c r="A510" s="10"/>
    </row>
    <row r="511">
      <c r="A511" s="10"/>
    </row>
    <row r="512">
      <c r="A512" s="10"/>
    </row>
    <row r="513">
      <c r="A513" s="10"/>
    </row>
    <row r="514">
      <c r="A514" s="10"/>
    </row>
    <row r="515">
      <c r="A515" s="10"/>
    </row>
    <row r="516">
      <c r="A516" s="10"/>
    </row>
    <row r="517">
      <c r="A517" s="10"/>
    </row>
    <row r="518">
      <c r="A518" s="10"/>
    </row>
    <row r="519">
      <c r="A519" s="10"/>
    </row>
    <row r="520">
      <c r="A520" s="10"/>
    </row>
    <row r="521">
      <c r="A521" s="10"/>
    </row>
    <row r="522">
      <c r="A522" s="10"/>
    </row>
    <row r="523">
      <c r="A523" s="10"/>
    </row>
    <row r="524">
      <c r="A524" s="10"/>
    </row>
    <row r="525">
      <c r="A525" s="10"/>
    </row>
    <row r="526">
      <c r="A526" s="10"/>
    </row>
    <row r="527">
      <c r="A527" s="10"/>
    </row>
    <row r="528">
      <c r="A528" s="10"/>
    </row>
    <row r="529">
      <c r="A529" s="10"/>
    </row>
    <row r="530">
      <c r="A530" s="10"/>
    </row>
    <row r="531">
      <c r="A531" s="10"/>
    </row>
    <row r="532">
      <c r="A532" s="10"/>
    </row>
    <row r="533">
      <c r="A533" s="10"/>
    </row>
    <row r="534">
      <c r="A534" s="10"/>
    </row>
    <row r="535">
      <c r="A535" s="10"/>
    </row>
    <row r="536">
      <c r="A536" s="10"/>
    </row>
    <row r="537">
      <c r="A537" s="10"/>
    </row>
    <row r="538">
      <c r="A538" s="10"/>
    </row>
    <row r="539">
      <c r="A539" s="10"/>
    </row>
    <row r="540">
      <c r="A540" s="10"/>
    </row>
    <row r="541">
      <c r="A541" s="10"/>
    </row>
    <row r="542">
      <c r="A542" s="10"/>
    </row>
    <row r="543">
      <c r="A543" s="10"/>
    </row>
    <row r="544">
      <c r="A544" s="10"/>
    </row>
    <row r="545">
      <c r="A545" s="10"/>
    </row>
    <row r="546">
      <c r="A546" s="10"/>
    </row>
    <row r="547">
      <c r="A547" s="10"/>
    </row>
    <row r="548">
      <c r="A548" s="10"/>
    </row>
    <row r="549">
      <c r="A549" s="10"/>
    </row>
    <row r="550">
      <c r="A550" s="10"/>
    </row>
    <row r="551">
      <c r="A551" s="10"/>
    </row>
    <row r="552">
      <c r="A552" s="10"/>
    </row>
    <row r="553">
      <c r="A553" s="10"/>
    </row>
    <row r="554">
      <c r="A554" s="10"/>
    </row>
    <row r="555">
      <c r="A555" s="10"/>
    </row>
    <row r="556">
      <c r="A556" s="10"/>
    </row>
    <row r="557">
      <c r="A557" s="10"/>
    </row>
    <row r="558">
      <c r="A558" s="10"/>
    </row>
    <row r="559">
      <c r="A559" s="10"/>
    </row>
    <row r="560">
      <c r="A560" s="10"/>
    </row>
    <row r="561">
      <c r="A561" s="10"/>
    </row>
    <row r="562">
      <c r="A562" s="10"/>
    </row>
    <row r="563">
      <c r="A563" s="10"/>
    </row>
    <row r="564">
      <c r="A564" s="10"/>
    </row>
    <row r="565">
      <c r="A565" s="10"/>
    </row>
    <row r="566">
      <c r="A566" s="10"/>
    </row>
    <row r="567">
      <c r="A567" s="10"/>
    </row>
    <row r="568">
      <c r="A568" s="10"/>
    </row>
    <row r="569">
      <c r="A569" s="10"/>
    </row>
    <row r="570">
      <c r="A570" s="10"/>
    </row>
    <row r="571">
      <c r="A571" s="10"/>
    </row>
    <row r="572">
      <c r="A572" s="10"/>
    </row>
    <row r="573">
      <c r="A573" s="10"/>
    </row>
    <row r="574">
      <c r="A574" s="10"/>
    </row>
    <row r="575">
      <c r="A575" s="10"/>
    </row>
    <row r="576">
      <c r="A576" s="10"/>
    </row>
    <row r="577">
      <c r="A577" s="10"/>
    </row>
    <row r="578">
      <c r="A578" s="10"/>
    </row>
    <row r="579">
      <c r="A579" s="10"/>
    </row>
    <row r="580">
      <c r="A580" s="10"/>
    </row>
    <row r="581">
      <c r="A581" s="10"/>
    </row>
    <row r="582">
      <c r="A582" s="10"/>
    </row>
    <row r="583">
      <c r="A583" s="10"/>
    </row>
    <row r="584">
      <c r="A584" s="10"/>
    </row>
    <row r="585">
      <c r="A585" s="10"/>
    </row>
    <row r="586">
      <c r="A586" s="10"/>
    </row>
    <row r="587">
      <c r="A587" s="10"/>
    </row>
    <row r="588">
      <c r="A588" s="10"/>
    </row>
    <row r="589">
      <c r="A589" s="10"/>
    </row>
    <row r="590">
      <c r="A590" s="10"/>
    </row>
    <row r="591">
      <c r="A591" s="10"/>
    </row>
    <row r="592">
      <c r="A592" s="10"/>
    </row>
    <row r="593">
      <c r="A593" s="10"/>
    </row>
    <row r="594">
      <c r="A594" s="10"/>
    </row>
    <row r="595">
      <c r="A595" s="10"/>
    </row>
    <row r="596">
      <c r="A596" s="10"/>
    </row>
    <row r="597">
      <c r="A597" s="10"/>
    </row>
    <row r="598">
      <c r="A598" s="10"/>
    </row>
    <row r="599">
      <c r="A599" s="10"/>
    </row>
    <row r="600">
      <c r="A600" s="10"/>
    </row>
    <row r="601">
      <c r="A601" s="10"/>
    </row>
    <row r="602">
      <c r="A602" s="10"/>
    </row>
    <row r="603">
      <c r="A603" s="10"/>
    </row>
    <row r="604">
      <c r="A604" s="10"/>
    </row>
    <row r="605">
      <c r="A605" s="10"/>
    </row>
    <row r="606">
      <c r="A606" s="10"/>
    </row>
    <row r="607">
      <c r="A607" s="10"/>
    </row>
    <row r="608">
      <c r="A608" s="10"/>
    </row>
    <row r="609">
      <c r="A609" s="10"/>
    </row>
    <row r="610">
      <c r="A610" s="10"/>
    </row>
    <row r="611">
      <c r="A611" s="10"/>
    </row>
    <row r="612">
      <c r="A612" s="10"/>
    </row>
    <row r="613">
      <c r="A613" s="10"/>
    </row>
    <row r="614">
      <c r="A614" s="10"/>
    </row>
    <row r="615">
      <c r="A615" s="10"/>
    </row>
    <row r="616">
      <c r="A616" s="10"/>
    </row>
    <row r="617">
      <c r="A617" s="10"/>
    </row>
    <row r="618">
      <c r="A618" s="10"/>
    </row>
    <row r="619">
      <c r="A619" s="10"/>
    </row>
    <row r="620">
      <c r="A620" s="10"/>
    </row>
    <row r="621">
      <c r="A621" s="10"/>
    </row>
    <row r="622">
      <c r="A622" s="10"/>
    </row>
    <row r="623">
      <c r="A623" s="10"/>
    </row>
    <row r="624">
      <c r="A624" s="10"/>
    </row>
    <row r="625">
      <c r="A625" s="10"/>
    </row>
    <row r="626">
      <c r="A626" s="10"/>
    </row>
    <row r="627">
      <c r="A627" s="10"/>
    </row>
    <row r="628">
      <c r="A628" s="10"/>
    </row>
    <row r="629">
      <c r="A629" s="10"/>
    </row>
    <row r="630">
      <c r="A630" s="10"/>
    </row>
    <row r="631">
      <c r="A631" s="10"/>
    </row>
    <row r="632">
      <c r="A632" s="10"/>
    </row>
    <row r="633">
      <c r="A633" s="10"/>
    </row>
    <row r="634">
      <c r="A634" s="10"/>
    </row>
    <row r="635">
      <c r="A635" s="10"/>
    </row>
    <row r="636">
      <c r="A636" s="10"/>
    </row>
    <row r="637">
      <c r="A637" s="10"/>
    </row>
    <row r="638">
      <c r="A638" s="10"/>
    </row>
    <row r="639">
      <c r="A639" s="10"/>
    </row>
    <row r="640">
      <c r="A640" s="10"/>
    </row>
    <row r="641">
      <c r="A641" s="10"/>
    </row>
    <row r="642">
      <c r="A642" s="10"/>
    </row>
    <row r="643">
      <c r="A643" s="10"/>
    </row>
    <row r="644">
      <c r="A644" s="10"/>
    </row>
    <row r="645">
      <c r="A645" s="10"/>
    </row>
    <row r="646">
      <c r="A646" s="10"/>
    </row>
    <row r="647">
      <c r="A647" s="10"/>
    </row>
    <row r="648">
      <c r="A648" s="10"/>
    </row>
    <row r="649">
      <c r="A649" s="10"/>
    </row>
    <row r="650">
      <c r="A650" s="10"/>
    </row>
    <row r="651">
      <c r="A651" s="10"/>
    </row>
    <row r="652">
      <c r="A652" s="10"/>
    </row>
    <row r="653">
      <c r="A653" s="10"/>
    </row>
    <row r="654">
      <c r="A654" s="10"/>
    </row>
    <row r="655">
      <c r="A655" s="10"/>
    </row>
    <row r="656">
      <c r="A656" s="10"/>
    </row>
    <row r="657">
      <c r="A657" s="10"/>
    </row>
    <row r="658">
      <c r="A658" s="10"/>
    </row>
    <row r="659">
      <c r="A659" s="10"/>
    </row>
    <row r="660">
      <c r="A660" s="10"/>
    </row>
    <row r="661">
      <c r="A661" s="10"/>
    </row>
    <row r="662">
      <c r="A662" s="10"/>
    </row>
    <row r="663">
      <c r="A663" s="10"/>
    </row>
    <row r="664">
      <c r="A664" s="10"/>
    </row>
    <row r="665">
      <c r="A665" s="10"/>
    </row>
    <row r="666">
      <c r="A666" s="10"/>
    </row>
    <row r="667">
      <c r="A667" s="10"/>
    </row>
    <row r="668">
      <c r="A668" s="10"/>
    </row>
    <row r="669">
      <c r="A669" s="10"/>
    </row>
    <row r="670">
      <c r="A670" s="10"/>
    </row>
    <row r="671">
      <c r="A671" s="10"/>
    </row>
    <row r="672">
      <c r="A672" s="10"/>
    </row>
    <row r="673">
      <c r="A673" s="10"/>
    </row>
    <row r="674">
      <c r="A674" s="10"/>
    </row>
    <row r="675">
      <c r="A675" s="10"/>
    </row>
    <row r="676">
      <c r="A676" s="10"/>
    </row>
    <row r="677">
      <c r="A677" s="10"/>
    </row>
    <row r="678">
      <c r="A678" s="10"/>
    </row>
    <row r="679">
      <c r="A679" s="10"/>
    </row>
    <row r="680">
      <c r="A680" s="10"/>
    </row>
    <row r="681">
      <c r="A681" s="10"/>
    </row>
    <row r="682">
      <c r="A682" s="10"/>
    </row>
    <row r="683">
      <c r="A683" s="10"/>
    </row>
    <row r="684">
      <c r="A684" s="10"/>
    </row>
    <row r="685">
      <c r="A685" s="10"/>
    </row>
    <row r="686">
      <c r="A686" s="10"/>
    </row>
    <row r="687">
      <c r="A687" s="10"/>
    </row>
    <row r="688">
      <c r="A688" s="10"/>
    </row>
    <row r="689">
      <c r="A689" s="10"/>
    </row>
    <row r="690">
      <c r="A690" s="10"/>
    </row>
    <row r="691">
      <c r="A691" s="10"/>
    </row>
    <row r="692">
      <c r="A692" s="10"/>
    </row>
    <row r="693">
      <c r="A693" s="10"/>
    </row>
    <row r="694">
      <c r="A694" s="10"/>
    </row>
    <row r="695">
      <c r="A695" s="10"/>
    </row>
    <row r="696">
      <c r="A696" s="10"/>
    </row>
    <row r="697">
      <c r="A697" s="10"/>
    </row>
    <row r="698">
      <c r="A698" s="10"/>
    </row>
    <row r="699">
      <c r="A699" s="10"/>
    </row>
    <row r="700">
      <c r="A700" s="10"/>
    </row>
    <row r="701">
      <c r="A701" s="10"/>
    </row>
    <row r="702">
      <c r="A702" s="10"/>
    </row>
    <row r="703">
      <c r="A703" s="10"/>
    </row>
    <row r="704">
      <c r="A704" s="10"/>
    </row>
    <row r="705">
      <c r="A705" s="10"/>
    </row>
    <row r="706">
      <c r="A706" s="10"/>
    </row>
    <row r="707">
      <c r="A707" s="10"/>
    </row>
    <row r="708">
      <c r="A708" s="10"/>
    </row>
    <row r="709">
      <c r="A709" s="10"/>
    </row>
    <row r="710">
      <c r="A710" s="10"/>
    </row>
    <row r="711">
      <c r="A711" s="10"/>
    </row>
    <row r="712">
      <c r="A712" s="10"/>
    </row>
    <row r="713">
      <c r="A713" s="10"/>
    </row>
    <row r="714">
      <c r="A714" s="10"/>
    </row>
    <row r="715">
      <c r="A715" s="10"/>
    </row>
    <row r="716">
      <c r="A716" s="10"/>
    </row>
    <row r="717">
      <c r="A717" s="10"/>
    </row>
    <row r="718">
      <c r="A718" s="10"/>
    </row>
    <row r="719">
      <c r="A719" s="10"/>
    </row>
    <row r="720">
      <c r="A720" s="10"/>
    </row>
    <row r="721">
      <c r="A721" s="10"/>
    </row>
    <row r="722">
      <c r="A722" s="10"/>
    </row>
    <row r="723">
      <c r="A723" s="10"/>
    </row>
    <row r="724">
      <c r="A724" s="10"/>
    </row>
    <row r="725">
      <c r="A725" s="10"/>
    </row>
    <row r="726">
      <c r="A726" s="10"/>
    </row>
    <row r="727">
      <c r="A727" s="10"/>
    </row>
    <row r="728">
      <c r="A728" s="10"/>
    </row>
    <row r="729">
      <c r="A729" s="10"/>
    </row>
    <row r="730">
      <c r="A730" s="10"/>
    </row>
    <row r="731">
      <c r="A731" s="10"/>
    </row>
    <row r="732">
      <c r="A732" s="10"/>
    </row>
    <row r="733">
      <c r="A733" s="10"/>
    </row>
    <row r="734">
      <c r="A734" s="10"/>
    </row>
    <row r="735">
      <c r="A735" s="10"/>
    </row>
    <row r="736">
      <c r="A736" s="10"/>
    </row>
    <row r="737">
      <c r="A737" s="10"/>
    </row>
    <row r="738">
      <c r="A738" s="10"/>
    </row>
    <row r="739">
      <c r="A739" s="10"/>
    </row>
    <row r="740">
      <c r="A740" s="10"/>
    </row>
    <row r="741">
      <c r="A741" s="10"/>
    </row>
    <row r="742">
      <c r="A742" s="10"/>
    </row>
    <row r="743">
      <c r="A743" s="10"/>
    </row>
    <row r="744">
      <c r="A744" s="10"/>
    </row>
    <row r="745">
      <c r="A745" s="10"/>
    </row>
    <row r="746">
      <c r="A746" s="10"/>
    </row>
    <row r="747">
      <c r="A747" s="10"/>
    </row>
    <row r="748">
      <c r="A748" s="10"/>
    </row>
    <row r="749">
      <c r="A749" s="10"/>
    </row>
    <row r="750">
      <c r="A750" s="10"/>
    </row>
    <row r="751">
      <c r="A751" s="10"/>
    </row>
    <row r="752">
      <c r="A752" s="10"/>
    </row>
    <row r="753">
      <c r="A753" s="10"/>
    </row>
    <row r="754">
      <c r="A754" s="10"/>
    </row>
    <row r="755">
      <c r="A755" s="10"/>
    </row>
    <row r="756">
      <c r="A756" s="10"/>
    </row>
    <row r="757">
      <c r="A757" s="10"/>
    </row>
    <row r="758">
      <c r="A758" s="10"/>
    </row>
    <row r="759">
      <c r="A759" s="10"/>
    </row>
    <row r="760">
      <c r="A760" s="10"/>
    </row>
    <row r="761">
      <c r="A761" s="10"/>
    </row>
    <row r="762">
      <c r="A762" s="10"/>
    </row>
    <row r="763">
      <c r="A763" s="10"/>
    </row>
    <row r="764">
      <c r="A764" s="10"/>
    </row>
    <row r="765">
      <c r="A765" s="10"/>
    </row>
    <row r="766">
      <c r="A766" s="10"/>
    </row>
    <row r="767">
      <c r="A767" s="10"/>
    </row>
    <row r="768">
      <c r="A768" s="10"/>
    </row>
    <row r="769">
      <c r="A769" s="10"/>
    </row>
    <row r="770">
      <c r="A770" s="10"/>
    </row>
    <row r="771">
      <c r="A771" s="10"/>
    </row>
    <row r="772">
      <c r="A772" s="10"/>
    </row>
    <row r="773">
      <c r="A773" s="10"/>
    </row>
    <row r="774">
      <c r="A774" s="10"/>
    </row>
    <row r="775">
      <c r="A775" s="10"/>
    </row>
    <row r="776">
      <c r="A776" s="10"/>
    </row>
    <row r="777">
      <c r="A777" s="10"/>
    </row>
    <row r="778">
      <c r="A778" s="10"/>
    </row>
    <row r="779">
      <c r="A779" s="10"/>
    </row>
    <row r="780">
      <c r="A780" s="10"/>
    </row>
    <row r="781">
      <c r="A781" s="10"/>
    </row>
    <row r="782">
      <c r="A782" s="10"/>
    </row>
    <row r="783">
      <c r="A783" s="10"/>
    </row>
    <row r="784">
      <c r="A784" s="10"/>
    </row>
    <row r="785">
      <c r="A785" s="10"/>
    </row>
    <row r="786">
      <c r="A786" s="10"/>
    </row>
    <row r="787">
      <c r="A787" s="10"/>
    </row>
    <row r="788">
      <c r="A788" s="10"/>
    </row>
    <row r="789">
      <c r="A789" s="10"/>
    </row>
    <row r="790">
      <c r="A790" s="10"/>
    </row>
    <row r="791">
      <c r="A791" s="10"/>
    </row>
    <row r="792">
      <c r="A792" s="10"/>
    </row>
    <row r="793">
      <c r="A793" s="10"/>
    </row>
    <row r="794">
      <c r="A794" s="10"/>
    </row>
    <row r="795">
      <c r="A795" s="10"/>
    </row>
    <row r="796">
      <c r="A796" s="10"/>
    </row>
    <row r="797">
      <c r="A797" s="10"/>
    </row>
    <row r="798">
      <c r="A798" s="10"/>
    </row>
    <row r="799">
      <c r="A799" s="10"/>
    </row>
    <row r="800">
      <c r="A800" s="10"/>
    </row>
    <row r="801">
      <c r="A801" s="10"/>
    </row>
    <row r="802">
      <c r="A802" s="10"/>
    </row>
    <row r="803">
      <c r="A803" s="10"/>
    </row>
    <row r="804">
      <c r="A804" s="10"/>
    </row>
    <row r="805">
      <c r="A805" s="10"/>
    </row>
    <row r="806">
      <c r="A806" s="10"/>
    </row>
    <row r="807">
      <c r="A807" s="10"/>
    </row>
    <row r="808">
      <c r="A808" s="10"/>
    </row>
    <row r="809">
      <c r="A809" s="10"/>
    </row>
    <row r="810">
      <c r="A810" s="10"/>
    </row>
    <row r="811">
      <c r="A811" s="10"/>
    </row>
    <row r="812">
      <c r="A812" s="10"/>
    </row>
    <row r="813">
      <c r="A813" s="10"/>
    </row>
    <row r="814">
      <c r="A814" s="10"/>
    </row>
    <row r="815">
      <c r="A815" s="10"/>
    </row>
    <row r="816">
      <c r="A816" s="10"/>
    </row>
    <row r="817">
      <c r="A817" s="10"/>
    </row>
    <row r="818">
      <c r="A818" s="10"/>
    </row>
    <row r="819">
      <c r="A819" s="10"/>
    </row>
    <row r="820">
      <c r="A820" s="10"/>
    </row>
    <row r="821">
      <c r="A821" s="10"/>
    </row>
    <row r="822">
      <c r="A822" s="10"/>
    </row>
    <row r="823">
      <c r="A823" s="10"/>
    </row>
    <row r="824">
      <c r="A824" s="10"/>
    </row>
    <row r="825">
      <c r="A825" s="10"/>
    </row>
    <row r="826">
      <c r="A826" s="10"/>
    </row>
    <row r="827">
      <c r="A827" s="10"/>
    </row>
    <row r="828">
      <c r="A828" s="10"/>
    </row>
    <row r="829">
      <c r="A829" s="10"/>
    </row>
    <row r="830">
      <c r="A830" s="10"/>
    </row>
    <row r="831">
      <c r="A831" s="10"/>
    </row>
    <row r="832">
      <c r="A832" s="10"/>
    </row>
    <row r="833">
      <c r="A833" s="10"/>
    </row>
    <row r="834">
      <c r="A834" s="10"/>
    </row>
    <row r="835">
      <c r="A835" s="10"/>
    </row>
    <row r="836">
      <c r="A836" s="10"/>
    </row>
    <row r="837">
      <c r="A837" s="10"/>
    </row>
    <row r="838">
      <c r="A838" s="10"/>
    </row>
    <row r="839">
      <c r="A839" s="10"/>
    </row>
    <row r="840">
      <c r="A840" s="10"/>
    </row>
    <row r="841">
      <c r="A841" s="10"/>
    </row>
    <row r="842">
      <c r="A842" s="10"/>
    </row>
    <row r="843">
      <c r="A843" s="10"/>
    </row>
    <row r="844">
      <c r="A844" s="10"/>
    </row>
    <row r="845">
      <c r="A845" s="10"/>
    </row>
    <row r="846">
      <c r="A846" s="10"/>
    </row>
    <row r="847">
      <c r="A847" s="10"/>
    </row>
    <row r="848">
      <c r="A848" s="10"/>
    </row>
    <row r="849">
      <c r="A849" s="10"/>
    </row>
    <row r="850">
      <c r="A850" s="10"/>
    </row>
    <row r="851">
      <c r="A851" s="10"/>
    </row>
    <row r="852">
      <c r="A852" s="10"/>
    </row>
    <row r="853">
      <c r="A853" s="10"/>
    </row>
    <row r="854">
      <c r="A854" s="10"/>
    </row>
    <row r="855">
      <c r="A855" s="10"/>
    </row>
    <row r="856">
      <c r="A856" s="10"/>
    </row>
    <row r="857">
      <c r="A857" s="10"/>
    </row>
    <row r="858">
      <c r="A858" s="10"/>
    </row>
    <row r="859">
      <c r="A859" s="10"/>
    </row>
    <row r="860">
      <c r="A860" s="10"/>
    </row>
    <row r="861">
      <c r="A861" s="10"/>
    </row>
    <row r="862">
      <c r="A862" s="10"/>
    </row>
    <row r="863">
      <c r="A863" s="10"/>
    </row>
    <row r="864">
      <c r="A864" s="10"/>
    </row>
    <row r="865">
      <c r="A865" s="10"/>
    </row>
    <row r="866">
      <c r="A866" s="10"/>
    </row>
    <row r="867">
      <c r="A867" s="10"/>
    </row>
    <row r="868">
      <c r="A868" s="10"/>
    </row>
    <row r="869">
      <c r="A869" s="10"/>
    </row>
    <row r="870">
      <c r="A870" s="10"/>
    </row>
    <row r="871">
      <c r="A871" s="10"/>
    </row>
    <row r="872">
      <c r="A872" s="10"/>
    </row>
    <row r="873">
      <c r="A873" s="10"/>
    </row>
    <row r="874">
      <c r="A874" s="10"/>
    </row>
    <row r="875">
      <c r="A875" s="10"/>
    </row>
    <row r="876">
      <c r="A876" s="10"/>
    </row>
    <row r="877">
      <c r="A877" s="10"/>
    </row>
    <row r="878">
      <c r="A878" s="10"/>
    </row>
    <row r="879">
      <c r="A879" s="10"/>
    </row>
    <row r="880">
      <c r="A880" s="10"/>
    </row>
    <row r="881">
      <c r="A881" s="10"/>
    </row>
    <row r="882">
      <c r="A882" s="10"/>
    </row>
    <row r="883">
      <c r="A883" s="10"/>
    </row>
    <row r="884">
      <c r="A884" s="10"/>
    </row>
    <row r="885">
      <c r="A885" s="10"/>
    </row>
    <row r="886">
      <c r="A886" s="10"/>
    </row>
    <row r="887">
      <c r="A887" s="10"/>
    </row>
    <row r="888">
      <c r="A888" s="10"/>
    </row>
    <row r="889">
      <c r="A889" s="10"/>
    </row>
    <row r="890">
      <c r="A890" s="10"/>
    </row>
    <row r="891">
      <c r="A891" s="10"/>
    </row>
    <row r="892">
      <c r="A892" s="10"/>
    </row>
    <row r="893">
      <c r="A893" s="10"/>
    </row>
    <row r="894">
      <c r="A894" s="10"/>
    </row>
    <row r="895">
      <c r="A895" s="10"/>
    </row>
    <row r="896">
      <c r="A896" s="10"/>
    </row>
    <row r="897">
      <c r="A897" s="10"/>
    </row>
    <row r="898">
      <c r="A898" s="10"/>
    </row>
    <row r="899">
      <c r="A899" s="10"/>
    </row>
    <row r="900">
      <c r="A900" s="10"/>
    </row>
    <row r="901">
      <c r="A901" s="10"/>
    </row>
    <row r="902">
      <c r="A902" s="10"/>
    </row>
    <row r="903">
      <c r="A903" s="10"/>
    </row>
    <row r="904">
      <c r="A904" s="10"/>
    </row>
    <row r="905">
      <c r="A905" s="10"/>
    </row>
    <row r="906">
      <c r="A906" s="10"/>
    </row>
    <row r="907">
      <c r="A907" s="10"/>
    </row>
    <row r="908">
      <c r="A908" s="10"/>
    </row>
    <row r="909">
      <c r="A909" s="10"/>
    </row>
    <row r="910">
      <c r="A910" s="10"/>
    </row>
    <row r="911">
      <c r="A911" s="10"/>
    </row>
    <row r="912">
      <c r="A912" s="10"/>
    </row>
    <row r="913">
      <c r="A913" s="10"/>
    </row>
    <row r="914">
      <c r="A914" s="10"/>
    </row>
    <row r="915">
      <c r="A915" s="10"/>
    </row>
    <row r="916">
      <c r="A916" s="10"/>
    </row>
    <row r="917">
      <c r="A917" s="10"/>
    </row>
    <row r="918">
      <c r="A918" s="10"/>
    </row>
    <row r="919">
      <c r="A919" s="10"/>
    </row>
    <row r="920">
      <c r="A920" s="10"/>
    </row>
    <row r="921">
      <c r="A921" s="10"/>
    </row>
    <row r="922">
      <c r="A922" s="10"/>
    </row>
    <row r="923">
      <c r="A923" s="10"/>
    </row>
    <row r="924">
      <c r="A924" s="10"/>
    </row>
    <row r="925">
      <c r="A925" s="10"/>
    </row>
    <row r="926">
      <c r="A926" s="10"/>
    </row>
    <row r="927">
      <c r="A927" s="10"/>
    </row>
    <row r="928">
      <c r="A928" s="10"/>
    </row>
    <row r="929">
      <c r="A929" s="10"/>
    </row>
    <row r="930">
      <c r="A930" s="10"/>
    </row>
    <row r="931">
      <c r="A931" s="10"/>
    </row>
    <row r="932">
      <c r="A932" s="10"/>
    </row>
    <row r="933">
      <c r="A933" s="10"/>
    </row>
    <row r="934">
      <c r="A934" s="10"/>
    </row>
    <row r="935">
      <c r="A935" s="10"/>
    </row>
    <row r="936">
      <c r="A936" s="10"/>
    </row>
    <row r="937">
      <c r="A937" s="10"/>
    </row>
    <row r="938">
      <c r="A938" s="10"/>
    </row>
    <row r="939">
      <c r="A939" s="10"/>
    </row>
    <row r="940">
      <c r="A940" s="10"/>
    </row>
    <row r="941">
      <c r="A941" s="10"/>
    </row>
    <row r="942">
      <c r="A942" s="10"/>
    </row>
    <row r="943">
      <c r="A943" s="10"/>
    </row>
    <row r="944">
      <c r="A944" s="10"/>
    </row>
    <row r="945">
      <c r="A945" s="10"/>
    </row>
    <row r="946">
      <c r="A946" s="10"/>
    </row>
    <row r="947">
      <c r="A947" s="10"/>
    </row>
    <row r="948">
      <c r="A948" s="10"/>
    </row>
    <row r="949">
      <c r="A949" s="10"/>
    </row>
    <row r="950">
      <c r="A950" s="10"/>
    </row>
    <row r="951">
      <c r="A951" s="10"/>
    </row>
    <row r="952">
      <c r="A952" s="10"/>
    </row>
    <row r="953">
      <c r="A953" s="10"/>
    </row>
    <row r="954">
      <c r="A954" s="10"/>
    </row>
    <row r="955">
      <c r="A955" s="10"/>
    </row>
    <row r="956">
      <c r="A956" s="10"/>
    </row>
    <row r="957">
      <c r="A957" s="10"/>
    </row>
    <row r="958">
      <c r="A958" s="10"/>
    </row>
    <row r="959">
      <c r="A959" s="10"/>
    </row>
    <row r="960">
      <c r="A960" s="10"/>
    </row>
    <row r="961">
      <c r="A961" s="10"/>
    </row>
    <row r="962">
      <c r="A962" s="10"/>
    </row>
    <row r="963">
      <c r="A963" s="10"/>
    </row>
    <row r="964">
      <c r="A964" s="10"/>
    </row>
    <row r="965">
      <c r="A965" s="10"/>
    </row>
    <row r="966">
      <c r="A966" s="10"/>
    </row>
    <row r="967">
      <c r="A967" s="10"/>
    </row>
    <row r="968">
      <c r="A968" s="10"/>
    </row>
    <row r="969">
      <c r="A969" s="10"/>
    </row>
    <row r="970">
      <c r="A970" s="10"/>
    </row>
    <row r="971">
      <c r="A971" s="10"/>
    </row>
    <row r="972">
      <c r="A972" s="10"/>
    </row>
    <row r="973">
      <c r="A973" s="10"/>
    </row>
    <row r="974">
      <c r="A974" s="10"/>
    </row>
    <row r="975">
      <c r="A975" s="10"/>
    </row>
    <row r="976">
      <c r="A976" s="10"/>
    </row>
    <row r="977">
      <c r="A977" s="10"/>
    </row>
    <row r="978">
      <c r="A978" s="10"/>
    </row>
    <row r="979">
      <c r="A979" s="10"/>
    </row>
    <row r="980">
      <c r="A980" s="10"/>
    </row>
    <row r="981">
      <c r="A981" s="10"/>
    </row>
    <row r="982">
      <c r="A982" s="10"/>
    </row>
    <row r="983">
      <c r="A983" s="10"/>
    </row>
    <row r="984">
      <c r="A984" s="10"/>
    </row>
    <row r="985">
      <c r="A985" s="10"/>
    </row>
    <row r="986">
      <c r="A986" s="10"/>
    </row>
    <row r="987">
      <c r="A987" s="10"/>
    </row>
    <row r="988">
      <c r="A988" s="10"/>
    </row>
    <row r="989">
      <c r="A989" s="10"/>
    </row>
    <row r="990">
      <c r="A990" s="10"/>
    </row>
    <row r="991">
      <c r="A991" s="10"/>
    </row>
    <row r="992">
      <c r="A992" s="10"/>
    </row>
    <row r="993">
      <c r="A993" s="10"/>
    </row>
    <row r="994">
      <c r="A994" s="10"/>
    </row>
    <row r="995">
      <c r="A995" s="10"/>
    </row>
    <row r="996">
      <c r="A996" s="10"/>
    </row>
    <row r="997">
      <c r="A997" s="10"/>
    </row>
    <row r="998">
      <c r="A998" s="10"/>
    </row>
    <row r="999">
      <c r="A999" s="10"/>
    </row>
    <row r="1000">
      <c r="A1000" s="10"/>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92</v>
      </c>
      <c r="B1" s="6" t="s">
        <v>93</v>
      </c>
      <c r="C1" s="6" t="s">
        <v>94</v>
      </c>
      <c r="D1" s="6" t="s">
        <v>95</v>
      </c>
      <c r="E1" s="6" t="s">
        <v>96</v>
      </c>
      <c r="F1" s="6" t="s">
        <v>97</v>
      </c>
      <c r="G1" s="6" t="s">
        <v>98</v>
      </c>
      <c r="H1" s="6" t="s">
        <v>99</v>
      </c>
    </row>
    <row r="2">
      <c r="B2" s="6" t="s">
        <v>100</v>
      </c>
      <c r="D2" s="6">
        <v>1.0</v>
      </c>
      <c r="E2" s="6">
        <v>94650.0</v>
      </c>
      <c r="F2" s="6">
        <v>18.0</v>
      </c>
      <c r="G2" s="9">
        <f t="shared" ref="G2:G3" si="1">F2+D2</f>
        <v>19</v>
      </c>
      <c r="H2" s="9">
        <f t="shared" ref="H2:H3" si="2">E2/F2*F2</f>
        <v>94650</v>
      </c>
    </row>
    <row r="3">
      <c r="B3" s="6" t="s">
        <v>101</v>
      </c>
      <c r="D3" s="6">
        <v>1.0</v>
      </c>
      <c r="E3" s="6">
        <v>78995.0</v>
      </c>
      <c r="F3" s="6">
        <v>23.0</v>
      </c>
      <c r="G3" s="9">
        <f t="shared" si="1"/>
        <v>24</v>
      </c>
      <c r="H3" s="9">
        <f t="shared" si="2"/>
        <v>78995</v>
      </c>
    </row>
  </sheetData>
  <drawing r:id="rId1"/>
</worksheet>
</file>