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Q9" sheetId="10" r:id="rId13"/>
    <sheet state="visible" name="Q10" sheetId="11" r:id="rId14"/>
  </sheets>
  <definedNames/>
  <calcPr/>
</workbook>
</file>

<file path=xl/sharedStrings.xml><?xml version="1.0" encoding="utf-8"?>
<sst xmlns="http://schemas.openxmlformats.org/spreadsheetml/2006/main" count="279" uniqueCount="107">
  <si>
    <t>Name</t>
  </si>
  <si>
    <t>Age</t>
  </si>
  <si>
    <t>Gender</t>
  </si>
  <si>
    <t>Phone Number</t>
  </si>
  <si>
    <t>Email</t>
  </si>
  <si>
    <t>Birth Year</t>
  </si>
  <si>
    <t>City</t>
  </si>
  <si>
    <t>State</t>
  </si>
  <si>
    <t>Pin Code</t>
  </si>
  <si>
    <t>Rajesh Kumar</t>
  </si>
  <si>
    <t>Male</t>
  </si>
  <si>
    <t>rajesh@example.com</t>
  </si>
  <si>
    <t>Bangalore</t>
  </si>
  <si>
    <t>Karnataka</t>
  </si>
  <si>
    <t>Sneha Verma</t>
  </si>
  <si>
    <t>FeMAle</t>
  </si>
  <si>
    <t>sneha@example.com</t>
  </si>
  <si>
    <t>Mumbai</t>
  </si>
  <si>
    <t>Maharashtra</t>
  </si>
  <si>
    <t>Alok Sharma</t>
  </si>
  <si>
    <t>alok@example.com</t>
  </si>
  <si>
    <t>Delhi</t>
  </si>
  <si>
    <t>Meera Singh</t>
  </si>
  <si>
    <t xml:space="preserve"> Female</t>
  </si>
  <si>
    <t>meera#example@com</t>
  </si>
  <si>
    <t>Kolkata</t>
  </si>
  <si>
    <t>West Bengal</t>
  </si>
  <si>
    <t>Kavita Reddy</t>
  </si>
  <si>
    <t>F</t>
  </si>
  <si>
    <t>kavita@example.com</t>
  </si>
  <si>
    <t>Chennai</t>
  </si>
  <si>
    <t>Tamil Nadu</t>
  </si>
  <si>
    <t>Anil Kapoor</t>
  </si>
  <si>
    <t>M</t>
  </si>
  <si>
    <t>anil@example.com</t>
  </si>
  <si>
    <t>Hyderabad</t>
  </si>
  <si>
    <t>Telangana</t>
  </si>
  <si>
    <t>%Priya%20%Mehta%</t>
  </si>
  <si>
    <t>Female</t>
  </si>
  <si>
    <t>priya@example.com</t>
  </si>
  <si>
    <t>Neha Gupta</t>
  </si>
  <si>
    <t>female</t>
  </si>
  <si>
    <t>neha@example.com</t>
  </si>
  <si>
    <t>Pune</t>
  </si>
  <si>
    <t>Karthik Reddy</t>
  </si>
  <si>
    <t>karthik@example.com</t>
  </si>
  <si>
    <t>Jaipur</t>
  </si>
  <si>
    <t>Rajasthan</t>
  </si>
  <si>
    <t>Ayesha Patel</t>
  </si>
  <si>
    <t>ayesha@example.com</t>
  </si>
  <si>
    <t>Ahmedabad</t>
  </si>
  <si>
    <t>Gujarat</t>
  </si>
  <si>
    <t>Sanjay Singh</t>
  </si>
  <si>
    <t>M@le</t>
  </si>
  <si>
    <t>sAnjAy&amp;example^com</t>
  </si>
  <si>
    <t>Chandigarh</t>
  </si>
  <si>
    <t>Punjab</t>
  </si>
  <si>
    <t>Deepa Verma</t>
  </si>
  <si>
    <t>deepa@example.com</t>
  </si>
  <si>
    <t>Lucknow</t>
  </si>
  <si>
    <t>Uttar Pradesh</t>
  </si>
  <si>
    <t>Rohit Kumar</t>
  </si>
  <si>
    <t xml:space="preserve"> Male</t>
  </si>
  <si>
    <t>rohit@example.com</t>
  </si>
  <si>
    <t>Bhopal</t>
  </si>
  <si>
    <t>Madhya Pradesh</t>
  </si>
  <si>
    <t>Preeti Yadav</t>
  </si>
  <si>
    <t>preeti@example.com</t>
  </si>
  <si>
    <t>Surat</t>
  </si>
  <si>
    <t xml:space="preserve"> KarTHik ReDdy$</t>
  </si>
  <si>
    <t>karthikr@example.com</t>
  </si>
  <si>
    <t>Kanpur</t>
  </si>
  <si>
    <t>Priya Mehta</t>
  </si>
  <si>
    <t>priyam@example.com</t>
  </si>
  <si>
    <t>Indore</t>
  </si>
  <si>
    <t>Patna</t>
  </si>
  <si>
    <t>Bihar</t>
  </si>
  <si>
    <t>Rajat Sharma</t>
  </si>
  <si>
    <t>rajat@example.com</t>
  </si>
  <si>
    <t>Ludhiana</t>
  </si>
  <si>
    <t>Meenakshi Sharma</t>
  </si>
  <si>
    <t>meenakshi@example.com</t>
  </si>
  <si>
    <t>Kochi</t>
  </si>
  <si>
    <t>Kerala</t>
  </si>
  <si>
    <t>deepav@example.com</t>
  </si>
  <si>
    <t>Varanasi</t>
  </si>
  <si>
    <t>male</t>
  </si>
  <si>
    <t>rohitk@example.com</t>
  </si>
  <si>
    <t>Coimbatore</t>
  </si>
  <si>
    <t>Cleaned Data</t>
  </si>
  <si>
    <t xml:space="preserve">Unique values </t>
  </si>
  <si>
    <t>Cleaned gender</t>
  </si>
  <si>
    <t>Your Answer</t>
  </si>
  <si>
    <t>You can do the steps in the following cells:</t>
  </si>
  <si>
    <t>Dirty Data</t>
  </si>
  <si>
    <t>Clean 1</t>
  </si>
  <si>
    <t>Clean 2</t>
  </si>
  <si>
    <t xml:space="preserve">Pincode Length </t>
  </si>
  <si>
    <t>Pincode correct or has mistake</t>
  </si>
  <si>
    <t xml:space="preserve">Age </t>
  </si>
  <si>
    <t xml:space="preserve">Correct Data or Incorrect Data </t>
  </si>
  <si>
    <t>Total number of incorrect ages</t>
  </si>
  <si>
    <t>Clean 3</t>
  </si>
  <si>
    <t xml:space="preserve">Phone Number Length </t>
  </si>
  <si>
    <t xml:space="preserve">Starting Digit </t>
  </si>
  <si>
    <t xml:space="preserve">Correct or Mistake </t>
  </si>
  <si>
    <t>Final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</si>
</sst>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374151"/>
      <name val="Söhne"/>
    </font>
    <font>
      <b/>
      <color theme="1"/>
      <name val="Arial"/>
      <scheme val="minor"/>
    </font>
    <font>
      <color rgb="FF374151"/>
      <name val="Söhne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rgb="FF374151"/>
      <name val="Arial"/>
    </font>
    <font>
      <color rgb="FF37415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left style="thin">
        <color rgb="FFD9D9E3"/>
      </left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2" fontId="2" numFmtId="0" xfId="0" applyFont="1"/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6" numFmtId="0" xfId="0" applyFont="1"/>
    <xf borderId="0" fillId="0" fontId="6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Font="1"/>
    <xf borderId="5" fillId="2" fontId="8" numFmtId="0" xfId="0" applyAlignment="1" applyBorder="1" applyFont="1">
      <alignment horizontal="right" vertical="bottom"/>
    </xf>
    <xf borderId="6" fillId="2" fontId="8" numFmtId="0" xfId="0" applyAlignment="1" applyBorder="1" applyFont="1">
      <alignment horizontal="right" vertical="bottom"/>
    </xf>
    <xf borderId="7" fillId="2" fontId="4" numFmtId="0" xfId="0" applyAlignment="1" applyBorder="1" applyFont="1">
      <alignment vertical="bottom"/>
    </xf>
    <xf borderId="4" fillId="0" fontId="9" numFmtId="0" xfId="0" applyAlignment="1" applyBorder="1" applyFont="1">
      <alignment horizontal="right" vertical="bottom"/>
    </xf>
    <xf borderId="8" fillId="0" fontId="9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7" fillId="2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deepav@example.com" TargetMode="External"/><Relationship Id="rId11" Type="http://schemas.openxmlformats.org/officeDocument/2006/relationships/hyperlink" Target="mailto:sanjay@example.com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mailto:ayesha@example.com" TargetMode="External"/><Relationship Id="rId21" Type="http://schemas.openxmlformats.org/officeDocument/2006/relationships/hyperlink" Target="mailto:rohitk@example.com" TargetMode="External"/><Relationship Id="rId13" Type="http://schemas.openxmlformats.org/officeDocument/2006/relationships/hyperlink" Target="mailto:rohit@example.com" TargetMode="External"/><Relationship Id="rId12" Type="http://schemas.openxmlformats.org/officeDocument/2006/relationships/hyperlink" Target="mailto:deepa@example.com" TargetMode="External"/><Relationship Id="rId1" Type="http://schemas.openxmlformats.org/officeDocument/2006/relationships/hyperlink" Target="mailto:rajesh@example.com" TargetMode="External"/><Relationship Id="rId2" Type="http://schemas.openxmlformats.org/officeDocument/2006/relationships/hyperlink" Target="mailto:sneha@example.com" TargetMode="External"/><Relationship Id="rId3" Type="http://schemas.openxmlformats.org/officeDocument/2006/relationships/hyperlink" Target="mailto:alok@example.com" TargetMode="External"/><Relationship Id="rId4" Type="http://schemas.openxmlformats.org/officeDocument/2006/relationships/hyperlink" Target="mailto:meera@example.com" TargetMode="External"/><Relationship Id="rId9" Type="http://schemas.openxmlformats.org/officeDocument/2006/relationships/hyperlink" Target="mailto:karthik@example.com" TargetMode="External"/><Relationship Id="rId15" Type="http://schemas.openxmlformats.org/officeDocument/2006/relationships/hyperlink" Target="mailto:karthikr@example.com" TargetMode="External"/><Relationship Id="rId14" Type="http://schemas.openxmlformats.org/officeDocument/2006/relationships/hyperlink" Target="mailto:preeti@example.com" TargetMode="External"/><Relationship Id="rId17" Type="http://schemas.openxmlformats.org/officeDocument/2006/relationships/hyperlink" Target="mailto:neha@example.com" TargetMode="External"/><Relationship Id="rId16" Type="http://schemas.openxmlformats.org/officeDocument/2006/relationships/hyperlink" Target="mailto:priyam@example.com" TargetMode="External"/><Relationship Id="rId5" Type="http://schemas.openxmlformats.org/officeDocument/2006/relationships/hyperlink" Target="mailto:kavita@example.com" TargetMode="External"/><Relationship Id="rId19" Type="http://schemas.openxmlformats.org/officeDocument/2006/relationships/hyperlink" Target="mailto:meenakshi@example.com" TargetMode="External"/><Relationship Id="rId6" Type="http://schemas.openxmlformats.org/officeDocument/2006/relationships/hyperlink" Target="mailto:anil@example.com" TargetMode="External"/><Relationship Id="rId18" Type="http://schemas.openxmlformats.org/officeDocument/2006/relationships/hyperlink" Target="mailto:rajat@example.com" TargetMode="External"/><Relationship Id="rId7" Type="http://schemas.openxmlformats.org/officeDocument/2006/relationships/hyperlink" Target="mailto:priya@example.com" TargetMode="External"/><Relationship Id="rId8" Type="http://schemas.openxmlformats.org/officeDocument/2006/relationships/hyperlink" Target="mailto:neha@example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riya@example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meera@example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karthikr@example.co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sanjay@example.com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>
        <v>35.0</v>
      </c>
      <c r="C2" s="6" t="s">
        <v>10</v>
      </c>
      <c r="D2" s="5">
        <v>9.87654321E9</v>
      </c>
      <c r="E2" s="6" t="s">
        <v>11</v>
      </c>
      <c r="F2" s="5">
        <v>1988.0</v>
      </c>
      <c r="G2" s="6" t="s">
        <v>12</v>
      </c>
      <c r="H2" s="6" t="s">
        <v>13</v>
      </c>
      <c r="I2" s="7">
        <v>560001.0</v>
      </c>
    </row>
    <row r="3">
      <c r="A3" s="5" t="s">
        <v>14</v>
      </c>
      <c r="B3" s="5">
        <v>28.0</v>
      </c>
      <c r="C3" s="6" t="s">
        <v>15</v>
      </c>
      <c r="D3" s="5">
        <v>9.123456789E9</v>
      </c>
      <c r="E3" s="6" t="s">
        <v>16</v>
      </c>
      <c r="F3" s="5">
        <v>1995.0</v>
      </c>
      <c r="G3" s="6" t="s">
        <v>17</v>
      </c>
      <c r="H3" s="6" t="s">
        <v>18</v>
      </c>
      <c r="I3" s="7">
        <v>400001.0</v>
      </c>
    </row>
    <row r="4">
      <c r="A4" s="5" t="s">
        <v>19</v>
      </c>
      <c r="B4" s="5">
        <v>42.0</v>
      </c>
      <c r="C4" s="6" t="s">
        <v>10</v>
      </c>
      <c r="D4" s="5">
        <v>3.988776655E9</v>
      </c>
      <c r="E4" s="6" t="s">
        <v>20</v>
      </c>
      <c r="F4" s="5">
        <v>1901.0</v>
      </c>
      <c r="G4" s="6" t="s">
        <v>21</v>
      </c>
      <c r="H4" s="6" t="s">
        <v>21</v>
      </c>
      <c r="I4" s="7">
        <v>1101.0</v>
      </c>
    </row>
    <row r="5">
      <c r="A5" s="5" t="s">
        <v>22</v>
      </c>
      <c r="B5" s="5">
        <v>32.0</v>
      </c>
      <c r="C5" s="6" t="s">
        <v>23</v>
      </c>
      <c r="D5" s="5">
        <v>9.876543211E9</v>
      </c>
      <c r="E5" s="8" t="s">
        <v>24</v>
      </c>
      <c r="F5" s="5">
        <v>1991.0</v>
      </c>
      <c r="G5" s="6" t="s">
        <v>25</v>
      </c>
      <c r="H5" s="6" t="s">
        <v>26</v>
      </c>
      <c r="I5" s="7">
        <v>700001.0</v>
      </c>
    </row>
    <row r="6">
      <c r="A6" s="5" t="s">
        <v>27</v>
      </c>
      <c r="B6" s="5">
        <v>29.0</v>
      </c>
      <c r="C6" s="6" t="s">
        <v>28</v>
      </c>
      <c r="D6" s="5">
        <v>9.86754321E9</v>
      </c>
      <c r="E6" s="6" t="s">
        <v>29</v>
      </c>
      <c r="F6" s="5">
        <v>1994.0</v>
      </c>
      <c r="G6" s="6" t="s">
        <v>30</v>
      </c>
      <c r="H6" s="6" t="s">
        <v>31</v>
      </c>
      <c r="I6" s="7">
        <v>60002.0</v>
      </c>
    </row>
    <row r="7">
      <c r="A7" s="5" t="s">
        <v>32</v>
      </c>
      <c r="B7" s="5">
        <v>50.0</v>
      </c>
      <c r="C7" s="6" t="s">
        <v>33</v>
      </c>
      <c r="D7" s="5">
        <v>9.765432109E9</v>
      </c>
      <c r="E7" s="6" t="s">
        <v>34</v>
      </c>
      <c r="F7" s="5">
        <v>1972.0</v>
      </c>
      <c r="G7" s="6" t="s">
        <v>35</v>
      </c>
      <c r="H7" s="6" t="s">
        <v>36</v>
      </c>
      <c r="I7" s="7">
        <v>500001.0</v>
      </c>
    </row>
    <row r="8">
      <c r="A8" s="5" t="s">
        <v>37</v>
      </c>
      <c r="B8" s="5">
        <v>35.0</v>
      </c>
      <c r="C8" s="6" t="s">
        <v>38</v>
      </c>
      <c r="D8" s="5">
        <v>4.812345678E9</v>
      </c>
      <c r="E8" s="6" t="s">
        <v>39</v>
      </c>
      <c r="F8" s="5">
        <v>1987.0</v>
      </c>
      <c r="G8" s="6" t="s">
        <v>12</v>
      </c>
      <c r="H8" s="6" t="s">
        <v>13</v>
      </c>
      <c r="I8" s="7">
        <v>560002.0</v>
      </c>
    </row>
    <row r="9">
      <c r="A9" s="5" t="s">
        <v>40</v>
      </c>
      <c r="B9" s="5">
        <v>37.0</v>
      </c>
      <c r="C9" s="6" t="s">
        <v>41</v>
      </c>
      <c r="D9" s="5">
        <v>9.654321987E9</v>
      </c>
      <c r="E9" s="6" t="s">
        <v>42</v>
      </c>
      <c r="F9" s="5">
        <v>1985.0</v>
      </c>
      <c r="G9" s="6" t="s">
        <v>43</v>
      </c>
      <c r="H9" s="6" t="s">
        <v>18</v>
      </c>
      <c r="I9" s="7">
        <v>411001.0</v>
      </c>
    </row>
    <row r="10">
      <c r="A10" s="5" t="s">
        <v>44</v>
      </c>
      <c r="B10" s="5">
        <v>45.0</v>
      </c>
      <c r="C10" s="6" t="s">
        <v>10</v>
      </c>
      <c r="D10" s="5">
        <v>9.987654321E9</v>
      </c>
      <c r="E10" s="6" t="s">
        <v>45</v>
      </c>
      <c r="F10" s="5">
        <v>1970.0</v>
      </c>
      <c r="G10" s="6" t="s">
        <v>46</v>
      </c>
      <c r="H10" s="6" t="s">
        <v>47</v>
      </c>
      <c r="I10" s="7">
        <v>302001.0</v>
      </c>
    </row>
    <row r="11">
      <c r="A11" s="5" t="s">
        <v>48</v>
      </c>
      <c r="B11" s="5">
        <v>26.0</v>
      </c>
      <c r="C11" s="6" t="s">
        <v>38</v>
      </c>
      <c r="D11" s="5">
        <v>9.876123456E9</v>
      </c>
      <c r="E11" s="6" t="s">
        <v>49</v>
      </c>
      <c r="F11" s="5">
        <v>1997.0</v>
      </c>
      <c r="G11" s="6" t="s">
        <v>50</v>
      </c>
      <c r="H11" s="6" t="s">
        <v>51</v>
      </c>
      <c r="I11" s="7">
        <v>380001.0</v>
      </c>
    </row>
    <row r="12">
      <c r="A12" s="5" t="s">
        <v>52</v>
      </c>
      <c r="B12" s="5">
        <v>41.0</v>
      </c>
      <c r="C12" s="6" t="s">
        <v>53</v>
      </c>
      <c r="D12" s="5">
        <v>9.65432109E8</v>
      </c>
      <c r="E12" s="8" t="s">
        <v>54</v>
      </c>
      <c r="F12" s="5">
        <v>1982.0</v>
      </c>
      <c r="G12" s="6" t="s">
        <v>55</v>
      </c>
      <c r="H12" s="6" t="s">
        <v>56</v>
      </c>
      <c r="I12" s="7">
        <v>1060001.0</v>
      </c>
    </row>
    <row r="13">
      <c r="A13" s="5" t="s">
        <v>57</v>
      </c>
      <c r="B13" s="5">
        <v>30.0</v>
      </c>
      <c r="C13" s="6" t="s">
        <v>38</v>
      </c>
      <c r="D13" s="5">
        <v>9.123456123E9</v>
      </c>
      <c r="E13" s="6" t="s">
        <v>58</v>
      </c>
      <c r="F13" s="5">
        <v>1993.0</v>
      </c>
      <c r="G13" s="6" t="s">
        <v>59</v>
      </c>
      <c r="H13" s="6" t="s">
        <v>60</v>
      </c>
      <c r="I13" s="7">
        <v>226001.0</v>
      </c>
    </row>
    <row r="14">
      <c r="A14" s="5" t="s">
        <v>61</v>
      </c>
      <c r="B14" s="5">
        <v>38.0</v>
      </c>
      <c r="C14" s="6" t="s">
        <v>62</v>
      </c>
      <c r="D14" s="5">
        <v>9.987654321E9</v>
      </c>
      <c r="E14" s="6" t="s">
        <v>63</v>
      </c>
      <c r="F14" s="5">
        <v>1985.0</v>
      </c>
      <c r="G14" s="6" t="s">
        <v>64</v>
      </c>
      <c r="H14" s="6" t="s">
        <v>65</v>
      </c>
      <c r="I14" s="7">
        <v>462001.0</v>
      </c>
    </row>
    <row r="15">
      <c r="A15" s="5" t="s">
        <v>66</v>
      </c>
      <c r="B15" s="5">
        <v>27.0</v>
      </c>
      <c r="C15" s="6" t="s">
        <v>28</v>
      </c>
      <c r="D15" s="5">
        <v>9.876123456E9</v>
      </c>
      <c r="E15" s="6" t="s">
        <v>67</v>
      </c>
      <c r="F15" s="5">
        <v>1996.0</v>
      </c>
      <c r="G15" s="6" t="s">
        <v>68</v>
      </c>
      <c r="H15" s="6" t="s">
        <v>51</v>
      </c>
      <c r="I15" s="7">
        <v>395001.0</v>
      </c>
    </row>
    <row r="16">
      <c r="A16" s="5" t="s">
        <v>69</v>
      </c>
      <c r="B16" s="5">
        <v>49.0</v>
      </c>
      <c r="C16" s="6" t="s">
        <v>10</v>
      </c>
      <c r="D16" s="5">
        <v>9.654321098E9</v>
      </c>
      <c r="E16" s="6" t="s">
        <v>70</v>
      </c>
      <c r="F16" s="5">
        <v>1974.0</v>
      </c>
      <c r="G16" s="6" t="s">
        <v>71</v>
      </c>
      <c r="H16" s="6" t="s">
        <v>60</v>
      </c>
      <c r="I16" s="7">
        <v>20807.0</v>
      </c>
    </row>
    <row r="17">
      <c r="A17" s="5" t="s">
        <v>72</v>
      </c>
      <c r="B17" s="5">
        <v>34.0</v>
      </c>
      <c r="C17" s="6" t="s">
        <v>15</v>
      </c>
      <c r="D17" s="5">
        <v>9.123456123E9</v>
      </c>
      <c r="E17" s="6" t="s">
        <v>73</v>
      </c>
      <c r="F17" s="5">
        <v>1989.0</v>
      </c>
      <c r="G17" s="6" t="s">
        <v>74</v>
      </c>
      <c r="H17" s="6" t="s">
        <v>65</v>
      </c>
      <c r="I17" s="7">
        <v>452001.0</v>
      </c>
    </row>
    <row r="18">
      <c r="A18" s="5" t="s">
        <v>40</v>
      </c>
      <c r="B18" s="5">
        <v>29.0</v>
      </c>
      <c r="C18" s="6" t="s">
        <v>38</v>
      </c>
      <c r="D18" s="5">
        <v>2.987654321E9</v>
      </c>
      <c r="E18" s="6" t="s">
        <v>42</v>
      </c>
      <c r="F18" s="5">
        <v>1994.0</v>
      </c>
      <c r="G18" s="6" t="s">
        <v>75</v>
      </c>
      <c r="H18" s="6" t="s">
        <v>76</v>
      </c>
      <c r="I18" s="7">
        <v>800001.0</v>
      </c>
    </row>
    <row r="19">
      <c r="A19" s="5" t="s">
        <v>77</v>
      </c>
      <c r="B19" s="5">
        <v>45.0</v>
      </c>
      <c r="C19" s="6" t="s">
        <v>33</v>
      </c>
      <c r="D19" s="5">
        <v>9.876123456E9</v>
      </c>
      <c r="E19" s="6" t="s">
        <v>78</v>
      </c>
      <c r="F19" s="5">
        <v>1978.0</v>
      </c>
      <c r="G19" s="6" t="s">
        <v>79</v>
      </c>
      <c r="H19" s="6" t="s">
        <v>56</v>
      </c>
      <c r="I19" s="7">
        <v>141001.0</v>
      </c>
    </row>
    <row r="20">
      <c r="A20" s="5" t="s">
        <v>80</v>
      </c>
      <c r="B20" s="5">
        <v>31.0</v>
      </c>
      <c r="C20" s="6" t="s">
        <v>38</v>
      </c>
      <c r="D20" s="5">
        <v>9.654321098E9</v>
      </c>
      <c r="E20" s="6" t="s">
        <v>81</v>
      </c>
      <c r="F20" s="5">
        <v>1992.0</v>
      </c>
      <c r="G20" s="6" t="s">
        <v>82</v>
      </c>
      <c r="H20" s="6" t="s">
        <v>83</v>
      </c>
      <c r="I20" s="7">
        <v>6822001.0</v>
      </c>
    </row>
    <row r="21">
      <c r="A21" s="5" t="s">
        <v>57</v>
      </c>
      <c r="B21" s="5">
        <v>38.0</v>
      </c>
      <c r="C21" s="6" t="s">
        <v>38</v>
      </c>
      <c r="D21" s="5">
        <v>9.123456123E9</v>
      </c>
      <c r="E21" s="6" t="s">
        <v>84</v>
      </c>
      <c r="F21" s="5">
        <v>1995.0</v>
      </c>
      <c r="G21" s="6" t="s">
        <v>85</v>
      </c>
      <c r="H21" s="6" t="s">
        <v>60</v>
      </c>
      <c r="I21" s="7">
        <v>221001.0</v>
      </c>
    </row>
    <row r="22">
      <c r="A22" s="5" t="s">
        <v>61</v>
      </c>
      <c r="B22" s="5">
        <v>27.0</v>
      </c>
      <c r="C22" s="6" t="s">
        <v>86</v>
      </c>
      <c r="D22" s="5">
        <v>9.9876543215E10</v>
      </c>
      <c r="E22" s="6" t="s">
        <v>87</v>
      </c>
      <c r="F22" s="5">
        <v>1996.0</v>
      </c>
      <c r="G22" s="6" t="s">
        <v>88</v>
      </c>
      <c r="H22" s="6" t="s">
        <v>31</v>
      </c>
      <c r="I22" s="7">
        <v>641001.0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4" max="4" width="15.5"/>
  </cols>
  <sheetData>
    <row r="1">
      <c r="A1" s="1" t="s">
        <v>3</v>
      </c>
      <c r="B1" s="10" t="s">
        <v>103</v>
      </c>
      <c r="C1" s="10" t="s">
        <v>104</v>
      </c>
      <c r="D1" s="10" t="s">
        <v>105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5">
        <v>9.87654321E9</v>
      </c>
      <c r="B2" s="14">
        <f t="shared" ref="B2:B22" si="1">VALUE(LEN(A2))</f>
        <v>10</v>
      </c>
      <c r="C2" s="14">
        <f t="shared" ref="C2:C22" si="2">VALUE(LEFT(A2,1))</f>
        <v>9</v>
      </c>
      <c r="D2" s="14" t="str">
        <f t="shared" ref="D2:D22" si="3">IF(AND(B2=10,C2=9),"Correct","Mistaken")</f>
        <v>Correct</v>
      </c>
    </row>
    <row r="3">
      <c r="A3" s="5">
        <v>9.123456789E9</v>
      </c>
      <c r="B3" s="14">
        <f t="shared" si="1"/>
        <v>10</v>
      </c>
      <c r="C3" s="14">
        <f t="shared" si="2"/>
        <v>9</v>
      </c>
      <c r="D3" s="14" t="str">
        <f t="shared" si="3"/>
        <v>Correct</v>
      </c>
    </row>
    <row r="4">
      <c r="A4" s="5">
        <v>3.988776655E9</v>
      </c>
      <c r="B4" s="14">
        <f t="shared" si="1"/>
        <v>10</v>
      </c>
      <c r="C4" s="14">
        <f t="shared" si="2"/>
        <v>3</v>
      </c>
      <c r="D4" s="14" t="str">
        <f t="shared" si="3"/>
        <v>Mistaken</v>
      </c>
    </row>
    <row r="5">
      <c r="A5" s="5">
        <v>9.876543211E9</v>
      </c>
      <c r="B5" s="14">
        <f t="shared" si="1"/>
        <v>10</v>
      </c>
      <c r="C5" s="14">
        <f t="shared" si="2"/>
        <v>9</v>
      </c>
      <c r="D5" s="14" t="str">
        <f t="shared" si="3"/>
        <v>Correct</v>
      </c>
    </row>
    <row r="6">
      <c r="A6" s="5">
        <v>9.86754321E9</v>
      </c>
      <c r="B6" s="14">
        <f t="shared" si="1"/>
        <v>10</v>
      </c>
      <c r="C6" s="14">
        <f t="shared" si="2"/>
        <v>9</v>
      </c>
      <c r="D6" s="14" t="str">
        <f t="shared" si="3"/>
        <v>Correct</v>
      </c>
    </row>
    <row r="7">
      <c r="A7" s="5">
        <v>9.765432109E9</v>
      </c>
      <c r="B7" s="14">
        <f t="shared" si="1"/>
        <v>10</v>
      </c>
      <c r="C7" s="14">
        <f t="shared" si="2"/>
        <v>9</v>
      </c>
      <c r="D7" s="14" t="str">
        <f t="shared" si="3"/>
        <v>Correct</v>
      </c>
    </row>
    <row r="8">
      <c r="A8" s="5">
        <v>4.812345678E9</v>
      </c>
      <c r="B8" s="14">
        <f t="shared" si="1"/>
        <v>10</v>
      </c>
      <c r="C8" s="14">
        <f t="shared" si="2"/>
        <v>4</v>
      </c>
      <c r="D8" s="14" t="str">
        <f t="shared" si="3"/>
        <v>Mistaken</v>
      </c>
    </row>
    <row r="9">
      <c r="A9" s="5">
        <v>9.654321987E9</v>
      </c>
      <c r="B9" s="14">
        <f t="shared" si="1"/>
        <v>10</v>
      </c>
      <c r="C9" s="14">
        <f t="shared" si="2"/>
        <v>9</v>
      </c>
      <c r="D9" s="14" t="str">
        <f t="shared" si="3"/>
        <v>Correct</v>
      </c>
    </row>
    <row r="10">
      <c r="A10" s="5">
        <v>9.987654321E9</v>
      </c>
      <c r="B10" s="14">
        <f t="shared" si="1"/>
        <v>10</v>
      </c>
      <c r="C10" s="14">
        <f t="shared" si="2"/>
        <v>9</v>
      </c>
      <c r="D10" s="14" t="str">
        <f t="shared" si="3"/>
        <v>Correct</v>
      </c>
    </row>
    <row r="11">
      <c r="A11" s="5">
        <v>9.876123456E9</v>
      </c>
      <c r="B11" s="14">
        <f t="shared" si="1"/>
        <v>10</v>
      </c>
      <c r="C11" s="14">
        <f t="shared" si="2"/>
        <v>9</v>
      </c>
      <c r="D11" s="14" t="str">
        <f t="shared" si="3"/>
        <v>Correct</v>
      </c>
    </row>
    <row r="12">
      <c r="A12" s="5">
        <v>9.65432109E8</v>
      </c>
      <c r="B12" s="14">
        <f t="shared" si="1"/>
        <v>9</v>
      </c>
      <c r="C12" s="14">
        <f t="shared" si="2"/>
        <v>9</v>
      </c>
      <c r="D12" s="14" t="str">
        <f t="shared" si="3"/>
        <v>Mistaken</v>
      </c>
    </row>
    <row r="13">
      <c r="A13" s="5">
        <v>9.123456123E9</v>
      </c>
      <c r="B13" s="14">
        <f t="shared" si="1"/>
        <v>10</v>
      </c>
      <c r="C13" s="14">
        <f t="shared" si="2"/>
        <v>9</v>
      </c>
      <c r="D13" s="14" t="str">
        <f t="shared" si="3"/>
        <v>Correct</v>
      </c>
    </row>
    <row r="14">
      <c r="A14" s="5">
        <v>9.987654321E9</v>
      </c>
      <c r="B14" s="14">
        <f t="shared" si="1"/>
        <v>10</v>
      </c>
      <c r="C14" s="14">
        <f t="shared" si="2"/>
        <v>9</v>
      </c>
      <c r="D14" s="14" t="str">
        <f t="shared" si="3"/>
        <v>Correct</v>
      </c>
    </row>
    <row r="15">
      <c r="A15" s="5">
        <v>9.876123456E9</v>
      </c>
      <c r="B15" s="14">
        <f t="shared" si="1"/>
        <v>10</v>
      </c>
      <c r="C15" s="14">
        <f t="shared" si="2"/>
        <v>9</v>
      </c>
      <c r="D15" s="14" t="str">
        <f t="shared" si="3"/>
        <v>Correct</v>
      </c>
    </row>
    <row r="16">
      <c r="A16" s="5">
        <v>9.654321098E9</v>
      </c>
      <c r="B16" s="14">
        <f t="shared" si="1"/>
        <v>10</v>
      </c>
      <c r="C16" s="14">
        <f t="shared" si="2"/>
        <v>9</v>
      </c>
      <c r="D16" s="14" t="str">
        <f t="shared" si="3"/>
        <v>Correct</v>
      </c>
    </row>
    <row r="17">
      <c r="A17" s="5">
        <v>9.123456123E9</v>
      </c>
      <c r="B17" s="14">
        <f t="shared" si="1"/>
        <v>10</v>
      </c>
      <c r="C17" s="14">
        <f t="shared" si="2"/>
        <v>9</v>
      </c>
      <c r="D17" s="14" t="str">
        <f t="shared" si="3"/>
        <v>Correct</v>
      </c>
    </row>
    <row r="18">
      <c r="A18" s="5">
        <v>2.987654321E9</v>
      </c>
      <c r="B18" s="14">
        <f t="shared" si="1"/>
        <v>10</v>
      </c>
      <c r="C18" s="14">
        <f t="shared" si="2"/>
        <v>2</v>
      </c>
      <c r="D18" s="14" t="str">
        <f t="shared" si="3"/>
        <v>Mistaken</v>
      </c>
    </row>
    <row r="19">
      <c r="A19" s="5">
        <v>9.876123456E9</v>
      </c>
      <c r="B19" s="14">
        <f t="shared" si="1"/>
        <v>10</v>
      </c>
      <c r="C19" s="14">
        <f t="shared" si="2"/>
        <v>9</v>
      </c>
      <c r="D19" s="14" t="str">
        <f t="shared" si="3"/>
        <v>Correct</v>
      </c>
    </row>
    <row r="20">
      <c r="A20" s="5">
        <v>9.654321098E9</v>
      </c>
      <c r="B20" s="14">
        <f t="shared" si="1"/>
        <v>10</v>
      </c>
      <c r="C20" s="14">
        <f t="shared" si="2"/>
        <v>9</v>
      </c>
      <c r="D20" s="14" t="str">
        <f t="shared" si="3"/>
        <v>Correct</v>
      </c>
    </row>
    <row r="21">
      <c r="A21" s="5">
        <v>9.123456123E9</v>
      </c>
      <c r="B21" s="14">
        <f t="shared" si="1"/>
        <v>10</v>
      </c>
      <c r="C21" s="14">
        <f t="shared" si="2"/>
        <v>9</v>
      </c>
      <c r="D21" s="14" t="str">
        <f t="shared" si="3"/>
        <v>Correct</v>
      </c>
    </row>
    <row r="22">
      <c r="A22" s="5">
        <v>9.9876543215E10</v>
      </c>
      <c r="B22" s="14">
        <f t="shared" si="1"/>
        <v>11</v>
      </c>
      <c r="C22" s="14">
        <f t="shared" si="2"/>
        <v>9</v>
      </c>
      <c r="D22" s="14" t="str">
        <f t="shared" si="3"/>
        <v>Mistaken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17.25"/>
  </cols>
  <sheetData>
    <row r="1">
      <c r="A1" s="2" t="s">
        <v>6</v>
      </c>
      <c r="B1" s="2" t="s">
        <v>7</v>
      </c>
      <c r="C1" s="3" t="s">
        <v>8</v>
      </c>
      <c r="D1" s="10" t="s">
        <v>97</v>
      </c>
      <c r="E1" s="10" t="s">
        <v>105</v>
      </c>
      <c r="F1" s="11"/>
      <c r="G1" s="11"/>
      <c r="H1" s="10" t="s">
        <v>106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 t="s">
        <v>12</v>
      </c>
      <c r="B2" s="6" t="s">
        <v>13</v>
      </c>
      <c r="C2" s="7">
        <v>560001.0</v>
      </c>
      <c r="D2" s="14">
        <f t="shared" ref="D2:D22" si="1">LEN(C2)</f>
        <v>6</v>
      </c>
      <c r="E2" s="14" t="str">
        <f t="shared" ref="E2:E22" si="2">IF(D2=6,"Correct","Mistaken")</f>
        <v>Correct</v>
      </c>
      <c r="H2" s="14" t="str">
        <f t="shared" ref="H2:H22" si="3">A2&amp;", "&amp;B2&amp;" "&amp;"("&amp;C2&amp;")"</f>
        <v>Bangalore, Karnataka (560001)</v>
      </c>
    </row>
    <row r="3">
      <c r="A3" s="6" t="s">
        <v>17</v>
      </c>
      <c r="B3" s="6" t="s">
        <v>18</v>
      </c>
      <c r="C3" s="7">
        <v>400001.0</v>
      </c>
      <c r="D3" s="14">
        <f t="shared" si="1"/>
        <v>6</v>
      </c>
      <c r="E3" s="14" t="str">
        <f t="shared" si="2"/>
        <v>Correct</v>
      </c>
      <c r="H3" s="14" t="str">
        <f t="shared" si="3"/>
        <v>Mumbai, Maharashtra (400001)</v>
      </c>
    </row>
    <row r="4">
      <c r="A4" s="6" t="s">
        <v>21</v>
      </c>
      <c r="B4" s="6" t="s">
        <v>21</v>
      </c>
      <c r="C4" s="7">
        <v>1101.0</v>
      </c>
      <c r="D4" s="14">
        <f t="shared" si="1"/>
        <v>4</v>
      </c>
      <c r="E4" s="14" t="str">
        <f t="shared" si="2"/>
        <v>Mistaken</v>
      </c>
      <c r="H4" s="14" t="str">
        <f t="shared" si="3"/>
        <v>Delhi, Delhi (1101)</v>
      </c>
    </row>
    <row r="5">
      <c r="A5" s="6" t="s">
        <v>25</v>
      </c>
      <c r="B5" s="6" t="s">
        <v>26</v>
      </c>
      <c r="C5" s="7">
        <v>700001.0</v>
      </c>
      <c r="D5" s="14">
        <f t="shared" si="1"/>
        <v>6</v>
      </c>
      <c r="E5" s="14" t="str">
        <f t="shared" si="2"/>
        <v>Correct</v>
      </c>
      <c r="H5" s="14" t="str">
        <f t="shared" si="3"/>
        <v>Kolkata, West Bengal (700001)</v>
      </c>
    </row>
    <row r="6">
      <c r="A6" s="6" t="s">
        <v>30</v>
      </c>
      <c r="B6" s="6" t="s">
        <v>31</v>
      </c>
      <c r="C6" s="7">
        <v>60002.0</v>
      </c>
      <c r="D6" s="14">
        <f t="shared" si="1"/>
        <v>5</v>
      </c>
      <c r="E6" s="14" t="str">
        <f t="shared" si="2"/>
        <v>Mistaken</v>
      </c>
      <c r="H6" s="14" t="str">
        <f t="shared" si="3"/>
        <v>Chennai, Tamil Nadu (60002)</v>
      </c>
    </row>
    <row r="7">
      <c r="A7" s="6" t="s">
        <v>35</v>
      </c>
      <c r="B7" s="6" t="s">
        <v>36</v>
      </c>
      <c r="C7" s="7">
        <v>500001.0</v>
      </c>
      <c r="D7" s="14">
        <f t="shared" si="1"/>
        <v>6</v>
      </c>
      <c r="E7" s="14" t="str">
        <f t="shared" si="2"/>
        <v>Correct</v>
      </c>
      <c r="H7" s="14" t="str">
        <f t="shared" si="3"/>
        <v>Hyderabad, Telangana (500001)</v>
      </c>
    </row>
    <row r="8">
      <c r="A8" s="6" t="s">
        <v>12</v>
      </c>
      <c r="B8" s="6" t="s">
        <v>13</v>
      </c>
      <c r="C8" s="7">
        <v>560002.0</v>
      </c>
      <c r="D8" s="14">
        <f t="shared" si="1"/>
        <v>6</v>
      </c>
      <c r="E8" s="14" t="str">
        <f t="shared" si="2"/>
        <v>Correct</v>
      </c>
      <c r="H8" s="14" t="str">
        <f t="shared" si="3"/>
        <v>Bangalore, Karnataka (560002)</v>
      </c>
    </row>
    <row r="9">
      <c r="A9" s="6" t="s">
        <v>43</v>
      </c>
      <c r="B9" s="6" t="s">
        <v>18</v>
      </c>
      <c r="C9" s="7">
        <v>411001.0</v>
      </c>
      <c r="D9" s="14">
        <f t="shared" si="1"/>
        <v>6</v>
      </c>
      <c r="E9" s="14" t="str">
        <f t="shared" si="2"/>
        <v>Correct</v>
      </c>
      <c r="H9" s="14" t="str">
        <f t="shared" si="3"/>
        <v>Pune, Maharashtra (411001)</v>
      </c>
    </row>
    <row r="10">
      <c r="A10" s="6" t="s">
        <v>46</v>
      </c>
      <c r="B10" s="6" t="s">
        <v>47</v>
      </c>
      <c r="C10" s="7">
        <v>302001.0</v>
      </c>
      <c r="D10" s="14">
        <f t="shared" si="1"/>
        <v>6</v>
      </c>
      <c r="E10" s="14" t="str">
        <f t="shared" si="2"/>
        <v>Correct</v>
      </c>
      <c r="H10" s="14" t="str">
        <f t="shared" si="3"/>
        <v>Jaipur, Rajasthan (302001)</v>
      </c>
    </row>
    <row r="11">
      <c r="A11" s="6" t="s">
        <v>50</v>
      </c>
      <c r="B11" s="6" t="s">
        <v>51</v>
      </c>
      <c r="C11" s="7">
        <v>380001.0</v>
      </c>
      <c r="D11" s="14">
        <f t="shared" si="1"/>
        <v>6</v>
      </c>
      <c r="E11" s="14" t="str">
        <f t="shared" si="2"/>
        <v>Correct</v>
      </c>
      <c r="H11" s="14" t="str">
        <f t="shared" si="3"/>
        <v>Ahmedabad, Gujarat (380001)</v>
      </c>
    </row>
    <row r="12">
      <c r="A12" s="6" t="s">
        <v>55</v>
      </c>
      <c r="B12" s="6" t="s">
        <v>56</v>
      </c>
      <c r="C12" s="7">
        <v>1060001.0</v>
      </c>
      <c r="D12" s="14">
        <f t="shared" si="1"/>
        <v>7</v>
      </c>
      <c r="E12" s="14" t="str">
        <f t="shared" si="2"/>
        <v>Mistaken</v>
      </c>
      <c r="H12" s="14" t="str">
        <f t="shared" si="3"/>
        <v>Chandigarh, Punjab (1060001)</v>
      </c>
    </row>
    <row r="13">
      <c r="A13" s="6" t="s">
        <v>59</v>
      </c>
      <c r="B13" s="6" t="s">
        <v>60</v>
      </c>
      <c r="C13" s="7">
        <v>226001.0</v>
      </c>
      <c r="D13" s="14">
        <f t="shared" si="1"/>
        <v>6</v>
      </c>
      <c r="E13" s="14" t="str">
        <f t="shared" si="2"/>
        <v>Correct</v>
      </c>
      <c r="H13" s="14" t="str">
        <f t="shared" si="3"/>
        <v>Lucknow, Uttar Pradesh (226001)</v>
      </c>
    </row>
    <row r="14">
      <c r="A14" s="6" t="s">
        <v>64</v>
      </c>
      <c r="B14" s="6" t="s">
        <v>65</v>
      </c>
      <c r="C14" s="7">
        <v>462001.0</v>
      </c>
      <c r="D14" s="14">
        <f t="shared" si="1"/>
        <v>6</v>
      </c>
      <c r="E14" s="14" t="str">
        <f t="shared" si="2"/>
        <v>Correct</v>
      </c>
      <c r="H14" s="14" t="str">
        <f t="shared" si="3"/>
        <v>Bhopal, Madhya Pradesh (462001)</v>
      </c>
    </row>
    <row r="15">
      <c r="A15" s="6" t="s">
        <v>68</v>
      </c>
      <c r="B15" s="6" t="s">
        <v>51</v>
      </c>
      <c r="C15" s="7">
        <v>395001.0</v>
      </c>
      <c r="D15" s="14">
        <f t="shared" si="1"/>
        <v>6</v>
      </c>
      <c r="E15" s="14" t="str">
        <f t="shared" si="2"/>
        <v>Correct</v>
      </c>
      <c r="H15" s="14" t="str">
        <f t="shared" si="3"/>
        <v>Surat, Gujarat (395001)</v>
      </c>
    </row>
    <row r="16">
      <c r="A16" s="6" t="s">
        <v>71</v>
      </c>
      <c r="B16" s="6" t="s">
        <v>60</v>
      </c>
      <c r="C16" s="7">
        <v>20807.0</v>
      </c>
      <c r="D16" s="14">
        <f t="shared" si="1"/>
        <v>5</v>
      </c>
      <c r="E16" s="14" t="str">
        <f t="shared" si="2"/>
        <v>Mistaken</v>
      </c>
      <c r="H16" s="14" t="str">
        <f t="shared" si="3"/>
        <v>Kanpur, Uttar Pradesh (20807)</v>
      </c>
    </row>
    <row r="17">
      <c r="A17" s="6" t="s">
        <v>74</v>
      </c>
      <c r="B17" s="6" t="s">
        <v>65</v>
      </c>
      <c r="C17" s="7">
        <v>452001.0</v>
      </c>
      <c r="D17" s="14">
        <f t="shared" si="1"/>
        <v>6</v>
      </c>
      <c r="E17" s="14" t="str">
        <f t="shared" si="2"/>
        <v>Correct</v>
      </c>
      <c r="H17" s="14" t="str">
        <f t="shared" si="3"/>
        <v>Indore, Madhya Pradesh (452001)</v>
      </c>
    </row>
    <row r="18">
      <c r="A18" s="6" t="s">
        <v>75</v>
      </c>
      <c r="B18" s="6" t="s">
        <v>76</v>
      </c>
      <c r="C18" s="7">
        <v>800001.0</v>
      </c>
      <c r="D18" s="14">
        <f t="shared" si="1"/>
        <v>6</v>
      </c>
      <c r="E18" s="14" t="str">
        <f t="shared" si="2"/>
        <v>Correct</v>
      </c>
      <c r="H18" s="14" t="str">
        <f t="shared" si="3"/>
        <v>Patna, Bihar (800001)</v>
      </c>
    </row>
    <row r="19">
      <c r="A19" s="6" t="s">
        <v>79</v>
      </c>
      <c r="B19" s="6" t="s">
        <v>56</v>
      </c>
      <c r="C19" s="7">
        <v>141001.0</v>
      </c>
      <c r="D19" s="14">
        <f t="shared" si="1"/>
        <v>6</v>
      </c>
      <c r="E19" s="14" t="str">
        <f t="shared" si="2"/>
        <v>Correct</v>
      </c>
      <c r="H19" s="14" t="str">
        <f t="shared" si="3"/>
        <v>Ludhiana, Punjab (141001)</v>
      </c>
    </row>
    <row r="20">
      <c r="A20" s="6" t="s">
        <v>82</v>
      </c>
      <c r="B20" s="6" t="s">
        <v>83</v>
      </c>
      <c r="C20" s="7">
        <v>6822001.0</v>
      </c>
      <c r="D20" s="14">
        <f t="shared" si="1"/>
        <v>7</v>
      </c>
      <c r="E20" s="14" t="str">
        <f t="shared" si="2"/>
        <v>Mistaken</v>
      </c>
      <c r="H20" s="14" t="str">
        <f t="shared" si="3"/>
        <v>Kochi, Kerala (6822001)</v>
      </c>
    </row>
    <row r="21">
      <c r="A21" s="6" t="s">
        <v>85</v>
      </c>
      <c r="B21" s="6" t="s">
        <v>60</v>
      </c>
      <c r="C21" s="7">
        <v>221001.0</v>
      </c>
      <c r="D21" s="14">
        <f t="shared" si="1"/>
        <v>6</v>
      </c>
      <c r="E21" s="14" t="str">
        <f t="shared" si="2"/>
        <v>Correct</v>
      </c>
      <c r="H21" s="14" t="str">
        <f t="shared" si="3"/>
        <v>Varanasi, Uttar Pradesh (221001)</v>
      </c>
    </row>
    <row r="22">
      <c r="A22" s="6" t="s">
        <v>88</v>
      </c>
      <c r="B22" s="6" t="s">
        <v>31</v>
      </c>
      <c r="C22" s="7">
        <v>641001.0</v>
      </c>
      <c r="D22" s="14">
        <f t="shared" si="1"/>
        <v>6</v>
      </c>
      <c r="E22" s="14" t="str">
        <f t="shared" si="2"/>
        <v>Correct</v>
      </c>
      <c r="H22" s="14" t="str">
        <f t="shared" si="3"/>
        <v>Coimbatore, Tamil Nadu (641001)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</cols>
  <sheetData>
    <row r="1">
      <c r="A1" s="9" t="s">
        <v>2</v>
      </c>
      <c r="B1" s="10" t="s">
        <v>89</v>
      </c>
      <c r="C1" s="11"/>
      <c r="D1" s="12" t="s">
        <v>90</v>
      </c>
      <c r="E1" s="12" t="s">
        <v>91</v>
      </c>
      <c r="F1" s="11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 t="s">
        <v>10</v>
      </c>
      <c r="B2" s="14" t="str">
        <f t="shared" ref="B2:B22" si="1">VLOOKUP(A2,$D$2:$E$11,2,FALSE)</f>
        <v>Male</v>
      </c>
      <c r="D2" s="14" t="str">
        <f>IFERROR(__xludf.DUMMYFUNCTION("UNIQUE(A2:A22)"),"Male")</f>
        <v>Male</v>
      </c>
      <c r="E2" s="14" t="str">
        <f>TRIM(D2)</f>
        <v>Male</v>
      </c>
    </row>
    <row r="3">
      <c r="A3" s="6" t="s">
        <v>15</v>
      </c>
      <c r="B3" s="14" t="str">
        <f t="shared" si="1"/>
        <v>Female</v>
      </c>
      <c r="D3" s="14" t="str">
        <f>IFERROR(__xludf.DUMMYFUNCTION("""COMPUTED_VALUE"""),"FeMAle")</f>
        <v>FeMAle</v>
      </c>
      <c r="E3" s="14" t="str">
        <f>TRIM(PROPER(D3))</f>
        <v>Female</v>
      </c>
    </row>
    <row r="4">
      <c r="A4" s="6" t="s">
        <v>10</v>
      </c>
      <c r="B4" s="14" t="str">
        <f t="shared" si="1"/>
        <v>Male</v>
      </c>
      <c r="D4" s="14" t="str">
        <f>IFERROR(__xludf.DUMMYFUNCTION("""COMPUTED_VALUE""")," Female")</f>
        <v> Female</v>
      </c>
      <c r="E4" s="14" t="str">
        <f>TRIM(D4)</f>
        <v>Female</v>
      </c>
    </row>
    <row r="5">
      <c r="A5" s="6" t="s">
        <v>23</v>
      </c>
      <c r="B5" s="14" t="str">
        <f t="shared" si="1"/>
        <v>Female</v>
      </c>
      <c r="D5" s="14" t="str">
        <f>IFERROR(__xludf.DUMMYFUNCTION("""COMPUTED_VALUE"""),"F")</f>
        <v>F</v>
      </c>
      <c r="E5" s="14" t="str">
        <f>TRIM(D5)&amp;"emale"</f>
        <v>Female</v>
      </c>
    </row>
    <row r="6">
      <c r="A6" s="6" t="s">
        <v>28</v>
      </c>
      <c r="B6" s="14" t="str">
        <f t="shared" si="1"/>
        <v>Female</v>
      </c>
      <c r="D6" s="14" t="str">
        <f>IFERROR(__xludf.DUMMYFUNCTION("""COMPUTED_VALUE"""),"M")</f>
        <v>M</v>
      </c>
      <c r="E6" s="14" t="str">
        <f>TRIM(D6)&amp;"ale"</f>
        <v>Male</v>
      </c>
    </row>
    <row r="7">
      <c r="A7" s="6" t="s">
        <v>33</v>
      </c>
      <c r="B7" s="14" t="str">
        <f t="shared" si="1"/>
        <v>Male</v>
      </c>
      <c r="D7" s="14" t="str">
        <f>IFERROR(__xludf.DUMMYFUNCTION("""COMPUTED_VALUE"""),"Female")</f>
        <v>Female</v>
      </c>
      <c r="E7" s="14" t="str">
        <f>TRIM(D7)</f>
        <v>Female</v>
      </c>
    </row>
    <row r="8">
      <c r="A8" s="6" t="s">
        <v>38</v>
      </c>
      <c r="B8" s="14" t="str">
        <f t="shared" si="1"/>
        <v>Female</v>
      </c>
      <c r="D8" s="14" t="str">
        <f>IFERROR(__xludf.DUMMYFUNCTION("""COMPUTED_VALUE"""),"female")</f>
        <v>female</v>
      </c>
      <c r="E8" s="14" t="str">
        <f>TRIM(PROPER(D8))</f>
        <v>Female</v>
      </c>
    </row>
    <row r="9">
      <c r="A9" s="6" t="s">
        <v>41</v>
      </c>
      <c r="B9" s="14" t="str">
        <f t="shared" si="1"/>
        <v>Female</v>
      </c>
      <c r="D9" s="14" t="str">
        <f>IFERROR(__xludf.DUMMYFUNCTION("""COMPUTED_VALUE"""),"M@le")</f>
        <v>M@le</v>
      </c>
      <c r="E9" s="14" t="str">
        <f>TRIM(SUBSTITUTE(D9,"@","a"))</f>
        <v>Male</v>
      </c>
    </row>
    <row r="10">
      <c r="A10" s="6" t="s">
        <v>10</v>
      </c>
      <c r="B10" s="14" t="str">
        <f t="shared" si="1"/>
        <v>Male</v>
      </c>
      <c r="D10" s="14" t="str">
        <f>IFERROR(__xludf.DUMMYFUNCTION("""COMPUTED_VALUE""")," Male")</f>
        <v> Male</v>
      </c>
      <c r="E10" s="14" t="str">
        <f>TRIM(D10)</f>
        <v>Male</v>
      </c>
    </row>
    <row r="11">
      <c r="A11" s="6" t="s">
        <v>38</v>
      </c>
      <c r="B11" s="14" t="str">
        <f t="shared" si="1"/>
        <v>Female</v>
      </c>
      <c r="D11" s="14" t="str">
        <f>IFERROR(__xludf.DUMMYFUNCTION("""COMPUTED_VALUE"""),"male")</f>
        <v>male</v>
      </c>
      <c r="E11" s="14" t="str">
        <f>TRIM(PROPER(D11))</f>
        <v>Male</v>
      </c>
    </row>
    <row r="12">
      <c r="A12" s="6" t="s">
        <v>53</v>
      </c>
      <c r="B12" s="14" t="str">
        <f t="shared" si="1"/>
        <v>Male</v>
      </c>
    </row>
    <row r="13">
      <c r="A13" s="6" t="s">
        <v>38</v>
      </c>
      <c r="B13" s="14" t="str">
        <f t="shared" si="1"/>
        <v>Female</v>
      </c>
    </row>
    <row r="14">
      <c r="A14" s="6" t="s">
        <v>62</v>
      </c>
      <c r="B14" s="14" t="str">
        <f t="shared" si="1"/>
        <v>Male</v>
      </c>
    </row>
    <row r="15">
      <c r="A15" s="6" t="s">
        <v>28</v>
      </c>
      <c r="B15" s="14" t="str">
        <f t="shared" si="1"/>
        <v>Female</v>
      </c>
    </row>
    <row r="16">
      <c r="A16" s="6" t="s">
        <v>10</v>
      </c>
      <c r="B16" s="14" t="str">
        <f t="shared" si="1"/>
        <v>Male</v>
      </c>
    </row>
    <row r="17">
      <c r="A17" s="6" t="s">
        <v>15</v>
      </c>
      <c r="B17" s="14" t="str">
        <f t="shared" si="1"/>
        <v>Female</v>
      </c>
    </row>
    <row r="18">
      <c r="A18" s="6" t="s">
        <v>38</v>
      </c>
      <c r="B18" s="14" t="str">
        <f t="shared" si="1"/>
        <v>Female</v>
      </c>
    </row>
    <row r="19">
      <c r="A19" s="6" t="s">
        <v>33</v>
      </c>
      <c r="B19" s="14" t="str">
        <f t="shared" si="1"/>
        <v>Male</v>
      </c>
    </row>
    <row r="20">
      <c r="A20" s="6" t="s">
        <v>38</v>
      </c>
      <c r="B20" s="14" t="str">
        <f t="shared" si="1"/>
        <v>Female</v>
      </c>
    </row>
    <row r="21">
      <c r="A21" s="6" t="s">
        <v>38</v>
      </c>
      <c r="B21" s="14" t="str">
        <f t="shared" si="1"/>
        <v>Female</v>
      </c>
    </row>
    <row r="22">
      <c r="A22" s="6" t="s">
        <v>86</v>
      </c>
      <c r="B22" s="14" t="str">
        <f t="shared" si="1"/>
        <v>Male</v>
      </c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12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37</v>
      </c>
      <c r="B2" s="5">
        <v>35.0</v>
      </c>
      <c r="C2" s="6" t="s">
        <v>38</v>
      </c>
      <c r="D2" s="5">
        <v>9.812345678E9</v>
      </c>
      <c r="E2" s="6" t="s">
        <v>39</v>
      </c>
      <c r="F2" s="5">
        <v>1987.0</v>
      </c>
      <c r="G2" s="6" t="s">
        <v>12</v>
      </c>
      <c r="H2" s="6" t="s">
        <v>13</v>
      </c>
      <c r="I2" s="7">
        <v>560002.0</v>
      </c>
      <c r="K2" s="14" t="str">
        <f>C6</f>
        <v>Priya Mehta</v>
      </c>
    </row>
    <row r="4">
      <c r="A4" s="16" t="s">
        <v>93</v>
      </c>
    </row>
    <row r="5">
      <c r="A5" s="17" t="s">
        <v>94</v>
      </c>
      <c r="B5" s="17" t="s">
        <v>95</v>
      </c>
      <c r="C5" s="17" t="s">
        <v>96</v>
      </c>
    </row>
    <row r="6">
      <c r="A6" s="14" t="str">
        <f>A2</f>
        <v>%Priya%20%Mehta%</v>
      </c>
      <c r="B6" s="14" t="str">
        <f>SUBSTITUTE(A6,"%20%"," ")</f>
        <v>%Priya Mehta%</v>
      </c>
      <c r="C6" s="14" t="str">
        <f>SUBSTITUTE(B6,"%","")</f>
        <v>Priya Mehta</v>
      </c>
    </row>
  </sheetData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28.0"/>
  </cols>
  <sheetData>
    <row r="1">
      <c r="A1" s="3" t="s">
        <v>8</v>
      </c>
      <c r="B1" s="10" t="s">
        <v>97</v>
      </c>
      <c r="C1" s="10" t="s">
        <v>98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7">
        <v>560001.0</v>
      </c>
      <c r="B2" s="14">
        <f t="shared" ref="B2:B22" si="1">LEN(A2)</f>
        <v>6</v>
      </c>
      <c r="C2" s="14" t="str">
        <f t="shared" ref="C2:C22" si="2">IF(B2=6,"Pin Code is Correct","Pin Code has Mistaken")</f>
        <v>Pin Code is Correct</v>
      </c>
    </row>
    <row r="3">
      <c r="A3" s="7">
        <v>400001.0</v>
      </c>
      <c r="B3" s="14">
        <f t="shared" si="1"/>
        <v>6</v>
      </c>
      <c r="C3" s="14" t="str">
        <f t="shared" si="2"/>
        <v>Pin Code is Correct</v>
      </c>
    </row>
    <row r="4">
      <c r="A4" s="7">
        <v>1101.0</v>
      </c>
      <c r="B4" s="14">
        <f t="shared" si="1"/>
        <v>4</v>
      </c>
      <c r="C4" s="14" t="str">
        <f t="shared" si="2"/>
        <v>Pin Code has Mistaken</v>
      </c>
    </row>
    <row r="5">
      <c r="A5" s="7">
        <v>700001.0</v>
      </c>
      <c r="B5" s="14">
        <f t="shared" si="1"/>
        <v>6</v>
      </c>
      <c r="C5" s="14" t="str">
        <f t="shared" si="2"/>
        <v>Pin Code is Correct</v>
      </c>
    </row>
    <row r="6">
      <c r="A6" s="7">
        <v>60002.0</v>
      </c>
      <c r="B6" s="14">
        <f t="shared" si="1"/>
        <v>5</v>
      </c>
      <c r="C6" s="14" t="str">
        <f t="shared" si="2"/>
        <v>Pin Code has Mistaken</v>
      </c>
    </row>
    <row r="7">
      <c r="A7" s="7">
        <v>500001.0</v>
      </c>
      <c r="B7" s="14">
        <f t="shared" si="1"/>
        <v>6</v>
      </c>
      <c r="C7" s="14" t="str">
        <f t="shared" si="2"/>
        <v>Pin Code is Correct</v>
      </c>
    </row>
    <row r="8">
      <c r="A8" s="7">
        <v>560002.0</v>
      </c>
      <c r="B8" s="14">
        <f t="shared" si="1"/>
        <v>6</v>
      </c>
      <c r="C8" s="14" t="str">
        <f t="shared" si="2"/>
        <v>Pin Code is Correct</v>
      </c>
    </row>
    <row r="9">
      <c r="A9" s="7">
        <v>411001.0</v>
      </c>
      <c r="B9" s="14">
        <f t="shared" si="1"/>
        <v>6</v>
      </c>
      <c r="C9" s="14" t="str">
        <f t="shared" si="2"/>
        <v>Pin Code is Correct</v>
      </c>
    </row>
    <row r="10">
      <c r="A10" s="7">
        <v>302001.0</v>
      </c>
      <c r="B10" s="14">
        <f t="shared" si="1"/>
        <v>6</v>
      </c>
      <c r="C10" s="14" t="str">
        <f t="shared" si="2"/>
        <v>Pin Code is Correct</v>
      </c>
    </row>
    <row r="11">
      <c r="A11" s="7">
        <v>380001.0</v>
      </c>
      <c r="B11" s="14">
        <f t="shared" si="1"/>
        <v>6</v>
      </c>
      <c r="C11" s="14" t="str">
        <f t="shared" si="2"/>
        <v>Pin Code is Correct</v>
      </c>
    </row>
    <row r="12">
      <c r="A12" s="7">
        <v>1060001.0</v>
      </c>
      <c r="B12" s="14">
        <f t="shared" si="1"/>
        <v>7</v>
      </c>
      <c r="C12" s="14" t="str">
        <f t="shared" si="2"/>
        <v>Pin Code has Mistaken</v>
      </c>
    </row>
    <row r="13">
      <c r="A13" s="7">
        <v>226001.0</v>
      </c>
      <c r="B13" s="14">
        <f t="shared" si="1"/>
        <v>6</v>
      </c>
      <c r="C13" s="14" t="str">
        <f t="shared" si="2"/>
        <v>Pin Code is Correct</v>
      </c>
    </row>
    <row r="14">
      <c r="A14" s="7">
        <v>462001.0</v>
      </c>
      <c r="B14" s="14">
        <f t="shared" si="1"/>
        <v>6</v>
      </c>
      <c r="C14" s="14" t="str">
        <f t="shared" si="2"/>
        <v>Pin Code is Correct</v>
      </c>
    </row>
    <row r="15">
      <c r="A15" s="7">
        <v>395001.0</v>
      </c>
      <c r="B15" s="14">
        <f t="shared" si="1"/>
        <v>6</v>
      </c>
      <c r="C15" s="14" t="str">
        <f t="shared" si="2"/>
        <v>Pin Code is Correct</v>
      </c>
    </row>
    <row r="16">
      <c r="A16" s="7">
        <v>20807.0</v>
      </c>
      <c r="B16" s="14">
        <f t="shared" si="1"/>
        <v>5</v>
      </c>
      <c r="C16" s="14" t="str">
        <f t="shared" si="2"/>
        <v>Pin Code has Mistaken</v>
      </c>
    </row>
    <row r="17">
      <c r="A17" s="7">
        <v>452001.0</v>
      </c>
      <c r="B17" s="14">
        <f t="shared" si="1"/>
        <v>6</v>
      </c>
      <c r="C17" s="14" t="str">
        <f t="shared" si="2"/>
        <v>Pin Code is Correct</v>
      </c>
    </row>
    <row r="18">
      <c r="A18" s="7">
        <v>800001.0</v>
      </c>
      <c r="B18" s="14">
        <f t="shared" si="1"/>
        <v>6</v>
      </c>
      <c r="C18" s="14" t="str">
        <f t="shared" si="2"/>
        <v>Pin Code is Correct</v>
      </c>
    </row>
    <row r="19">
      <c r="A19" s="7">
        <v>141001.0</v>
      </c>
      <c r="B19" s="14">
        <f t="shared" si="1"/>
        <v>6</v>
      </c>
      <c r="C19" s="14" t="str">
        <f t="shared" si="2"/>
        <v>Pin Code is Correct</v>
      </c>
    </row>
    <row r="20">
      <c r="A20" s="7">
        <v>6822001.0</v>
      </c>
      <c r="B20" s="14">
        <f t="shared" si="1"/>
        <v>7</v>
      </c>
      <c r="C20" s="14" t="str">
        <f t="shared" si="2"/>
        <v>Pin Code has Mistaken</v>
      </c>
    </row>
    <row r="21">
      <c r="A21" s="7">
        <v>221001.0</v>
      </c>
      <c r="B21" s="14">
        <f t="shared" si="1"/>
        <v>6</v>
      </c>
      <c r="C21" s="14" t="str">
        <f t="shared" si="2"/>
        <v>Pin Code is Correct</v>
      </c>
    </row>
    <row r="22">
      <c r="A22" s="7">
        <v>641001.0</v>
      </c>
      <c r="B22" s="14">
        <f t="shared" si="1"/>
        <v>6</v>
      </c>
      <c r="C22" s="14" t="str">
        <f t="shared" si="2"/>
        <v>Pin Code is Correct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12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22</v>
      </c>
      <c r="B2" s="5">
        <v>32.0</v>
      </c>
      <c r="C2" s="6" t="s">
        <v>23</v>
      </c>
      <c r="D2" s="5">
        <v>9.876543211E9</v>
      </c>
      <c r="E2" s="8" t="s">
        <v>24</v>
      </c>
      <c r="F2" s="5">
        <v>1991.0</v>
      </c>
      <c r="G2" s="6" t="s">
        <v>25</v>
      </c>
      <c r="H2" s="6" t="s">
        <v>26</v>
      </c>
      <c r="I2" s="7">
        <v>700001.0</v>
      </c>
      <c r="K2" s="14" t="str">
        <f>C6</f>
        <v>meera@example.com</v>
      </c>
    </row>
    <row r="4">
      <c r="A4" s="16" t="s">
        <v>93</v>
      </c>
    </row>
    <row r="5">
      <c r="A5" s="17" t="s">
        <v>94</v>
      </c>
      <c r="B5" s="17" t="s">
        <v>95</v>
      </c>
      <c r="C5" s="17" t="s">
        <v>96</v>
      </c>
    </row>
    <row r="6">
      <c r="A6" s="18" t="str">
        <f>E2</f>
        <v>meera#example@com</v>
      </c>
      <c r="B6" s="14" t="str">
        <f>SUBSTITUTE(A6,"@",".")</f>
        <v>meera#example.com</v>
      </c>
      <c r="C6" s="14" t="str">
        <f>SUBSTITUTE(B6,"#","@")</f>
        <v>meera@example.com</v>
      </c>
    </row>
  </sheetData>
  <hyperlinks>
    <hyperlink r:id="rId1" ref="E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</cols>
  <sheetData>
    <row r="1">
      <c r="A1" s="19" t="s">
        <v>1</v>
      </c>
      <c r="B1" s="20" t="s">
        <v>5</v>
      </c>
      <c r="C1" s="21" t="s">
        <v>99</v>
      </c>
      <c r="D1" s="10" t="s">
        <v>100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2">
        <v>35.0</v>
      </c>
      <c r="B2" s="23">
        <v>1988.0</v>
      </c>
      <c r="C2" s="14">
        <f t="shared" ref="C2:C22" si="1">2023-B2</f>
        <v>35</v>
      </c>
      <c r="D2" s="14" t="str">
        <f t="shared" ref="D2:D22" si="2">IF(A2=C2,"Correct Data","Incorrect Data")</f>
        <v>Correct Data</v>
      </c>
    </row>
    <row r="3">
      <c r="A3" s="22">
        <v>28.0</v>
      </c>
      <c r="B3" s="23">
        <v>1995.0</v>
      </c>
      <c r="C3" s="14">
        <f t="shared" si="1"/>
        <v>28</v>
      </c>
      <c r="D3" s="14" t="str">
        <f t="shared" si="2"/>
        <v>Correct Data</v>
      </c>
    </row>
    <row r="4">
      <c r="A4" s="22">
        <v>42.0</v>
      </c>
      <c r="B4" s="23">
        <v>1901.0</v>
      </c>
      <c r="C4" s="14">
        <f t="shared" si="1"/>
        <v>122</v>
      </c>
      <c r="D4" s="14" t="str">
        <f t="shared" si="2"/>
        <v>Incorrect Data</v>
      </c>
    </row>
    <row r="5">
      <c r="A5" s="22">
        <v>32.0</v>
      </c>
      <c r="B5" s="23">
        <v>1991.0</v>
      </c>
      <c r="C5" s="14">
        <f t="shared" si="1"/>
        <v>32</v>
      </c>
      <c r="D5" s="14" t="str">
        <f t="shared" si="2"/>
        <v>Correct Data</v>
      </c>
    </row>
    <row r="6">
      <c r="A6" s="22">
        <v>29.0</v>
      </c>
      <c r="B6" s="23">
        <v>1994.0</v>
      </c>
      <c r="C6" s="14">
        <f t="shared" si="1"/>
        <v>29</v>
      </c>
      <c r="D6" s="14" t="str">
        <f t="shared" si="2"/>
        <v>Correct Data</v>
      </c>
    </row>
    <row r="7">
      <c r="A7" s="22">
        <v>50.0</v>
      </c>
      <c r="B7" s="23">
        <v>1972.0</v>
      </c>
      <c r="C7" s="14">
        <f t="shared" si="1"/>
        <v>51</v>
      </c>
      <c r="D7" s="14" t="str">
        <f t="shared" si="2"/>
        <v>Incorrect Data</v>
      </c>
    </row>
    <row r="8">
      <c r="A8" s="22">
        <v>35.0</v>
      </c>
      <c r="B8" s="23">
        <v>1987.0</v>
      </c>
      <c r="C8" s="14">
        <f t="shared" si="1"/>
        <v>36</v>
      </c>
      <c r="D8" s="14" t="str">
        <f t="shared" si="2"/>
        <v>Incorrect Data</v>
      </c>
    </row>
    <row r="9">
      <c r="A9" s="22">
        <v>37.0</v>
      </c>
      <c r="B9" s="23">
        <v>1985.0</v>
      </c>
      <c r="C9" s="14">
        <f t="shared" si="1"/>
        <v>38</v>
      </c>
      <c r="D9" s="14" t="str">
        <f t="shared" si="2"/>
        <v>Incorrect Data</v>
      </c>
    </row>
    <row r="10">
      <c r="A10" s="22">
        <v>45.0</v>
      </c>
      <c r="B10" s="23">
        <v>1970.0</v>
      </c>
      <c r="C10" s="14">
        <f t="shared" si="1"/>
        <v>53</v>
      </c>
      <c r="D10" s="14" t="str">
        <f t="shared" si="2"/>
        <v>Incorrect Data</v>
      </c>
    </row>
    <row r="11">
      <c r="A11" s="22">
        <v>26.0</v>
      </c>
      <c r="B11" s="23">
        <v>1997.0</v>
      </c>
      <c r="C11" s="14">
        <f t="shared" si="1"/>
        <v>26</v>
      </c>
      <c r="D11" s="14" t="str">
        <f t="shared" si="2"/>
        <v>Correct Data</v>
      </c>
    </row>
    <row r="12">
      <c r="A12" s="22">
        <v>41.0</v>
      </c>
      <c r="B12" s="23">
        <v>1982.0</v>
      </c>
      <c r="C12" s="14">
        <f t="shared" si="1"/>
        <v>41</v>
      </c>
      <c r="D12" s="14" t="str">
        <f t="shared" si="2"/>
        <v>Correct Data</v>
      </c>
    </row>
    <row r="13">
      <c r="A13" s="22">
        <v>30.0</v>
      </c>
      <c r="B13" s="23">
        <v>1993.0</v>
      </c>
      <c r="C13" s="14">
        <f t="shared" si="1"/>
        <v>30</v>
      </c>
      <c r="D13" s="14" t="str">
        <f t="shared" si="2"/>
        <v>Correct Data</v>
      </c>
    </row>
    <row r="14">
      <c r="A14" s="22">
        <v>38.0</v>
      </c>
      <c r="B14" s="23">
        <v>1985.0</v>
      </c>
      <c r="C14" s="14">
        <f t="shared" si="1"/>
        <v>38</v>
      </c>
      <c r="D14" s="14" t="str">
        <f t="shared" si="2"/>
        <v>Correct Data</v>
      </c>
    </row>
    <row r="15">
      <c r="A15" s="22">
        <v>27.0</v>
      </c>
      <c r="B15" s="23">
        <v>1996.0</v>
      </c>
      <c r="C15" s="14">
        <f t="shared" si="1"/>
        <v>27</v>
      </c>
      <c r="D15" s="14" t="str">
        <f t="shared" si="2"/>
        <v>Correct Data</v>
      </c>
    </row>
    <row r="16">
      <c r="A16" s="22">
        <v>49.0</v>
      </c>
      <c r="B16" s="23">
        <v>1974.0</v>
      </c>
      <c r="C16" s="14">
        <f t="shared" si="1"/>
        <v>49</v>
      </c>
      <c r="D16" s="14" t="str">
        <f t="shared" si="2"/>
        <v>Correct Data</v>
      </c>
    </row>
    <row r="17">
      <c r="A17" s="22">
        <v>34.0</v>
      </c>
      <c r="B17" s="23">
        <v>1989.0</v>
      </c>
      <c r="C17" s="14">
        <f t="shared" si="1"/>
        <v>34</v>
      </c>
      <c r="D17" s="14" t="str">
        <f t="shared" si="2"/>
        <v>Correct Data</v>
      </c>
    </row>
    <row r="18">
      <c r="A18" s="22">
        <v>29.0</v>
      </c>
      <c r="B18" s="23">
        <v>1994.0</v>
      </c>
      <c r="C18" s="14">
        <f t="shared" si="1"/>
        <v>29</v>
      </c>
      <c r="D18" s="14" t="str">
        <f t="shared" si="2"/>
        <v>Correct Data</v>
      </c>
    </row>
    <row r="19">
      <c r="A19" s="22">
        <v>45.0</v>
      </c>
      <c r="B19" s="23">
        <v>1978.0</v>
      </c>
      <c r="C19" s="14">
        <f t="shared" si="1"/>
        <v>45</v>
      </c>
      <c r="D19" s="14" t="str">
        <f t="shared" si="2"/>
        <v>Correct Data</v>
      </c>
    </row>
    <row r="20">
      <c r="A20" s="22">
        <v>31.0</v>
      </c>
      <c r="B20" s="23">
        <v>1992.0</v>
      </c>
      <c r="C20" s="14">
        <f t="shared" si="1"/>
        <v>31</v>
      </c>
      <c r="D20" s="14" t="str">
        <f t="shared" si="2"/>
        <v>Correct Data</v>
      </c>
    </row>
    <row r="21">
      <c r="A21" s="22">
        <v>38.0</v>
      </c>
      <c r="B21" s="23">
        <v>1995.0</v>
      </c>
      <c r="C21" s="14">
        <f t="shared" si="1"/>
        <v>28</v>
      </c>
      <c r="D21" s="14" t="str">
        <f t="shared" si="2"/>
        <v>Incorrect Data</v>
      </c>
    </row>
    <row r="22">
      <c r="A22" s="22">
        <v>27.0</v>
      </c>
      <c r="B22" s="23">
        <v>1996.0</v>
      </c>
      <c r="C22" s="14">
        <f t="shared" si="1"/>
        <v>27</v>
      </c>
      <c r="D22" s="14" t="str">
        <f t="shared" si="2"/>
        <v>Correct Data</v>
      </c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  <row r="38">
      <c r="A38" s="24"/>
      <c r="B38" s="24"/>
    </row>
    <row r="39">
      <c r="A39" s="24"/>
      <c r="B39" s="24"/>
    </row>
    <row r="40">
      <c r="A40" s="24"/>
      <c r="B40" s="24"/>
    </row>
    <row r="41">
      <c r="A41" s="24"/>
      <c r="B41" s="24"/>
    </row>
    <row r="42">
      <c r="A42" s="24"/>
      <c r="B42" s="24"/>
    </row>
    <row r="43">
      <c r="A43" s="24"/>
      <c r="B43" s="24"/>
    </row>
    <row r="44">
      <c r="A44" s="24"/>
      <c r="B44" s="24"/>
    </row>
    <row r="45">
      <c r="A45" s="24"/>
      <c r="B45" s="24"/>
    </row>
    <row r="46">
      <c r="A46" s="24"/>
      <c r="B46" s="24"/>
    </row>
    <row r="47">
      <c r="A47" s="24"/>
      <c r="B47" s="24"/>
    </row>
    <row r="48">
      <c r="A48" s="24"/>
      <c r="B48" s="24"/>
    </row>
    <row r="49">
      <c r="A49" s="24"/>
      <c r="B49" s="24"/>
    </row>
    <row r="50">
      <c r="A50" s="24"/>
      <c r="B50" s="24"/>
    </row>
    <row r="51">
      <c r="A51" s="24"/>
      <c r="B51" s="24"/>
    </row>
    <row r="52">
      <c r="A52" s="24"/>
      <c r="B52" s="24"/>
    </row>
    <row r="53">
      <c r="A53" s="24"/>
      <c r="B53" s="24"/>
    </row>
    <row r="54">
      <c r="A54" s="24"/>
      <c r="B54" s="24"/>
    </row>
    <row r="55">
      <c r="A55" s="24"/>
      <c r="B55" s="24"/>
    </row>
    <row r="56">
      <c r="A56" s="24"/>
      <c r="B56" s="24"/>
    </row>
    <row r="57">
      <c r="A57" s="24"/>
      <c r="B57" s="24"/>
    </row>
    <row r="58">
      <c r="A58" s="24"/>
      <c r="B58" s="24"/>
    </row>
    <row r="59">
      <c r="A59" s="24"/>
      <c r="B59" s="24"/>
    </row>
    <row r="60">
      <c r="A60" s="24"/>
      <c r="B60" s="24"/>
    </row>
    <row r="61">
      <c r="A61" s="24"/>
      <c r="B61" s="24"/>
    </row>
    <row r="62">
      <c r="A62" s="24"/>
      <c r="B62" s="24"/>
    </row>
    <row r="63">
      <c r="A63" s="24"/>
      <c r="B63" s="24"/>
    </row>
    <row r="64">
      <c r="A64" s="24"/>
      <c r="B64" s="24"/>
    </row>
    <row r="65">
      <c r="A65" s="24"/>
      <c r="B65" s="24"/>
    </row>
    <row r="66">
      <c r="A66" s="24"/>
      <c r="B66" s="24"/>
    </row>
    <row r="67">
      <c r="A67" s="24"/>
      <c r="B67" s="24"/>
    </row>
    <row r="68">
      <c r="A68" s="24"/>
      <c r="B68" s="24"/>
    </row>
    <row r="69">
      <c r="A69" s="24"/>
      <c r="B69" s="24"/>
    </row>
    <row r="70">
      <c r="A70" s="24"/>
      <c r="B70" s="24"/>
    </row>
    <row r="71">
      <c r="A71" s="24"/>
      <c r="B71" s="24"/>
    </row>
    <row r="72">
      <c r="A72" s="24"/>
      <c r="B72" s="24"/>
    </row>
    <row r="73">
      <c r="A73" s="24"/>
      <c r="B73" s="24"/>
    </row>
    <row r="74">
      <c r="A74" s="24"/>
      <c r="B74" s="24"/>
    </row>
    <row r="75">
      <c r="A75" s="24"/>
      <c r="B75" s="24"/>
    </row>
    <row r="76">
      <c r="A76" s="24"/>
      <c r="B76" s="24"/>
    </row>
    <row r="77">
      <c r="A77" s="24"/>
      <c r="B77" s="24"/>
    </row>
    <row r="78">
      <c r="A78" s="24"/>
      <c r="B78" s="24"/>
    </row>
    <row r="79">
      <c r="A79" s="24"/>
      <c r="B79" s="24"/>
    </row>
    <row r="80">
      <c r="A80" s="24"/>
      <c r="B80" s="24"/>
    </row>
    <row r="81">
      <c r="A81" s="24"/>
      <c r="B81" s="24"/>
    </row>
    <row r="82">
      <c r="A82" s="24"/>
      <c r="B82" s="24"/>
    </row>
    <row r="83">
      <c r="A83" s="24"/>
      <c r="B83" s="24"/>
    </row>
    <row r="84">
      <c r="A84" s="24"/>
      <c r="B84" s="24"/>
    </row>
    <row r="85">
      <c r="A85" s="24"/>
      <c r="B85" s="24"/>
    </row>
    <row r="86">
      <c r="A86" s="24"/>
      <c r="B86" s="24"/>
    </row>
    <row r="87">
      <c r="A87" s="24"/>
      <c r="B87" s="24"/>
    </row>
    <row r="88">
      <c r="A88" s="24"/>
      <c r="B88" s="24"/>
    </row>
    <row r="89">
      <c r="A89" s="24"/>
      <c r="B89" s="24"/>
    </row>
    <row r="90">
      <c r="A90" s="24"/>
      <c r="B90" s="24"/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  <row r="997">
      <c r="A997" s="24"/>
      <c r="B997" s="24"/>
    </row>
    <row r="998">
      <c r="A998" s="24"/>
      <c r="B998" s="24"/>
    </row>
    <row r="999">
      <c r="A999" s="24"/>
      <c r="B999" s="24"/>
    </row>
    <row r="1000">
      <c r="A1000" s="24"/>
      <c r="B1000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5"/>
  </cols>
  <sheetData>
    <row r="1">
      <c r="A1" s="19" t="s">
        <v>1</v>
      </c>
      <c r="B1" s="20" t="s">
        <v>5</v>
      </c>
      <c r="C1" s="25"/>
      <c r="D1" s="11"/>
      <c r="E1" s="10" t="s">
        <v>101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2">
        <v>35.0</v>
      </c>
      <c r="B2" s="23">
        <v>1988.0</v>
      </c>
      <c r="E2" s="14">
        <f>COUNTIF('Q5'!D2:D22,"Incorrect Data")</f>
        <v>6</v>
      </c>
    </row>
    <row r="3">
      <c r="A3" s="22">
        <v>28.0</v>
      </c>
      <c r="B3" s="23">
        <v>1995.0</v>
      </c>
    </row>
    <row r="4">
      <c r="A4" s="22">
        <v>42.0</v>
      </c>
      <c r="B4" s="23">
        <v>1901.0</v>
      </c>
    </row>
    <row r="5">
      <c r="A5" s="22">
        <v>32.0</v>
      </c>
      <c r="B5" s="23">
        <v>1991.0</v>
      </c>
    </row>
    <row r="6">
      <c r="A6" s="22">
        <v>29.0</v>
      </c>
      <c r="B6" s="23">
        <v>1994.0</v>
      </c>
    </row>
    <row r="7">
      <c r="A7" s="22">
        <v>50.0</v>
      </c>
      <c r="B7" s="23">
        <v>1972.0</v>
      </c>
    </row>
    <row r="8">
      <c r="A8" s="22">
        <v>35.0</v>
      </c>
      <c r="B8" s="23">
        <v>1987.0</v>
      </c>
    </row>
    <row r="9">
      <c r="A9" s="22">
        <v>37.0</v>
      </c>
      <c r="B9" s="23">
        <v>1985.0</v>
      </c>
    </row>
    <row r="10">
      <c r="A10" s="22">
        <v>45.0</v>
      </c>
      <c r="B10" s="23">
        <v>1970.0</v>
      </c>
    </row>
    <row r="11">
      <c r="A11" s="22">
        <v>26.0</v>
      </c>
      <c r="B11" s="23">
        <v>1997.0</v>
      </c>
    </row>
    <row r="12">
      <c r="A12" s="22">
        <v>41.0</v>
      </c>
      <c r="B12" s="23">
        <v>1982.0</v>
      </c>
    </row>
    <row r="13">
      <c r="A13" s="22">
        <v>30.0</v>
      </c>
      <c r="B13" s="23">
        <v>1993.0</v>
      </c>
    </row>
    <row r="14">
      <c r="A14" s="22">
        <v>38.0</v>
      </c>
      <c r="B14" s="23">
        <v>1985.0</v>
      </c>
    </row>
    <row r="15">
      <c r="A15" s="22">
        <v>27.0</v>
      </c>
      <c r="B15" s="23">
        <v>1996.0</v>
      </c>
    </row>
    <row r="16">
      <c r="A16" s="22">
        <v>49.0</v>
      </c>
      <c r="B16" s="23">
        <v>1974.0</v>
      </c>
    </row>
    <row r="17">
      <c r="A17" s="22">
        <v>34.0</v>
      </c>
      <c r="B17" s="23">
        <v>1989.0</v>
      </c>
    </row>
    <row r="18">
      <c r="A18" s="22">
        <v>29.0</v>
      </c>
      <c r="B18" s="23">
        <v>1994.0</v>
      </c>
    </row>
    <row r="19">
      <c r="A19" s="22">
        <v>45.0</v>
      </c>
      <c r="B19" s="23">
        <v>1978.0</v>
      </c>
    </row>
    <row r="20">
      <c r="A20" s="22">
        <v>31.0</v>
      </c>
      <c r="B20" s="23">
        <v>1992.0</v>
      </c>
    </row>
    <row r="21">
      <c r="A21" s="22">
        <v>38.0</v>
      </c>
      <c r="B21" s="23">
        <v>1995.0</v>
      </c>
    </row>
    <row r="22">
      <c r="A22" s="22">
        <v>27.0</v>
      </c>
      <c r="B22" s="23">
        <v>1996.0</v>
      </c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  <row r="38">
      <c r="A38" s="24"/>
      <c r="B38" s="24"/>
    </row>
    <row r="39">
      <c r="A39" s="24"/>
      <c r="B39" s="24"/>
    </row>
    <row r="40">
      <c r="A40" s="24"/>
      <c r="B40" s="24"/>
    </row>
    <row r="41">
      <c r="A41" s="24"/>
      <c r="B41" s="24"/>
    </row>
    <row r="42">
      <c r="A42" s="24"/>
      <c r="B42" s="24"/>
    </row>
    <row r="43">
      <c r="A43" s="24"/>
      <c r="B43" s="24"/>
    </row>
    <row r="44">
      <c r="A44" s="24"/>
      <c r="B44" s="24"/>
    </row>
    <row r="45">
      <c r="A45" s="24"/>
      <c r="B45" s="24"/>
    </row>
    <row r="46">
      <c r="A46" s="24"/>
      <c r="B46" s="24"/>
    </row>
    <row r="47">
      <c r="A47" s="24"/>
      <c r="B47" s="24"/>
    </row>
    <row r="48">
      <c r="A48" s="24"/>
      <c r="B48" s="24"/>
    </row>
    <row r="49">
      <c r="A49" s="24"/>
      <c r="B49" s="24"/>
    </row>
    <row r="50">
      <c r="A50" s="24"/>
      <c r="B50" s="24"/>
    </row>
    <row r="51">
      <c r="A51" s="24"/>
      <c r="B51" s="24"/>
    </row>
    <row r="52">
      <c r="A52" s="24"/>
      <c r="B52" s="24"/>
    </row>
    <row r="53">
      <c r="A53" s="24"/>
      <c r="B53" s="24"/>
    </row>
    <row r="54">
      <c r="A54" s="24"/>
      <c r="B54" s="24"/>
    </row>
    <row r="55">
      <c r="A55" s="24"/>
      <c r="B55" s="24"/>
    </row>
    <row r="56">
      <c r="A56" s="24"/>
      <c r="B56" s="24"/>
    </row>
    <row r="57">
      <c r="A57" s="24"/>
      <c r="B57" s="24"/>
    </row>
    <row r="58">
      <c r="A58" s="24"/>
      <c r="B58" s="24"/>
    </row>
    <row r="59">
      <c r="A59" s="24"/>
      <c r="B59" s="24"/>
    </row>
    <row r="60">
      <c r="A60" s="24"/>
      <c r="B60" s="24"/>
    </row>
    <row r="61">
      <c r="A61" s="24"/>
      <c r="B61" s="24"/>
    </row>
    <row r="62">
      <c r="A62" s="24"/>
      <c r="B62" s="24"/>
    </row>
    <row r="63">
      <c r="A63" s="24"/>
      <c r="B63" s="24"/>
    </row>
    <row r="64">
      <c r="A64" s="24"/>
      <c r="B64" s="24"/>
    </row>
    <row r="65">
      <c r="A65" s="24"/>
      <c r="B65" s="24"/>
    </row>
    <row r="66">
      <c r="A66" s="24"/>
      <c r="B66" s="24"/>
    </row>
    <row r="67">
      <c r="A67" s="24"/>
      <c r="B67" s="24"/>
    </row>
    <row r="68">
      <c r="A68" s="24"/>
      <c r="B68" s="24"/>
    </row>
    <row r="69">
      <c r="A69" s="24"/>
      <c r="B69" s="24"/>
    </row>
    <row r="70">
      <c r="A70" s="24"/>
      <c r="B70" s="24"/>
    </row>
    <row r="71">
      <c r="A71" s="24"/>
      <c r="B71" s="24"/>
    </row>
    <row r="72">
      <c r="A72" s="24"/>
      <c r="B72" s="24"/>
    </row>
    <row r="73">
      <c r="A73" s="24"/>
      <c r="B73" s="24"/>
    </row>
    <row r="74">
      <c r="A74" s="24"/>
      <c r="B74" s="24"/>
    </row>
    <row r="75">
      <c r="A75" s="24"/>
      <c r="B75" s="24"/>
    </row>
    <row r="76">
      <c r="A76" s="24"/>
      <c r="B76" s="24"/>
    </row>
    <row r="77">
      <c r="A77" s="24"/>
      <c r="B77" s="24"/>
    </row>
    <row r="78">
      <c r="A78" s="24"/>
      <c r="B78" s="24"/>
    </row>
    <row r="79">
      <c r="A79" s="24"/>
      <c r="B79" s="24"/>
    </row>
    <row r="80">
      <c r="A80" s="24"/>
      <c r="B80" s="24"/>
    </row>
    <row r="81">
      <c r="A81" s="24"/>
      <c r="B81" s="24"/>
    </row>
    <row r="82">
      <c r="A82" s="24"/>
      <c r="B82" s="24"/>
    </row>
    <row r="83">
      <c r="A83" s="24"/>
      <c r="B83" s="24"/>
    </row>
    <row r="84">
      <c r="A84" s="24"/>
      <c r="B84" s="24"/>
    </row>
    <row r="85">
      <c r="A85" s="24"/>
      <c r="B85" s="24"/>
    </row>
    <row r="86">
      <c r="A86" s="24"/>
      <c r="B86" s="24"/>
    </row>
    <row r="87">
      <c r="A87" s="24"/>
      <c r="B87" s="24"/>
    </row>
    <row r="88">
      <c r="A88" s="24"/>
      <c r="B88" s="24"/>
    </row>
    <row r="89">
      <c r="A89" s="24"/>
      <c r="B89" s="24"/>
    </row>
    <row r="90">
      <c r="A90" s="24"/>
      <c r="B90" s="24"/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  <row r="997">
      <c r="A997" s="24"/>
      <c r="B997" s="24"/>
    </row>
    <row r="998">
      <c r="A998" s="24"/>
      <c r="B998" s="24"/>
    </row>
    <row r="999">
      <c r="A999" s="24"/>
      <c r="B999" s="24"/>
    </row>
    <row r="1000">
      <c r="A1000" s="24"/>
      <c r="B1000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12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69</v>
      </c>
      <c r="B2" s="5">
        <v>49.0</v>
      </c>
      <c r="C2" s="6" t="s">
        <v>10</v>
      </c>
      <c r="D2" s="5">
        <v>9.654321098E9</v>
      </c>
      <c r="E2" s="6" t="s">
        <v>70</v>
      </c>
      <c r="F2" s="5">
        <v>1974.0</v>
      </c>
      <c r="G2" s="6" t="s">
        <v>71</v>
      </c>
      <c r="H2" s="6" t="s">
        <v>60</v>
      </c>
      <c r="I2" s="7">
        <v>20807.0</v>
      </c>
      <c r="K2" s="14" t="str">
        <f>D6</f>
        <v>Karthik Reddy</v>
      </c>
    </row>
    <row r="4">
      <c r="A4" s="16" t="s">
        <v>93</v>
      </c>
    </row>
    <row r="5">
      <c r="A5" s="17" t="s">
        <v>94</v>
      </c>
      <c r="B5" s="17" t="s">
        <v>95</v>
      </c>
      <c r="C5" s="17" t="s">
        <v>96</v>
      </c>
      <c r="D5" s="17" t="s">
        <v>102</v>
      </c>
    </row>
    <row r="6">
      <c r="A6" s="14" t="str">
        <f>A2</f>
        <v> KarTHik ReDdy$</v>
      </c>
      <c r="B6" s="14" t="str">
        <f>PROPER(A6)</f>
        <v> Karthik Reddy$</v>
      </c>
      <c r="C6" s="14" t="str">
        <f>SUBSTITUTE(B6,"$","")</f>
        <v> Karthik Reddy</v>
      </c>
      <c r="D6" s="14" t="str">
        <f>TRIM(C6)</f>
        <v>Karthik Reddy</v>
      </c>
    </row>
  </sheetData>
  <hyperlinks>
    <hyperlink r:id="rId1" ref="E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12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52</v>
      </c>
      <c r="B2" s="5">
        <v>41.0</v>
      </c>
      <c r="C2" s="6" t="s">
        <v>53</v>
      </c>
      <c r="D2" s="5">
        <v>9.654321098E9</v>
      </c>
      <c r="E2" s="8" t="s">
        <v>54</v>
      </c>
      <c r="F2" s="5">
        <v>1982.0</v>
      </c>
      <c r="G2" s="6" t="s">
        <v>55</v>
      </c>
      <c r="H2" s="6" t="s">
        <v>56</v>
      </c>
      <c r="I2" s="7">
        <v>1060001.0</v>
      </c>
      <c r="K2" s="14" t="str">
        <f>D6</f>
        <v>sanjay@example.com</v>
      </c>
    </row>
    <row r="4">
      <c r="A4" s="16" t="s">
        <v>93</v>
      </c>
    </row>
    <row r="5">
      <c r="A5" s="17" t="s">
        <v>94</v>
      </c>
      <c r="B5" s="17" t="s">
        <v>95</v>
      </c>
      <c r="C5" s="17" t="s">
        <v>96</v>
      </c>
      <c r="D5" s="17" t="s">
        <v>102</v>
      </c>
    </row>
    <row r="6">
      <c r="A6" s="18" t="str">
        <f>E2</f>
        <v>sAnjAy&amp;example^com</v>
      </c>
      <c r="B6" s="14" t="str">
        <f>LOWER(A6)</f>
        <v>sanjay&amp;example^com</v>
      </c>
      <c r="C6" s="14" t="str">
        <f>SUBSTITUTE(B6,"&amp;","@")</f>
        <v>sanjay@example^com</v>
      </c>
      <c r="D6" s="14" t="str">
        <f>SUBSTITUTE(C6,"^",".")</f>
        <v>sanjay@example.com</v>
      </c>
    </row>
  </sheetData>
  <hyperlinks>
    <hyperlink r:id="rId1" ref="E2"/>
  </hyperlinks>
  <drawing r:id="rId2"/>
</worksheet>
</file>