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Q1" sheetId="2" r:id="rId5"/>
    <sheet state="visible" name="Q2" sheetId="3" r:id="rId6"/>
    <sheet state="visible" name="Q3" sheetId="4" r:id="rId7"/>
    <sheet state="visible" name="Q4" sheetId="5" r:id="rId8"/>
    <sheet state="visible" name="Q5" sheetId="6" r:id="rId9"/>
    <sheet state="visible" name="Q6" sheetId="7" r:id="rId10"/>
    <sheet state="visible" name="Q7" sheetId="8" r:id="rId11"/>
    <sheet state="visible" name="Q8" sheetId="9" r:id="rId12"/>
    <sheet state="visible" name="Q9" sheetId="10" r:id="rId13"/>
    <sheet state="visible" name="Q10" sheetId="11" r:id="rId14"/>
  </sheets>
  <definedNames/>
  <calcPr/>
</workbook>
</file>

<file path=xl/sharedStrings.xml><?xml version="1.0" encoding="utf-8"?>
<sst xmlns="http://schemas.openxmlformats.org/spreadsheetml/2006/main" count="319" uniqueCount="80">
  <si>
    <t>Customer Name</t>
  </si>
  <si>
    <t>Product Name</t>
  </si>
  <si>
    <t xml:space="preserve">Unit Price </t>
  </si>
  <si>
    <t>Quantity</t>
  </si>
  <si>
    <t xml:space="preserve">Total Amount </t>
  </si>
  <si>
    <t>City</t>
  </si>
  <si>
    <t>Payment Method</t>
  </si>
  <si>
    <t>Rajesh Kumar</t>
  </si>
  <si>
    <t>Smartphone</t>
  </si>
  <si>
    <t>Bangalore</t>
  </si>
  <si>
    <t>Debit Card</t>
  </si>
  <si>
    <t>Sneha Verma</t>
  </si>
  <si>
    <t>Laptop#</t>
  </si>
  <si>
    <t>Mumbai</t>
  </si>
  <si>
    <t>Debit#Card</t>
  </si>
  <si>
    <t>Alok Sharma</t>
  </si>
  <si>
    <t>Television</t>
  </si>
  <si>
    <t>Delhi</t>
  </si>
  <si>
    <t>PayTM</t>
  </si>
  <si>
    <t>Meera Singh</t>
  </si>
  <si>
    <t>[Refrigerator]</t>
  </si>
  <si>
    <t>Kolkata</t>
  </si>
  <si>
    <t>Paytm</t>
  </si>
  <si>
    <t>Kavita Reddy</t>
  </si>
  <si>
    <t>Washing Machine</t>
  </si>
  <si>
    <t>Chennai</t>
  </si>
  <si>
    <t>Cash</t>
  </si>
  <si>
    <t>Anil Kapoor</t>
  </si>
  <si>
    <t>Sofa</t>
  </si>
  <si>
    <t>Hyderabad</t>
  </si>
  <si>
    <t>Debit-Card</t>
  </si>
  <si>
    <t>Priya Mehta</t>
  </si>
  <si>
    <t>Table</t>
  </si>
  <si>
    <t>Sunil Verma</t>
  </si>
  <si>
    <t>Air-Conditioner</t>
  </si>
  <si>
    <t>PAYTM</t>
  </si>
  <si>
    <t>Meenakshi Sharma</t>
  </si>
  <si>
    <t>Microwave &amp; Oven</t>
  </si>
  <si>
    <t>Rajat Sharma</t>
  </si>
  <si>
    <t>Dining Table</t>
  </si>
  <si>
    <t>Neha Gupta</t>
  </si>
  <si>
    <t>Refrigerator</t>
  </si>
  <si>
    <t xml:space="preserve">The city Kolkata, West Bengal </t>
  </si>
  <si>
    <t>Karthik Reddy</t>
  </si>
  <si>
    <t>Smart phone</t>
  </si>
  <si>
    <t>Ayesha Patel</t>
  </si>
  <si>
    <t>Microwave Oven</t>
  </si>
  <si>
    <t>Sanjay Singh</t>
  </si>
  <si>
    <t>Washing+Machine</t>
  </si>
  <si>
    <t>Deepa Verma</t>
  </si>
  <si>
    <t>(Television)</t>
  </si>
  <si>
    <t>Rohit Kumar</t>
  </si>
  <si>
    <t>Preeti Yadav</t>
  </si>
  <si>
    <t>Cash$</t>
  </si>
  <si>
    <t>Laptop</t>
  </si>
  <si>
    <t xml:space="preserve">Andhra Pradesh, Hyderabad, India </t>
  </si>
  <si>
    <t>%Anil#Kapoor%</t>
  </si>
  <si>
    <t>(RaJat-ShaRma)</t>
  </si>
  <si>
    <t>Cash%</t>
  </si>
  <si>
    <t>Air Conditioner</t>
  </si>
  <si>
    <t>Debit&amp;Card</t>
  </si>
  <si>
    <t>{Refrigerator}</t>
  </si>
  <si>
    <t>PayTm</t>
  </si>
  <si>
    <t>Cleaned Data</t>
  </si>
  <si>
    <t xml:space="preserve">All Product </t>
  </si>
  <si>
    <t xml:space="preserve">Cleaned product </t>
  </si>
  <si>
    <t>Your Answer</t>
  </si>
  <si>
    <t>You can do the steps in the following cells:</t>
  </si>
  <si>
    <t>Total amount</t>
  </si>
  <si>
    <t>Correct or Mistake</t>
  </si>
  <si>
    <t>Right or Wrong Quantity</t>
  </si>
  <si>
    <t xml:space="preserve">Mistakes </t>
  </si>
  <si>
    <t>Dirty Data</t>
  </si>
  <si>
    <t>Clean 1</t>
  </si>
  <si>
    <t>Clean 2</t>
  </si>
  <si>
    <t>Clean 3</t>
  </si>
  <si>
    <t xml:space="preserve">Payment method list </t>
  </si>
  <si>
    <t xml:space="preserve">Cleaned data </t>
  </si>
  <si>
    <t>Dirty data</t>
  </si>
  <si>
    <t>Clean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</si>
</sst>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374151"/>
      <name val="Söhne"/>
    </font>
    <font>
      <b/>
      <color theme="1"/>
      <name val="Arial"/>
      <scheme val="minor"/>
    </font>
    <font>
      <color rgb="FF374151"/>
      <name val="Söhne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2" fillId="2" fontId="1" numFmtId="0" xfId="0" applyAlignment="1" applyBorder="1" applyFont="1">
      <alignment horizontal="left" readingOrder="0" vertical="bottom"/>
    </xf>
    <xf borderId="0" fillId="2" fontId="2" numFmtId="0" xfId="0" applyFont="1"/>
    <xf borderId="3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 readingOrder="0"/>
    </xf>
    <xf borderId="0" fillId="0" fontId="4" numFmtId="0" xfId="0" applyAlignment="1" applyFont="1">
      <alignment horizontal="left"/>
    </xf>
    <xf borderId="0" fillId="2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4" numFmtId="0" xfId="0" applyFont="1"/>
    <xf borderId="0" fillId="2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4" t="s">
        <v>8</v>
      </c>
      <c r="C2" s="4">
        <v>60000.0</v>
      </c>
      <c r="D2" s="4">
        <v>2.0</v>
      </c>
      <c r="E2" s="4">
        <v>115000.0</v>
      </c>
      <c r="F2" s="4" t="s">
        <v>9</v>
      </c>
      <c r="G2" s="5" t="s">
        <v>10</v>
      </c>
    </row>
    <row r="3">
      <c r="A3" s="4" t="s">
        <v>11</v>
      </c>
      <c r="B3" s="4" t="s">
        <v>12</v>
      </c>
      <c r="C3" s="4">
        <v>50000.0</v>
      </c>
      <c r="D3" s="4">
        <v>1.0</v>
      </c>
      <c r="E3" s="4">
        <v>47500.0</v>
      </c>
      <c r="F3" s="4" t="s">
        <v>13</v>
      </c>
      <c r="G3" s="5" t="s">
        <v>14</v>
      </c>
    </row>
    <row r="4">
      <c r="A4" s="4" t="s">
        <v>15</v>
      </c>
      <c r="B4" s="4" t="s">
        <v>16</v>
      </c>
      <c r="C4" s="4">
        <v>35000.0</v>
      </c>
      <c r="D4" s="4">
        <v>1.0</v>
      </c>
      <c r="E4" s="4">
        <v>35000.0</v>
      </c>
      <c r="F4" s="4" t="s">
        <v>17</v>
      </c>
      <c r="G4" s="5" t="s">
        <v>18</v>
      </c>
    </row>
    <row r="5">
      <c r="A5" s="4" t="s">
        <v>19</v>
      </c>
      <c r="B5" s="4" t="s">
        <v>20</v>
      </c>
      <c r="C5" s="4">
        <v>25000.0</v>
      </c>
      <c r="D5" s="4">
        <v>2.0</v>
      </c>
      <c r="E5" s="4">
        <v>50000.0</v>
      </c>
      <c r="F5" s="4" t="s">
        <v>21</v>
      </c>
      <c r="G5" s="5" t="s">
        <v>22</v>
      </c>
    </row>
    <row r="6">
      <c r="A6" s="4" t="s">
        <v>23</v>
      </c>
      <c r="B6" s="4" t="s">
        <v>24</v>
      </c>
      <c r="C6" s="4">
        <v>30000.0</v>
      </c>
      <c r="D6" s="4">
        <v>1.0</v>
      </c>
      <c r="E6" s="4">
        <v>28500.0</v>
      </c>
      <c r="F6" s="4" t="s">
        <v>25</v>
      </c>
      <c r="G6" s="5" t="s">
        <v>26</v>
      </c>
    </row>
    <row r="7">
      <c r="A7" s="4" t="s">
        <v>27</v>
      </c>
      <c r="B7" s="4" t="s">
        <v>28</v>
      </c>
      <c r="C7" s="4">
        <v>15000.0</v>
      </c>
      <c r="D7" s="4">
        <v>1.0</v>
      </c>
      <c r="E7" s="4">
        <v>1500.0</v>
      </c>
      <c r="F7" s="4" t="s">
        <v>29</v>
      </c>
      <c r="G7" s="5" t="s">
        <v>30</v>
      </c>
    </row>
    <row r="8">
      <c r="A8" s="4" t="s">
        <v>31</v>
      </c>
      <c r="B8" s="4" t="s">
        <v>32</v>
      </c>
      <c r="C8" s="4">
        <v>8000.0</v>
      </c>
      <c r="D8" s="4">
        <v>2.0</v>
      </c>
      <c r="E8" s="4">
        <v>15000.0</v>
      </c>
      <c r="F8" s="4" t="s">
        <v>9</v>
      </c>
      <c r="G8" s="5" t="s">
        <v>22</v>
      </c>
    </row>
    <row r="9">
      <c r="A9" s="4" t="s">
        <v>33</v>
      </c>
      <c r="B9" s="4" t="s">
        <v>34</v>
      </c>
      <c r="C9" s="4">
        <v>40000.0</v>
      </c>
      <c r="D9" s="4">
        <v>1.0</v>
      </c>
      <c r="E9" s="4">
        <v>38000.0</v>
      </c>
      <c r="F9" s="4" t="s">
        <v>17</v>
      </c>
      <c r="G9" s="5" t="s">
        <v>35</v>
      </c>
    </row>
    <row r="10">
      <c r="A10" s="4" t="s">
        <v>36</v>
      </c>
      <c r="B10" s="4" t="s">
        <v>37</v>
      </c>
      <c r="C10" s="4">
        <v>8000.0</v>
      </c>
      <c r="D10" s="4">
        <v>1.0</v>
      </c>
      <c r="E10" s="4">
        <v>7000.0</v>
      </c>
      <c r="F10" s="4" t="s">
        <v>13</v>
      </c>
      <c r="G10" s="5" t="s">
        <v>10</v>
      </c>
    </row>
    <row r="11">
      <c r="A11" s="4" t="s">
        <v>38</v>
      </c>
      <c r="B11" s="4" t="s">
        <v>39</v>
      </c>
      <c r="C11" s="4">
        <v>12000.0</v>
      </c>
      <c r="D11" s="4">
        <v>1.0</v>
      </c>
      <c r="E11" s="4">
        <v>12000.0</v>
      </c>
      <c r="F11" s="4" t="s">
        <v>25</v>
      </c>
      <c r="G11" s="5" t="s">
        <v>10</v>
      </c>
    </row>
    <row r="12">
      <c r="A12" s="4" t="s">
        <v>40</v>
      </c>
      <c r="B12" s="4" t="s">
        <v>41</v>
      </c>
      <c r="C12" s="4">
        <v>25000.0</v>
      </c>
      <c r="D12" s="4">
        <v>2.0</v>
      </c>
      <c r="E12" s="4">
        <v>47000.0</v>
      </c>
      <c r="F12" s="4" t="s">
        <v>42</v>
      </c>
      <c r="G12" s="5" t="s">
        <v>26</v>
      </c>
    </row>
    <row r="13">
      <c r="A13" s="4" t="s">
        <v>43</v>
      </c>
      <c r="B13" s="4" t="s">
        <v>44</v>
      </c>
      <c r="C13" s="4">
        <v>60000.0</v>
      </c>
      <c r="D13" s="4">
        <v>-2.0</v>
      </c>
      <c r="E13" s="4">
        <v>115000.0</v>
      </c>
      <c r="F13" s="4" t="s">
        <v>29</v>
      </c>
      <c r="G13" s="5" t="s">
        <v>10</v>
      </c>
    </row>
    <row r="14">
      <c r="A14" s="4" t="s">
        <v>45</v>
      </c>
      <c r="B14" s="4" t="s">
        <v>46</v>
      </c>
      <c r="C14" s="4">
        <v>8000.0</v>
      </c>
      <c r="D14" s="4">
        <v>1.0</v>
      </c>
      <c r="E14" s="4">
        <v>7000.0</v>
      </c>
      <c r="F14" s="4" t="s">
        <v>9</v>
      </c>
      <c r="G14" s="5" t="s">
        <v>22</v>
      </c>
    </row>
    <row r="15">
      <c r="A15" s="4" t="s">
        <v>47</v>
      </c>
      <c r="B15" s="4" t="s">
        <v>48</v>
      </c>
      <c r="C15" s="4">
        <v>30000.0</v>
      </c>
      <c r="D15" s="4">
        <v>1.0</v>
      </c>
      <c r="E15" s="4">
        <v>28500.0</v>
      </c>
      <c r="F15" s="4" t="s">
        <v>17</v>
      </c>
      <c r="G15" s="5" t="s">
        <v>18</v>
      </c>
    </row>
    <row r="16">
      <c r="A16" s="4" t="s">
        <v>49</v>
      </c>
      <c r="B16" s="4" t="s">
        <v>50</v>
      </c>
      <c r="C16" s="4">
        <v>35000.0</v>
      </c>
      <c r="D16" s="4">
        <v>1.0</v>
      </c>
      <c r="E16" s="4">
        <v>35000.0</v>
      </c>
      <c r="F16" s="4" t="s">
        <v>13</v>
      </c>
      <c r="G16" s="5" t="s">
        <v>14</v>
      </c>
    </row>
    <row r="17">
      <c r="A17" s="4" t="s">
        <v>51</v>
      </c>
      <c r="B17" s="4" t="s">
        <v>28</v>
      </c>
      <c r="C17" s="4">
        <v>15000.0</v>
      </c>
      <c r="D17" s="4">
        <v>1.0</v>
      </c>
      <c r="E17" s="4">
        <v>15000.0</v>
      </c>
      <c r="F17" s="4" t="s">
        <v>25</v>
      </c>
      <c r="G17" s="5" t="s">
        <v>10</v>
      </c>
    </row>
    <row r="18">
      <c r="A18" s="4" t="s">
        <v>52</v>
      </c>
      <c r="B18" s="4" t="s">
        <v>39</v>
      </c>
      <c r="C18" s="4">
        <v>12000.0</v>
      </c>
      <c r="D18" s="4">
        <v>1.0</v>
      </c>
      <c r="E18" s="4">
        <v>12000.0</v>
      </c>
      <c r="F18" s="4" t="s">
        <v>9</v>
      </c>
      <c r="G18" s="5" t="s">
        <v>22</v>
      </c>
    </row>
    <row r="19">
      <c r="A19" s="4" t="s">
        <v>43</v>
      </c>
      <c r="B19" s="4" t="s">
        <v>41</v>
      </c>
      <c r="C19" s="4">
        <v>25000.0</v>
      </c>
      <c r="D19" s="4">
        <v>2.0</v>
      </c>
      <c r="E19" s="4">
        <v>47000.0</v>
      </c>
      <c r="F19" s="4" t="s">
        <v>17</v>
      </c>
      <c r="G19" s="5" t="s">
        <v>53</v>
      </c>
    </row>
    <row r="20" ht="16.5" customHeight="1">
      <c r="A20" s="4" t="s">
        <v>31</v>
      </c>
      <c r="B20" s="4" t="s">
        <v>54</v>
      </c>
      <c r="C20" s="4">
        <v>50000.0</v>
      </c>
      <c r="D20" s="4">
        <v>1.0</v>
      </c>
      <c r="E20" s="4">
        <v>47500.0</v>
      </c>
      <c r="F20" s="4" t="s">
        <v>55</v>
      </c>
      <c r="G20" s="5" t="s">
        <v>22</v>
      </c>
    </row>
    <row r="21">
      <c r="A21" s="4" t="s">
        <v>56</v>
      </c>
      <c r="B21" s="4" t="s">
        <v>34</v>
      </c>
      <c r="C21" s="4">
        <v>40000.0</v>
      </c>
      <c r="D21" s="4">
        <v>1.0</v>
      </c>
      <c r="E21" s="4">
        <v>38000.0</v>
      </c>
      <c r="F21" s="4" t="s">
        <v>21</v>
      </c>
      <c r="G21" s="5" t="s">
        <v>10</v>
      </c>
    </row>
    <row r="22">
      <c r="A22" s="4" t="s">
        <v>40</v>
      </c>
      <c r="B22" s="4" t="s">
        <v>8</v>
      </c>
      <c r="C22" s="4">
        <v>60000.0</v>
      </c>
      <c r="D22" s="4">
        <v>2.0</v>
      </c>
      <c r="E22" s="4">
        <v>115000.0</v>
      </c>
      <c r="F22" s="4" t="s">
        <v>9</v>
      </c>
      <c r="G22" s="5" t="s">
        <v>10</v>
      </c>
    </row>
    <row r="23">
      <c r="A23" s="4" t="s">
        <v>57</v>
      </c>
      <c r="B23" s="4" t="s">
        <v>16</v>
      </c>
      <c r="C23" s="4">
        <v>35000.0</v>
      </c>
      <c r="D23" s="4">
        <v>1.0</v>
      </c>
      <c r="E23" s="4">
        <v>35000.0</v>
      </c>
      <c r="F23" s="4" t="s">
        <v>13</v>
      </c>
      <c r="G23" s="5" t="s">
        <v>10</v>
      </c>
    </row>
    <row r="24">
      <c r="A24" s="4" t="s">
        <v>36</v>
      </c>
      <c r="B24" s="4" t="s">
        <v>48</v>
      </c>
      <c r="C24" s="4">
        <v>30000.0</v>
      </c>
      <c r="D24" s="4">
        <v>1.0</v>
      </c>
      <c r="E24" s="4">
        <v>28500.0</v>
      </c>
      <c r="F24" s="4" t="s">
        <v>17</v>
      </c>
      <c r="G24" s="5" t="s">
        <v>22</v>
      </c>
    </row>
    <row r="25">
      <c r="A25" s="4" t="s">
        <v>49</v>
      </c>
      <c r="B25" s="4" t="s">
        <v>28</v>
      </c>
      <c r="C25" s="4">
        <v>15000.0</v>
      </c>
      <c r="D25" s="4">
        <v>1.0</v>
      </c>
      <c r="E25" s="4">
        <v>15000.0</v>
      </c>
      <c r="F25" s="4" t="s">
        <v>25</v>
      </c>
      <c r="G25" s="5" t="s">
        <v>58</v>
      </c>
    </row>
    <row r="26">
      <c r="A26" s="4" t="s">
        <v>52</v>
      </c>
      <c r="B26" s="4" t="s">
        <v>32</v>
      </c>
      <c r="C26" s="4">
        <v>8000.0</v>
      </c>
      <c r="D26" s="4">
        <v>2.0</v>
      </c>
      <c r="E26" s="4">
        <v>15000.0</v>
      </c>
      <c r="F26" s="4" t="s">
        <v>29</v>
      </c>
      <c r="G26" s="5" t="s">
        <v>22</v>
      </c>
    </row>
    <row r="27">
      <c r="A27" s="4" t="s">
        <v>43</v>
      </c>
      <c r="B27" s="4" t="s">
        <v>41</v>
      </c>
      <c r="C27" s="4">
        <v>25000.0</v>
      </c>
      <c r="D27" s="4">
        <v>2.0</v>
      </c>
      <c r="E27" s="4">
        <v>47000.0</v>
      </c>
      <c r="F27" s="4" t="s">
        <v>9</v>
      </c>
      <c r="G27" s="5" t="s">
        <v>22</v>
      </c>
    </row>
    <row r="28">
      <c r="A28" s="4" t="s">
        <v>45</v>
      </c>
      <c r="B28" s="4" t="s">
        <v>54</v>
      </c>
      <c r="C28" s="4">
        <v>50000.0</v>
      </c>
      <c r="D28" s="4">
        <v>1.0</v>
      </c>
      <c r="E28" s="4">
        <v>47500.0</v>
      </c>
      <c r="F28" s="4" t="s">
        <v>17</v>
      </c>
      <c r="G28" s="5" t="s">
        <v>10</v>
      </c>
    </row>
    <row r="29">
      <c r="A29" s="4" t="s">
        <v>51</v>
      </c>
      <c r="B29" s="4" t="s">
        <v>37</v>
      </c>
      <c r="C29" s="4">
        <v>8000.0</v>
      </c>
      <c r="D29" s="4">
        <v>1.0</v>
      </c>
      <c r="E29" s="4">
        <v>7000.0</v>
      </c>
      <c r="F29" s="4" t="s">
        <v>13</v>
      </c>
      <c r="G29" s="5" t="s">
        <v>10</v>
      </c>
    </row>
    <row r="30">
      <c r="A30" s="4" t="s">
        <v>33</v>
      </c>
      <c r="B30" s="4" t="s">
        <v>59</v>
      </c>
      <c r="C30" s="4">
        <v>40000.0</v>
      </c>
      <c r="D30" s="4">
        <v>1.0</v>
      </c>
      <c r="E30" s="4">
        <v>38000.0</v>
      </c>
      <c r="F30" s="4" t="s">
        <v>21</v>
      </c>
      <c r="G30" s="5" t="s">
        <v>22</v>
      </c>
    </row>
    <row r="31">
      <c r="A31" s="4" t="s">
        <v>23</v>
      </c>
      <c r="B31" s="4" t="s">
        <v>24</v>
      </c>
      <c r="C31" s="4">
        <v>30000.0</v>
      </c>
      <c r="D31" s="4">
        <v>-1.0</v>
      </c>
      <c r="E31" s="4">
        <v>28500.0</v>
      </c>
      <c r="F31" s="4" t="s">
        <v>25</v>
      </c>
      <c r="G31" s="5" t="s">
        <v>26</v>
      </c>
    </row>
    <row r="32">
      <c r="A32" s="4" t="s">
        <v>31</v>
      </c>
      <c r="B32" s="4" t="s">
        <v>39</v>
      </c>
      <c r="C32" s="4">
        <v>12000.0</v>
      </c>
      <c r="D32" s="4">
        <v>1.0</v>
      </c>
      <c r="E32" s="4">
        <v>12000.0</v>
      </c>
      <c r="F32" s="4" t="s">
        <v>29</v>
      </c>
      <c r="G32" s="5" t="s">
        <v>60</v>
      </c>
    </row>
    <row r="33">
      <c r="A33" s="4" t="s">
        <v>27</v>
      </c>
      <c r="B33" s="4" t="s">
        <v>61</v>
      </c>
      <c r="C33" s="4">
        <v>25000.0</v>
      </c>
      <c r="D33" s="4">
        <v>2.0</v>
      </c>
      <c r="E33" s="4">
        <v>47000.0</v>
      </c>
      <c r="F33" s="4" t="s">
        <v>9</v>
      </c>
      <c r="G33" s="5" t="s">
        <v>62</v>
      </c>
    </row>
    <row r="34">
      <c r="A34" s="4" t="s">
        <v>19</v>
      </c>
      <c r="B34" s="4" t="s">
        <v>8</v>
      </c>
      <c r="C34" s="4">
        <v>60000.0</v>
      </c>
      <c r="D34" s="4">
        <v>2.0</v>
      </c>
      <c r="E34" s="4">
        <v>115000.0</v>
      </c>
      <c r="F34" s="4" t="s">
        <v>17</v>
      </c>
      <c r="G34" s="5" t="s">
        <v>10</v>
      </c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  <row r="999">
      <c r="A999" s="6"/>
      <c r="B999" s="6"/>
      <c r="C999" s="6"/>
      <c r="D999" s="6"/>
      <c r="E999" s="6"/>
      <c r="F999" s="6"/>
      <c r="G999" s="6"/>
    </row>
    <row r="1000">
      <c r="A1000" s="6"/>
      <c r="B1000" s="6"/>
      <c r="C1000" s="6"/>
      <c r="D1000" s="6"/>
      <c r="E1000" s="6"/>
      <c r="F1000" s="6"/>
      <c r="G1000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10" t="s">
        <v>66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57</v>
      </c>
      <c r="B2" s="4" t="s">
        <v>16</v>
      </c>
      <c r="C2" s="4">
        <v>35000.0</v>
      </c>
      <c r="D2" s="4">
        <v>1.0</v>
      </c>
      <c r="E2" s="4">
        <v>35000.0</v>
      </c>
      <c r="F2" s="4" t="s">
        <v>13</v>
      </c>
      <c r="G2" s="5" t="s">
        <v>10</v>
      </c>
      <c r="I2" s="9" t="str">
        <f>E6</f>
        <v>Rajat Sharma</v>
      </c>
    </row>
    <row r="4">
      <c r="A4" s="11" t="s">
        <v>67</v>
      </c>
    </row>
    <row r="5">
      <c r="A5" s="12" t="s">
        <v>78</v>
      </c>
      <c r="B5" s="12" t="s">
        <v>73</v>
      </c>
      <c r="C5" s="12" t="s">
        <v>74</v>
      </c>
      <c r="D5" s="12" t="s">
        <v>75</v>
      </c>
      <c r="E5" s="12" t="s">
        <v>79</v>
      </c>
    </row>
    <row r="6">
      <c r="A6" s="9" t="str">
        <f>A2</f>
        <v>(RaJat-ShaRma)</v>
      </c>
      <c r="B6" s="9" t="str">
        <f>PROPER(A6)</f>
        <v>(Rajat-Sharma)</v>
      </c>
      <c r="C6" s="9" t="str">
        <f>SUBSTITUTE(B6,"(","")</f>
        <v>Rajat-Sharma)</v>
      </c>
      <c r="D6" s="9" t="str">
        <f>SUBSTITUTE(C6,")","")</f>
        <v>Rajat-Sharma</v>
      </c>
      <c r="E6" s="9" t="str">
        <f>SUBSTITUTE(D6,"-"," ")</f>
        <v>Rajat Sharma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10" t="s">
        <v>66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4" t="s">
        <v>31</v>
      </c>
      <c r="B2" s="4" t="s">
        <v>54</v>
      </c>
      <c r="C2" s="4">
        <v>50000.0</v>
      </c>
      <c r="D2" s="4">
        <v>1.0</v>
      </c>
      <c r="E2" s="4">
        <v>47500.0</v>
      </c>
      <c r="F2" s="4" t="s">
        <v>55</v>
      </c>
      <c r="G2" s="5" t="s">
        <v>22</v>
      </c>
      <c r="I2" s="9" t="str">
        <f>E6</f>
        <v>Hyderabad</v>
      </c>
    </row>
    <row r="4">
      <c r="A4" s="11" t="s">
        <v>67</v>
      </c>
    </row>
    <row r="5">
      <c r="A5" s="12" t="s">
        <v>78</v>
      </c>
      <c r="B5" s="12" t="s">
        <v>73</v>
      </c>
      <c r="C5" s="12" t="s">
        <v>74</v>
      </c>
      <c r="D5" s="12" t="s">
        <v>75</v>
      </c>
      <c r="E5" s="12" t="s">
        <v>79</v>
      </c>
    </row>
    <row r="6">
      <c r="A6" s="9" t="str">
        <f>F2</f>
        <v>Andhra Pradesh, Hyderabad, India </v>
      </c>
      <c r="B6" s="9" t="str">
        <f>IFERROR(__xludf.DUMMYFUNCTION("SPLIT(A6,"","")"),"Andhra Pradesh")</f>
        <v>Andhra Pradesh</v>
      </c>
      <c r="C6" s="9" t="str">
        <f>IFERROR(__xludf.DUMMYFUNCTION("""COMPUTED_VALUE""")," Hyderabad")</f>
        <v> Hyderabad</v>
      </c>
      <c r="D6" s="9" t="str">
        <f>IFERROR(__xludf.DUMMYFUNCTION("""COMPUTED_VALUE""")," India ")</f>
        <v> India </v>
      </c>
      <c r="E6" s="9" t="str">
        <f>TRIM(PROPER(C6))</f>
        <v>Hyderabad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5" max="5" width="14.63"/>
  </cols>
  <sheetData>
    <row r="1">
      <c r="A1" s="1" t="s">
        <v>1</v>
      </c>
      <c r="B1" s="7" t="s">
        <v>63</v>
      </c>
      <c r="C1" s="8"/>
      <c r="D1" s="7" t="s">
        <v>64</v>
      </c>
      <c r="E1" s="7" t="s">
        <v>65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9" t="str">
        <f t="shared" ref="B2:B34" si="1">VLOOKUP(A2,$D$2:$E$19,2,FALSE)</f>
        <v>Smartphone</v>
      </c>
      <c r="D2" s="9" t="str">
        <f>IFERROR(__xludf.DUMMYFUNCTION("UNIQUE(A2:A34)"),"Smartphone")</f>
        <v>Smartphone</v>
      </c>
      <c r="E2" s="9" t="str">
        <f>TRIM(D2)</f>
        <v>Smartphone</v>
      </c>
    </row>
    <row r="3">
      <c r="A3" s="4" t="s">
        <v>12</v>
      </c>
      <c r="B3" s="9" t="str">
        <f t="shared" si="1"/>
        <v>Laptop</v>
      </c>
      <c r="D3" s="9" t="str">
        <f>IFERROR(__xludf.DUMMYFUNCTION("""COMPUTED_VALUE"""),"Laptop#")</f>
        <v>Laptop#</v>
      </c>
      <c r="E3" s="9" t="str">
        <f>TRIM(SUBSTITUTE(D3,"#",""))</f>
        <v>Laptop</v>
      </c>
    </row>
    <row r="4">
      <c r="A4" s="4" t="s">
        <v>16</v>
      </c>
      <c r="B4" s="9" t="str">
        <f t="shared" si="1"/>
        <v>Television</v>
      </c>
      <c r="D4" s="9" t="str">
        <f>IFERROR(__xludf.DUMMYFUNCTION("""COMPUTED_VALUE"""),"Television")</f>
        <v>Television</v>
      </c>
      <c r="E4" s="9" t="str">
        <f>TRIM(D4)</f>
        <v>Television</v>
      </c>
    </row>
    <row r="5">
      <c r="A5" s="4" t="s">
        <v>20</v>
      </c>
      <c r="B5" s="9" t="str">
        <f t="shared" si="1"/>
        <v>Refrigerator</v>
      </c>
      <c r="D5" s="9" t="str">
        <f>IFERROR(__xludf.DUMMYFUNCTION("""COMPUTED_VALUE"""),"[Refrigerator]")</f>
        <v>[Refrigerator]</v>
      </c>
      <c r="E5" s="9" t="str">
        <f>TRIM(SUBSTITUTE(SUBSTITUTE(D5,"[",""),"]",""))</f>
        <v>Refrigerator</v>
      </c>
    </row>
    <row r="6">
      <c r="A6" s="4" t="s">
        <v>24</v>
      </c>
      <c r="B6" s="9" t="str">
        <f t="shared" si="1"/>
        <v>Washing Machine</v>
      </c>
      <c r="D6" s="9" t="str">
        <f>IFERROR(__xludf.DUMMYFUNCTION("""COMPUTED_VALUE"""),"Washing Machine")</f>
        <v>Washing Machine</v>
      </c>
      <c r="E6" s="9" t="str">
        <f t="shared" ref="E6:E8" si="2">TRIM(D6)</f>
        <v>Washing Machine</v>
      </c>
    </row>
    <row r="7">
      <c r="A7" s="4" t="s">
        <v>28</v>
      </c>
      <c r="B7" s="9" t="str">
        <f t="shared" si="1"/>
        <v>Sofa</v>
      </c>
      <c r="D7" s="9" t="str">
        <f>IFERROR(__xludf.DUMMYFUNCTION("""COMPUTED_VALUE"""),"Sofa")</f>
        <v>Sofa</v>
      </c>
      <c r="E7" s="9" t="str">
        <f t="shared" si="2"/>
        <v>Sofa</v>
      </c>
    </row>
    <row r="8">
      <c r="A8" s="4" t="s">
        <v>32</v>
      </c>
      <c r="B8" s="9" t="str">
        <f t="shared" si="1"/>
        <v>Table</v>
      </c>
      <c r="D8" s="9" t="str">
        <f>IFERROR(__xludf.DUMMYFUNCTION("""COMPUTED_VALUE"""),"Table")</f>
        <v>Table</v>
      </c>
      <c r="E8" s="9" t="str">
        <f t="shared" si="2"/>
        <v>Table</v>
      </c>
    </row>
    <row r="9">
      <c r="A9" s="4" t="s">
        <v>34</v>
      </c>
      <c r="B9" s="9" t="str">
        <f t="shared" si="1"/>
        <v>Air Conditioner</v>
      </c>
      <c r="D9" s="9" t="str">
        <f>IFERROR(__xludf.DUMMYFUNCTION("""COMPUTED_VALUE"""),"Air-Conditioner")</f>
        <v>Air-Conditioner</v>
      </c>
      <c r="E9" s="9" t="str">
        <f>TRIM(SUBSTITUTE(D9,"-"," "))</f>
        <v>Air Conditioner</v>
      </c>
    </row>
    <row r="10">
      <c r="A10" s="4" t="s">
        <v>37</v>
      </c>
      <c r="B10" s="9" t="str">
        <f t="shared" si="1"/>
        <v>Microwave Oven</v>
      </c>
      <c r="D10" s="9" t="str">
        <f>IFERROR(__xludf.DUMMYFUNCTION("""COMPUTED_VALUE"""),"Microwave &amp; Oven")</f>
        <v>Microwave &amp; Oven</v>
      </c>
      <c r="E10" s="9" t="str">
        <f>TRIM(SUBSTITUTE(D10,"&amp;"," "))</f>
        <v>Microwave Oven</v>
      </c>
    </row>
    <row r="11">
      <c r="A11" s="4" t="s">
        <v>39</v>
      </c>
      <c r="B11" s="9" t="str">
        <f t="shared" si="1"/>
        <v>Dining Table</v>
      </c>
      <c r="D11" s="9" t="str">
        <f>IFERROR(__xludf.DUMMYFUNCTION("""COMPUTED_VALUE"""),"Dining Table")</f>
        <v>Dining Table</v>
      </c>
      <c r="E11" s="9" t="str">
        <f t="shared" ref="E11:E12" si="3">TRIM(D11)</f>
        <v>Dining Table</v>
      </c>
    </row>
    <row r="12">
      <c r="A12" s="4" t="s">
        <v>41</v>
      </c>
      <c r="B12" s="9" t="str">
        <f t="shared" si="1"/>
        <v>Refrigerator</v>
      </c>
      <c r="D12" s="9" t="str">
        <f>IFERROR(__xludf.DUMMYFUNCTION("""COMPUTED_VALUE"""),"Refrigerator")</f>
        <v>Refrigerator</v>
      </c>
      <c r="E12" s="9" t="str">
        <f t="shared" si="3"/>
        <v>Refrigerator</v>
      </c>
    </row>
    <row r="13">
      <c r="A13" s="4" t="s">
        <v>44</v>
      </c>
      <c r="B13" s="9" t="str">
        <f t="shared" si="1"/>
        <v>Smartphone</v>
      </c>
      <c r="D13" s="9" t="str">
        <f>IFERROR(__xludf.DUMMYFUNCTION("""COMPUTED_VALUE"""),"Smart phone")</f>
        <v>Smart phone</v>
      </c>
      <c r="E13" s="9" t="str">
        <f>TRIM(SUBSTITUTE(D13," ",""))</f>
        <v>Smartphone</v>
      </c>
    </row>
    <row r="14">
      <c r="A14" s="4" t="s">
        <v>46</v>
      </c>
      <c r="B14" s="9" t="str">
        <f t="shared" si="1"/>
        <v>Microwave Oven</v>
      </c>
      <c r="D14" s="9" t="str">
        <f>IFERROR(__xludf.DUMMYFUNCTION("""COMPUTED_VALUE"""),"Microwave Oven")</f>
        <v>Microwave Oven</v>
      </c>
      <c r="E14" s="9" t="str">
        <f>TRIM(D14)</f>
        <v>Microwave Oven</v>
      </c>
    </row>
    <row r="15">
      <c r="A15" s="4" t="s">
        <v>48</v>
      </c>
      <c r="B15" s="9" t="str">
        <f t="shared" si="1"/>
        <v>Washing Machine</v>
      </c>
      <c r="D15" s="9" t="str">
        <f>IFERROR(__xludf.DUMMYFUNCTION("""COMPUTED_VALUE"""),"Washing+Machine")</f>
        <v>Washing+Machine</v>
      </c>
      <c r="E15" s="9" t="str">
        <f>TRIM(SUBSTITUTE(D15,"+"," "))</f>
        <v>Washing Machine</v>
      </c>
    </row>
    <row r="16">
      <c r="A16" s="4" t="s">
        <v>50</v>
      </c>
      <c r="B16" s="9" t="str">
        <f t="shared" si="1"/>
        <v>Television</v>
      </c>
      <c r="D16" s="9" t="str">
        <f>IFERROR(__xludf.DUMMYFUNCTION("""COMPUTED_VALUE"""),"(Television)")</f>
        <v>(Television)</v>
      </c>
      <c r="E16" s="9" t="str">
        <f>TRIM(SUBSTITUTE(SUBSTITUTE(D16,"(",""),")",""))</f>
        <v>Television</v>
      </c>
    </row>
    <row r="17">
      <c r="A17" s="4" t="s">
        <v>28</v>
      </c>
      <c r="B17" s="9" t="str">
        <f t="shared" si="1"/>
        <v>Sofa</v>
      </c>
      <c r="D17" s="9" t="str">
        <f>IFERROR(__xludf.DUMMYFUNCTION("""COMPUTED_VALUE"""),"Laptop")</f>
        <v>Laptop</v>
      </c>
      <c r="E17" s="9" t="str">
        <f t="shared" ref="E17:E18" si="4">TRIM(D17)</f>
        <v>Laptop</v>
      </c>
    </row>
    <row r="18">
      <c r="A18" s="4" t="s">
        <v>39</v>
      </c>
      <c r="B18" s="9" t="str">
        <f t="shared" si="1"/>
        <v>Dining Table</v>
      </c>
      <c r="D18" s="9" t="str">
        <f>IFERROR(__xludf.DUMMYFUNCTION("""COMPUTED_VALUE"""),"Air Conditioner")</f>
        <v>Air Conditioner</v>
      </c>
      <c r="E18" s="9" t="str">
        <f t="shared" si="4"/>
        <v>Air Conditioner</v>
      </c>
    </row>
    <row r="19">
      <c r="A19" s="4" t="s">
        <v>41</v>
      </c>
      <c r="B19" s="9" t="str">
        <f t="shared" si="1"/>
        <v>Refrigerator</v>
      </c>
      <c r="D19" s="9" t="str">
        <f>IFERROR(__xludf.DUMMYFUNCTION("""COMPUTED_VALUE"""),"{Refrigerator}")</f>
        <v>{Refrigerator}</v>
      </c>
      <c r="E19" s="9" t="str">
        <f>TRIM(SUBSTITUTE(SUBSTITUTE(D19,"{",""),"}",""))</f>
        <v>Refrigerator</v>
      </c>
    </row>
    <row r="20">
      <c r="A20" s="4" t="s">
        <v>54</v>
      </c>
      <c r="B20" s="9" t="str">
        <f t="shared" si="1"/>
        <v>Laptop</v>
      </c>
    </row>
    <row r="21">
      <c r="A21" s="4" t="s">
        <v>34</v>
      </c>
      <c r="B21" s="9" t="str">
        <f t="shared" si="1"/>
        <v>Air Conditioner</v>
      </c>
    </row>
    <row r="22">
      <c r="A22" s="4" t="s">
        <v>8</v>
      </c>
      <c r="B22" s="9" t="str">
        <f t="shared" si="1"/>
        <v>Smartphone</v>
      </c>
    </row>
    <row r="23">
      <c r="A23" s="4" t="s">
        <v>16</v>
      </c>
      <c r="B23" s="9" t="str">
        <f t="shared" si="1"/>
        <v>Television</v>
      </c>
    </row>
    <row r="24">
      <c r="A24" s="4" t="s">
        <v>48</v>
      </c>
      <c r="B24" s="9" t="str">
        <f t="shared" si="1"/>
        <v>Washing Machine</v>
      </c>
    </row>
    <row r="25">
      <c r="A25" s="4" t="s">
        <v>28</v>
      </c>
      <c r="B25" s="9" t="str">
        <f t="shared" si="1"/>
        <v>Sofa</v>
      </c>
    </row>
    <row r="26">
      <c r="A26" s="4" t="s">
        <v>32</v>
      </c>
      <c r="B26" s="9" t="str">
        <f t="shared" si="1"/>
        <v>Table</v>
      </c>
    </row>
    <row r="27">
      <c r="A27" s="4" t="s">
        <v>41</v>
      </c>
      <c r="B27" s="9" t="str">
        <f t="shared" si="1"/>
        <v>Refrigerator</v>
      </c>
    </row>
    <row r="28">
      <c r="A28" s="4" t="s">
        <v>54</v>
      </c>
      <c r="B28" s="9" t="str">
        <f t="shared" si="1"/>
        <v>Laptop</v>
      </c>
    </row>
    <row r="29">
      <c r="A29" s="4" t="s">
        <v>37</v>
      </c>
      <c r="B29" s="9" t="str">
        <f t="shared" si="1"/>
        <v>Microwave Oven</v>
      </c>
    </row>
    <row r="30">
      <c r="A30" s="4" t="s">
        <v>59</v>
      </c>
      <c r="B30" s="9" t="str">
        <f t="shared" si="1"/>
        <v>Air Conditioner</v>
      </c>
    </row>
    <row r="31">
      <c r="A31" s="4" t="s">
        <v>24</v>
      </c>
      <c r="B31" s="9" t="str">
        <f t="shared" si="1"/>
        <v>Washing Machine</v>
      </c>
    </row>
    <row r="32">
      <c r="A32" s="4" t="s">
        <v>39</v>
      </c>
      <c r="B32" s="9" t="str">
        <f t="shared" si="1"/>
        <v>Dining Table</v>
      </c>
    </row>
    <row r="33">
      <c r="A33" s="4" t="s">
        <v>61</v>
      </c>
      <c r="B33" s="9" t="str">
        <f t="shared" si="1"/>
        <v>Refrigerator</v>
      </c>
    </row>
    <row r="34">
      <c r="A34" s="4" t="s">
        <v>8</v>
      </c>
      <c r="B34" s="9" t="str">
        <f t="shared" si="1"/>
        <v>Smartphone</v>
      </c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6.38"/>
    <col customWidth="1" min="8" max="8" width="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10" t="s">
        <v>66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27</v>
      </c>
      <c r="B2" s="4" t="s">
        <v>28</v>
      </c>
      <c r="C2" s="4">
        <v>15000.0</v>
      </c>
      <c r="D2" s="4">
        <v>1.0</v>
      </c>
      <c r="E2" s="4">
        <v>1500.0</v>
      </c>
      <c r="F2" s="4" t="s">
        <v>29</v>
      </c>
      <c r="G2" s="5" t="s">
        <v>30</v>
      </c>
      <c r="I2" s="9" t="str">
        <f>IF(A7=E2,"Correct","Mistaken")</f>
        <v>Mistaken</v>
      </c>
    </row>
    <row r="4">
      <c r="A4" s="11" t="s">
        <v>67</v>
      </c>
    </row>
    <row r="6">
      <c r="A6" s="12" t="s">
        <v>68</v>
      </c>
      <c r="B6" s="12" t="s">
        <v>69</v>
      </c>
    </row>
    <row r="7">
      <c r="A7" s="9">
        <f>C2*D2</f>
        <v>15000</v>
      </c>
      <c r="B7" s="9" t="str">
        <f>IF(A7=E2,"Correct","Mistaken")</f>
        <v>Mistaken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20.38"/>
  </cols>
  <sheetData>
    <row r="1">
      <c r="A1" s="1" t="s">
        <v>3</v>
      </c>
      <c r="B1" s="10" t="s">
        <v>70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>
        <v>2.0</v>
      </c>
      <c r="B2" s="9" t="str">
        <f t="shared" ref="B2:B34" si="1">IF(A2&gt;0,"Right Quantity","Wrong Quantity")</f>
        <v>Right Quantity</v>
      </c>
    </row>
    <row r="3">
      <c r="A3" s="4">
        <v>1.0</v>
      </c>
      <c r="B3" s="9" t="str">
        <f t="shared" si="1"/>
        <v>Right Quantity</v>
      </c>
    </row>
    <row r="4">
      <c r="A4" s="4">
        <v>1.0</v>
      </c>
      <c r="B4" s="9" t="str">
        <f t="shared" si="1"/>
        <v>Right Quantity</v>
      </c>
    </row>
    <row r="5">
      <c r="A5" s="4">
        <v>2.0</v>
      </c>
      <c r="B5" s="9" t="str">
        <f t="shared" si="1"/>
        <v>Right Quantity</v>
      </c>
    </row>
    <row r="6">
      <c r="A6" s="4">
        <v>1.0</v>
      </c>
      <c r="B6" s="9" t="str">
        <f t="shared" si="1"/>
        <v>Right Quantity</v>
      </c>
    </row>
    <row r="7">
      <c r="A7" s="4">
        <v>1.0</v>
      </c>
      <c r="B7" s="9" t="str">
        <f t="shared" si="1"/>
        <v>Right Quantity</v>
      </c>
    </row>
    <row r="8">
      <c r="A8" s="4">
        <v>2.0</v>
      </c>
      <c r="B8" s="9" t="str">
        <f t="shared" si="1"/>
        <v>Right Quantity</v>
      </c>
    </row>
    <row r="9">
      <c r="A9" s="4">
        <v>1.0</v>
      </c>
      <c r="B9" s="9" t="str">
        <f t="shared" si="1"/>
        <v>Right Quantity</v>
      </c>
    </row>
    <row r="10">
      <c r="A10" s="4">
        <v>1.0</v>
      </c>
      <c r="B10" s="9" t="str">
        <f t="shared" si="1"/>
        <v>Right Quantity</v>
      </c>
    </row>
    <row r="11">
      <c r="A11" s="4">
        <v>1.0</v>
      </c>
      <c r="B11" s="9" t="str">
        <f t="shared" si="1"/>
        <v>Right Quantity</v>
      </c>
    </row>
    <row r="12">
      <c r="A12" s="4">
        <v>2.0</v>
      </c>
      <c r="B12" s="9" t="str">
        <f t="shared" si="1"/>
        <v>Right Quantity</v>
      </c>
    </row>
    <row r="13">
      <c r="A13" s="4">
        <v>-2.0</v>
      </c>
      <c r="B13" s="9" t="str">
        <f t="shared" si="1"/>
        <v>Wrong Quantity</v>
      </c>
    </row>
    <row r="14">
      <c r="A14" s="4">
        <v>1.0</v>
      </c>
      <c r="B14" s="9" t="str">
        <f t="shared" si="1"/>
        <v>Right Quantity</v>
      </c>
    </row>
    <row r="15">
      <c r="A15" s="4">
        <v>1.0</v>
      </c>
      <c r="B15" s="9" t="str">
        <f t="shared" si="1"/>
        <v>Right Quantity</v>
      </c>
    </row>
    <row r="16">
      <c r="A16" s="4">
        <v>1.0</v>
      </c>
      <c r="B16" s="9" t="str">
        <f t="shared" si="1"/>
        <v>Right Quantity</v>
      </c>
    </row>
    <row r="17">
      <c r="A17" s="4">
        <v>1.0</v>
      </c>
      <c r="B17" s="9" t="str">
        <f t="shared" si="1"/>
        <v>Right Quantity</v>
      </c>
    </row>
    <row r="18">
      <c r="A18" s="4">
        <v>1.0</v>
      </c>
      <c r="B18" s="9" t="str">
        <f t="shared" si="1"/>
        <v>Right Quantity</v>
      </c>
    </row>
    <row r="19">
      <c r="A19" s="4">
        <v>2.0</v>
      </c>
      <c r="B19" s="9" t="str">
        <f t="shared" si="1"/>
        <v>Right Quantity</v>
      </c>
    </row>
    <row r="20">
      <c r="A20" s="4">
        <v>1.0</v>
      </c>
      <c r="B20" s="9" t="str">
        <f t="shared" si="1"/>
        <v>Right Quantity</v>
      </c>
    </row>
    <row r="21">
      <c r="A21" s="4">
        <v>1.0</v>
      </c>
      <c r="B21" s="9" t="str">
        <f t="shared" si="1"/>
        <v>Right Quantity</v>
      </c>
    </row>
    <row r="22">
      <c r="A22" s="4">
        <v>2.0</v>
      </c>
      <c r="B22" s="9" t="str">
        <f t="shared" si="1"/>
        <v>Right Quantity</v>
      </c>
    </row>
    <row r="23">
      <c r="A23" s="4">
        <v>1.0</v>
      </c>
      <c r="B23" s="9" t="str">
        <f t="shared" si="1"/>
        <v>Right Quantity</v>
      </c>
    </row>
    <row r="24">
      <c r="A24" s="4">
        <v>1.0</v>
      </c>
      <c r="B24" s="9" t="str">
        <f t="shared" si="1"/>
        <v>Right Quantity</v>
      </c>
    </row>
    <row r="25">
      <c r="A25" s="4">
        <v>1.0</v>
      </c>
      <c r="B25" s="9" t="str">
        <f t="shared" si="1"/>
        <v>Right Quantity</v>
      </c>
    </row>
    <row r="26">
      <c r="A26" s="4">
        <v>2.0</v>
      </c>
      <c r="B26" s="9" t="str">
        <f t="shared" si="1"/>
        <v>Right Quantity</v>
      </c>
    </row>
    <row r="27">
      <c r="A27" s="4">
        <v>2.0</v>
      </c>
      <c r="B27" s="9" t="str">
        <f t="shared" si="1"/>
        <v>Right Quantity</v>
      </c>
    </row>
    <row r="28">
      <c r="A28" s="4">
        <v>1.0</v>
      </c>
      <c r="B28" s="9" t="str">
        <f t="shared" si="1"/>
        <v>Right Quantity</v>
      </c>
    </row>
    <row r="29">
      <c r="A29" s="4">
        <v>1.0</v>
      </c>
      <c r="B29" s="9" t="str">
        <f t="shared" si="1"/>
        <v>Right Quantity</v>
      </c>
    </row>
    <row r="30">
      <c r="A30" s="4">
        <v>1.0</v>
      </c>
      <c r="B30" s="9" t="str">
        <f t="shared" si="1"/>
        <v>Right Quantity</v>
      </c>
    </row>
    <row r="31">
      <c r="A31" s="4">
        <v>-1.0</v>
      </c>
      <c r="B31" s="9" t="str">
        <f t="shared" si="1"/>
        <v>Wrong Quantity</v>
      </c>
    </row>
    <row r="32">
      <c r="A32" s="4">
        <v>1.0</v>
      </c>
      <c r="B32" s="9" t="str">
        <f t="shared" si="1"/>
        <v>Right Quantity</v>
      </c>
    </row>
    <row r="33">
      <c r="A33" s="4">
        <v>2.0</v>
      </c>
      <c r="B33" s="9" t="str">
        <f t="shared" si="1"/>
        <v>Right Quantity</v>
      </c>
    </row>
    <row r="34">
      <c r="A34" s="4">
        <v>2.0</v>
      </c>
      <c r="B34" s="9" t="str">
        <f t="shared" si="1"/>
        <v>Right Quantity</v>
      </c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20.38"/>
  </cols>
  <sheetData>
    <row r="1">
      <c r="A1" s="1" t="s">
        <v>3</v>
      </c>
      <c r="B1" s="7" t="s">
        <v>70</v>
      </c>
      <c r="C1" s="8"/>
      <c r="D1" s="7" t="s">
        <v>71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>
        <v>2.0</v>
      </c>
      <c r="B2" s="9" t="str">
        <f t="shared" ref="B2:B34" si="1">IF(A2&gt;0,"Right Quantity","Wrong Quantity")</f>
        <v>Right Quantity</v>
      </c>
      <c r="D2" s="9">
        <f>COUNTIF(B2:B34,"Wrong Quantity")</f>
        <v>2</v>
      </c>
    </row>
    <row r="3">
      <c r="A3" s="4">
        <v>1.0</v>
      </c>
      <c r="B3" s="9" t="str">
        <f t="shared" si="1"/>
        <v>Right Quantity</v>
      </c>
    </row>
    <row r="4">
      <c r="A4" s="4">
        <v>1.0</v>
      </c>
      <c r="B4" s="9" t="str">
        <f t="shared" si="1"/>
        <v>Right Quantity</v>
      </c>
    </row>
    <row r="5">
      <c r="A5" s="4">
        <v>2.0</v>
      </c>
      <c r="B5" s="9" t="str">
        <f t="shared" si="1"/>
        <v>Right Quantity</v>
      </c>
    </row>
    <row r="6">
      <c r="A6" s="4">
        <v>1.0</v>
      </c>
      <c r="B6" s="9" t="str">
        <f t="shared" si="1"/>
        <v>Right Quantity</v>
      </c>
    </row>
    <row r="7">
      <c r="A7" s="4">
        <v>1.0</v>
      </c>
      <c r="B7" s="9" t="str">
        <f t="shared" si="1"/>
        <v>Right Quantity</v>
      </c>
    </row>
    <row r="8">
      <c r="A8" s="4">
        <v>2.0</v>
      </c>
      <c r="B8" s="9" t="str">
        <f t="shared" si="1"/>
        <v>Right Quantity</v>
      </c>
    </row>
    <row r="9">
      <c r="A9" s="4">
        <v>1.0</v>
      </c>
      <c r="B9" s="9" t="str">
        <f t="shared" si="1"/>
        <v>Right Quantity</v>
      </c>
    </row>
    <row r="10">
      <c r="A10" s="4">
        <v>1.0</v>
      </c>
      <c r="B10" s="9" t="str">
        <f t="shared" si="1"/>
        <v>Right Quantity</v>
      </c>
    </row>
    <row r="11">
      <c r="A11" s="4">
        <v>1.0</v>
      </c>
      <c r="B11" s="9" t="str">
        <f t="shared" si="1"/>
        <v>Right Quantity</v>
      </c>
    </row>
    <row r="12">
      <c r="A12" s="4">
        <v>2.0</v>
      </c>
      <c r="B12" s="9" t="str">
        <f t="shared" si="1"/>
        <v>Right Quantity</v>
      </c>
    </row>
    <row r="13">
      <c r="A13" s="4">
        <v>-2.0</v>
      </c>
      <c r="B13" s="9" t="str">
        <f t="shared" si="1"/>
        <v>Wrong Quantity</v>
      </c>
    </row>
    <row r="14">
      <c r="A14" s="4">
        <v>1.0</v>
      </c>
      <c r="B14" s="9" t="str">
        <f t="shared" si="1"/>
        <v>Right Quantity</v>
      </c>
    </row>
    <row r="15">
      <c r="A15" s="4">
        <v>1.0</v>
      </c>
      <c r="B15" s="9" t="str">
        <f t="shared" si="1"/>
        <v>Right Quantity</v>
      </c>
    </row>
    <row r="16">
      <c r="A16" s="4">
        <v>1.0</v>
      </c>
      <c r="B16" s="9" t="str">
        <f t="shared" si="1"/>
        <v>Right Quantity</v>
      </c>
    </row>
    <row r="17">
      <c r="A17" s="4">
        <v>1.0</v>
      </c>
      <c r="B17" s="9" t="str">
        <f t="shared" si="1"/>
        <v>Right Quantity</v>
      </c>
    </row>
    <row r="18">
      <c r="A18" s="4">
        <v>1.0</v>
      </c>
      <c r="B18" s="9" t="str">
        <f t="shared" si="1"/>
        <v>Right Quantity</v>
      </c>
    </row>
    <row r="19">
      <c r="A19" s="4">
        <v>2.0</v>
      </c>
      <c r="B19" s="9" t="str">
        <f t="shared" si="1"/>
        <v>Right Quantity</v>
      </c>
    </row>
    <row r="20">
      <c r="A20" s="4">
        <v>1.0</v>
      </c>
      <c r="B20" s="9" t="str">
        <f t="shared" si="1"/>
        <v>Right Quantity</v>
      </c>
    </row>
    <row r="21">
      <c r="A21" s="4">
        <v>1.0</v>
      </c>
      <c r="B21" s="9" t="str">
        <f t="shared" si="1"/>
        <v>Right Quantity</v>
      </c>
    </row>
    <row r="22">
      <c r="A22" s="4">
        <v>2.0</v>
      </c>
      <c r="B22" s="9" t="str">
        <f t="shared" si="1"/>
        <v>Right Quantity</v>
      </c>
    </row>
    <row r="23">
      <c r="A23" s="4">
        <v>1.0</v>
      </c>
      <c r="B23" s="9" t="str">
        <f t="shared" si="1"/>
        <v>Right Quantity</v>
      </c>
    </row>
    <row r="24">
      <c r="A24" s="4">
        <v>1.0</v>
      </c>
      <c r="B24" s="9" t="str">
        <f t="shared" si="1"/>
        <v>Right Quantity</v>
      </c>
    </row>
    <row r="25">
      <c r="A25" s="4">
        <v>1.0</v>
      </c>
      <c r="B25" s="9" t="str">
        <f t="shared" si="1"/>
        <v>Right Quantity</v>
      </c>
    </row>
    <row r="26">
      <c r="A26" s="4">
        <v>2.0</v>
      </c>
      <c r="B26" s="9" t="str">
        <f t="shared" si="1"/>
        <v>Right Quantity</v>
      </c>
    </row>
    <row r="27">
      <c r="A27" s="4">
        <v>2.0</v>
      </c>
      <c r="B27" s="9" t="str">
        <f t="shared" si="1"/>
        <v>Right Quantity</v>
      </c>
    </row>
    <row r="28">
      <c r="A28" s="4">
        <v>1.0</v>
      </c>
      <c r="B28" s="9" t="str">
        <f t="shared" si="1"/>
        <v>Right Quantity</v>
      </c>
    </row>
    <row r="29">
      <c r="A29" s="4">
        <v>1.0</v>
      </c>
      <c r="B29" s="9" t="str">
        <f t="shared" si="1"/>
        <v>Right Quantity</v>
      </c>
    </row>
    <row r="30">
      <c r="A30" s="4">
        <v>1.0</v>
      </c>
      <c r="B30" s="9" t="str">
        <f t="shared" si="1"/>
        <v>Right Quantity</v>
      </c>
    </row>
    <row r="31">
      <c r="A31" s="4">
        <v>-1.0</v>
      </c>
      <c r="B31" s="9" t="str">
        <f t="shared" si="1"/>
        <v>Wrong Quantity</v>
      </c>
    </row>
    <row r="32">
      <c r="A32" s="4">
        <v>1.0</v>
      </c>
      <c r="B32" s="9" t="str">
        <f t="shared" si="1"/>
        <v>Right Quantity</v>
      </c>
    </row>
    <row r="33">
      <c r="A33" s="4">
        <v>2.0</v>
      </c>
      <c r="B33" s="9" t="str">
        <f t="shared" si="1"/>
        <v>Right Quantity</v>
      </c>
    </row>
    <row r="34">
      <c r="A34" s="4">
        <v>2.0</v>
      </c>
      <c r="B34" s="9" t="str">
        <f t="shared" si="1"/>
        <v>Right Quantity</v>
      </c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7" max="7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10" t="s">
        <v>66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56</v>
      </c>
      <c r="B2" s="4" t="s">
        <v>34</v>
      </c>
      <c r="C2" s="4">
        <v>40000.0</v>
      </c>
      <c r="D2" s="4">
        <v>1.0</v>
      </c>
      <c r="E2" s="4">
        <v>38000.0</v>
      </c>
      <c r="F2" s="4" t="s">
        <v>21</v>
      </c>
      <c r="G2" s="5" t="s">
        <v>10</v>
      </c>
      <c r="I2" s="9" t="str">
        <f>D6</f>
        <v>Anil Kapoor</v>
      </c>
    </row>
    <row r="4">
      <c r="A4" s="11" t="s">
        <v>67</v>
      </c>
    </row>
    <row r="5">
      <c r="A5" s="12" t="s">
        <v>72</v>
      </c>
      <c r="B5" s="12" t="s">
        <v>73</v>
      </c>
      <c r="C5" s="12" t="s">
        <v>74</v>
      </c>
      <c r="D5" s="12" t="s">
        <v>75</v>
      </c>
    </row>
    <row r="6">
      <c r="A6" s="9" t="str">
        <f>A2</f>
        <v>%Anil#Kapoor%</v>
      </c>
      <c r="B6" s="9" t="str">
        <f>SUBSTITUTE(A6,"%","")</f>
        <v>Anil#Kapoor</v>
      </c>
      <c r="C6" s="9" t="str">
        <f>SUBSTITUTE(B6,"#"," ")</f>
        <v>Anil Kapoor</v>
      </c>
      <c r="D6" s="9" t="str">
        <f>TRIM(PROPER(C6))</f>
        <v>Anil Kapoor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7.75"/>
  </cols>
  <sheetData>
    <row r="1">
      <c r="A1" s="2" t="s">
        <v>6</v>
      </c>
      <c r="B1" s="7" t="s">
        <v>63</v>
      </c>
      <c r="C1" s="8"/>
      <c r="D1" s="7" t="s">
        <v>76</v>
      </c>
      <c r="E1" s="7" t="s">
        <v>77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5" t="s">
        <v>10</v>
      </c>
      <c r="B2" s="9" t="str">
        <f t="shared" ref="B2:B34" si="1">VLOOKUP(A2,$D$2:$E$12,2,FALSE)</f>
        <v>Debit Card</v>
      </c>
      <c r="D2" s="9" t="str">
        <f>IFERROR(__xludf.DUMMYFUNCTION("UNIQUE(A2:A34)"),"Debit Card")</f>
        <v>Debit Card</v>
      </c>
      <c r="E2" s="9" t="str">
        <f>TRIM(PROPER(D2))</f>
        <v>Debit Card</v>
      </c>
    </row>
    <row r="3">
      <c r="A3" s="5" t="s">
        <v>14</v>
      </c>
      <c r="B3" s="9" t="str">
        <f t="shared" si="1"/>
        <v>Debit Card</v>
      </c>
      <c r="D3" s="9" t="str">
        <f>IFERROR(__xludf.DUMMYFUNCTION("""COMPUTED_VALUE"""),"Debit#Card")</f>
        <v>Debit#Card</v>
      </c>
      <c r="E3" s="9" t="str">
        <f>TRIM(SUBSTITUTE(D3,"#"," "))</f>
        <v>Debit Card</v>
      </c>
    </row>
    <row r="4">
      <c r="A4" s="5" t="s">
        <v>18</v>
      </c>
      <c r="B4" s="9" t="str">
        <f t="shared" si="1"/>
        <v>Paytm</v>
      </c>
      <c r="D4" s="9" t="str">
        <f>IFERROR(__xludf.DUMMYFUNCTION("""COMPUTED_VALUE"""),"PayTM")</f>
        <v>PayTM</v>
      </c>
      <c r="E4" s="9" t="str">
        <f>PROPER(TRIM(D4))</f>
        <v>Paytm</v>
      </c>
    </row>
    <row r="5">
      <c r="A5" s="5" t="s">
        <v>22</v>
      </c>
      <c r="B5" s="9" t="str">
        <f t="shared" si="1"/>
        <v>Paytm</v>
      </c>
      <c r="D5" s="9" t="str">
        <f>IFERROR(__xludf.DUMMYFUNCTION("""COMPUTED_VALUE"""),"Paytm")</f>
        <v>Paytm</v>
      </c>
      <c r="E5" s="9" t="str">
        <f>TRIM(D5)</f>
        <v>Paytm</v>
      </c>
    </row>
    <row r="6">
      <c r="A6" s="5" t="s">
        <v>26</v>
      </c>
      <c r="B6" s="9" t="str">
        <f t="shared" si="1"/>
        <v>Cash</v>
      </c>
      <c r="D6" s="9" t="str">
        <f>IFERROR(__xludf.DUMMYFUNCTION("""COMPUTED_VALUE"""),"Cash")</f>
        <v>Cash</v>
      </c>
      <c r="E6" s="9" t="str">
        <f>TRIM(PROPER(D6))</f>
        <v>Cash</v>
      </c>
    </row>
    <row r="7">
      <c r="A7" s="5" t="s">
        <v>30</v>
      </c>
      <c r="B7" s="9" t="str">
        <f t="shared" si="1"/>
        <v>Debit Card</v>
      </c>
      <c r="D7" s="9" t="str">
        <f>IFERROR(__xludf.DUMMYFUNCTION("""COMPUTED_VALUE"""),"Debit-Card")</f>
        <v>Debit-Card</v>
      </c>
      <c r="E7" s="9" t="str">
        <f>TRIM(SUBSTITUTE(D7,"-"," "))</f>
        <v>Debit Card</v>
      </c>
    </row>
    <row r="8">
      <c r="A8" s="5" t="s">
        <v>22</v>
      </c>
      <c r="B8" s="9" t="str">
        <f t="shared" si="1"/>
        <v>Paytm</v>
      </c>
      <c r="D8" s="9" t="str">
        <f>IFERROR(__xludf.DUMMYFUNCTION("""COMPUTED_VALUE"""),"PAYTM")</f>
        <v>PAYTM</v>
      </c>
      <c r="E8" s="9" t="str">
        <f>PROPER(D8)</f>
        <v>Paytm</v>
      </c>
    </row>
    <row r="9">
      <c r="A9" s="5" t="s">
        <v>35</v>
      </c>
      <c r="B9" s="9" t="str">
        <f t="shared" si="1"/>
        <v>Paytm</v>
      </c>
      <c r="D9" s="9" t="str">
        <f>IFERROR(__xludf.DUMMYFUNCTION("""COMPUTED_VALUE"""),"Cash$")</f>
        <v>Cash$</v>
      </c>
      <c r="E9" s="9" t="str">
        <f>TRIM(SUBSTITUTE(D9,"$",""))</f>
        <v>Cash</v>
      </c>
    </row>
    <row r="10">
      <c r="A10" s="5" t="s">
        <v>10</v>
      </c>
      <c r="B10" s="9" t="str">
        <f t="shared" si="1"/>
        <v>Debit Card</v>
      </c>
      <c r="D10" s="9" t="str">
        <f>IFERROR(__xludf.DUMMYFUNCTION("""COMPUTED_VALUE"""),"Cash%")</f>
        <v>Cash%</v>
      </c>
      <c r="E10" s="9" t="str">
        <f>TRIM(SUBSTITUTE(D10,"%",""))</f>
        <v>Cash</v>
      </c>
    </row>
    <row r="11">
      <c r="A11" s="5" t="s">
        <v>10</v>
      </c>
      <c r="B11" s="9" t="str">
        <f t="shared" si="1"/>
        <v>Debit Card</v>
      </c>
      <c r="D11" s="9" t="str">
        <f>IFERROR(__xludf.DUMMYFUNCTION("""COMPUTED_VALUE"""),"Debit&amp;Card")</f>
        <v>Debit&amp;Card</v>
      </c>
      <c r="E11" s="9" t="str">
        <f>TRIM(SUBSTITUTE(D11,"&amp;"," "))</f>
        <v>Debit Card</v>
      </c>
    </row>
    <row r="12">
      <c r="A12" s="5" t="s">
        <v>26</v>
      </c>
      <c r="B12" s="9" t="str">
        <f t="shared" si="1"/>
        <v>Cash</v>
      </c>
      <c r="D12" s="9" t="str">
        <f>IFERROR(__xludf.DUMMYFUNCTION("""COMPUTED_VALUE"""),"PayTm")</f>
        <v>PayTm</v>
      </c>
      <c r="E12" s="9" t="str">
        <f>PROPER(D12)</f>
        <v>Paytm</v>
      </c>
    </row>
    <row r="13">
      <c r="A13" s="5" t="s">
        <v>10</v>
      </c>
      <c r="B13" s="9" t="str">
        <f t="shared" si="1"/>
        <v>Debit Card</v>
      </c>
    </row>
    <row r="14">
      <c r="A14" s="5" t="s">
        <v>22</v>
      </c>
      <c r="B14" s="9" t="str">
        <f t="shared" si="1"/>
        <v>Paytm</v>
      </c>
    </row>
    <row r="15">
      <c r="A15" s="5" t="s">
        <v>18</v>
      </c>
      <c r="B15" s="9" t="str">
        <f t="shared" si="1"/>
        <v>Paytm</v>
      </c>
    </row>
    <row r="16">
      <c r="A16" s="5" t="s">
        <v>14</v>
      </c>
      <c r="B16" s="9" t="str">
        <f t="shared" si="1"/>
        <v>Debit Card</v>
      </c>
    </row>
    <row r="17">
      <c r="A17" s="5" t="s">
        <v>10</v>
      </c>
      <c r="B17" s="9" t="str">
        <f t="shared" si="1"/>
        <v>Debit Card</v>
      </c>
    </row>
    <row r="18">
      <c r="A18" s="5" t="s">
        <v>22</v>
      </c>
      <c r="B18" s="9" t="str">
        <f t="shared" si="1"/>
        <v>Paytm</v>
      </c>
    </row>
    <row r="19">
      <c r="A19" s="5" t="s">
        <v>53</v>
      </c>
      <c r="B19" s="9" t="str">
        <f t="shared" si="1"/>
        <v>Cash</v>
      </c>
    </row>
    <row r="20">
      <c r="A20" s="5" t="s">
        <v>22</v>
      </c>
      <c r="B20" s="9" t="str">
        <f t="shared" si="1"/>
        <v>Paytm</v>
      </c>
    </row>
    <row r="21">
      <c r="A21" s="5" t="s">
        <v>10</v>
      </c>
      <c r="B21" s="9" t="str">
        <f t="shared" si="1"/>
        <v>Debit Card</v>
      </c>
    </row>
    <row r="22">
      <c r="A22" s="5" t="s">
        <v>10</v>
      </c>
      <c r="B22" s="9" t="str">
        <f t="shared" si="1"/>
        <v>Debit Card</v>
      </c>
    </row>
    <row r="23">
      <c r="A23" s="5" t="s">
        <v>10</v>
      </c>
      <c r="B23" s="9" t="str">
        <f t="shared" si="1"/>
        <v>Debit Card</v>
      </c>
    </row>
    <row r="24">
      <c r="A24" s="5" t="s">
        <v>22</v>
      </c>
      <c r="B24" s="9" t="str">
        <f t="shared" si="1"/>
        <v>Paytm</v>
      </c>
    </row>
    <row r="25">
      <c r="A25" s="5" t="s">
        <v>58</v>
      </c>
      <c r="B25" s="9" t="str">
        <f t="shared" si="1"/>
        <v>Cash</v>
      </c>
    </row>
    <row r="26">
      <c r="A26" s="5" t="s">
        <v>22</v>
      </c>
      <c r="B26" s="9" t="str">
        <f t="shared" si="1"/>
        <v>Paytm</v>
      </c>
    </row>
    <row r="27">
      <c r="A27" s="5" t="s">
        <v>22</v>
      </c>
      <c r="B27" s="9" t="str">
        <f t="shared" si="1"/>
        <v>Paytm</v>
      </c>
    </row>
    <row r="28">
      <c r="A28" s="5" t="s">
        <v>10</v>
      </c>
      <c r="B28" s="9" t="str">
        <f t="shared" si="1"/>
        <v>Debit Card</v>
      </c>
    </row>
    <row r="29">
      <c r="A29" s="5" t="s">
        <v>10</v>
      </c>
      <c r="B29" s="9" t="str">
        <f t="shared" si="1"/>
        <v>Debit Card</v>
      </c>
    </row>
    <row r="30">
      <c r="A30" s="5" t="s">
        <v>22</v>
      </c>
      <c r="B30" s="9" t="str">
        <f t="shared" si="1"/>
        <v>Paytm</v>
      </c>
    </row>
    <row r="31">
      <c r="A31" s="5" t="s">
        <v>26</v>
      </c>
      <c r="B31" s="9" t="str">
        <f t="shared" si="1"/>
        <v>Cash</v>
      </c>
    </row>
    <row r="32">
      <c r="A32" s="5" t="s">
        <v>60</v>
      </c>
      <c r="B32" s="9" t="str">
        <f t="shared" si="1"/>
        <v>Debit Card</v>
      </c>
    </row>
    <row r="33">
      <c r="A33" s="5" t="s">
        <v>62</v>
      </c>
      <c r="B33" s="9" t="str">
        <f t="shared" si="1"/>
        <v>Paytm</v>
      </c>
    </row>
    <row r="34">
      <c r="A34" s="5" t="s">
        <v>10</v>
      </c>
      <c r="B34" s="9" t="str">
        <f t="shared" si="1"/>
        <v>Debit Card</v>
      </c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10" t="s">
        <v>66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19</v>
      </c>
      <c r="B2" s="4" t="s">
        <v>20</v>
      </c>
      <c r="C2" s="4">
        <v>25000.0</v>
      </c>
      <c r="D2" s="4">
        <v>2.0</v>
      </c>
      <c r="E2" s="4">
        <v>50000.0</v>
      </c>
      <c r="F2" s="4" t="s">
        <v>21</v>
      </c>
      <c r="G2" s="5" t="s">
        <v>22</v>
      </c>
      <c r="I2" s="9" t="str">
        <f>B7</f>
        <v>Correct</v>
      </c>
    </row>
    <row r="4">
      <c r="A4" s="11" t="s">
        <v>67</v>
      </c>
    </row>
    <row r="6">
      <c r="A6" s="12" t="s">
        <v>4</v>
      </c>
      <c r="B6" s="12" t="s">
        <v>69</v>
      </c>
    </row>
    <row r="7">
      <c r="A7" s="9">
        <f>D2*C2</f>
        <v>50000</v>
      </c>
      <c r="B7" s="9" t="str">
        <f>IF(A7=E2,"Correct","Mistake")</f>
        <v>Correct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10" t="s">
        <v>66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40</v>
      </c>
      <c r="B2" s="4" t="s">
        <v>41</v>
      </c>
      <c r="C2" s="4">
        <v>25000.0</v>
      </c>
      <c r="D2" s="4">
        <v>2.0</v>
      </c>
      <c r="E2" s="4">
        <v>47000.0</v>
      </c>
      <c r="F2" s="4" t="s">
        <v>42</v>
      </c>
      <c r="G2" s="5" t="s">
        <v>26</v>
      </c>
      <c r="I2" s="9" t="str">
        <f>E6</f>
        <v>Kolkata</v>
      </c>
    </row>
    <row r="4">
      <c r="A4" s="11" t="s">
        <v>67</v>
      </c>
    </row>
    <row r="5">
      <c r="A5" s="12" t="s">
        <v>78</v>
      </c>
      <c r="B5" s="12" t="s">
        <v>73</v>
      </c>
      <c r="C5" s="12" t="s">
        <v>74</v>
      </c>
      <c r="D5" s="12" t="s">
        <v>75</v>
      </c>
      <c r="E5" s="12" t="s">
        <v>79</v>
      </c>
    </row>
    <row r="6">
      <c r="A6" s="9" t="str">
        <f>F2</f>
        <v>The city Kolkata, West Bengal </v>
      </c>
      <c r="B6" s="9" t="str">
        <f>IFERROR(__xludf.DUMMYFUNCTION("SPLIT(A6,"","")"),"The city Kolkata")</f>
        <v>The city Kolkata</v>
      </c>
      <c r="C6" s="9" t="str">
        <f>IFERROR(__xludf.DUMMYFUNCTION("""COMPUTED_VALUE""")," West Bengal ")</f>
        <v> West Bengal </v>
      </c>
      <c r="D6" s="9" t="str">
        <f>RIGHT(B6,7)</f>
        <v>Kolkata</v>
      </c>
      <c r="E6" s="9" t="str">
        <f>TRIM(PROPER(D6))</f>
        <v>Kolkata</v>
      </c>
    </row>
  </sheetData>
  <drawing r:id="rId1"/>
</worksheet>
</file>