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</sheets>
  <definedNames/>
  <calcPr/>
</workbook>
</file>

<file path=xl/sharedStrings.xml><?xml version="1.0" encoding="utf-8"?>
<sst xmlns="http://schemas.openxmlformats.org/spreadsheetml/2006/main" count="153" uniqueCount="105">
  <si>
    <t>Person Name</t>
  </si>
  <si>
    <t>Country Name</t>
  </si>
  <si>
    <t>Cleaned Country Name</t>
  </si>
  <si>
    <t>Rajesh Kumar</t>
  </si>
  <si>
    <t>india</t>
  </si>
  <si>
    <t>Priya Patel</t>
  </si>
  <si>
    <t>India</t>
  </si>
  <si>
    <t>Akshay Sharma</t>
  </si>
  <si>
    <t>IND</t>
  </si>
  <si>
    <t>Aishwarya Mishra</t>
  </si>
  <si>
    <t>INDIA</t>
  </si>
  <si>
    <t>Sanjay Singh</t>
  </si>
  <si>
    <t>India is my country</t>
  </si>
  <si>
    <t>Gender</t>
  </si>
  <si>
    <t>Cleaned Gender</t>
  </si>
  <si>
    <t>Male</t>
  </si>
  <si>
    <t>F</t>
  </si>
  <si>
    <t>Neha Sharma</t>
  </si>
  <si>
    <t>Female</t>
  </si>
  <si>
    <t>female</t>
  </si>
  <si>
    <t>M</t>
  </si>
  <si>
    <t>Sunil Gupta</t>
  </si>
  <si>
    <t>male</t>
  </si>
  <si>
    <t>Email Name</t>
  </si>
  <si>
    <t>Domain</t>
  </si>
  <si>
    <t>Cleaned Domanin</t>
  </si>
  <si>
    <t>Cleaned Email Name</t>
  </si>
  <si>
    <t>Email</t>
  </si>
  <si>
    <t>RajeshKumar</t>
  </si>
  <si>
    <t>gmail@com</t>
  </si>
  <si>
    <t>SnehaVerma</t>
  </si>
  <si>
    <t>gmail.com</t>
  </si>
  <si>
    <t>AlokSharma</t>
  </si>
  <si>
    <t>MeeraSingh</t>
  </si>
  <si>
    <t>KavitaReddy</t>
  </si>
  <si>
    <t>AnilKapoor</t>
  </si>
  <si>
    <t>NishaGupta</t>
  </si>
  <si>
    <t>RohiniDas</t>
  </si>
  <si>
    <t>gmail(com</t>
  </si>
  <si>
    <t>AmitPatel</t>
  </si>
  <si>
    <t>SureshMehta</t>
  </si>
  <si>
    <t>gmail-com</t>
  </si>
  <si>
    <t>RameshSingh</t>
  </si>
  <si>
    <t>GeetaYadav</t>
  </si>
  <si>
    <t>AjayMishra</t>
  </si>
  <si>
    <t>gmail+com</t>
  </si>
  <si>
    <t>SaritaSharma</t>
  </si>
  <si>
    <t>gmail,com</t>
  </si>
  <si>
    <t>RaviVerma</t>
  </si>
  <si>
    <t>Gender List</t>
  </si>
  <si>
    <t>Cleaned</t>
  </si>
  <si>
    <t>Aarav Sharma</t>
  </si>
  <si>
    <t>Preeti Kapoor</t>
  </si>
  <si>
    <t>Rohan Yadav</t>
  </si>
  <si>
    <t>Shreya Gupta</t>
  </si>
  <si>
    <t>Aditya Patel</t>
  </si>
  <si>
    <t>Meera Singh</t>
  </si>
  <si>
    <t>Vikram Khanna</t>
  </si>
  <si>
    <t>Nandini Das</t>
  </si>
  <si>
    <t>Arjun Verma</t>
  </si>
  <si>
    <t>Kavya Joshi</t>
  </si>
  <si>
    <t>Aniket Tiwari</t>
  </si>
  <si>
    <t>Priya Reddy</t>
  </si>
  <si>
    <t>Rajat Singh</t>
  </si>
  <si>
    <t>Nisha Sharma</t>
  </si>
  <si>
    <t>Saurabh Mishra</t>
  </si>
  <si>
    <t>Deepa Verma</t>
  </si>
  <si>
    <t>Karan Gupta</t>
  </si>
  <si>
    <t>Sarika Yadav</t>
  </si>
  <si>
    <t>Vivek Chopra</t>
  </si>
  <si>
    <t>Radhika Pandey</t>
  </si>
  <si>
    <t>Degree</t>
  </si>
  <si>
    <t>Cleaned Degree</t>
  </si>
  <si>
    <t>Degree List</t>
  </si>
  <si>
    <t>Ravi Kumar</t>
  </si>
  <si>
    <t>graduate</t>
  </si>
  <si>
    <t>Shweta Sharma</t>
  </si>
  <si>
    <t>Graduate</t>
  </si>
  <si>
    <t>Deepak Singh</t>
  </si>
  <si>
    <t>Post-Graduate</t>
  </si>
  <si>
    <t>Priya Gupta</t>
  </si>
  <si>
    <t>Postgraduate</t>
  </si>
  <si>
    <t>Sneha Verma</t>
  </si>
  <si>
    <t>high school</t>
  </si>
  <si>
    <t>Ashish Patel</t>
  </si>
  <si>
    <t>High School</t>
  </si>
  <si>
    <t>Nisha Reddy</t>
  </si>
  <si>
    <t>Karan Khanna</t>
  </si>
  <si>
    <t>Pooja Das</t>
  </si>
  <si>
    <t>post graduate</t>
  </si>
  <si>
    <t>Rajesh Tiwari</t>
  </si>
  <si>
    <t>Sonal Kapoor</t>
  </si>
  <si>
    <t>highschool</t>
  </si>
  <si>
    <t>Suresh Yadav</t>
  </si>
  <si>
    <t>Anjali Mehta</t>
  </si>
  <si>
    <t>Rohit Sharma</t>
  </si>
  <si>
    <t>Simran Verma</t>
  </si>
  <si>
    <t>post-graduate</t>
  </si>
  <si>
    <t>Ritu Patel</t>
  </si>
  <si>
    <t>Manish Reddy</t>
  </si>
  <si>
    <t>Highschool</t>
  </si>
  <si>
    <t>Kavita Gupta</t>
  </si>
  <si>
    <t>Grad</t>
  </si>
  <si>
    <t>Anil Verma</t>
  </si>
  <si>
    <t>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</si>
</sst>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37415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b/>
      <sz val="10.0"/>
      <color rgb="FF374151"/>
      <name val="Söhne"/>
    </font>
    <font>
      <sz val="10.0"/>
      <color rgb="FF374151"/>
      <name val="Söhne"/>
    </font>
    <font>
      <b/>
      <color rgb="FF374151"/>
      <name val="Söhne"/>
    </font>
    <font>
      <color rgb="FF37415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1" numFmtId="0" xfId="0" applyFont="1"/>
    <xf borderId="0" fillId="0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5" numFmtId="0" xfId="0" applyFont="1"/>
    <xf borderId="1" fillId="2" fontId="8" numFmtId="0" xfId="0" applyAlignment="1" applyBorder="1" applyFont="1">
      <alignment horizontal="center" readingOrder="0" vertical="bottom"/>
    </xf>
    <xf borderId="2" fillId="2" fontId="8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left" readingOrder="0"/>
    </xf>
    <xf borderId="1" fillId="2" fontId="10" numFmtId="0" xfId="0" applyAlignment="1" applyBorder="1" applyFont="1">
      <alignment horizontal="center" readingOrder="0" vertical="bottom"/>
    </xf>
    <xf borderId="2" fillId="2" fontId="10" numFmtId="0" xfId="0" applyAlignment="1" applyBorder="1" applyFont="1">
      <alignment horizontal="center" readingOrder="0" vertical="bottom"/>
    </xf>
    <xf borderId="3" fillId="0" fontId="11" numFmtId="0" xfId="0" applyAlignment="1" applyBorder="1" applyFont="1">
      <alignment horizontal="left" readingOrder="0"/>
    </xf>
    <xf borderId="4" fillId="0" fontId="1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gmail.com/" TargetMode="External"/><Relationship Id="rId10" Type="http://schemas.openxmlformats.org/officeDocument/2006/relationships/hyperlink" Target="http://gmail.com/" TargetMode="External"/><Relationship Id="rId13" Type="http://schemas.openxmlformats.org/officeDocument/2006/relationships/hyperlink" Target="http://gmail.com/" TargetMode="External"/><Relationship Id="rId12" Type="http://schemas.openxmlformats.org/officeDocument/2006/relationships/hyperlink" Target="http://gmail.com/" TargetMode="External"/><Relationship Id="rId1" Type="http://schemas.openxmlformats.org/officeDocument/2006/relationships/hyperlink" Target="http://gmail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hyperlink" Target="http://gmail.com/" TargetMode="External"/><Relationship Id="rId4" Type="http://schemas.openxmlformats.org/officeDocument/2006/relationships/hyperlink" Target="http://gmail.com/" TargetMode="External"/><Relationship Id="rId9" Type="http://schemas.openxmlformats.org/officeDocument/2006/relationships/hyperlink" Target="http://gmail.com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://gmail.com/" TargetMode="External"/><Relationship Id="rId5" Type="http://schemas.openxmlformats.org/officeDocument/2006/relationships/hyperlink" Target="http://gmail.com/" TargetMode="External"/><Relationship Id="rId6" Type="http://schemas.openxmlformats.org/officeDocument/2006/relationships/hyperlink" Target="http://gmail.com/" TargetMode="External"/><Relationship Id="rId7" Type="http://schemas.openxmlformats.org/officeDocument/2006/relationships/hyperlink" Target="http://gmail.com/" TargetMode="External"/><Relationship Id="rId8" Type="http://schemas.openxmlformats.org/officeDocument/2006/relationships/hyperlink" Target="http://gmail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3</v>
      </c>
      <c r="B2" s="5" t="s">
        <v>4</v>
      </c>
      <c r="C2" s="6" t="str">
        <f t="shared" ref="C2:C3" si="1">UPPER(B2)</f>
        <v>INDIA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5</v>
      </c>
      <c r="B3" s="5" t="s">
        <v>6</v>
      </c>
      <c r="C3" s="6" t="str">
        <f t="shared" si="1"/>
        <v>INDIA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7</v>
      </c>
      <c r="B4" s="5" t="s">
        <v>8</v>
      </c>
      <c r="C4" s="6" t="str">
        <f>B4&amp;"IA"</f>
        <v>INDIA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9</v>
      </c>
      <c r="B5" s="5" t="s">
        <v>10</v>
      </c>
      <c r="C5" s="6" t="str">
        <f>TRIM(B5)</f>
        <v>INDIA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11</v>
      </c>
      <c r="B6" s="5" t="s">
        <v>12</v>
      </c>
      <c r="C6" s="6" t="str">
        <f>UPPER(LEFT(B6,5))</f>
        <v>INDIA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2" t="s">
        <v>0</v>
      </c>
      <c r="B1" s="1" t="s">
        <v>13</v>
      </c>
      <c r="C1" s="2" t="s">
        <v>14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" t="s">
        <v>3</v>
      </c>
      <c r="B2" s="5" t="s">
        <v>15</v>
      </c>
      <c r="C2" s="6" t="str">
        <f>TRIM(B2)</f>
        <v>Male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5" t="s">
        <v>16</v>
      </c>
      <c r="C3" s="6" t="str">
        <f>TRIM(B3)&amp;"emale"</f>
        <v>Female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17</v>
      </c>
      <c r="B4" s="5" t="s">
        <v>18</v>
      </c>
      <c r="C4" s="6" t="str">
        <f>TRIM(B4)</f>
        <v>Female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9</v>
      </c>
      <c r="B5" s="5" t="s">
        <v>19</v>
      </c>
      <c r="C5" s="6" t="str">
        <f>TRIM(PROPER(B5))</f>
        <v>Female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11</v>
      </c>
      <c r="B6" s="5" t="s">
        <v>20</v>
      </c>
      <c r="C6" s="6" t="str">
        <f>TRIM(B6)&amp;"ale"</f>
        <v>Male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21</v>
      </c>
      <c r="B7" s="5" t="s">
        <v>22</v>
      </c>
      <c r="C7" s="6" t="str">
        <f>PROPER(TRIM(B7))</f>
        <v>Male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5.25"/>
    <col customWidth="1" min="5" max="5" width="20.25"/>
  </cols>
  <sheetData>
    <row r="1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28</v>
      </c>
      <c r="B2" s="12" t="s">
        <v>29</v>
      </c>
      <c r="C2" s="13" t="str">
        <f>SUBSTITUTE(B2,"@",".")</f>
        <v>gmail.com</v>
      </c>
      <c r="D2" s="14" t="str">
        <f t="shared" ref="D2:D16" si="1">TRIM(LOWER(A2))</f>
        <v>rajeshkumar</v>
      </c>
      <c r="E2" s="14" t="str">
        <f t="shared" ref="E2:E16" si="2">D2&amp;"@"&amp;C2</f>
        <v>rajeshkumar@gmail.com</v>
      </c>
    </row>
    <row r="3">
      <c r="A3" s="11" t="s">
        <v>30</v>
      </c>
      <c r="B3" s="12" t="s">
        <v>31</v>
      </c>
      <c r="C3" s="13" t="str">
        <f t="shared" ref="C3:C8" si="3">TRIM(B3)</f>
        <v>gmail.com</v>
      </c>
      <c r="D3" s="14" t="str">
        <f t="shared" si="1"/>
        <v>snehaverma</v>
      </c>
      <c r="E3" s="14" t="str">
        <f t="shared" si="2"/>
        <v>snehaverma@gmail.com</v>
      </c>
    </row>
    <row r="4">
      <c r="A4" s="11" t="s">
        <v>32</v>
      </c>
      <c r="B4" s="12" t="s">
        <v>31</v>
      </c>
      <c r="C4" s="13" t="str">
        <f t="shared" si="3"/>
        <v>gmail.com</v>
      </c>
      <c r="D4" s="14" t="str">
        <f t="shared" si="1"/>
        <v>aloksharma</v>
      </c>
      <c r="E4" s="14" t="str">
        <f t="shared" si="2"/>
        <v>aloksharma@gmail.com</v>
      </c>
    </row>
    <row r="5">
      <c r="A5" s="11" t="s">
        <v>33</v>
      </c>
      <c r="B5" s="12" t="s">
        <v>31</v>
      </c>
      <c r="C5" s="13" t="str">
        <f t="shared" si="3"/>
        <v>gmail.com</v>
      </c>
      <c r="D5" s="14" t="str">
        <f t="shared" si="1"/>
        <v>meerasingh</v>
      </c>
      <c r="E5" s="14" t="str">
        <f t="shared" si="2"/>
        <v>meerasingh@gmail.com</v>
      </c>
    </row>
    <row r="6">
      <c r="A6" s="11" t="s">
        <v>34</v>
      </c>
      <c r="B6" s="12" t="s">
        <v>31</v>
      </c>
      <c r="C6" s="13" t="str">
        <f t="shared" si="3"/>
        <v>gmail.com</v>
      </c>
      <c r="D6" s="14" t="str">
        <f t="shared" si="1"/>
        <v>kavitareddy</v>
      </c>
      <c r="E6" s="14" t="str">
        <f t="shared" si="2"/>
        <v>kavitareddy@gmail.com</v>
      </c>
    </row>
    <row r="7">
      <c r="A7" s="11" t="s">
        <v>35</v>
      </c>
      <c r="B7" s="12" t="s">
        <v>31</v>
      </c>
      <c r="C7" s="13" t="str">
        <f t="shared" si="3"/>
        <v>gmail.com</v>
      </c>
      <c r="D7" s="14" t="str">
        <f t="shared" si="1"/>
        <v>anilkapoor</v>
      </c>
      <c r="E7" s="14" t="str">
        <f t="shared" si="2"/>
        <v>anilkapoor@gmail.com</v>
      </c>
    </row>
    <row r="8">
      <c r="A8" s="11" t="s">
        <v>36</v>
      </c>
      <c r="B8" s="12" t="s">
        <v>31</v>
      </c>
      <c r="C8" s="13" t="str">
        <f t="shared" si="3"/>
        <v>gmail.com</v>
      </c>
      <c r="D8" s="14" t="str">
        <f t="shared" si="1"/>
        <v>nishagupta</v>
      </c>
      <c r="E8" s="14" t="str">
        <f t="shared" si="2"/>
        <v>nishagupta@gmail.com</v>
      </c>
    </row>
    <row r="9">
      <c r="A9" s="11" t="s">
        <v>37</v>
      </c>
      <c r="B9" s="12" t="s">
        <v>38</v>
      </c>
      <c r="C9" s="13" t="str">
        <f>TRIM(SUBSTITUTE(B9,"(","."))</f>
        <v>gmail.com</v>
      </c>
      <c r="D9" s="14" t="str">
        <f t="shared" si="1"/>
        <v>rohinidas</v>
      </c>
      <c r="E9" s="14" t="str">
        <f t="shared" si="2"/>
        <v>rohinidas@gmail.com</v>
      </c>
    </row>
    <row r="10">
      <c r="A10" s="11" t="s">
        <v>39</v>
      </c>
      <c r="B10" s="12" t="s">
        <v>31</v>
      </c>
      <c r="C10" s="13" t="str">
        <f>TRIM(B10)</f>
        <v>gmail.com</v>
      </c>
      <c r="D10" s="14" t="str">
        <f t="shared" si="1"/>
        <v>amitpatel</v>
      </c>
      <c r="E10" s="14" t="str">
        <f t="shared" si="2"/>
        <v>amitpatel@gmail.com</v>
      </c>
    </row>
    <row r="11">
      <c r="A11" s="11" t="s">
        <v>40</v>
      </c>
      <c r="B11" s="12" t="s">
        <v>41</v>
      </c>
      <c r="C11" s="13" t="str">
        <f t="shared" ref="C11:C12" si="4">TRIM(SUBSTITUTE(B11,"-","."))</f>
        <v>gmail.com</v>
      </c>
      <c r="D11" s="14" t="str">
        <f t="shared" si="1"/>
        <v>sureshmehta</v>
      </c>
      <c r="E11" s="14" t="str">
        <f t="shared" si="2"/>
        <v>sureshmehta@gmail.com</v>
      </c>
    </row>
    <row r="12">
      <c r="A12" s="11" t="s">
        <v>42</v>
      </c>
      <c r="B12" s="12" t="s">
        <v>41</v>
      </c>
      <c r="C12" s="13" t="str">
        <f t="shared" si="4"/>
        <v>gmail.com</v>
      </c>
      <c r="D12" s="14" t="str">
        <f t="shared" si="1"/>
        <v>rameshsingh</v>
      </c>
      <c r="E12" s="14" t="str">
        <f t="shared" si="2"/>
        <v>rameshsingh@gmail.com</v>
      </c>
    </row>
    <row r="13">
      <c r="A13" s="11" t="s">
        <v>43</v>
      </c>
      <c r="B13" s="12" t="s">
        <v>31</v>
      </c>
      <c r="C13" s="13" t="str">
        <f>TRIM(B13)</f>
        <v>gmail.com</v>
      </c>
      <c r="D13" s="14" t="str">
        <f t="shared" si="1"/>
        <v>geetayadav</v>
      </c>
      <c r="E13" s="14" t="str">
        <f t="shared" si="2"/>
        <v>geetayadav@gmail.com</v>
      </c>
    </row>
    <row r="14">
      <c r="A14" s="11" t="s">
        <v>44</v>
      </c>
      <c r="B14" s="12" t="s">
        <v>45</v>
      </c>
      <c r="C14" s="13" t="str">
        <f>TRIM(SUBSTITUTE(B14,"+","."))</f>
        <v>gmail.com</v>
      </c>
      <c r="D14" s="14" t="str">
        <f t="shared" si="1"/>
        <v>ajaymishra</v>
      </c>
      <c r="E14" s="14" t="str">
        <f t="shared" si="2"/>
        <v>ajaymishra@gmail.com</v>
      </c>
    </row>
    <row r="15">
      <c r="A15" s="11" t="s">
        <v>46</v>
      </c>
      <c r="B15" s="12" t="s">
        <v>47</v>
      </c>
      <c r="C15" s="13" t="str">
        <f>TRIM(SUBSTITUTE(B15,",","."))</f>
        <v>gmail.com</v>
      </c>
      <c r="D15" s="14" t="str">
        <f t="shared" si="1"/>
        <v>saritasharma</v>
      </c>
      <c r="E15" s="14" t="str">
        <f t="shared" si="2"/>
        <v>saritasharma@gmail.com</v>
      </c>
    </row>
    <row r="16">
      <c r="A16" s="11" t="s">
        <v>48</v>
      </c>
      <c r="B16" s="12" t="s">
        <v>31</v>
      </c>
      <c r="C16" s="13" t="str">
        <f>TRIM(B16)</f>
        <v>gmail.com</v>
      </c>
      <c r="D16" s="14" t="str">
        <f t="shared" si="1"/>
        <v>raviverma</v>
      </c>
      <c r="E16" s="14" t="str">
        <f t="shared" si="2"/>
        <v>raviverma@gmail.com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3" max="3" width="18.13"/>
  </cols>
  <sheetData>
    <row r="1">
      <c r="A1" s="15" t="s">
        <v>0</v>
      </c>
      <c r="B1" s="16" t="s">
        <v>13</v>
      </c>
      <c r="C1" s="9" t="s">
        <v>14</v>
      </c>
      <c r="D1" s="10"/>
      <c r="E1" s="10"/>
      <c r="F1" s="9" t="s">
        <v>49</v>
      </c>
      <c r="G1" s="9" t="s">
        <v>50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7" t="s">
        <v>51</v>
      </c>
      <c r="B2" s="18" t="s">
        <v>15</v>
      </c>
      <c r="C2" s="14" t="str">
        <f t="shared" ref="C2:C21" si="1">Vlookup(B2,$F$2:$G$5,2,FALSE)</f>
        <v>Male</v>
      </c>
      <c r="F2" s="14" t="str">
        <f>IFERROR(__xludf.DUMMYFUNCTION("UNIQUE(B2:B21)"),"Male")</f>
        <v>Male</v>
      </c>
      <c r="G2" s="14" t="str">
        <f t="shared" ref="G2:G3" si="2">TRIM(F2)</f>
        <v>Male</v>
      </c>
    </row>
    <row r="3">
      <c r="A3" s="17" t="s">
        <v>52</v>
      </c>
      <c r="B3" s="18" t="s">
        <v>18</v>
      </c>
      <c r="C3" s="14" t="str">
        <f t="shared" si="1"/>
        <v>Female</v>
      </c>
      <c r="F3" s="14" t="str">
        <f>IFERROR(__xludf.DUMMYFUNCTION("""COMPUTED_VALUE"""),"Female")</f>
        <v>Female</v>
      </c>
      <c r="G3" s="14" t="str">
        <f t="shared" si="2"/>
        <v>Female</v>
      </c>
    </row>
    <row r="4">
      <c r="A4" s="17" t="s">
        <v>53</v>
      </c>
      <c r="B4" s="18" t="s">
        <v>15</v>
      </c>
      <c r="C4" s="14" t="str">
        <f t="shared" si="1"/>
        <v>Male</v>
      </c>
      <c r="F4" s="14" t="str">
        <f>IFERROR(__xludf.DUMMYFUNCTION("""COMPUTED_VALUE"""),"M")</f>
        <v>M</v>
      </c>
      <c r="G4" s="14" t="str">
        <f>TRIM(F4)&amp;"ale"</f>
        <v>Male</v>
      </c>
    </row>
    <row r="5">
      <c r="A5" s="17" t="s">
        <v>54</v>
      </c>
      <c r="B5" s="18" t="s">
        <v>18</v>
      </c>
      <c r="C5" s="14" t="str">
        <f t="shared" si="1"/>
        <v>Female</v>
      </c>
      <c r="F5" s="14" t="str">
        <f>IFERROR(__xludf.DUMMYFUNCTION("""COMPUTED_VALUE"""),"F")</f>
        <v>F</v>
      </c>
      <c r="G5" s="14" t="str">
        <f>TRIM(F5)&amp;"emale"</f>
        <v>Female</v>
      </c>
    </row>
    <row r="6">
      <c r="A6" s="17" t="s">
        <v>55</v>
      </c>
      <c r="B6" s="18" t="s">
        <v>20</v>
      </c>
      <c r="C6" s="14" t="str">
        <f t="shared" si="1"/>
        <v>Male</v>
      </c>
    </row>
    <row r="7">
      <c r="A7" s="17" t="s">
        <v>56</v>
      </c>
      <c r="B7" s="18" t="s">
        <v>16</v>
      </c>
      <c r="C7" s="14" t="str">
        <f t="shared" si="1"/>
        <v>Female</v>
      </c>
    </row>
    <row r="8">
      <c r="A8" s="17" t="s">
        <v>57</v>
      </c>
      <c r="B8" s="18" t="s">
        <v>15</v>
      </c>
      <c r="C8" s="14" t="str">
        <f t="shared" si="1"/>
        <v>Male</v>
      </c>
    </row>
    <row r="9">
      <c r="A9" s="17" t="s">
        <v>58</v>
      </c>
      <c r="B9" s="18" t="s">
        <v>18</v>
      </c>
      <c r="C9" s="14" t="str">
        <f t="shared" si="1"/>
        <v>Female</v>
      </c>
    </row>
    <row r="10">
      <c r="A10" s="17" t="s">
        <v>59</v>
      </c>
      <c r="B10" s="18" t="s">
        <v>20</v>
      </c>
      <c r="C10" s="14" t="str">
        <f t="shared" si="1"/>
        <v>Male</v>
      </c>
    </row>
    <row r="11">
      <c r="A11" s="17" t="s">
        <v>60</v>
      </c>
      <c r="B11" s="18" t="s">
        <v>16</v>
      </c>
      <c r="C11" s="14" t="str">
        <f t="shared" si="1"/>
        <v>Female</v>
      </c>
    </row>
    <row r="12">
      <c r="A12" s="17" t="s">
        <v>61</v>
      </c>
      <c r="B12" s="18" t="s">
        <v>15</v>
      </c>
      <c r="C12" s="14" t="str">
        <f t="shared" si="1"/>
        <v>Male</v>
      </c>
    </row>
    <row r="13">
      <c r="A13" s="17" t="s">
        <v>62</v>
      </c>
      <c r="B13" s="18" t="s">
        <v>18</v>
      </c>
      <c r="C13" s="14" t="str">
        <f t="shared" si="1"/>
        <v>Female</v>
      </c>
    </row>
    <row r="14">
      <c r="A14" s="17" t="s">
        <v>63</v>
      </c>
      <c r="B14" s="18" t="s">
        <v>20</v>
      </c>
      <c r="C14" s="14" t="str">
        <f t="shared" si="1"/>
        <v>Male</v>
      </c>
    </row>
    <row r="15">
      <c r="A15" s="17" t="s">
        <v>64</v>
      </c>
      <c r="B15" s="18" t="s">
        <v>16</v>
      </c>
      <c r="C15" s="14" t="str">
        <f t="shared" si="1"/>
        <v>Female</v>
      </c>
    </row>
    <row r="16">
      <c r="A16" s="17" t="s">
        <v>65</v>
      </c>
      <c r="B16" s="18" t="s">
        <v>15</v>
      </c>
      <c r="C16" s="14" t="str">
        <f t="shared" si="1"/>
        <v>Male</v>
      </c>
    </row>
    <row r="17">
      <c r="A17" s="17" t="s">
        <v>66</v>
      </c>
      <c r="B17" s="18" t="s">
        <v>16</v>
      </c>
      <c r="C17" s="14" t="str">
        <f t="shared" si="1"/>
        <v>Female</v>
      </c>
    </row>
    <row r="18">
      <c r="A18" s="17" t="s">
        <v>67</v>
      </c>
      <c r="B18" s="18" t="s">
        <v>15</v>
      </c>
      <c r="C18" s="14" t="str">
        <f t="shared" si="1"/>
        <v>Male</v>
      </c>
    </row>
    <row r="19">
      <c r="A19" s="17" t="s">
        <v>68</v>
      </c>
      <c r="B19" s="18" t="s">
        <v>18</v>
      </c>
      <c r="C19" s="14" t="str">
        <f t="shared" si="1"/>
        <v>Female</v>
      </c>
    </row>
    <row r="20">
      <c r="A20" s="17" t="s">
        <v>69</v>
      </c>
      <c r="B20" s="18" t="s">
        <v>20</v>
      </c>
      <c r="C20" s="14" t="str">
        <f t="shared" si="1"/>
        <v>Male</v>
      </c>
    </row>
    <row r="21">
      <c r="A21" s="17" t="s">
        <v>70</v>
      </c>
      <c r="B21" s="18" t="s">
        <v>16</v>
      </c>
      <c r="C21" s="14" t="str">
        <f t="shared" si="1"/>
        <v>Female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1.38"/>
  </cols>
  <sheetData>
    <row r="1">
      <c r="A1" s="19" t="s">
        <v>0</v>
      </c>
      <c r="B1" s="20" t="s">
        <v>71</v>
      </c>
      <c r="C1" s="9" t="s">
        <v>72</v>
      </c>
      <c r="D1" s="10"/>
      <c r="E1" s="10"/>
      <c r="F1" s="9" t="s">
        <v>73</v>
      </c>
      <c r="G1" s="9" t="s">
        <v>72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1" t="s">
        <v>74</v>
      </c>
      <c r="B2" s="22" t="s">
        <v>75</v>
      </c>
      <c r="C2" s="14" t="str">
        <f t="shared" ref="C2:C21" si="1">Vlookup(B2,$F$2:$G$13,2,FALSE)</f>
        <v>Graduate</v>
      </c>
      <c r="F2" s="14" t="str">
        <f>IFERROR(__xludf.DUMMYFUNCTION("UNIQUE(B2:B21)"),"graduate")</f>
        <v>graduate</v>
      </c>
      <c r="G2" s="14" t="str">
        <f>PROPER(TRIM(F2))</f>
        <v>Graduate</v>
      </c>
    </row>
    <row r="3">
      <c r="A3" s="21" t="s">
        <v>76</v>
      </c>
      <c r="B3" s="22" t="s">
        <v>77</v>
      </c>
      <c r="C3" s="14" t="str">
        <f t="shared" si="1"/>
        <v>Graduate</v>
      </c>
      <c r="F3" s="14" t="str">
        <f>IFERROR(__xludf.DUMMYFUNCTION("""COMPUTED_VALUE"""),"Graduate")</f>
        <v>Graduate</v>
      </c>
      <c r="G3" s="14" t="str">
        <f>TRIM(F3)</f>
        <v>Graduate</v>
      </c>
    </row>
    <row r="4">
      <c r="A4" s="21" t="s">
        <v>78</v>
      </c>
      <c r="B4" s="22" t="s">
        <v>79</v>
      </c>
      <c r="C4" s="14" t="str">
        <f t="shared" si="1"/>
        <v>Post Graduate</v>
      </c>
      <c r="F4" s="14" t="str">
        <f>IFERROR(__xludf.DUMMYFUNCTION("""COMPUTED_VALUE"""),"Post-Graduate")</f>
        <v>Post-Graduate</v>
      </c>
      <c r="G4" s="14" t="str">
        <f>TRIM(SUBSTITUTE(F4,"-"," "))</f>
        <v>Post Graduate</v>
      </c>
    </row>
    <row r="5">
      <c r="A5" s="21" t="s">
        <v>80</v>
      </c>
      <c r="B5" s="22" t="s">
        <v>81</v>
      </c>
      <c r="C5" s="14" t="str">
        <f t="shared" si="1"/>
        <v>Post Graduate</v>
      </c>
      <c r="F5" s="14" t="str">
        <f>IFERROR(__xludf.DUMMYFUNCTION("""COMPUTED_VALUE"""),"Postgraduate")</f>
        <v>Postgraduate</v>
      </c>
      <c r="G5" s="14" t="str">
        <f>TRIM(SUBSTITUTE(F5,"g"," G"))</f>
        <v>Post Graduate</v>
      </c>
    </row>
    <row r="6">
      <c r="A6" s="21" t="s">
        <v>82</v>
      </c>
      <c r="B6" s="22" t="s">
        <v>83</v>
      </c>
      <c r="C6" s="14" t="str">
        <f t="shared" si="1"/>
        <v>High School</v>
      </c>
      <c r="F6" s="14" t="str">
        <f>IFERROR(__xludf.DUMMYFUNCTION("""COMPUTED_VALUE"""),"high school")</f>
        <v>high school</v>
      </c>
      <c r="G6" s="14" t="str">
        <f>TRIM(PROPER(F6))</f>
        <v>High School</v>
      </c>
    </row>
    <row r="7">
      <c r="A7" s="21" t="s">
        <v>84</v>
      </c>
      <c r="B7" s="22" t="s">
        <v>85</v>
      </c>
      <c r="C7" s="14" t="str">
        <f t="shared" si="1"/>
        <v>High School</v>
      </c>
      <c r="F7" s="14" t="str">
        <f>IFERROR(__xludf.DUMMYFUNCTION("""COMPUTED_VALUE"""),"High School")</f>
        <v>High School</v>
      </c>
      <c r="G7" s="14" t="str">
        <f>TRIM(F7)</f>
        <v>High School</v>
      </c>
    </row>
    <row r="8">
      <c r="A8" s="21" t="s">
        <v>86</v>
      </c>
      <c r="B8" s="22" t="s">
        <v>75</v>
      </c>
      <c r="C8" s="14" t="str">
        <f t="shared" si="1"/>
        <v>Graduate</v>
      </c>
      <c r="F8" s="14" t="str">
        <f>IFERROR(__xludf.DUMMYFUNCTION("""COMPUTED_VALUE"""),"post graduate")</f>
        <v>post graduate</v>
      </c>
      <c r="G8" s="14" t="str">
        <f>TRIM(PROPER(F8))</f>
        <v>Post Graduate</v>
      </c>
    </row>
    <row r="9">
      <c r="A9" s="21" t="s">
        <v>87</v>
      </c>
      <c r="B9" s="22" t="s">
        <v>77</v>
      </c>
      <c r="C9" s="14" t="str">
        <f t="shared" si="1"/>
        <v>Graduate</v>
      </c>
      <c r="F9" s="14" t="str">
        <f>IFERROR(__xludf.DUMMYFUNCTION("""COMPUTED_VALUE"""),"highschool")</f>
        <v>highschool</v>
      </c>
      <c r="G9" s="14" t="str">
        <f>TRIM(PROPER(SUBSTITUTE(F9,"s"," s")))</f>
        <v>High School</v>
      </c>
    </row>
    <row r="10">
      <c r="A10" s="21" t="s">
        <v>88</v>
      </c>
      <c r="B10" s="22" t="s">
        <v>89</v>
      </c>
      <c r="C10" s="14" t="str">
        <f t="shared" si="1"/>
        <v>Post Graduate</v>
      </c>
      <c r="F10" s="14" t="str">
        <f>IFERROR(__xludf.DUMMYFUNCTION("""COMPUTED_VALUE"""),"post-graduate")</f>
        <v>post-graduate</v>
      </c>
      <c r="G10" s="14" t="str">
        <f>TRIM(PROPER(SUBSTITUTE(F10,"-"," ")))</f>
        <v>Post Graduate</v>
      </c>
    </row>
    <row r="11">
      <c r="A11" s="21" t="s">
        <v>90</v>
      </c>
      <c r="B11" s="22" t="s">
        <v>81</v>
      </c>
      <c r="C11" s="14" t="str">
        <f t="shared" si="1"/>
        <v>Post Graduate</v>
      </c>
      <c r="F11" s="14" t="str">
        <f>IFERROR(__xludf.DUMMYFUNCTION("""COMPUTED_VALUE"""),"Highschool")</f>
        <v>Highschool</v>
      </c>
      <c r="G11" s="14" t="str">
        <f>TRIM(PROPER(SUBSTITUTE(F11,"s"," s")))</f>
        <v>High School</v>
      </c>
    </row>
    <row r="12">
      <c r="A12" s="21" t="s">
        <v>91</v>
      </c>
      <c r="B12" s="22" t="s">
        <v>92</v>
      </c>
      <c r="C12" s="14" t="str">
        <f t="shared" si="1"/>
        <v>High School</v>
      </c>
      <c r="F12" s="14" t="str">
        <f>IFERROR(__xludf.DUMMYFUNCTION("""COMPUTED_VALUE"""),"Grad")</f>
        <v>Grad</v>
      </c>
      <c r="G12" s="14" t="str">
        <f>TRIM(F12)&amp;"uate"</f>
        <v>Graduate</v>
      </c>
    </row>
    <row r="13">
      <c r="A13" s="21" t="s">
        <v>93</v>
      </c>
      <c r="B13" s="22" t="s">
        <v>83</v>
      </c>
      <c r="C13" s="14" t="str">
        <f t="shared" si="1"/>
        <v>High School</v>
      </c>
      <c r="F13" s="14" t="str">
        <f>IFERROR(__xludf.DUMMYFUNCTION("""COMPUTED_VALUE"""),"PG")</f>
        <v>PG</v>
      </c>
      <c r="G13" s="14" t="str">
        <f>TRIM(PROPER(SUBSTITUTE(SUBSTITUTE(F13,"P","Post"),"G"," Graduate")))</f>
        <v>Post Graduate</v>
      </c>
    </row>
    <row r="14">
      <c r="A14" s="21" t="s">
        <v>94</v>
      </c>
      <c r="B14" s="22" t="s">
        <v>75</v>
      </c>
      <c r="C14" s="14" t="str">
        <f t="shared" si="1"/>
        <v>Graduate</v>
      </c>
    </row>
    <row r="15">
      <c r="A15" s="21" t="s">
        <v>95</v>
      </c>
      <c r="B15" s="22" t="s">
        <v>77</v>
      </c>
      <c r="C15" s="14" t="str">
        <f t="shared" si="1"/>
        <v>Graduate</v>
      </c>
    </row>
    <row r="16">
      <c r="A16" s="21" t="s">
        <v>96</v>
      </c>
      <c r="B16" s="22" t="s">
        <v>97</v>
      </c>
      <c r="C16" s="14" t="str">
        <f t="shared" si="1"/>
        <v>Post Graduate</v>
      </c>
    </row>
    <row r="17">
      <c r="A17" s="21" t="s">
        <v>11</v>
      </c>
      <c r="B17" s="22" t="s">
        <v>81</v>
      </c>
      <c r="C17" s="14" t="str">
        <f t="shared" si="1"/>
        <v>Post Graduate</v>
      </c>
    </row>
    <row r="18">
      <c r="A18" s="21" t="s">
        <v>98</v>
      </c>
      <c r="B18" s="22" t="s">
        <v>83</v>
      </c>
      <c r="C18" s="14" t="str">
        <f t="shared" si="1"/>
        <v>High School</v>
      </c>
    </row>
    <row r="19">
      <c r="A19" s="21" t="s">
        <v>99</v>
      </c>
      <c r="B19" s="22" t="s">
        <v>100</v>
      </c>
      <c r="C19" s="14" t="str">
        <f t="shared" si="1"/>
        <v>High School</v>
      </c>
    </row>
    <row r="20">
      <c r="A20" s="21" t="s">
        <v>101</v>
      </c>
      <c r="B20" s="22" t="s">
        <v>102</v>
      </c>
      <c r="C20" s="14" t="str">
        <f t="shared" si="1"/>
        <v>Graduate</v>
      </c>
    </row>
    <row r="21">
      <c r="A21" s="21" t="s">
        <v>103</v>
      </c>
      <c r="B21" s="22" t="s">
        <v>104</v>
      </c>
      <c r="C21" s="14" t="str">
        <f t="shared" si="1"/>
        <v>Post Graduate</v>
      </c>
    </row>
  </sheetData>
  <drawing r:id="rId1"/>
</worksheet>
</file>