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2.xml"/>
  <Override ContentType="application/vnd.openxmlformats-officedocument.spreadsheetml.pivotTable+xml" PartName="/xl/pivotTables/pivotTable1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-wn" sheetId="1" r:id="rId4"/>
    <sheet state="visible" name="Sales_data" sheetId="2" r:id="rId5"/>
    <sheet state="visible" name="Sales Analysis 4" sheetId="3" r:id="rId6"/>
    <sheet state="visible" name="Sales Analysis 3" sheetId="4" r:id="rId7"/>
    <sheet state="visible" name="Sales Analysis 2" sheetId="5" r:id="rId8"/>
    <sheet state="visible" name="Sales Analysis 1" sheetId="6" r:id="rId9"/>
  </sheets>
  <definedNames/>
  <calcPr/>
  <pivotCaches>
    <pivotCache cacheId="0" r:id="rId10"/>
  </pivotCaches>
</workbook>
</file>

<file path=xl/sharedStrings.xml><?xml version="1.0" encoding="utf-8"?>
<sst xmlns="http://schemas.openxmlformats.org/spreadsheetml/2006/main" count="921" uniqueCount="91">
  <si>
    <t>Order #</t>
  </si>
  <si>
    <t>Year</t>
  </si>
  <si>
    <t>Month</t>
  </si>
  <si>
    <t>Product</t>
  </si>
  <si>
    <t>Salesperson</t>
  </si>
  <si>
    <t>City</t>
  </si>
  <si>
    <t>Sales</t>
  </si>
  <si>
    <t>Unit</t>
  </si>
  <si>
    <t>January</t>
  </si>
  <si>
    <t>Ice Cream</t>
  </si>
  <si>
    <t>Ravi Ranjan</t>
  </si>
  <si>
    <t>Kolkata</t>
  </si>
  <si>
    <t>Xiaomi Redmi Note Series</t>
  </si>
  <si>
    <t>Below 20K</t>
  </si>
  <si>
    <t>Maharashtra</t>
  </si>
  <si>
    <t>Realme C Series</t>
  </si>
  <si>
    <t>Uttar Pradesh</t>
  </si>
  <si>
    <t>February</t>
  </si>
  <si>
    <t>Waffle</t>
  </si>
  <si>
    <t>Rohan</t>
  </si>
  <si>
    <t>Motorola Moto G Series</t>
  </si>
  <si>
    <t>Karnataka</t>
  </si>
  <si>
    <t>March</t>
  </si>
  <si>
    <t>Samsung Galaxy A Series</t>
  </si>
  <si>
    <t>Abobe 20K</t>
  </si>
  <si>
    <t>Tamil Nadu</t>
  </si>
  <si>
    <t>April</t>
  </si>
  <si>
    <t>Ganesh Prabhakar</t>
  </si>
  <si>
    <t>Nokia 5 Series</t>
  </si>
  <si>
    <t>West Bengal</t>
  </si>
  <si>
    <t>May</t>
  </si>
  <si>
    <t>Popsicles</t>
  </si>
  <si>
    <t>Asus ZenFone Series</t>
  </si>
  <si>
    <t>Rajasthan</t>
  </si>
  <si>
    <t>June</t>
  </si>
  <si>
    <t>Delhi</t>
  </si>
  <si>
    <t>Google Pixel 4a</t>
  </si>
  <si>
    <t>Punjab</t>
  </si>
  <si>
    <t>July</t>
  </si>
  <si>
    <t>Bengaluru</t>
  </si>
  <si>
    <t>OnePlus Nord N Series</t>
  </si>
  <si>
    <t>Kerala</t>
  </si>
  <si>
    <t>August</t>
  </si>
  <si>
    <t>Potato chips</t>
  </si>
  <si>
    <t>Mumbai</t>
  </si>
  <si>
    <t>September</t>
  </si>
  <si>
    <t>October</t>
  </si>
  <si>
    <t>November</t>
  </si>
  <si>
    <t>December</t>
  </si>
  <si>
    <t>Region</t>
  </si>
  <si>
    <t>State</t>
  </si>
  <si>
    <t>Price</t>
  </si>
  <si>
    <t>Category</t>
  </si>
  <si>
    <t>Antique Vases</t>
  </si>
  <si>
    <t>North</t>
  </si>
  <si>
    <t>Anil</t>
  </si>
  <si>
    <t>Meghalaya</t>
  </si>
  <si>
    <t>Below 1000</t>
  </si>
  <si>
    <t>Sculptures</t>
  </si>
  <si>
    <t>South</t>
  </si>
  <si>
    <t>Santosh</t>
  </si>
  <si>
    <t>Arunachal Pradesh</t>
  </si>
  <si>
    <t>Above 1000</t>
  </si>
  <si>
    <t>Ceramic Figurines</t>
  </si>
  <si>
    <t>East</t>
  </si>
  <si>
    <t>Keshav</t>
  </si>
  <si>
    <t>Haryana</t>
  </si>
  <si>
    <t>Miniature Landscapes</t>
  </si>
  <si>
    <t>West</t>
  </si>
  <si>
    <t>Kishan</t>
  </si>
  <si>
    <t>Sikkim</t>
  </si>
  <si>
    <t>Buddha Statues</t>
  </si>
  <si>
    <t>Sanjay</t>
  </si>
  <si>
    <t>Candle Holders</t>
  </si>
  <si>
    <t>Artistic Clocks</t>
  </si>
  <si>
    <t>SUM of Sales</t>
  </si>
  <si>
    <t>Grand Total</t>
  </si>
  <si>
    <t>Keshav Total</t>
  </si>
  <si>
    <t>Kishan Total</t>
  </si>
  <si>
    <t>Sanjay Total</t>
  </si>
  <si>
    <t>Santosh Total</t>
  </si>
  <si>
    <t>December Total</t>
  </si>
  <si>
    <t>April Total</t>
  </si>
  <si>
    <t>February Total</t>
  </si>
  <si>
    <t>August Total</t>
  </si>
  <si>
    <t>July Total</t>
  </si>
  <si>
    <t>June Total</t>
  </si>
  <si>
    <t>May Total</t>
  </si>
  <si>
    <t>October Total</t>
  </si>
  <si>
    <t>March Total</t>
  </si>
  <si>
    <t>September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</si>
</sst>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0" xfId="0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75" sheet="Sales_data"/>
  </cacheSource>
  <cacheFields>
    <cacheField name="Month" numFmtId="0">
      <sharedItems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Product" numFmtId="0">
      <sharedItems>
        <s v="Antique Vases"/>
        <s v="Sculptures"/>
        <s v="Ceramic Figurines"/>
        <s v="Miniature Landscapes"/>
        <s v="Buddha Statues"/>
        <s v="Candle Holders"/>
        <s v="Artistic Clocks"/>
      </sharedItems>
    </cacheField>
    <cacheField name="Region" numFmtId="0">
      <sharedItems>
        <s v="North"/>
        <s v="South"/>
        <s v="East"/>
        <s v="West"/>
      </sharedItems>
    </cacheField>
    <cacheField name="Salesperson" numFmtId="0">
      <sharedItems>
        <s v="Anil"/>
        <s v="Santosh"/>
        <s v="Keshav"/>
        <s v="Kishan"/>
        <s v="Sanjay"/>
      </sharedItems>
    </cacheField>
    <cacheField name="State" numFmtId="0">
      <sharedItems>
        <s v="Meghalaya"/>
        <s v="Arunachal Pradesh"/>
        <s v="Haryana"/>
        <s v="Sikkim"/>
        <s v="Punjab"/>
      </sharedItems>
    </cacheField>
    <cacheField name="Price" numFmtId="0">
      <sharedItems containsSemiMixedTypes="0" containsString="0" containsNumber="1" containsInteger="1">
        <n v="499.0"/>
        <n v="1200.0"/>
        <n v="2000.0"/>
        <n v="870.0"/>
        <n v="1050.0"/>
        <n v="300.0"/>
        <n v="900.0"/>
      </sharedItems>
    </cacheField>
    <cacheField name="Category" numFmtId="0">
      <sharedItems>
        <s v="Below 1000"/>
        <s v="Above 1000"/>
      </sharedItems>
    </cacheField>
    <cacheField name="Unit" numFmtId="0">
      <sharedItems containsSemiMixedTypes="0" containsString="0" containsNumber="1" containsInteger="1">
        <n v="270.0"/>
        <n v="268.0"/>
        <n v="198.0"/>
        <n v="339.0"/>
        <n v="319.0"/>
        <n v="346.0"/>
        <n v="370.0"/>
        <n v="207.0"/>
        <n v="321.0"/>
        <n v="424.0"/>
        <n v="239.0"/>
        <n v="163.0"/>
        <n v="317.0"/>
        <n v="162.0"/>
        <n v="170.0"/>
        <n v="415.0"/>
        <n v="389.0"/>
        <n v="265.0"/>
        <n v="145.0"/>
        <n v="281.0"/>
        <n v="253.0"/>
        <n v="286.0"/>
        <n v="241.0"/>
        <n v="81.0"/>
        <n v="129.0"/>
        <n v="83.0"/>
        <n v="326.0"/>
        <n v="234.0"/>
        <n v="124.0"/>
        <n v="322.0"/>
        <n v="218.0"/>
        <n v="89.0"/>
        <n v="147.0"/>
        <n v="188.0"/>
        <n v="386.0"/>
        <n v="70.0"/>
        <n v="175.0"/>
        <n v="243.0"/>
        <n v="259.0"/>
        <n v="94.0"/>
        <n v="369.0"/>
        <n v="87.0"/>
        <n v="438.0"/>
        <n v="356.0"/>
        <n v="237.0"/>
        <n v="361.0"/>
        <n v="404.0"/>
        <n v="214.0"/>
        <n v="148.0"/>
        <n v="278.0"/>
        <n v="107.0"/>
        <n v="308.0"/>
        <n v="221.0"/>
        <n v="372.0"/>
        <n v="446.0"/>
        <n v="71.0"/>
        <n v="228.0"/>
        <n v="146.0"/>
        <n v="193.0"/>
        <n v="205.0"/>
        <n v="88.0"/>
        <n v="222.0"/>
        <n v="154.0"/>
        <n v="106.0"/>
      </sharedItems>
    </cacheField>
    <cacheField name="Sales" numFmtId="0">
      <sharedItems containsSemiMixedTypes="0" containsString="0" containsNumber="1" containsInteger="1">
        <n v="134730.0"/>
        <n v="321600.0"/>
        <n v="396000.0"/>
        <n v="294930.0"/>
        <n v="334950.0"/>
        <n v="103800.0"/>
        <n v="333000.0"/>
        <n v="103293.0"/>
        <n v="385200.0"/>
        <n v="848000.0"/>
        <n v="207930.0"/>
        <n v="171150.0"/>
        <n v="95100.0"/>
        <n v="145800.0"/>
        <n v="84830.0"/>
        <n v="498000.0"/>
        <n v="778000.0"/>
        <n v="230550.0"/>
        <n v="217350.0"/>
        <n v="43500.0"/>
        <n v="252900.0"/>
        <n v="126247.0"/>
        <n v="343200.0"/>
        <n v="482000.0"/>
        <n v="40419.0"/>
        <n v="154800.0"/>
        <n v="166000.0"/>
        <n v="283620.0"/>
        <n v="245700.0"/>
        <n v="37200.0"/>
        <n v="289800.0"/>
        <n v="108782.0"/>
        <n v="106800.0"/>
        <n v="294000.0"/>
        <n v="163560.0"/>
        <n v="228900.0"/>
        <n v="115800.0"/>
        <n v="63000.0"/>
        <n v="93812.0"/>
        <n v="237600.0"/>
        <n v="350000.0"/>
        <n v="211410.0"/>
        <n v="271950.0"/>
        <n v="28200.0"/>
        <n v="332100.0"/>
        <n v="194111.0"/>
        <n v="104400.0"/>
        <n v="876000.0"/>
        <n v="309720.0"/>
        <n v="248850.0"/>
        <n v="108300.0"/>
        <n v="363600.0"/>
        <n v="106786.0"/>
        <n v="177600.0"/>
        <n v="140000.0"/>
        <n v="241860.0"/>
        <n v="112350.0"/>
        <n v="92400.0"/>
        <n v="198900.0"/>
        <n v="180139.0"/>
        <n v="289200.0"/>
        <n v="744000.0"/>
        <n v="280140.0"/>
        <n v="468300.0"/>
        <n v="21300.0"/>
        <n v="205200.0"/>
        <n v="72854.0"/>
        <n v="386000.0"/>
        <n v="178350.0"/>
        <n v="66600.0"/>
        <n v="138600.0"/>
        <n v="52894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ales Analysis 4" cacheId="0" dataCaption="" compact="0" compactData="0">
  <location ref="A1:E7" firstHeaderRow="0" firstDataRow="2" firstDataCol="1"/>
  <pivotFields>
    <pivotField name="Month" axis="axisRow" compact="0" outline="0" multipleItemSelectionAllowed="1" showAll="0" sortType="ascending" defaultSubtotal="0">
      <items>
        <item h="1" x="3"/>
        <item h="1" x="7"/>
        <item x="11"/>
        <item h="1" x="1"/>
        <item x="0"/>
        <item h="1" x="6"/>
        <item h="1" x="5"/>
        <item h="1" x="2"/>
        <item h="1" x="4"/>
        <item h="1" x="10"/>
        <item h="1" x="9"/>
        <item h="1" x="8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Region" axis="axisRow" compact="0" outline="0" multipleItemSelectionAllowed="1" showAll="0" sortType="ascending">
      <items>
        <item x="2"/>
        <item x="0"/>
        <item x="1"/>
        <item x="3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axis="axisCol" compact="0" outline="0" multipleItemSelectionAllowed="1" showAll="0" sortType="ascending">
      <items>
        <item x="1"/>
        <item x="0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</pivotFields>
  <rowFields>
    <field x="0"/>
    <field x="2"/>
  </rowFields>
  <colFields>
    <field x="6"/>
  </colFields>
  <dataFields>
    <dataField name="SUM of Sales" fld="8" baseField="0"/>
  </dataFields>
</pivotTableDefinition>
</file>

<file path=xl/pivotTables/pivotTable2.xml><?xml version="1.0" encoding="utf-8"?>
<pivotTableDefinition xmlns="http://schemas.openxmlformats.org/spreadsheetml/2006/main" name="Sales Analysis 4 2" cacheId="0" dataCaption="" compact="0" compactData="0">
  <location ref="G1:K7" firstHeaderRow="0" firstDataRow="2" firstDataCol="1"/>
  <pivotFields>
    <pivotField name="Month" axis="axisRow" compact="0" outline="0" multipleItemSelectionAllowed="1" showAll="0" sortType="ascending" defaultSubtotal="0">
      <items>
        <item h="1" x="3"/>
        <item h="1" x="7"/>
        <item x="11"/>
        <item h="1" x="1"/>
        <item x="0"/>
        <item h="1" x="6"/>
        <item h="1" x="5"/>
        <item h="1" x="2"/>
        <item h="1" x="4"/>
        <item h="1" x="10"/>
        <item h="1" x="9"/>
        <item h="1" x="8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Salesperson" axis="axisRow" compact="0" outline="0" multipleItemSelectionAllowed="1" showAll="0" sortType="ascending">
      <items>
        <item x="0"/>
        <item x="2"/>
        <item h="1" x="3"/>
        <item h="1" x="4"/>
        <item h="1"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axis="axisCol" compact="0" outline="0" multipleItemSelectionAllowed="1" showAll="0" sortType="ascending">
      <items>
        <item x="1"/>
        <item x="0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</pivotFields>
  <rowFields>
    <field x="0"/>
    <field x="3"/>
  </rowFields>
  <colFields>
    <field x="6"/>
  </colFields>
  <dataFields>
    <dataField name="SUM of Sales" fld="8" baseField="0"/>
  </dataFields>
</pivotTableDefinition>
</file>

<file path=xl/pivotTables/pivotTable3.xml><?xml version="1.0" encoding="utf-8"?>
<pivotTableDefinition xmlns="http://schemas.openxmlformats.org/spreadsheetml/2006/main" name="Sales Analysis 4 3" cacheId="0" dataCaption="" compact="0" compactData="0">
  <location ref="A10:E16" firstHeaderRow="0" firstDataRow="2" firstDataCol="1"/>
  <pivotFields>
    <pivotField name="Month" axis="axisRow" compact="0" outline="0" multipleItemSelectionAllowed="1" showAll="0" sortType="ascending" defaultSubtotal="0">
      <items>
        <item h="1" x="3"/>
        <item h="1" x="7"/>
        <item x="11"/>
        <item h="1" x="1"/>
        <item x="0"/>
        <item h="1" x="6"/>
        <item h="1" x="5"/>
        <item h="1" x="2"/>
        <item h="1" x="4"/>
        <item h="1" x="10"/>
        <item h="1" x="9"/>
        <item h="1" x="8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Region" axis="axisRow" compact="0" outline="0" multipleItemSelectionAllowed="1" showAll="0" sortType="ascending">
      <items>
        <item x="2"/>
        <item x="0"/>
        <item x="1"/>
        <item x="3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axis="axisCol" compact="0" outline="0" multipleItemSelectionAllowed="1" showAll="0" sortType="ascending">
      <items>
        <item x="1"/>
        <item x="0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</pivotFields>
  <rowFields>
    <field x="0"/>
    <field x="2"/>
  </rowFields>
  <colFields>
    <field x="6"/>
  </colFields>
  <dataFields>
    <dataField name="SUM of Sales" fld="8" showDataAs="percentOfRow" baseField="0" numFmtId="10"/>
  </dataFields>
</pivotTableDefinition>
</file>

<file path=xl/pivotTables/pivotTable4.xml><?xml version="1.0" encoding="utf-8"?>
<pivotTableDefinition xmlns="http://schemas.openxmlformats.org/spreadsheetml/2006/main" name="Sales Analysis 4 4" cacheId="0" dataCaption="" compact="0" compactData="0">
  <location ref="G10:K16" firstHeaderRow="0" firstDataRow="2" firstDataCol="1"/>
  <pivotFields>
    <pivotField name="Month" axis="axisRow" compact="0" outline="0" multipleItemSelectionAllowed="1" showAll="0" sortType="ascending" defaultSubtotal="0">
      <items>
        <item h="1" x="3"/>
        <item h="1" x="7"/>
        <item x="11"/>
        <item h="1" x="1"/>
        <item x="0"/>
        <item h="1" x="6"/>
        <item h="1" x="5"/>
        <item h="1" x="2"/>
        <item h="1" x="4"/>
        <item h="1" x="10"/>
        <item h="1" x="9"/>
        <item h="1" x="8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Salesperson" axis="axisRow" compact="0" outline="0" multipleItemSelectionAllowed="1" showAll="0" sortType="ascending">
      <items>
        <item x="0"/>
        <item x="2"/>
        <item h="1" x="3"/>
        <item h="1" x="4"/>
        <item h="1"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axis="axisCol" compact="0" outline="0" multipleItemSelectionAllowed="1" showAll="0" sortType="ascending">
      <items>
        <item x="1"/>
        <item x="0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</pivotFields>
  <rowFields>
    <field x="0"/>
    <field x="3"/>
  </rowFields>
  <colFields>
    <field x="6"/>
  </colFields>
  <dataFields>
    <dataField name="SUM of Sales" fld="8" showDataAs="percentOfRow" baseField="0" numFmtId="10"/>
  </dataFields>
</pivotTableDefinition>
</file>

<file path=xl/pivotTables/pivotTable5.xml><?xml version="1.0" encoding="utf-8"?>
<pivotTableDefinition xmlns="http://schemas.openxmlformats.org/spreadsheetml/2006/main" name="Sales Analysis 3" cacheId="0" dataCaption="" compact="0" compactData="0">
  <location ref="A1:F12" firstHeaderRow="0" firstDataRow="3" firstDataCol="1"/>
  <pivotFields>
    <pivotField name="Month" axis="axisRow" compact="0" outline="0" multipleItemSelectionAllowed="1" showAll="0" sortType="ascending">
      <items>
        <item h="1" x="3"/>
        <item h="1" x="7"/>
        <item x="11"/>
        <item h="1" x="1"/>
        <item h="1" x="0"/>
        <item h="1" x="6"/>
        <item h="1" x="5"/>
        <item h="1" x="2"/>
        <item h="1" x="4"/>
        <item h="1" x="10"/>
        <item h="1" x="9"/>
        <item h="1" x="8"/>
        <item t="default"/>
      </items>
    </pivotField>
    <pivotField name="Product" axis="axisRow" compact="0" outline="0" multipleItemSelectionAllowed="1" showAll="0" sortType="ascending">
      <items>
        <item x="0"/>
        <item h="1" x="6"/>
        <item h="1" x="4"/>
        <item h="1" x="5"/>
        <item x="2"/>
        <item h="1" x="3"/>
        <item x="1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Salesperson" axis="axisRow" compact="0" outline="0" multipleItemSelectionAllowed="1" showAll="0" sortType="ascending">
      <items>
        <item h="1" x="0"/>
        <item x="2"/>
        <item x="3"/>
        <item x="4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axis="axisCol" compact="0" outline="0" multipleItemSelectionAllowed="1" showAll="0" sortType="ascending">
      <items>
        <item x="1"/>
        <item x="0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</pivotFields>
  <rowFields>
    <field x="0"/>
    <field x="3"/>
    <field x="1"/>
  </rowFields>
  <colFields>
    <field x="6"/>
  </colFields>
  <dataFields>
    <dataField name="SUM of Sales" fld="8" baseField="0"/>
  </dataFields>
</pivotTableDefinition>
</file>

<file path=xl/pivotTables/pivotTable6.xml><?xml version="1.0" encoding="utf-8"?>
<pivotTableDefinition xmlns="http://schemas.openxmlformats.org/spreadsheetml/2006/main" name="Sales Analysis 3 2" cacheId="0" dataCaption="" compact="0" compactData="0">
  <location ref="A15:F24" firstHeaderRow="0" firstDataRow="3" firstDataCol="1"/>
  <pivotFields>
    <pivotField name="Month" axis="axisRow" compact="0" outline="0" multipleItemSelectionAllowed="1" showAll="0" sortType="ascending">
      <items>
        <item h="1" x="3"/>
        <item h="1" x="7"/>
        <item x="11"/>
        <item h="1" x="1"/>
        <item h="1" x="0"/>
        <item h="1" x="6"/>
        <item h="1" x="5"/>
        <item h="1" x="2"/>
        <item h="1" x="4"/>
        <item h="1" x="10"/>
        <item h="1" x="9"/>
        <item h="1" x="8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Salesperson" axis="axisRow" compact="0" outline="0" multipleItemSelectionAllowed="1" showAll="0" sortType="ascending">
      <items>
        <item h="1" x="0"/>
        <item h="1" x="2"/>
        <item x="3"/>
        <item x="4"/>
        <item x="1"/>
        <item t="default"/>
      </items>
    </pivotField>
    <pivotField name="State" axis="axisRow" compact="0" outline="0" multipleItemSelectionAllowed="1" showAll="0" sortType="ascending">
      <items>
        <item x="1"/>
        <item h="1" x="2"/>
        <item h="1" x="0"/>
        <item x="4"/>
        <item x="3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axis="axisCol" compact="0" outline="0" multipleItemSelectionAllowed="1" showAll="0" sortType="ascending">
      <items>
        <item x="1"/>
        <item x="0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</pivotFields>
  <rowFields>
    <field x="0"/>
    <field x="3"/>
    <field x="4"/>
  </rowFields>
  <colFields>
    <field x="6"/>
  </colFields>
  <dataFields>
    <dataField name="SUM of Sales" fld="8" baseField="0"/>
  </dataFields>
</pivotTableDefinition>
</file>

<file path=xl/pivotTables/pivotTable7.xml><?xml version="1.0" encoding="utf-8"?>
<pivotTableDefinition xmlns="http://schemas.openxmlformats.org/spreadsheetml/2006/main" name="Sales Analysis 2" cacheId="0" dataCaption="" compact="0" compactData="0">
  <location ref="A1:G15" firstHeaderRow="0" firstDataRow="2" firstDataCol="1"/>
  <pivotFields>
    <pivotField name="Month" axis="axisRow" compact="0" outline="0" multipleItemSelectionAllowed="1" showAll="0" sortType="ascending">
      <items>
        <item x="3"/>
        <item h="1" x="7"/>
        <item h="1" x="11"/>
        <item x="1"/>
        <item h="1" x="0"/>
        <item h="1" x="6"/>
        <item h="1" x="5"/>
        <item h="1" x="2"/>
        <item h="1" x="4"/>
        <item h="1" x="10"/>
        <item h="1" x="9"/>
        <item h="1" x="8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Region" axis="axisCol" compact="0" outline="0" multipleItemSelectionAllowed="1" showAll="0" sortType="ascending">
      <items>
        <item x="2"/>
        <item x="0"/>
        <item x="1"/>
        <item x="3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tate" axis="axisRow" compact="0" outline="0" multipleItemSelectionAllowed="1" showAll="0" sortType="ascending">
      <items>
        <item x="1"/>
        <item x="2"/>
        <item x="0"/>
        <item x="4"/>
        <item x="3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outline="0" multipleItemSelectionAllowed="1" showAll="0">
      <items>
        <item x="0"/>
        <item x="1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</pivotFields>
  <rowFields>
    <field x="0"/>
    <field x="4"/>
  </rowFields>
  <colFields>
    <field x="2"/>
  </colFields>
  <dataFields>
    <dataField name="SUM of Sales" fld="8" baseField="0"/>
  </dataFields>
</pivotTableDefinition>
</file>

<file path=xl/pivotTables/pivotTable8.xml><?xml version="1.0" encoding="utf-8"?>
<pivotTableDefinition xmlns="http://schemas.openxmlformats.org/spreadsheetml/2006/main" name="Sales Analysis 2 2" cacheId="0" dataCaption="" compact="0" compactData="0">
  <location ref="I1:O11" firstHeaderRow="0" firstDataRow="2" firstDataCol="1"/>
  <pivotFields>
    <pivotField name="Month" axis="axisRow" compact="0" outline="0" multipleItemSelectionAllowed="1" showAll="0" sortType="ascending">
      <items>
        <item x="3"/>
        <item h="1" x="7"/>
        <item h="1" x="11"/>
        <item x="1"/>
        <item h="1" x="0"/>
        <item h="1" x="6"/>
        <item h="1" x="5"/>
        <item h="1" x="2"/>
        <item h="1" x="4"/>
        <item h="1" x="10"/>
        <item h="1" x="9"/>
        <item h="1" x="8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Region" axis="axisCol" compact="0" outline="0" multipleItemSelectionAllowed="1" showAll="0" sortType="ascending">
      <items>
        <item x="2"/>
        <item x="0"/>
        <item x="1"/>
        <item x="3"/>
        <item t="default"/>
      </items>
    </pivotField>
    <pivotField name="Salesperson" axis="axisRow" compact="0" outline="0" multipleItemSelectionAllowed="1" showAll="0" sortType="ascending">
      <items>
        <item h="1" x="0"/>
        <item h="1" x="2"/>
        <item x="3"/>
        <item x="4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outline="0" multipleItemSelectionAllowed="1" showAll="0">
      <items>
        <item x="0"/>
        <item x="1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</pivotFields>
  <rowFields>
    <field x="0"/>
    <field x="3"/>
  </rowFields>
  <colFields>
    <field x="2"/>
  </colFields>
  <dataFields>
    <dataField name="SUM of Sales" fld="8" baseField="0"/>
  </dataFields>
</pivotTableDefinition>
</file>

<file path=xl/pivotTables/pivotTable9.xml><?xml version="1.0" encoding="utf-8"?>
<pivotTableDefinition xmlns="http://schemas.openxmlformats.org/spreadsheetml/2006/main" name="Sales Analysis 2 3" cacheId="0" dataCaption="" compact="0" compactData="0">
  <location ref="Q1:W9" firstHeaderRow="0" firstDataRow="2" firstDataCol="1"/>
  <pivotFields>
    <pivotField name="Month" axis="axisRow" compact="0" outline="0" multipleItemSelectionAllowed="1" showAll="0" sortType="ascending">
      <items>
        <item x="3"/>
        <item h="1" x="7"/>
        <item h="1" x="11"/>
        <item x="1"/>
        <item h="1" x="0"/>
        <item h="1" x="6"/>
        <item h="1" x="5"/>
        <item h="1" x="2"/>
        <item h="1" x="4"/>
        <item h="1" x="10"/>
        <item h="1" x="9"/>
        <item h="1" x="8"/>
        <item t="default"/>
      </items>
    </pivotField>
    <pivotField name="Product" axis="axisRow" compact="0" outline="0" multipleItemSelectionAllowed="1" showAll="0" sortType="ascending">
      <items>
        <item x="0"/>
        <item h="1" x="6"/>
        <item h="1" x="4"/>
        <item h="1" x="5"/>
        <item x="2"/>
        <item x="3"/>
        <item x="1"/>
        <item t="default"/>
      </items>
    </pivotField>
    <pivotField name="Region" axis="axisCol" compact="0" outline="0" multipleItemSelectionAllowed="1" showAll="0" sortType="ascending">
      <items>
        <item x="2"/>
        <item x="0"/>
        <item x="1"/>
        <item x="3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outline="0" multipleItemSelectionAllowed="1" showAll="0">
      <items>
        <item x="0"/>
        <item x="1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</pivotFields>
  <rowFields>
    <field x="0"/>
    <field x="1"/>
  </rowFields>
  <colFields>
    <field x="2"/>
  </colFields>
  <dataFields>
    <dataField name="SUM of Sales" fld="8" baseField="0"/>
  </dataFields>
</pivotTableDefinition>
</file>

<file path=xl/pivotTables/pivotTable10.xml><?xml version="1.0" encoding="utf-8"?>
<pivotTableDefinition xmlns="http://schemas.openxmlformats.org/spreadsheetml/2006/main" name="Sales Analysis 1" cacheId="0" dataCaption="" compact="0" compactData="0">
  <location ref="A1:C18" firstHeaderRow="0" firstDataRow="2" firstDataCol="0"/>
  <pivotFields>
    <pivotField name="Month" axis="axisRow" compact="0" outline="0" multipleItemSelectionAllowed="1" showAll="0" sortType="ascending">
      <items>
        <item h="1" x="3"/>
        <item h="1" x="7"/>
        <item x="11"/>
        <item h="1" x="1"/>
        <item h="1" x="0"/>
        <item h="1" x="6"/>
        <item x="5"/>
        <item x="2"/>
        <item h="1" x="4"/>
        <item h="1" x="10"/>
        <item h="1" x="9"/>
        <item x="8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tate" axis="axisRow" compact="0" outline="0" multipleItemSelectionAllowed="1" showAll="0" sortType="ascending">
      <items>
        <item h="1" x="1"/>
        <item x="2"/>
        <item h="1" x="0"/>
        <item x="4"/>
        <item x="3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outline="0" multipleItemSelectionAllowed="1" showAll="0">
      <items>
        <item x="0"/>
        <item x="1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</pivotFields>
  <rowFields>
    <field x="0"/>
    <field x="4"/>
  </rowFields>
  <dataFields>
    <dataField name="SUM of Sales" fld="8" baseField="0"/>
  </dataFields>
</pivotTableDefinition>
</file>

<file path=xl/pivotTables/pivotTable11.xml><?xml version="1.0" encoding="utf-8"?>
<pivotTableDefinition xmlns="http://schemas.openxmlformats.org/spreadsheetml/2006/main" name="Sales Analysis 1 2" cacheId="0" dataCaption="" compact="0" compactData="0">
  <location ref="E1:G11" firstHeaderRow="0" firstDataRow="2" firstDataCol="0"/>
  <pivotFields>
    <pivotField name="Month" axis="axisRow" compact="0" outline="0" multipleItemSelectionAllowed="1" showAll="0" sortType="ascending">
      <items>
        <item h="1" x="3"/>
        <item x="7"/>
        <item h="1" x="11"/>
        <item h="1" x="1"/>
        <item h="1" x="0"/>
        <item x="6"/>
        <item h="1" x="5"/>
        <item h="1" x="2"/>
        <item h="1" x="4"/>
        <item h="1" x="10"/>
        <item x="9"/>
        <item h="1" x="8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Salesperson" axis="axisRow" compact="0" outline="0" multipleItemSelectionAllowed="1" showAll="0" sortType="ascending">
      <items>
        <item x="0"/>
        <item h="1" x="2"/>
        <item h="1" x="3"/>
        <item h="1" x="4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outline="0" multipleItemSelectionAllowed="1" showAll="0">
      <items>
        <item x="0"/>
        <item x="1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</pivotFields>
  <rowFields>
    <field x="0"/>
    <field x="3"/>
  </rowFields>
  <dataFields>
    <dataField name="SUM of Sales" fld="8" baseField="0"/>
  </dataFields>
</pivotTableDefinition>
</file>

<file path=xl/pivotTables/pivotTable12.xml><?xml version="1.0" encoding="utf-8"?>
<pivotTableDefinition xmlns="http://schemas.openxmlformats.org/spreadsheetml/2006/main" name="Sales Analysis 1 3" cacheId="0" dataCaption="" compact="0" compactData="0">
  <location ref="I1:K10" firstHeaderRow="0" firstDataRow="2" firstDataCol="0"/>
  <pivotFields>
    <pivotField name="Month" axis="axisRow" compact="0" outline="0" multipleItemSelectionAllowed="1" showAll="0" sortType="ascending">
      <items>
        <item x="3"/>
        <item h="1" x="7"/>
        <item h="1" x="11"/>
        <item h="1" x="1"/>
        <item h="1" x="0"/>
        <item h="1" x="6"/>
        <item h="1" x="5"/>
        <item h="1" x="2"/>
        <item x="4"/>
        <item h="1" x="10"/>
        <item h="1" x="9"/>
        <item h="1" x="8"/>
        <item t="default"/>
      </items>
    </pivotField>
    <pivotField name="Product" axis="axisRow" compact="0" outline="0" multipleItemSelectionAllowed="1" showAll="0" sortType="ascending">
      <items>
        <item h="1" x="0"/>
        <item x="6"/>
        <item h="1" x="4"/>
        <item x="5"/>
        <item x="2"/>
        <item x="3"/>
        <item x="1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Salespers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outline="0" multipleItemSelectionAllowed="1" showAll="0">
      <items>
        <item x="0"/>
        <item x="1"/>
        <item t="default"/>
      </items>
    </pivotField>
    <pivotField name="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</pivotFields>
  <rowFields>
    <field x="0"/>
    <field x="1"/>
  </rowFields>
  <dataFields>
    <dataField name="SUM of Sales" fld="8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pivotTable" Target="../pivotTables/pivotTable6.xm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pivotTable" Target="../pivotTables/pivotTable8.xml"/><Relationship Id="rId3" Type="http://schemas.openxmlformats.org/officeDocument/2006/relationships/pivotTable" Target="../pivotTables/pivotTable9.xm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0.xml"/><Relationship Id="rId2" Type="http://schemas.openxmlformats.org/officeDocument/2006/relationships/pivotTable" Target="../pivotTables/pivotTable11.xml"/><Relationship Id="rId3" Type="http://schemas.openxmlformats.org/officeDocument/2006/relationships/pivotTable" Target="../pivotTables/pivotTable12.xm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1.88"/>
    <col customWidth="1" min="13" max="13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2013.0</v>
      </c>
      <c r="C2" s="2" t="s">
        <v>8</v>
      </c>
      <c r="D2" s="2" t="s">
        <v>9</v>
      </c>
      <c r="E2" s="2" t="s">
        <v>10</v>
      </c>
      <c r="F2" s="2" t="s">
        <v>11</v>
      </c>
      <c r="G2" s="3">
        <v>5452.5</v>
      </c>
      <c r="H2" s="2">
        <v>597.0</v>
      </c>
      <c r="J2" s="2" t="s">
        <v>12</v>
      </c>
      <c r="K2" s="2">
        <v>18000.0</v>
      </c>
      <c r="L2" s="2" t="s">
        <v>13</v>
      </c>
      <c r="M2" s="4" t="str">
        <f t="shared" ref="M2:M102" si="1">Choose(RANDBETWEEN(1,8),$J$2,$J$3,$J$4,$J$5,$J$6,$J$7,$J$8,$J$9)</f>
        <v>Realme C Series</v>
      </c>
      <c r="N2" s="4" t="str">
        <f t="shared" ref="N2:N102" si="2">Choose(RANDBETWEEN(1,4),"East","West","North","South")</f>
        <v>West</v>
      </c>
      <c r="O2" s="4" t="str">
        <f t="shared" ref="O2:O102" si="3">Choose(RANDBETWEEN(1,4),"Raman","Saurav","Jitesh","Gaurav","Parnav")</f>
        <v>Saurav</v>
      </c>
      <c r="P2" s="4" t="str">
        <f t="shared" ref="P2:P102" si="4">CHOOSE(RANDBETWEEN(1,12),$V$2,$V$3,$V$4,$V$5,$V$6,$V$7,$V$8,$V$9,$V$10,$V$11,$V$12,$V$13)</f>
        <v>October</v>
      </c>
      <c r="Q2" s="4" t="s">
        <v>14</v>
      </c>
      <c r="R2" s="4">
        <f t="shared" ref="R2:R102" si="5">VLOOKUP(M2,$J$2:$L$9,2,false)</f>
        <v>12000</v>
      </c>
      <c r="S2" s="4" t="str">
        <f t="shared" ref="S2:S102" si="6">VLOOKUP(M2,$J$2:$L$9,3,false)</f>
        <v>Below 20K</v>
      </c>
      <c r="T2" s="4">
        <f t="shared" ref="T2:T102" si="7">RANDBETWEEN(1,500)</f>
        <v>115</v>
      </c>
      <c r="U2" s="2" t="s">
        <v>14</v>
      </c>
      <c r="V2" s="2" t="s">
        <v>8</v>
      </c>
    </row>
    <row r="3">
      <c r="A3" s="2">
        <v>2.0</v>
      </c>
      <c r="B3" s="2">
        <v>2013.0</v>
      </c>
      <c r="C3" s="2" t="s">
        <v>8</v>
      </c>
      <c r="D3" s="2" t="s">
        <v>9</v>
      </c>
      <c r="E3" s="2" t="s">
        <v>10</v>
      </c>
      <c r="F3" s="2" t="s">
        <v>11</v>
      </c>
      <c r="G3" s="3">
        <v>5423.5</v>
      </c>
      <c r="H3" s="2">
        <v>841.0</v>
      </c>
      <c r="J3" s="2" t="s">
        <v>15</v>
      </c>
      <c r="K3" s="2">
        <v>12000.0</v>
      </c>
      <c r="L3" s="2" t="s">
        <v>13</v>
      </c>
      <c r="M3" s="4" t="str">
        <f t="shared" si="1"/>
        <v>Samsung Galaxy A Series</v>
      </c>
      <c r="N3" s="4" t="str">
        <f t="shared" si="2"/>
        <v>South</v>
      </c>
      <c r="O3" s="4" t="str">
        <f t="shared" si="3"/>
        <v>Jitesh</v>
      </c>
      <c r="P3" s="4" t="str">
        <f t="shared" si="4"/>
        <v>July</v>
      </c>
      <c r="Q3" s="4" t="s">
        <v>14</v>
      </c>
      <c r="R3" s="4">
        <f t="shared" si="5"/>
        <v>21000</v>
      </c>
      <c r="S3" s="4" t="str">
        <f t="shared" si="6"/>
        <v>Abobe 20K</v>
      </c>
      <c r="T3" s="4">
        <f t="shared" si="7"/>
        <v>350</v>
      </c>
      <c r="U3" s="2" t="s">
        <v>16</v>
      </c>
      <c r="V3" s="2" t="s">
        <v>17</v>
      </c>
    </row>
    <row r="4">
      <c r="A4" s="2">
        <v>3.0</v>
      </c>
      <c r="B4" s="2">
        <v>2013.0</v>
      </c>
      <c r="C4" s="2" t="s">
        <v>8</v>
      </c>
      <c r="D4" s="2" t="s">
        <v>18</v>
      </c>
      <c r="E4" s="2" t="s">
        <v>19</v>
      </c>
      <c r="F4" s="2" t="s">
        <v>11</v>
      </c>
      <c r="G4" s="3">
        <v>8943.0</v>
      </c>
      <c r="H4" s="2">
        <v>962.0</v>
      </c>
      <c r="J4" s="2" t="s">
        <v>20</v>
      </c>
      <c r="K4" s="2">
        <v>15000.0</v>
      </c>
      <c r="L4" s="2" t="s">
        <v>13</v>
      </c>
      <c r="M4" s="4" t="str">
        <f t="shared" si="1"/>
        <v>Nokia 5 Series</v>
      </c>
      <c r="N4" s="4" t="str">
        <f t="shared" si="2"/>
        <v>East</v>
      </c>
      <c r="O4" s="4" t="str">
        <f t="shared" si="3"/>
        <v>Saurav</v>
      </c>
      <c r="P4" s="4" t="str">
        <f t="shared" si="4"/>
        <v>May</v>
      </c>
      <c r="Q4" s="4" t="s">
        <v>16</v>
      </c>
      <c r="R4" s="4">
        <f t="shared" si="5"/>
        <v>14000</v>
      </c>
      <c r="S4" s="4" t="str">
        <f t="shared" si="6"/>
        <v>Below 20K</v>
      </c>
      <c r="T4" s="4">
        <f t="shared" si="7"/>
        <v>174</v>
      </c>
      <c r="U4" s="2" t="s">
        <v>21</v>
      </c>
      <c r="V4" s="2" t="s">
        <v>22</v>
      </c>
    </row>
    <row r="5">
      <c r="A5" s="2">
        <v>4.0</v>
      </c>
      <c r="B5" s="2">
        <v>2013.0</v>
      </c>
      <c r="C5" s="2" t="s">
        <v>8</v>
      </c>
      <c r="D5" s="2" t="s">
        <v>9</v>
      </c>
      <c r="E5" s="2" t="s">
        <v>10</v>
      </c>
      <c r="F5" s="2" t="s">
        <v>11</v>
      </c>
      <c r="G5" s="3">
        <v>5443.5</v>
      </c>
      <c r="H5" s="2">
        <v>597.0</v>
      </c>
      <c r="J5" s="2" t="s">
        <v>23</v>
      </c>
      <c r="K5" s="2">
        <v>21000.0</v>
      </c>
      <c r="L5" s="2" t="s">
        <v>24</v>
      </c>
      <c r="M5" s="4" t="str">
        <f t="shared" si="1"/>
        <v>Asus ZenFone Series</v>
      </c>
      <c r="N5" s="4" t="str">
        <f t="shared" si="2"/>
        <v>East</v>
      </c>
      <c r="O5" s="4" t="str">
        <f t="shared" si="3"/>
        <v>Saurav</v>
      </c>
      <c r="P5" s="4" t="str">
        <f t="shared" si="4"/>
        <v>April</v>
      </c>
      <c r="Q5" s="4" t="s">
        <v>21</v>
      </c>
      <c r="R5" s="4">
        <f t="shared" si="5"/>
        <v>23000</v>
      </c>
      <c r="S5" s="4" t="str">
        <f t="shared" si="6"/>
        <v>Abobe 20K</v>
      </c>
      <c r="T5" s="4">
        <f t="shared" si="7"/>
        <v>275</v>
      </c>
      <c r="U5" s="2" t="s">
        <v>25</v>
      </c>
      <c r="V5" s="2" t="s">
        <v>26</v>
      </c>
    </row>
    <row r="6">
      <c r="A6" s="2">
        <v>5.0</v>
      </c>
      <c r="B6" s="2">
        <v>2013.0</v>
      </c>
      <c r="C6" s="2" t="s">
        <v>8</v>
      </c>
      <c r="D6" s="2" t="s">
        <v>9</v>
      </c>
      <c r="E6" s="2" t="s">
        <v>27</v>
      </c>
      <c r="F6" s="2" t="s">
        <v>11</v>
      </c>
      <c r="G6" s="3">
        <v>7495.5</v>
      </c>
      <c r="H6" s="2">
        <v>841.0</v>
      </c>
      <c r="J6" s="2" t="s">
        <v>28</v>
      </c>
      <c r="K6" s="2">
        <v>14000.0</v>
      </c>
      <c r="L6" s="2" t="s">
        <v>13</v>
      </c>
      <c r="M6" s="4" t="str">
        <f t="shared" si="1"/>
        <v>Realme C Series</v>
      </c>
      <c r="N6" s="4" t="str">
        <f t="shared" si="2"/>
        <v>East</v>
      </c>
      <c r="O6" s="4" t="str">
        <f t="shared" si="3"/>
        <v>Saurav</v>
      </c>
      <c r="P6" s="4" t="str">
        <f t="shared" si="4"/>
        <v>September</v>
      </c>
      <c r="Q6" s="4" t="s">
        <v>14</v>
      </c>
      <c r="R6" s="4">
        <f t="shared" si="5"/>
        <v>12000</v>
      </c>
      <c r="S6" s="4" t="str">
        <f t="shared" si="6"/>
        <v>Below 20K</v>
      </c>
      <c r="T6" s="4">
        <f t="shared" si="7"/>
        <v>11</v>
      </c>
      <c r="U6" s="2" t="s">
        <v>29</v>
      </c>
      <c r="V6" s="2" t="s">
        <v>30</v>
      </c>
    </row>
    <row r="7">
      <c r="A7" s="2">
        <v>6.0</v>
      </c>
      <c r="B7" s="2">
        <v>2013.0</v>
      </c>
      <c r="C7" s="2" t="s">
        <v>8</v>
      </c>
      <c r="D7" s="2" t="s">
        <v>31</v>
      </c>
      <c r="E7" s="2" t="s">
        <v>19</v>
      </c>
      <c r="F7" s="2" t="s">
        <v>11</v>
      </c>
      <c r="G7" s="3">
        <v>8943.0</v>
      </c>
      <c r="H7" s="2">
        <v>962.0</v>
      </c>
      <c r="J7" s="2" t="s">
        <v>32</v>
      </c>
      <c r="K7" s="2">
        <v>23000.0</v>
      </c>
      <c r="L7" s="2" t="s">
        <v>24</v>
      </c>
      <c r="M7" s="4" t="str">
        <f t="shared" si="1"/>
        <v>Nokia 5 Series</v>
      </c>
      <c r="N7" s="4" t="str">
        <f t="shared" si="2"/>
        <v>West</v>
      </c>
      <c r="O7" s="4" t="str">
        <f t="shared" si="3"/>
        <v>Gaurav</v>
      </c>
      <c r="P7" s="4" t="str">
        <f t="shared" si="4"/>
        <v>August</v>
      </c>
      <c r="Q7" s="4" t="s">
        <v>16</v>
      </c>
      <c r="R7" s="4">
        <f t="shared" si="5"/>
        <v>14000</v>
      </c>
      <c r="S7" s="4" t="str">
        <f t="shared" si="6"/>
        <v>Below 20K</v>
      </c>
      <c r="T7" s="4">
        <f t="shared" si="7"/>
        <v>256</v>
      </c>
      <c r="U7" s="2" t="s">
        <v>33</v>
      </c>
      <c r="V7" s="2" t="s">
        <v>34</v>
      </c>
    </row>
    <row r="8">
      <c r="A8" s="2">
        <v>7.0</v>
      </c>
      <c r="B8" s="2">
        <v>2013.0</v>
      </c>
      <c r="C8" s="2" t="s">
        <v>8</v>
      </c>
      <c r="D8" s="2" t="s">
        <v>18</v>
      </c>
      <c r="E8" s="2" t="s">
        <v>10</v>
      </c>
      <c r="F8" s="2" t="s">
        <v>35</v>
      </c>
      <c r="G8" s="3">
        <v>10596.5</v>
      </c>
      <c r="H8" s="2">
        <v>731.0</v>
      </c>
      <c r="J8" s="2" t="s">
        <v>36</v>
      </c>
      <c r="K8" s="2">
        <v>25000.0</v>
      </c>
      <c r="L8" s="2" t="s">
        <v>24</v>
      </c>
      <c r="M8" s="4" t="str">
        <f t="shared" si="1"/>
        <v>Asus ZenFone Series</v>
      </c>
      <c r="N8" s="4" t="str">
        <f t="shared" si="2"/>
        <v>North</v>
      </c>
      <c r="O8" s="4" t="str">
        <f t="shared" si="3"/>
        <v>Jitesh</v>
      </c>
      <c r="P8" s="4" t="str">
        <f t="shared" si="4"/>
        <v>July</v>
      </c>
      <c r="Q8" s="4" t="s">
        <v>25</v>
      </c>
      <c r="R8" s="4">
        <f t="shared" si="5"/>
        <v>23000</v>
      </c>
      <c r="S8" s="4" t="str">
        <f t="shared" si="6"/>
        <v>Abobe 20K</v>
      </c>
      <c r="T8" s="4">
        <f t="shared" si="7"/>
        <v>386</v>
      </c>
      <c r="U8" s="2" t="s">
        <v>37</v>
      </c>
      <c r="V8" s="2" t="s">
        <v>38</v>
      </c>
    </row>
    <row r="9">
      <c r="A9" s="2">
        <v>8.0</v>
      </c>
      <c r="B9" s="2">
        <v>2013.0</v>
      </c>
      <c r="C9" s="2" t="s">
        <v>8</v>
      </c>
      <c r="D9" s="2" t="s">
        <v>18</v>
      </c>
      <c r="E9" s="2" t="s">
        <v>10</v>
      </c>
      <c r="F9" s="2" t="s">
        <v>39</v>
      </c>
      <c r="G9" s="3">
        <v>9345.5</v>
      </c>
      <c r="H9" s="2">
        <v>56.0</v>
      </c>
      <c r="J9" s="2" t="s">
        <v>40</v>
      </c>
      <c r="K9" s="2">
        <v>27000.0</v>
      </c>
      <c r="L9" s="2" t="s">
        <v>24</v>
      </c>
      <c r="M9" s="4" t="str">
        <f t="shared" si="1"/>
        <v>Xiaomi Redmi Note Series</v>
      </c>
      <c r="N9" s="4" t="str">
        <f t="shared" si="2"/>
        <v>West</v>
      </c>
      <c r="O9" s="4" t="str">
        <f t="shared" si="3"/>
        <v>Jitesh</v>
      </c>
      <c r="P9" s="4" t="str">
        <f t="shared" si="4"/>
        <v>December</v>
      </c>
      <c r="Q9" s="4" t="s">
        <v>25</v>
      </c>
      <c r="R9" s="4">
        <f t="shared" si="5"/>
        <v>18000</v>
      </c>
      <c r="S9" s="4" t="str">
        <f t="shared" si="6"/>
        <v>Below 20K</v>
      </c>
      <c r="T9" s="4">
        <f t="shared" si="7"/>
        <v>199</v>
      </c>
      <c r="U9" s="2" t="s">
        <v>41</v>
      </c>
      <c r="V9" s="2" t="s">
        <v>42</v>
      </c>
    </row>
    <row r="10">
      <c r="A10" s="2">
        <v>9.0</v>
      </c>
      <c r="B10" s="2">
        <v>2013.0</v>
      </c>
      <c r="C10" s="2" t="s">
        <v>8</v>
      </c>
      <c r="D10" s="2" t="s">
        <v>43</v>
      </c>
      <c r="E10" s="2" t="s">
        <v>10</v>
      </c>
      <c r="F10" s="2" t="s">
        <v>44</v>
      </c>
      <c r="G10" s="3">
        <v>4800.5</v>
      </c>
      <c r="H10" s="2">
        <v>87.0</v>
      </c>
      <c r="M10" s="4" t="str">
        <f t="shared" si="1"/>
        <v>Realme C Series</v>
      </c>
      <c r="N10" s="4" t="str">
        <f t="shared" si="2"/>
        <v>East</v>
      </c>
      <c r="O10" s="4" t="str">
        <f t="shared" si="3"/>
        <v>Jitesh</v>
      </c>
      <c r="P10" s="4" t="str">
        <f t="shared" si="4"/>
        <v>May</v>
      </c>
      <c r="Q10" s="4" t="s">
        <v>25</v>
      </c>
      <c r="R10" s="4">
        <f t="shared" si="5"/>
        <v>12000</v>
      </c>
      <c r="S10" s="4" t="str">
        <f t="shared" si="6"/>
        <v>Below 20K</v>
      </c>
      <c r="T10" s="4">
        <f t="shared" si="7"/>
        <v>215</v>
      </c>
      <c r="V10" s="2" t="s">
        <v>45</v>
      </c>
    </row>
    <row r="11">
      <c r="A11" s="2">
        <v>10.0</v>
      </c>
      <c r="B11" s="2">
        <v>2013.0</v>
      </c>
      <c r="C11" s="2" t="s">
        <v>17</v>
      </c>
      <c r="D11" s="2" t="s">
        <v>43</v>
      </c>
      <c r="E11" s="2" t="s">
        <v>19</v>
      </c>
      <c r="F11" s="2" t="s">
        <v>35</v>
      </c>
      <c r="G11" s="3">
        <v>45793.0</v>
      </c>
      <c r="H11" s="2">
        <v>862.0</v>
      </c>
      <c r="M11" s="4" t="str">
        <f t="shared" si="1"/>
        <v>Realme C Series</v>
      </c>
      <c r="N11" s="4" t="str">
        <f t="shared" si="2"/>
        <v>East</v>
      </c>
      <c r="O11" s="4" t="str">
        <f t="shared" si="3"/>
        <v>Gaurav</v>
      </c>
      <c r="P11" s="4" t="str">
        <f t="shared" si="4"/>
        <v>June</v>
      </c>
      <c r="Q11" s="4" t="s">
        <v>25</v>
      </c>
      <c r="R11" s="4">
        <f t="shared" si="5"/>
        <v>12000</v>
      </c>
      <c r="S11" s="4" t="str">
        <f t="shared" si="6"/>
        <v>Below 20K</v>
      </c>
      <c r="T11" s="4">
        <f t="shared" si="7"/>
        <v>90</v>
      </c>
      <c r="V11" s="2" t="s">
        <v>46</v>
      </c>
    </row>
    <row r="12">
      <c r="A12" s="2">
        <v>11.0</v>
      </c>
      <c r="B12" s="2">
        <v>2013.0</v>
      </c>
      <c r="C12" s="2" t="s">
        <v>17</v>
      </c>
      <c r="D12" s="2" t="s">
        <v>18</v>
      </c>
      <c r="E12" s="2" t="s">
        <v>19</v>
      </c>
      <c r="F12" s="2" t="s">
        <v>35</v>
      </c>
      <c r="G12" s="3">
        <v>14596.5</v>
      </c>
      <c r="H12" s="2">
        <v>731.0</v>
      </c>
      <c r="M12" s="4" t="str">
        <f t="shared" si="1"/>
        <v>Nokia 5 Series</v>
      </c>
      <c r="N12" s="4" t="str">
        <f t="shared" si="2"/>
        <v>West</v>
      </c>
      <c r="O12" s="4" t="str">
        <f t="shared" si="3"/>
        <v>Saurav</v>
      </c>
      <c r="P12" s="4" t="str">
        <f t="shared" si="4"/>
        <v>May</v>
      </c>
      <c r="Q12" s="4" t="s">
        <v>21</v>
      </c>
      <c r="R12" s="4">
        <f t="shared" si="5"/>
        <v>14000</v>
      </c>
      <c r="S12" s="4" t="str">
        <f t="shared" si="6"/>
        <v>Below 20K</v>
      </c>
      <c r="T12" s="4">
        <f t="shared" si="7"/>
        <v>205</v>
      </c>
      <c r="V12" s="2" t="s">
        <v>47</v>
      </c>
    </row>
    <row r="13">
      <c r="A13" s="2">
        <v>12.0</v>
      </c>
      <c r="B13" s="2">
        <v>2013.0</v>
      </c>
      <c r="C13" s="2" t="s">
        <v>17</v>
      </c>
      <c r="D13" s="2" t="s">
        <v>43</v>
      </c>
      <c r="E13" s="2" t="s">
        <v>19</v>
      </c>
      <c r="F13" s="2" t="s">
        <v>35</v>
      </c>
      <c r="G13" s="3">
        <v>9793.0</v>
      </c>
      <c r="H13" s="2">
        <v>862.0</v>
      </c>
      <c r="M13" s="4" t="str">
        <f t="shared" si="1"/>
        <v>Realme C Series</v>
      </c>
      <c r="N13" s="4" t="str">
        <f t="shared" si="2"/>
        <v>West</v>
      </c>
      <c r="O13" s="4" t="str">
        <f t="shared" si="3"/>
        <v>Gaurav</v>
      </c>
      <c r="P13" s="4" t="str">
        <f t="shared" si="4"/>
        <v>July</v>
      </c>
      <c r="Q13" s="4" t="s">
        <v>21</v>
      </c>
      <c r="R13" s="4">
        <f t="shared" si="5"/>
        <v>12000</v>
      </c>
      <c r="S13" s="4" t="str">
        <f t="shared" si="6"/>
        <v>Below 20K</v>
      </c>
      <c r="T13" s="4">
        <f t="shared" si="7"/>
        <v>95</v>
      </c>
      <c r="V13" s="2" t="s">
        <v>48</v>
      </c>
    </row>
    <row r="14">
      <c r="A14" s="2">
        <v>13.0</v>
      </c>
      <c r="B14" s="2">
        <v>2013.0</v>
      </c>
      <c r="C14" s="2" t="s">
        <v>17</v>
      </c>
      <c r="D14" s="2" t="s">
        <v>9</v>
      </c>
      <c r="E14" s="2" t="s">
        <v>19</v>
      </c>
      <c r="F14" s="2" t="s">
        <v>44</v>
      </c>
      <c r="G14" s="3">
        <v>4666.0</v>
      </c>
      <c r="H14" s="2">
        <v>623.0</v>
      </c>
      <c r="M14" s="4" t="str">
        <f t="shared" si="1"/>
        <v>Realme C Series</v>
      </c>
      <c r="N14" s="4" t="str">
        <f t="shared" si="2"/>
        <v>North</v>
      </c>
      <c r="O14" s="4" t="str">
        <f t="shared" si="3"/>
        <v>Jitesh</v>
      </c>
      <c r="P14" s="4" t="str">
        <f t="shared" si="4"/>
        <v>December</v>
      </c>
      <c r="Q14" s="4" t="s">
        <v>25</v>
      </c>
      <c r="R14" s="4">
        <f t="shared" si="5"/>
        <v>12000</v>
      </c>
      <c r="S14" s="4" t="str">
        <f t="shared" si="6"/>
        <v>Below 20K</v>
      </c>
      <c r="T14" s="4">
        <f t="shared" si="7"/>
        <v>122</v>
      </c>
    </row>
    <row r="15">
      <c r="A15" s="2">
        <v>14.0</v>
      </c>
      <c r="B15" s="2">
        <v>2013.0</v>
      </c>
      <c r="C15" s="2" t="s">
        <v>17</v>
      </c>
      <c r="D15" s="2" t="s">
        <v>9</v>
      </c>
      <c r="E15" s="2" t="s">
        <v>10</v>
      </c>
      <c r="F15" s="2" t="s">
        <v>44</v>
      </c>
      <c r="G15" s="3">
        <v>7318.5</v>
      </c>
      <c r="H15" s="2">
        <v>879.0</v>
      </c>
      <c r="M15" s="4" t="str">
        <f t="shared" si="1"/>
        <v>Samsung Galaxy A Series</v>
      </c>
      <c r="N15" s="4" t="str">
        <f t="shared" si="2"/>
        <v>North</v>
      </c>
      <c r="O15" s="4" t="str">
        <f t="shared" si="3"/>
        <v>Jitesh</v>
      </c>
      <c r="P15" s="4" t="str">
        <f t="shared" si="4"/>
        <v>May</v>
      </c>
      <c r="Q15" s="4" t="s">
        <v>25</v>
      </c>
      <c r="R15" s="4">
        <f t="shared" si="5"/>
        <v>21000</v>
      </c>
      <c r="S15" s="4" t="str">
        <f t="shared" si="6"/>
        <v>Abobe 20K</v>
      </c>
      <c r="T15" s="4">
        <f t="shared" si="7"/>
        <v>314</v>
      </c>
    </row>
    <row r="16">
      <c r="A16" s="2">
        <v>15.0</v>
      </c>
      <c r="B16" s="2">
        <v>2013.0</v>
      </c>
      <c r="C16" s="2" t="s">
        <v>17</v>
      </c>
      <c r="D16" s="2" t="s">
        <v>9</v>
      </c>
      <c r="E16" s="2" t="s">
        <v>27</v>
      </c>
      <c r="F16" s="2" t="s">
        <v>44</v>
      </c>
      <c r="G16" s="3">
        <v>4666.0</v>
      </c>
      <c r="H16" s="2">
        <v>623.0</v>
      </c>
      <c r="M16" s="4" t="str">
        <f t="shared" si="1"/>
        <v>Xiaomi Redmi Note Series</v>
      </c>
      <c r="N16" s="4" t="str">
        <f t="shared" si="2"/>
        <v>South</v>
      </c>
      <c r="O16" s="4" t="str">
        <f t="shared" si="3"/>
        <v>Gaurav</v>
      </c>
      <c r="P16" s="4" t="str">
        <f t="shared" si="4"/>
        <v>August</v>
      </c>
      <c r="Q16" s="4" t="s">
        <v>21</v>
      </c>
      <c r="R16" s="4">
        <f t="shared" si="5"/>
        <v>18000</v>
      </c>
      <c r="S16" s="4" t="str">
        <f t="shared" si="6"/>
        <v>Below 20K</v>
      </c>
      <c r="T16" s="4">
        <f t="shared" si="7"/>
        <v>219</v>
      </c>
    </row>
    <row r="17">
      <c r="A17" s="2">
        <v>16.0</v>
      </c>
      <c r="B17" s="2">
        <v>2013.0</v>
      </c>
      <c r="C17" s="2" t="s">
        <v>17</v>
      </c>
      <c r="D17" s="2" t="s">
        <v>9</v>
      </c>
      <c r="E17" s="2" t="s">
        <v>27</v>
      </c>
      <c r="F17" s="2" t="s">
        <v>44</v>
      </c>
      <c r="G17" s="3">
        <v>5556.0</v>
      </c>
      <c r="H17" s="2">
        <v>879.0</v>
      </c>
      <c r="M17" s="4" t="str">
        <f t="shared" si="1"/>
        <v>Nokia 5 Series</v>
      </c>
      <c r="N17" s="4" t="str">
        <f t="shared" si="2"/>
        <v>South</v>
      </c>
      <c r="O17" s="4" t="str">
        <f t="shared" si="3"/>
        <v>Raman</v>
      </c>
      <c r="P17" s="4" t="str">
        <f t="shared" si="4"/>
        <v>August</v>
      </c>
      <c r="Q17" s="4" t="s">
        <v>21</v>
      </c>
      <c r="R17" s="4">
        <f t="shared" si="5"/>
        <v>14000</v>
      </c>
      <c r="S17" s="4" t="str">
        <f t="shared" si="6"/>
        <v>Below 20K</v>
      </c>
      <c r="T17" s="4">
        <f t="shared" si="7"/>
        <v>322</v>
      </c>
    </row>
    <row r="18">
      <c r="A18" s="2">
        <v>17.0</v>
      </c>
      <c r="B18" s="2">
        <v>2013.0</v>
      </c>
      <c r="C18" s="2" t="s">
        <v>17</v>
      </c>
      <c r="D18" s="2" t="s">
        <v>31</v>
      </c>
      <c r="E18" s="2" t="s">
        <v>27</v>
      </c>
      <c r="F18" s="2" t="s">
        <v>39</v>
      </c>
      <c r="G18" s="3">
        <v>7553.5</v>
      </c>
      <c r="H18" s="2">
        <v>369.0</v>
      </c>
      <c r="M18" s="4" t="str">
        <f t="shared" si="1"/>
        <v>Nokia 5 Series</v>
      </c>
      <c r="N18" s="4" t="str">
        <f t="shared" si="2"/>
        <v>South</v>
      </c>
      <c r="O18" s="4" t="str">
        <f t="shared" si="3"/>
        <v>Jitesh</v>
      </c>
      <c r="P18" s="4" t="str">
        <f t="shared" si="4"/>
        <v>July</v>
      </c>
      <c r="Q18" s="4" t="s">
        <v>16</v>
      </c>
      <c r="R18" s="4">
        <f t="shared" si="5"/>
        <v>14000</v>
      </c>
      <c r="S18" s="4" t="str">
        <f t="shared" si="6"/>
        <v>Below 20K</v>
      </c>
      <c r="T18" s="4">
        <f t="shared" si="7"/>
        <v>443</v>
      </c>
    </row>
    <row r="19">
      <c r="A19" s="2">
        <v>18.0</v>
      </c>
      <c r="B19" s="2">
        <v>2013.0</v>
      </c>
      <c r="C19" s="2" t="s">
        <v>17</v>
      </c>
      <c r="D19" s="2" t="s">
        <v>31</v>
      </c>
      <c r="E19" s="2" t="s">
        <v>27</v>
      </c>
      <c r="F19" s="2" t="s">
        <v>11</v>
      </c>
      <c r="G19" s="3">
        <v>7653.5</v>
      </c>
      <c r="H19" s="2">
        <v>150.0</v>
      </c>
      <c r="M19" s="4" t="str">
        <f t="shared" si="1"/>
        <v>Asus ZenFone Series</v>
      </c>
      <c r="N19" s="4" t="str">
        <f t="shared" si="2"/>
        <v>North</v>
      </c>
      <c r="O19" s="4" t="str">
        <f t="shared" si="3"/>
        <v>Raman</v>
      </c>
      <c r="P19" s="4" t="str">
        <f t="shared" si="4"/>
        <v>June</v>
      </c>
      <c r="Q19" s="4" t="s">
        <v>16</v>
      </c>
      <c r="R19" s="4">
        <f t="shared" si="5"/>
        <v>23000</v>
      </c>
      <c r="S19" s="4" t="str">
        <f t="shared" si="6"/>
        <v>Abobe 20K</v>
      </c>
      <c r="T19" s="4">
        <f t="shared" si="7"/>
        <v>124</v>
      </c>
    </row>
    <row r="20">
      <c r="A20" s="2">
        <v>19.0</v>
      </c>
      <c r="B20" s="2">
        <v>2013.0</v>
      </c>
      <c r="C20" s="2" t="s">
        <v>22</v>
      </c>
      <c r="D20" s="2" t="s">
        <v>31</v>
      </c>
      <c r="E20" s="2" t="s">
        <v>27</v>
      </c>
      <c r="F20" s="2" t="s">
        <v>39</v>
      </c>
      <c r="G20" s="3">
        <v>3553.5</v>
      </c>
      <c r="H20" s="2">
        <v>369.0</v>
      </c>
      <c r="M20" s="4" t="str">
        <f t="shared" si="1"/>
        <v>Motorola Moto G Series</v>
      </c>
      <c r="N20" s="4" t="str">
        <f t="shared" si="2"/>
        <v>North</v>
      </c>
      <c r="O20" s="4" t="str">
        <f t="shared" si="3"/>
        <v>Gaurav</v>
      </c>
      <c r="P20" s="4" t="str">
        <f t="shared" si="4"/>
        <v>June</v>
      </c>
      <c r="Q20" s="4" t="s">
        <v>16</v>
      </c>
      <c r="R20" s="4">
        <f t="shared" si="5"/>
        <v>15000</v>
      </c>
      <c r="S20" s="4" t="str">
        <f t="shared" si="6"/>
        <v>Below 20K</v>
      </c>
      <c r="T20" s="4">
        <f t="shared" si="7"/>
        <v>406</v>
      </c>
    </row>
    <row r="21">
      <c r="A21" s="2">
        <v>20.0</v>
      </c>
      <c r="B21" s="2">
        <v>2013.0</v>
      </c>
      <c r="C21" s="2" t="s">
        <v>22</v>
      </c>
      <c r="D21" s="2" t="s">
        <v>18</v>
      </c>
      <c r="E21" s="2" t="s">
        <v>19</v>
      </c>
      <c r="F21" s="2" t="s">
        <v>35</v>
      </c>
      <c r="G21" s="3">
        <v>14596.5</v>
      </c>
      <c r="H21" s="2">
        <v>731.0</v>
      </c>
      <c r="M21" s="4" t="str">
        <f t="shared" si="1"/>
        <v>Asus ZenFone Series</v>
      </c>
      <c r="N21" s="4" t="str">
        <f t="shared" si="2"/>
        <v>South</v>
      </c>
      <c r="O21" s="4" t="str">
        <f t="shared" si="3"/>
        <v>Jitesh</v>
      </c>
      <c r="P21" s="4" t="str">
        <f t="shared" si="4"/>
        <v>March</v>
      </c>
      <c r="Q21" s="4" t="s">
        <v>16</v>
      </c>
      <c r="R21" s="4">
        <f t="shared" si="5"/>
        <v>23000</v>
      </c>
      <c r="S21" s="4" t="str">
        <f t="shared" si="6"/>
        <v>Abobe 20K</v>
      </c>
      <c r="T21" s="4">
        <f t="shared" si="7"/>
        <v>184</v>
      </c>
    </row>
    <row r="22">
      <c r="A22" s="2">
        <v>21.0</v>
      </c>
      <c r="B22" s="2">
        <v>2013.0</v>
      </c>
      <c r="C22" s="2" t="s">
        <v>22</v>
      </c>
      <c r="D22" s="2" t="s">
        <v>43</v>
      </c>
      <c r="E22" s="2" t="s">
        <v>19</v>
      </c>
      <c r="F22" s="2" t="s">
        <v>35</v>
      </c>
      <c r="G22" s="3">
        <v>8793.0</v>
      </c>
      <c r="H22" s="2">
        <v>862.0</v>
      </c>
      <c r="M22" s="4" t="str">
        <f t="shared" si="1"/>
        <v>Nokia 5 Series</v>
      </c>
      <c r="N22" s="4" t="str">
        <f t="shared" si="2"/>
        <v>West</v>
      </c>
      <c r="O22" s="4" t="str">
        <f t="shared" si="3"/>
        <v>Raman</v>
      </c>
      <c r="P22" s="4" t="str">
        <f t="shared" si="4"/>
        <v>June</v>
      </c>
      <c r="Q22" s="4" t="s">
        <v>21</v>
      </c>
      <c r="R22" s="4">
        <f t="shared" si="5"/>
        <v>14000</v>
      </c>
      <c r="S22" s="4" t="str">
        <f t="shared" si="6"/>
        <v>Below 20K</v>
      </c>
      <c r="T22" s="4">
        <f t="shared" si="7"/>
        <v>191</v>
      </c>
    </row>
    <row r="23">
      <c r="A23" s="2">
        <v>22.0</v>
      </c>
      <c r="B23" s="2">
        <v>2013.0</v>
      </c>
      <c r="C23" s="2" t="s">
        <v>22</v>
      </c>
      <c r="D23" s="2" t="s">
        <v>18</v>
      </c>
      <c r="E23" s="2" t="s">
        <v>19</v>
      </c>
      <c r="F23" s="2" t="s">
        <v>35</v>
      </c>
      <c r="G23" s="3">
        <v>14596.5</v>
      </c>
      <c r="H23" s="2">
        <v>731.0</v>
      </c>
      <c r="M23" s="4" t="str">
        <f t="shared" si="1"/>
        <v>Google Pixel 4a</v>
      </c>
      <c r="N23" s="4" t="str">
        <f t="shared" si="2"/>
        <v>North</v>
      </c>
      <c r="O23" s="4" t="str">
        <f t="shared" si="3"/>
        <v>Saurav</v>
      </c>
      <c r="P23" s="4" t="str">
        <f t="shared" si="4"/>
        <v>February</v>
      </c>
      <c r="Q23" s="4" t="s">
        <v>14</v>
      </c>
      <c r="R23" s="4">
        <f t="shared" si="5"/>
        <v>25000</v>
      </c>
      <c r="S23" s="4" t="str">
        <f t="shared" si="6"/>
        <v>Abobe 20K</v>
      </c>
      <c r="T23" s="4">
        <f t="shared" si="7"/>
        <v>292</v>
      </c>
    </row>
    <row r="24">
      <c r="A24" s="2">
        <v>23.0</v>
      </c>
      <c r="B24" s="2">
        <v>2013.0</v>
      </c>
      <c r="C24" s="2" t="s">
        <v>22</v>
      </c>
      <c r="D24" s="2" t="s">
        <v>43</v>
      </c>
      <c r="E24" s="2" t="s">
        <v>19</v>
      </c>
      <c r="F24" s="2" t="s">
        <v>35</v>
      </c>
      <c r="G24" s="3">
        <v>8793.0</v>
      </c>
      <c r="H24" s="2">
        <v>862.0</v>
      </c>
      <c r="M24" s="4" t="str">
        <f t="shared" si="1"/>
        <v>Xiaomi Redmi Note Series</v>
      </c>
      <c r="N24" s="4" t="str">
        <f t="shared" si="2"/>
        <v>East</v>
      </c>
      <c r="O24" s="4" t="str">
        <f t="shared" si="3"/>
        <v>Jitesh</v>
      </c>
      <c r="P24" s="4" t="str">
        <f t="shared" si="4"/>
        <v>January</v>
      </c>
      <c r="Q24" s="4" t="s">
        <v>16</v>
      </c>
      <c r="R24" s="4">
        <f t="shared" si="5"/>
        <v>18000</v>
      </c>
      <c r="S24" s="4" t="str">
        <f t="shared" si="6"/>
        <v>Below 20K</v>
      </c>
      <c r="T24" s="4">
        <f t="shared" si="7"/>
        <v>438</v>
      </c>
    </row>
    <row r="25">
      <c r="A25" s="2">
        <v>24.0</v>
      </c>
      <c r="B25" s="2">
        <v>2013.0</v>
      </c>
      <c r="C25" s="2" t="s">
        <v>22</v>
      </c>
      <c r="D25" s="2" t="s">
        <v>9</v>
      </c>
      <c r="E25" s="2" t="s">
        <v>10</v>
      </c>
      <c r="F25" s="2" t="s">
        <v>11</v>
      </c>
      <c r="G25" s="3">
        <v>4887.0</v>
      </c>
      <c r="H25" s="2">
        <v>258.0</v>
      </c>
      <c r="M25" s="4" t="str">
        <f t="shared" si="1"/>
        <v>Realme C Series</v>
      </c>
      <c r="N25" s="4" t="str">
        <f t="shared" si="2"/>
        <v>South</v>
      </c>
      <c r="O25" s="4" t="str">
        <f t="shared" si="3"/>
        <v>Gaurav</v>
      </c>
      <c r="P25" s="4" t="str">
        <f t="shared" si="4"/>
        <v>March</v>
      </c>
      <c r="Q25" s="4" t="s">
        <v>16</v>
      </c>
      <c r="R25" s="4">
        <f t="shared" si="5"/>
        <v>12000</v>
      </c>
      <c r="S25" s="4" t="str">
        <f t="shared" si="6"/>
        <v>Below 20K</v>
      </c>
      <c r="T25" s="4">
        <f t="shared" si="7"/>
        <v>232</v>
      </c>
    </row>
    <row r="26">
      <c r="A26" s="2">
        <v>25.0</v>
      </c>
      <c r="B26" s="2">
        <v>2013.0</v>
      </c>
      <c r="C26" s="2" t="s">
        <v>22</v>
      </c>
      <c r="D26" s="2" t="s">
        <v>9</v>
      </c>
      <c r="E26" s="2" t="s">
        <v>10</v>
      </c>
      <c r="F26" s="2" t="s">
        <v>11</v>
      </c>
      <c r="G26" s="3">
        <v>9887.0</v>
      </c>
      <c r="H26" s="2">
        <v>258.0</v>
      </c>
      <c r="M26" s="4" t="str">
        <f t="shared" si="1"/>
        <v>Xiaomi Redmi Note Series</v>
      </c>
      <c r="N26" s="4" t="str">
        <f t="shared" si="2"/>
        <v>West</v>
      </c>
      <c r="O26" s="4" t="str">
        <f t="shared" si="3"/>
        <v>Gaurav</v>
      </c>
      <c r="P26" s="4" t="str">
        <f t="shared" si="4"/>
        <v>November</v>
      </c>
      <c r="Q26" s="4" t="s">
        <v>25</v>
      </c>
      <c r="R26" s="4">
        <f t="shared" si="5"/>
        <v>18000</v>
      </c>
      <c r="S26" s="4" t="str">
        <f t="shared" si="6"/>
        <v>Below 20K</v>
      </c>
      <c r="T26" s="4">
        <f t="shared" si="7"/>
        <v>104</v>
      </c>
    </row>
    <row r="27">
      <c r="A27" s="2">
        <v>26.0</v>
      </c>
      <c r="B27" s="2">
        <v>2013.0</v>
      </c>
      <c r="C27" s="2" t="s">
        <v>22</v>
      </c>
      <c r="D27" s="2" t="s">
        <v>9</v>
      </c>
      <c r="E27" s="2" t="s">
        <v>10</v>
      </c>
      <c r="F27" s="2" t="s">
        <v>44</v>
      </c>
      <c r="G27" s="3">
        <v>8787.0</v>
      </c>
      <c r="H27" s="2">
        <v>133.0</v>
      </c>
      <c r="M27" s="4" t="str">
        <f t="shared" si="1"/>
        <v>OnePlus Nord N Series</v>
      </c>
      <c r="N27" s="4" t="str">
        <f t="shared" si="2"/>
        <v>East</v>
      </c>
      <c r="O27" s="4" t="str">
        <f t="shared" si="3"/>
        <v>Jitesh</v>
      </c>
      <c r="P27" s="4" t="str">
        <f t="shared" si="4"/>
        <v>November</v>
      </c>
      <c r="Q27" s="4" t="s">
        <v>25</v>
      </c>
      <c r="R27" s="4">
        <f t="shared" si="5"/>
        <v>27000</v>
      </c>
      <c r="S27" s="4" t="str">
        <f t="shared" si="6"/>
        <v>Abobe 20K</v>
      </c>
      <c r="T27" s="4">
        <f t="shared" si="7"/>
        <v>82</v>
      </c>
    </row>
    <row r="28">
      <c r="A28" s="2">
        <v>27.0</v>
      </c>
      <c r="B28" s="2">
        <v>2013.0</v>
      </c>
      <c r="C28" s="2" t="s">
        <v>22</v>
      </c>
      <c r="D28" s="2" t="s">
        <v>18</v>
      </c>
      <c r="E28" s="2" t="s">
        <v>10</v>
      </c>
      <c r="F28" s="2" t="s">
        <v>44</v>
      </c>
      <c r="G28" s="3">
        <v>5087.0</v>
      </c>
      <c r="H28" s="2">
        <v>109.0</v>
      </c>
      <c r="M28" s="4" t="str">
        <f t="shared" si="1"/>
        <v>Realme C Series</v>
      </c>
      <c r="N28" s="4" t="str">
        <f t="shared" si="2"/>
        <v>North</v>
      </c>
      <c r="O28" s="4" t="str">
        <f t="shared" si="3"/>
        <v>Jitesh</v>
      </c>
      <c r="P28" s="4" t="str">
        <f t="shared" si="4"/>
        <v>May</v>
      </c>
      <c r="Q28" s="4" t="s">
        <v>14</v>
      </c>
      <c r="R28" s="4">
        <f t="shared" si="5"/>
        <v>12000</v>
      </c>
      <c r="S28" s="4" t="str">
        <f t="shared" si="6"/>
        <v>Below 20K</v>
      </c>
      <c r="T28" s="4">
        <f t="shared" si="7"/>
        <v>253</v>
      </c>
    </row>
    <row r="29">
      <c r="M29" s="4" t="str">
        <f t="shared" si="1"/>
        <v>Nokia 5 Series</v>
      </c>
      <c r="N29" s="4" t="str">
        <f t="shared" si="2"/>
        <v>South</v>
      </c>
      <c r="O29" s="4" t="str">
        <f t="shared" si="3"/>
        <v>Saurav</v>
      </c>
      <c r="P29" s="4" t="str">
        <f t="shared" si="4"/>
        <v>November</v>
      </c>
      <c r="Q29" s="4" t="s">
        <v>25</v>
      </c>
      <c r="R29" s="4">
        <f t="shared" si="5"/>
        <v>14000</v>
      </c>
      <c r="S29" s="4" t="str">
        <f t="shared" si="6"/>
        <v>Below 20K</v>
      </c>
      <c r="T29" s="4">
        <f t="shared" si="7"/>
        <v>429</v>
      </c>
    </row>
    <row r="30">
      <c r="M30" s="4" t="str">
        <f t="shared" si="1"/>
        <v>Xiaomi Redmi Note Series</v>
      </c>
      <c r="N30" s="4" t="str">
        <f t="shared" si="2"/>
        <v>East</v>
      </c>
      <c r="O30" s="4" t="str">
        <f t="shared" si="3"/>
        <v>Gaurav</v>
      </c>
      <c r="P30" s="4" t="str">
        <f t="shared" si="4"/>
        <v>May</v>
      </c>
      <c r="Q30" s="4" t="s">
        <v>14</v>
      </c>
      <c r="R30" s="4">
        <f t="shared" si="5"/>
        <v>18000</v>
      </c>
      <c r="S30" s="4" t="str">
        <f t="shared" si="6"/>
        <v>Below 20K</v>
      </c>
      <c r="T30" s="4">
        <f t="shared" si="7"/>
        <v>308</v>
      </c>
    </row>
    <row r="31">
      <c r="M31" s="4" t="str">
        <f t="shared" si="1"/>
        <v>Xiaomi Redmi Note Series</v>
      </c>
      <c r="N31" s="4" t="str">
        <f t="shared" si="2"/>
        <v>North</v>
      </c>
      <c r="O31" s="4" t="str">
        <f t="shared" si="3"/>
        <v>Saurav</v>
      </c>
      <c r="P31" s="4" t="str">
        <f t="shared" si="4"/>
        <v>August</v>
      </c>
      <c r="Q31" s="4" t="s">
        <v>25</v>
      </c>
      <c r="R31" s="4">
        <f t="shared" si="5"/>
        <v>18000</v>
      </c>
      <c r="S31" s="4" t="str">
        <f t="shared" si="6"/>
        <v>Below 20K</v>
      </c>
      <c r="T31" s="4">
        <f t="shared" si="7"/>
        <v>426</v>
      </c>
    </row>
    <row r="32">
      <c r="M32" s="4" t="str">
        <f t="shared" si="1"/>
        <v>Nokia 5 Series</v>
      </c>
      <c r="N32" s="4" t="str">
        <f t="shared" si="2"/>
        <v>East</v>
      </c>
      <c r="O32" s="4" t="str">
        <f t="shared" si="3"/>
        <v>Raman</v>
      </c>
      <c r="P32" s="4" t="str">
        <f t="shared" si="4"/>
        <v>February</v>
      </c>
      <c r="Q32" s="4" t="s">
        <v>25</v>
      </c>
      <c r="R32" s="4">
        <f t="shared" si="5"/>
        <v>14000</v>
      </c>
      <c r="S32" s="4" t="str">
        <f t="shared" si="6"/>
        <v>Below 20K</v>
      </c>
      <c r="T32" s="4">
        <f t="shared" si="7"/>
        <v>97</v>
      </c>
    </row>
    <row r="33">
      <c r="M33" s="4" t="str">
        <f t="shared" si="1"/>
        <v>Xiaomi Redmi Note Series</v>
      </c>
      <c r="N33" s="4" t="str">
        <f t="shared" si="2"/>
        <v>East</v>
      </c>
      <c r="O33" s="4" t="str">
        <f t="shared" si="3"/>
        <v>Gaurav</v>
      </c>
      <c r="P33" s="4" t="str">
        <f t="shared" si="4"/>
        <v>December</v>
      </c>
      <c r="Q33" s="4" t="s">
        <v>25</v>
      </c>
      <c r="R33" s="4">
        <f t="shared" si="5"/>
        <v>18000</v>
      </c>
      <c r="S33" s="4" t="str">
        <f t="shared" si="6"/>
        <v>Below 20K</v>
      </c>
      <c r="T33" s="4">
        <f t="shared" si="7"/>
        <v>206</v>
      </c>
    </row>
    <row r="34">
      <c r="M34" s="4" t="str">
        <f t="shared" si="1"/>
        <v>Nokia 5 Series</v>
      </c>
      <c r="N34" s="4" t="str">
        <f t="shared" si="2"/>
        <v>South</v>
      </c>
      <c r="O34" s="4" t="str">
        <f t="shared" si="3"/>
        <v>Saurav</v>
      </c>
      <c r="P34" s="4" t="str">
        <f t="shared" si="4"/>
        <v>October</v>
      </c>
      <c r="Q34" s="4" t="s">
        <v>14</v>
      </c>
      <c r="R34" s="4">
        <f t="shared" si="5"/>
        <v>14000</v>
      </c>
      <c r="S34" s="4" t="str">
        <f t="shared" si="6"/>
        <v>Below 20K</v>
      </c>
      <c r="T34" s="4">
        <f t="shared" si="7"/>
        <v>267</v>
      </c>
    </row>
    <row r="35">
      <c r="M35" s="4" t="str">
        <f t="shared" si="1"/>
        <v>OnePlus Nord N Series</v>
      </c>
      <c r="N35" s="4" t="str">
        <f t="shared" si="2"/>
        <v>West</v>
      </c>
      <c r="O35" s="4" t="str">
        <f t="shared" si="3"/>
        <v>Gaurav</v>
      </c>
      <c r="P35" s="4" t="str">
        <f t="shared" si="4"/>
        <v>March</v>
      </c>
      <c r="Q35" s="4" t="s">
        <v>16</v>
      </c>
      <c r="R35" s="4">
        <f t="shared" si="5"/>
        <v>27000</v>
      </c>
      <c r="S35" s="4" t="str">
        <f t="shared" si="6"/>
        <v>Abobe 20K</v>
      </c>
      <c r="T35" s="4">
        <f t="shared" si="7"/>
        <v>415</v>
      </c>
    </row>
    <row r="36">
      <c r="M36" s="4" t="str">
        <f t="shared" si="1"/>
        <v>OnePlus Nord N Series</v>
      </c>
      <c r="N36" s="4" t="str">
        <f t="shared" si="2"/>
        <v>West</v>
      </c>
      <c r="O36" s="4" t="str">
        <f t="shared" si="3"/>
        <v>Raman</v>
      </c>
      <c r="P36" s="4" t="str">
        <f t="shared" si="4"/>
        <v>October</v>
      </c>
      <c r="Q36" s="4" t="s">
        <v>21</v>
      </c>
      <c r="R36" s="4">
        <f t="shared" si="5"/>
        <v>27000</v>
      </c>
      <c r="S36" s="4" t="str">
        <f t="shared" si="6"/>
        <v>Abobe 20K</v>
      </c>
      <c r="T36" s="4">
        <f t="shared" si="7"/>
        <v>195</v>
      </c>
    </row>
    <row r="37">
      <c r="M37" s="4" t="str">
        <f t="shared" si="1"/>
        <v>Motorola Moto G Series</v>
      </c>
      <c r="N37" s="4" t="str">
        <f t="shared" si="2"/>
        <v>East</v>
      </c>
      <c r="O37" s="4" t="str">
        <f t="shared" si="3"/>
        <v>Jitesh</v>
      </c>
      <c r="P37" s="4" t="str">
        <f t="shared" si="4"/>
        <v>July</v>
      </c>
      <c r="Q37" s="4" t="s">
        <v>25</v>
      </c>
      <c r="R37" s="4">
        <f t="shared" si="5"/>
        <v>15000</v>
      </c>
      <c r="S37" s="4" t="str">
        <f t="shared" si="6"/>
        <v>Below 20K</v>
      </c>
      <c r="T37" s="4">
        <f t="shared" si="7"/>
        <v>40</v>
      </c>
    </row>
    <row r="38">
      <c r="M38" s="4" t="str">
        <f t="shared" si="1"/>
        <v>Realme C Series</v>
      </c>
      <c r="N38" s="4" t="str">
        <f t="shared" si="2"/>
        <v>South</v>
      </c>
      <c r="O38" s="4" t="str">
        <f t="shared" si="3"/>
        <v>Raman</v>
      </c>
      <c r="P38" s="4" t="str">
        <f t="shared" si="4"/>
        <v>October</v>
      </c>
      <c r="Q38" s="4" t="s">
        <v>25</v>
      </c>
      <c r="R38" s="4">
        <f t="shared" si="5"/>
        <v>12000</v>
      </c>
      <c r="S38" s="4" t="str">
        <f t="shared" si="6"/>
        <v>Below 20K</v>
      </c>
      <c r="T38" s="4">
        <f t="shared" si="7"/>
        <v>298</v>
      </c>
    </row>
    <row r="39">
      <c r="M39" s="4" t="str">
        <f t="shared" si="1"/>
        <v>OnePlus Nord N Series</v>
      </c>
      <c r="N39" s="4" t="str">
        <f t="shared" si="2"/>
        <v>West</v>
      </c>
      <c r="O39" s="4" t="str">
        <f t="shared" si="3"/>
        <v>Gaurav</v>
      </c>
      <c r="P39" s="4" t="str">
        <f t="shared" si="4"/>
        <v>September</v>
      </c>
      <c r="Q39" s="4" t="s">
        <v>21</v>
      </c>
      <c r="R39" s="4">
        <f t="shared" si="5"/>
        <v>27000</v>
      </c>
      <c r="S39" s="4" t="str">
        <f t="shared" si="6"/>
        <v>Abobe 20K</v>
      </c>
      <c r="T39" s="4">
        <f t="shared" si="7"/>
        <v>177</v>
      </c>
    </row>
    <row r="40">
      <c r="M40" s="4" t="str">
        <f t="shared" si="1"/>
        <v>Google Pixel 4a</v>
      </c>
      <c r="N40" s="4" t="str">
        <f t="shared" si="2"/>
        <v>North</v>
      </c>
      <c r="O40" s="4" t="str">
        <f t="shared" si="3"/>
        <v>Gaurav</v>
      </c>
      <c r="P40" s="4" t="str">
        <f t="shared" si="4"/>
        <v>July</v>
      </c>
      <c r="Q40" s="4" t="s">
        <v>14</v>
      </c>
      <c r="R40" s="4">
        <f t="shared" si="5"/>
        <v>25000</v>
      </c>
      <c r="S40" s="4" t="str">
        <f t="shared" si="6"/>
        <v>Abobe 20K</v>
      </c>
      <c r="T40" s="4">
        <f t="shared" si="7"/>
        <v>309</v>
      </c>
    </row>
    <row r="41">
      <c r="M41" s="4" t="str">
        <f t="shared" si="1"/>
        <v>Asus ZenFone Series</v>
      </c>
      <c r="N41" s="4" t="str">
        <f t="shared" si="2"/>
        <v>North</v>
      </c>
      <c r="O41" s="4" t="str">
        <f t="shared" si="3"/>
        <v>Raman</v>
      </c>
      <c r="P41" s="4" t="str">
        <f t="shared" si="4"/>
        <v>November</v>
      </c>
      <c r="Q41" s="4" t="s">
        <v>25</v>
      </c>
      <c r="R41" s="4">
        <f t="shared" si="5"/>
        <v>23000</v>
      </c>
      <c r="S41" s="4" t="str">
        <f t="shared" si="6"/>
        <v>Abobe 20K</v>
      </c>
      <c r="T41" s="4">
        <f t="shared" si="7"/>
        <v>175</v>
      </c>
    </row>
    <row r="42">
      <c r="M42" s="4" t="str">
        <f t="shared" si="1"/>
        <v>Motorola Moto G Series</v>
      </c>
      <c r="N42" s="4" t="str">
        <f t="shared" si="2"/>
        <v>North</v>
      </c>
      <c r="O42" s="4" t="str">
        <f t="shared" si="3"/>
        <v>Gaurav</v>
      </c>
      <c r="P42" s="4" t="str">
        <f t="shared" si="4"/>
        <v>October</v>
      </c>
      <c r="Q42" s="4" t="s">
        <v>14</v>
      </c>
      <c r="R42" s="4">
        <f t="shared" si="5"/>
        <v>15000</v>
      </c>
      <c r="S42" s="4" t="str">
        <f t="shared" si="6"/>
        <v>Below 20K</v>
      </c>
      <c r="T42" s="4">
        <f t="shared" si="7"/>
        <v>108</v>
      </c>
    </row>
    <row r="43">
      <c r="M43" s="4" t="str">
        <f t="shared" si="1"/>
        <v>Realme C Series</v>
      </c>
      <c r="N43" s="4" t="str">
        <f t="shared" si="2"/>
        <v>West</v>
      </c>
      <c r="O43" s="4" t="str">
        <f t="shared" si="3"/>
        <v>Gaurav</v>
      </c>
      <c r="P43" s="4" t="str">
        <f t="shared" si="4"/>
        <v>July</v>
      </c>
      <c r="Q43" s="4" t="s">
        <v>25</v>
      </c>
      <c r="R43" s="4">
        <f t="shared" si="5"/>
        <v>12000</v>
      </c>
      <c r="S43" s="4" t="str">
        <f t="shared" si="6"/>
        <v>Below 20K</v>
      </c>
      <c r="T43" s="4">
        <f t="shared" si="7"/>
        <v>213</v>
      </c>
    </row>
    <row r="44">
      <c r="M44" s="4" t="str">
        <f t="shared" si="1"/>
        <v>Google Pixel 4a</v>
      </c>
      <c r="N44" s="4" t="str">
        <f t="shared" si="2"/>
        <v>North</v>
      </c>
      <c r="O44" s="4" t="str">
        <f t="shared" si="3"/>
        <v>Gaurav</v>
      </c>
      <c r="P44" s="4" t="str">
        <f t="shared" si="4"/>
        <v>December</v>
      </c>
      <c r="Q44" s="4" t="s">
        <v>21</v>
      </c>
      <c r="R44" s="4">
        <f t="shared" si="5"/>
        <v>25000</v>
      </c>
      <c r="S44" s="4" t="str">
        <f t="shared" si="6"/>
        <v>Abobe 20K</v>
      </c>
      <c r="T44" s="4">
        <f t="shared" si="7"/>
        <v>299</v>
      </c>
    </row>
    <row r="45">
      <c r="M45" s="4" t="str">
        <f t="shared" si="1"/>
        <v>Xiaomi Redmi Note Series</v>
      </c>
      <c r="N45" s="4" t="str">
        <f t="shared" si="2"/>
        <v>North</v>
      </c>
      <c r="O45" s="4" t="str">
        <f t="shared" si="3"/>
        <v>Gaurav</v>
      </c>
      <c r="P45" s="4" t="str">
        <f t="shared" si="4"/>
        <v>June</v>
      </c>
      <c r="Q45" s="4" t="s">
        <v>14</v>
      </c>
      <c r="R45" s="4">
        <f t="shared" si="5"/>
        <v>18000</v>
      </c>
      <c r="S45" s="4" t="str">
        <f t="shared" si="6"/>
        <v>Below 20K</v>
      </c>
      <c r="T45" s="4">
        <f t="shared" si="7"/>
        <v>326</v>
      </c>
    </row>
    <row r="46">
      <c r="M46" s="4" t="str">
        <f t="shared" si="1"/>
        <v>Nokia 5 Series</v>
      </c>
      <c r="N46" s="4" t="str">
        <f t="shared" si="2"/>
        <v>West</v>
      </c>
      <c r="O46" s="4" t="str">
        <f t="shared" si="3"/>
        <v>Gaurav</v>
      </c>
      <c r="P46" s="4" t="str">
        <f t="shared" si="4"/>
        <v>December</v>
      </c>
      <c r="Q46" s="4" t="s">
        <v>16</v>
      </c>
      <c r="R46" s="4">
        <f t="shared" si="5"/>
        <v>14000</v>
      </c>
      <c r="S46" s="4" t="str">
        <f t="shared" si="6"/>
        <v>Below 20K</v>
      </c>
      <c r="T46" s="4">
        <f t="shared" si="7"/>
        <v>415</v>
      </c>
    </row>
    <row r="47">
      <c r="M47" s="4" t="str">
        <f t="shared" si="1"/>
        <v>Motorola Moto G Series</v>
      </c>
      <c r="N47" s="4" t="str">
        <f t="shared" si="2"/>
        <v>South</v>
      </c>
      <c r="O47" s="4" t="str">
        <f t="shared" si="3"/>
        <v>Saurav</v>
      </c>
      <c r="P47" s="4" t="str">
        <f t="shared" si="4"/>
        <v>June</v>
      </c>
      <c r="Q47" s="4" t="s">
        <v>14</v>
      </c>
      <c r="R47" s="4">
        <f t="shared" si="5"/>
        <v>15000</v>
      </c>
      <c r="S47" s="4" t="str">
        <f t="shared" si="6"/>
        <v>Below 20K</v>
      </c>
      <c r="T47" s="4">
        <f t="shared" si="7"/>
        <v>451</v>
      </c>
    </row>
    <row r="48">
      <c r="M48" s="4" t="str">
        <f t="shared" si="1"/>
        <v>Samsung Galaxy A Series</v>
      </c>
      <c r="N48" s="4" t="str">
        <f t="shared" si="2"/>
        <v>West</v>
      </c>
      <c r="O48" s="4" t="str">
        <f t="shared" si="3"/>
        <v>Jitesh</v>
      </c>
      <c r="P48" s="4" t="str">
        <f t="shared" si="4"/>
        <v>July</v>
      </c>
      <c r="Q48" s="4" t="s">
        <v>21</v>
      </c>
      <c r="R48" s="4">
        <f t="shared" si="5"/>
        <v>21000</v>
      </c>
      <c r="S48" s="4" t="str">
        <f t="shared" si="6"/>
        <v>Abobe 20K</v>
      </c>
      <c r="T48" s="4">
        <f t="shared" si="7"/>
        <v>360</v>
      </c>
    </row>
    <row r="49">
      <c r="M49" s="4" t="str">
        <f t="shared" si="1"/>
        <v>OnePlus Nord N Series</v>
      </c>
      <c r="N49" s="4" t="str">
        <f t="shared" si="2"/>
        <v>South</v>
      </c>
      <c r="O49" s="4" t="str">
        <f t="shared" si="3"/>
        <v>Gaurav</v>
      </c>
      <c r="P49" s="4" t="str">
        <f t="shared" si="4"/>
        <v>July</v>
      </c>
      <c r="Q49" s="4" t="s">
        <v>16</v>
      </c>
      <c r="R49" s="4">
        <f t="shared" si="5"/>
        <v>27000</v>
      </c>
      <c r="S49" s="4" t="str">
        <f t="shared" si="6"/>
        <v>Abobe 20K</v>
      </c>
      <c r="T49" s="4">
        <f t="shared" si="7"/>
        <v>376</v>
      </c>
    </row>
    <row r="50">
      <c r="M50" s="4" t="str">
        <f t="shared" si="1"/>
        <v>Nokia 5 Series</v>
      </c>
      <c r="N50" s="4" t="str">
        <f t="shared" si="2"/>
        <v>North</v>
      </c>
      <c r="O50" s="4" t="str">
        <f t="shared" si="3"/>
        <v>Jitesh</v>
      </c>
      <c r="P50" s="4" t="str">
        <f t="shared" si="4"/>
        <v>July</v>
      </c>
      <c r="Q50" s="4" t="s">
        <v>14</v>
      </c>
      <c r="R50" s="4">
        <f t="shared" si="5"/>
        <v>14000</v>
      </c>
      <c r="S50" s="4" t="str">
        <f t="shared" si="6"/>
        <v>Below 20K</v>
      </c>
      <c r="T50" s="4">
        <f t="shared" si="7"/>
        <v>338</v>
      </c>
    </row>
    <row r="51">
      <c r="M51" s="4" t="str">
        <f t="shared" si="1"/>
        <v>Samsung Galaxy A Series</v>
      </c>
      <c r="N51" s="4" t="str">
        <f t="shared" si="2"/>
        <v>East</v>
      </c>
      <c r="O51" s="4" t="str">
        <f t="shared" si="3"/>
        <v>Jitesh</v>
      </c>
      <c r="P51" s="4" t="str">
        <f t="shared" si="4"/>
        <v>December</v>
      </c>
      <c r="Q51" s="4" t="s">
        <v>25</v>
      </c>
      <c r="R51" s="4">
        <f t="shared" si="5"/>
        <v>21000</v>
      </c>
      <c r="S51" s="4" t="str">
        <f t="shared" si="6"/>
        <v>Abobe 20K</v>
      </c>
      <c r="T51" s="4">
        <f t="shared" si="7"/>
        <v>437</v>
      </c>
    </row>
    <row r="52">
      <c r="M52" s="4" t="str">
        <f t="shared" si="1"/>
        <v>OnePlus Nord N Series</v>
      </c>
      <c r="N52" s="4" t="str">
        <f t="shared" si="2"/>
        <v>South</v>
      </c>
      <c r="O52" s="4" t="str">
        <f t="shared" si="3"/>
        <v>Jitesh</v>
      </c>
      <c r="P52" s="4" t="str">
        <f t="shared" si="4"/>
        <v>March</v>
      </c>
      <c r="Q52" s="4" t="s">
        <v>25</v>
      </c>
      <c r="R52" s="4">
        <f t="shared" si="5"/>
        <v>27000</v>
      </c>
      <c r="S52" s="4" t="str">
        <f t="shared" si="6"/>
        <v>Abobe 20K</v>
      </c>
      <c r="T52" s="4">
        <f t="shared" si="7"/>
        <v>310</v>
      </c>
    </row>
    <row r="53">
      <c r="M53" s="4" t="str">
        <f t="shared" si="1"/>
        <v>Samsung Galaxy A Series</v>
      </c>
      <c r="N53" s="4" t="str">
        <f t="shared" si="2"/>
        <v>South</v>
      </c>
      <c r="O53" s="4" t="str">
        <f t="shared" si="3"/>
        <v>Raman</v>
      </c>
      <c r="P53" s="4" t="str">
        <f t="shared" si="4"/>
        <v>September</v>
      </c>
      <c r="Q53" s="4" t="s">
        <v>25</v>
      </c>
      <c r="R53" s="4">
        <f t="shared" si="5"/>
        <v>21000</v>
      </c>
      <c r="S53" s="4" t="str">
        <f t="shared" si="6"/>
        <v>Abobe 20K</v>
      </c>
      <c r="T53" s="4">
        <f t="shared" si="7"/>
        <v>484</v>
      </c>
    </row>
    <row r="54">
      <c r="M54" s="4" t="str">
        <f t="shared" si="1"/>
        <v>Xiaomi Redmi Note Series</v>
      </c>
      <c r="N54" s="4" t="str">
        <f t="shared" si="2"/>
        <v>East</v>
      </c>
      <c r="O54" s="4" t="str">
        <f t="shared" si="3"/>
        <v>Jitesh</v>
      </c>
      <c r="P54" s="4" t="str">
        <f t="shared" si="4"/>
        <v>October</v>
      </c>
      <c r="Q54" s="4" t="s">
        <v>16</v>
      </c>
      <c r="R54" s="4">
        <f t="shared" si="5"/>
        <v>18000</v>
      </c>
      <c r="S54" s="4" t="str">
        <f t="shared" si="6"/>
        <v>Below 20K</v>
      </c>
      <c r="T54" s="4">
        <f t="shared" si="7"/>
        <v>217</v>
      </c>
    </row>
    <row r="55">
      <c r="M55" s="4" t="str">
        <f t="shared" si="1"/>
        <v>Motorola Moto G Series</v>
      </c>
      <c r="N55" s="4" t="str">
        <f t="shared" si="2"/>
        <v>South</v>
      </c>
      <c r="O55" s="4" t="str">
        <f t="shared" si="3"/>
        <v>Jitesh</v>
      </c>
      <c r="P55" s="4" t="str">
        <f t="shared" si="4"/>
        <v>September</v>
      </c>
      <c r="Q55" s="4" t="s">
        <v>16</v>
      </c>
      <c r="R55" s="4">
        <f t="shared" si="5"/>
        <v>15000</v>
      </c>
      <c r="S55" s="4" t="str">
        <f t="shared" si="6"/>
        <v>Below 20K</v>
      </c>
      <c r="T55" s="4">
        <f t="shared" si="7"/>
        <v>406</v>
      </c>
    </row>
    <row r="56">
      <c r="M56" s="4" t="str">
        <f t="shared" si="1"/>
        <v>Motorola Moto G Series</v>
      </c>
      <c r="N56" s="4" t="str">
        <f t="shared" si="2"/>
        <v>South</v>
      </c>
      <c r="O56" s="4" t="str">
        <f t="shared" si="3"/>
        <v>Gaurav</v>
      </c>
      <c r="P56" s="4" t="str">
        <f t="shared" si="4"/>
        <v>January</v>
      </c>
      <c r="Q56" s="4" t="s">
        <v>25</v>
      </c>
      <c r="R56" s="4">
        <f t="shared" si="5"/>
        <v>15000</v>
      </c>
      <c r="S56" s="4" t="str">
        <f t="shared" si="6"/>
        <v>Below 20K</v>
      </c>
      <c r="T56" s="4">
        <f t="shared" si="7"/>
        <v>301</v>
      </c>
    </row>
    <row r="57">
      <c r="M57" s="4" t="str">
        <f t="shared" si="1"/>
        <v>Xiaomi Redmi Note Series</v>
      </c>
      <c r="N57" s="4" t="str">
        <f t="shared" si="2"/>
        <v>West</v>
      </c>
      <c r="O57" s="4" t="str">
        <f t="shared" si="3"/>
        <v>Raman</v>
      </c>
      <c r="P57" s="4" t="str">
        <f t="shared" si="4"/>
        <v>November</v>
      </c>
      <c r="Q57" s="4" t="s">
        <v>25</v>
      </c>
      <c r="R57" s="4">
        <f t="shared" si="5"/>
        <v>18000</v>
      </c>
      <c r="S57" s="4" t="str">
        <f t="shared" si="6"/>
        <v>Below 20K</v>
      </c>
      <c r="T57" s="4">
        <f t="shared" si="7"/>
        <v>261</v>
      </c>
    </row>
    <row r="58">
      <c r="M58" s="4" t="str">
        <f t="shared" si="1"/>
        <v>Motorola Moto G Series</v>
      </c>
      <c r="N58" s="4" t="str">
        <f t="shared" si="2"/>
        <v>North</v>
      </c>
      <c r="O58" s="4" t="str">
        <f t="shared" si="3"/>
        <v>Saurav</v>
      </c>
      <c r="P58" s="4" t="str">
        <f t="shared" si="4"/>
        <v>September</v>
      </c>
      <c r="Q58" s="4" t="s">
        <v>14</v>
      </c>
      <c r="R58" s="4">
        <f t="shared" si="5"/>
        <v>15000</v>
      </c>
      <c r="S58" s="4" t="str">
        <f t="shared" si="6"/>
        <v>Below 20K</v>
      </c>
      <c r="T58" s="4">
        <f t="shared" si="7"/>
        <v>75</v>
      </c>
    </row>
    <row r="59">
      <c r="M59" s="4" t="str">
        <f t="shared" si="1"/>
        <v>Google Pixel 4a</v>
      </c>
      <c r="N59" s="4" t="str">
        <f t="shared" si="2"/>
        <v>East</v>
      </c>
      <c r="O59" s="4" t="str">
        <f t="shared" si="3"/>
        <v>Raman</v>
      </c>
      <c r="P59" s="4" t="str">
        <f t="shared" si="4"/>
        <v>September</v>
      </c>
      <c r="Q59" s="4" t="s">
        <v>21</v>
      </c>
      <c r="R59" s="4">
        <f t="shared" si="5"/>
        <v>25000</v>
      </c>
      <c r="S59" s="4" t="str">
        <f t="shared" si="6"/>
        <v>Abobe 20K</v>
      </c>
      <c r="T59" s="4">
        <f t="shared" si="7"/>
        <v>321</v>
      </c>
    </row>
    <row r="60">
      <c r="M60" s="4" t="str">
        <f t="shared" si="1"/>
        <v>Samsung Galaxy A Series</v>
      </c>
      <c r="N60" s="4" t="str">
        <f t="shared" si="2"/>
        <v>East</v>
      </c>
      <c r="O60" s="4" t="str">
        <f t="shared" si="3"/>
        <v>Raman</v>
      </c>
      <c r="P60" s="4" t="str">
        <f t="shared" si="4"/>
        <v>June</v>
      </c>
      <c r="Q60" s="4" t="s">
        <v>16</v>
      </c>
      <c r="R60" s="4">
        <f t="shared" si="5"/>
        <v>21000</v>
      </c>
      <c r="S60" s="4" t="str">
        <f t="shared" si="6"/>
        <v>Abobe 20K</v>
      </c>
      <c r="T60" s="4">
        <f t="shared" si="7"/>
        <v>429</v>
      </c>
    </row>
    <row r="61">
      <c r="M61" s="4" t="str">
        <f t="shared" si="1"/>
        <v>Nokia 5 Series</v>
      </c>
      <c r="N61" s="4" t="str">
        <f t="shared" si="2"/>
        <v>North</v>
      </c>
      <c r="O61" s="4" t="str">
        <f t="shared" si="3"/>
        <v>Gaurav</v>
      </c>
      <c r="P61" s="4" t="str">
        <f t="shared" si="4"/>
        <v>June</v>
      </c>
      <c r="Q61" s="4" t="s">
        <v>21</v>
      </c>
      <c r="R61" s="4">
        <f t="shared" si="5"/>
        <v>14000</v>
      </c>
      <c r="S61" s="4" t="str">
        <f t="shared" si="6"/>
        <v>Below 20K</v>
      </c>
      <c r="T61" s="4">
        <f t="shared" si="7"/>
        <v>324</v>
      </c>
    </row>
    <row r="62">
      <c r="M62" s="4" t="str">
        <f t="shared" si="1"/>
        <v>Samsung Galaxy A Series</v>
      </c>
      <c r="N62" s="4" t="str">
        <f t="shared" si="2"/>
        <v>East</v>
      </c>
      <c r="O62" s="4" t="str">
        <f t="shared" si="3"/>
        <v>Jitesh</v>
      </c>
      <c r="P62" s="4" t="str">
        <f t="shared" si="4"/>
        <v>February</v>
      </c>
      <c r="Q62" s="4" t="s">
        <v>16</v>
      </c>
      <c r="R62" s="4">
        <f t="shared" si="5"/>
        <v>21000</v>
      </c>
      <c r="S62" s="4" t="str">
        <f t="shared" si="6"/>
        <v>Abobe 20K</v>
      </c>
      <c r="T62" s="4">
        <f t="shared" si="7"/>
        <v>311</v>
      </c>
    </row>
    <row r="63">
      <c r="M63" s="4" t="str">
        <f t="shared" si="1"/>
        <v>Xiaomi Redmi Note Series</v>
      </c>
      <c r="N63" s="4" t="str">
        <f t="shared" si="2"/>
        <v>North</v>
      </c>
      <c r="O63" s="4" t="str">
        <f t="shared" si="3"/>
        <v>Gaurav</v>
      </c>
      <c r="P63" s="4" t="str">
        <f t="shared" si="4"/>
        <v>May</v>
      </c>
      <c r="Q63" s="4" t="s">
        <v>25</v>
      </c>
      <c r="R63" s="4">
        <f t="shared" si="5"/>
        <v>18000</v>
      </c>
      <c r="S63" s="4" t="str">
        <f t="shared" si="6"/>
        <v>Below 20K</v>
      </c>
      <c r="T63" s="4">
        <f t="shared" si="7"/>
        <v>419</v>
      </c>
    </row>
    <row r="64">
      <c r="M64" s="4" t="str">
        <f t="shared" si="1"/>
        <v>Realme C Series</v>
      </c>
      <c r="N64" s="4" t="str">
        <f t="shared" si="2"/>
        <v>North</v>
      </c>
      <c r="O64" s="4" t="str">
        <f t="shared" si="3"/>
        <v>Gaurav</v>
      </c>
      <c r="P64" s="4" t="str">
        <f t="shared" si="4"/>
        <v>February</v>
      </c>
      <c r="Q64" s="4" t="s">
        <v>25</v>
      </c>
      <c r="R64" s="4">
        <f t="shared" si="5"/>
        <v>12000</v>
      </c>
      <c r="S64" s="4" t="str">
        <f t="shared" si="6"/>
        <v>Below 20K</v>
      </c>
      <c r="T64" s="4">
        <f t="shared" si="7"/>
        <v>119</v>
      </c>
    </row>
    <row r="65">
      <c r="M65" s="4" t="str">
        <f t="shared" si="1"/>
        <v>Motorola Moto G Series</v>
      </c>
      <c r="N65" s="4" t="str">
        <f t="shared" si="2"/>
        <v>East</v>
      </c>
      <c r="O65" s="4" t="str">
        <f t="shared" si="3"/>
        <v>Gaurav</v>
      </c>
      <c r="P65" s="4" t="str">
        <f t="shared" si="4"/>
        <v>April</v>
      </c>
      <c r="Q65" s="4" t="s">
        <v>14</v>
      </c>
      <c r="R65" s="4">
        <f t="shared" si="5"/>
        <v>15000</v>
      </c>
      <c r="S65" s="4" t="str">
        <f t="shared" si="6"/>
        <v>Below 20K</v>
      </c>
      <c r="T65" s="4">
        <f t="shared" si="7"/>
        <v>405</v>
      </c>
    </row>
    <row r="66">
      <c r="M66" s="4" t="str">
        <f t="shared" si="1"/>
        <v>Xiaomi Redmi Note Series</v>
      </c>
      <c r="N66" s="4" t="str">
        <f t="shared" si="2"/>
        <v>North</v>
      </c>
      <c r="O66" s="4" t="str">
        <f t="shared" si="3"/>
        <v>Jitesh</v>
      </c>
      <c r="P66" s="4" t="str">
        <f t="shared" si="4"/>
        <v>February</v>
      </c>
      <c r="Q66" s="4" t="s">
        <v>25</v>
      </c>
      <c r="R66" s="4">
        <f t="shared" si="5"/>
        <v>18000</v>
      </c>
      <c r="S66" s="4" t="str">
        <f t="shared" si="6"/>
        <v>Below 20K</v>
      </c>
      <c r="T66" s="4">
        <f t="shared" si="7"/>
        <v>160</v>
      </c>
    </row>
    <row r="67">
      <c r="M67" s="4" t="str">
        <f t="shared" si="1"/>
        <v>Xiaomi Redmi Note Series</v>
      </c>
      <c r="N67" s="4" t="str">
        <f t="shared" si="2"/>
        <v>East</v>
      </c>
      <c r="O67" s="4" t="str">
        <f t="shared" si="3"/>
        <v>Gaurav</v>
      </c>
      <c r="P67" s="4" t="str">
        <f t="shared" si="4"/>
        <v>March</v>
      </c>
      <c r="Q67" s="4" t="s">
        <v>25</v>
      </c>
      <c r="R67" s="4">
        <f t="shared" si="5"/>
        <v>18000</v>
      </c>
      <c r="S67" s="4" t="str">
        <f t="shared" si="6"/>
        <v>Below 20K</v>
      </c>
      <c r="T67" s="4">
        <f t="shared" si="7"/>
        <v>329</v>
      </c>
    </row>
    <row r="68">
      <c r="M68" s="4" t="str">
        <f t="shared" si="1"/>
        <v>Samsung Galaxy A Series</v>
      </c>
      <c r="N68" s="4" t="str">
        <f t="shared" si="2"/>
        <v>North</v>
      </c>
      <c r="O68" s="4" t="str">
        <f t="shared" si="3"/>
        <v>Gaurav</v>
      </c>
      <c r="P68" s="4" t="str">
        <f t="shared" si="4"/>
        <v>February</v>
      </c>
      <c r="Q68" s="4" t="s">
        <v>14</v>
      </c>
      <c r="R68" s="4">
        <f t="shared" si="5"/>
        <v>21000</v>
      </c>
      <c r="S68" s="4" t="str">
        <f t="shared" si="6"/>
        <v>Abobe 20K</v>
      </c>
      <c r="T68" s="4">
        <f t="shared" si="7"/>
        <v>175</v>
      </c>
    </row>
    <row r="69">
      <c r="M69" s="4" t="str">
        <f t="shared" si="1"/>
        <v>Xiaomi Redmi Note Series</v>
      </c>
      <c r="N69" s="4" t="str">
        <f t="shared" si="2"/>
        <v>North</v>
      </c>
      <c r="O69" s="4" t="str">
        <f t="shared" si="3"/>
        <v>Gaurav</v>
      </c>
      <c r="P69" s="4" t="str">
        <f t="shared" si="4"/>
        <v>July</v>
      </c>
      <c r="Q69" s="4" t="s">
        <v>16</v>
      </c>
      <c r="R69" s="4">
        <f t="shared" si="5"/>
        <v>18000</v>
      </c>
      <c r="S69" s="4" t="str">
        <f t="shared" si="6"/>
        <v>Below 20K</v>
      </c>
      <c r="T69" s="4">
        <f t="shared" si="7"/>
        <v>451</v>
      </c>
    </row>
    <row r="70">
      <c r="M70" s="4" t="str">
        <f t="shared" si="1"/>
        <v>Nokia 5 Series</v>
      </c>
      <c r="N70" s="4" t="str">
        <f t="shared" si="2"/>
        <v>South</v>
      </c>
      <c r="O70" s="4" t="str">
        <f t="shared" si="3"/>
        <v>Raman</v>
      </c>
      <c r="P70" s="4" t="str">
        <f t="shared" si="4"/>
        <v>June</v>
      </c>
      <c r="Q70" s="4" t="s">
        <v>21</v>
      </c>
      <c r="R70" s="4">
        <f t="shared" si="5"/>
        <v>14000</v>
      </c>
      <c r="S70" s="4" t="str">
        <f t="shared" si="6"/>
        <v>Below 20K</v>
      </c>
      <c r="T70" s="4">
        <f t="shared" si="7"/>
        <v>266</v>
      </c>
    </row>
    <row r="71">
      <c r="M71" s="4" t="str">
        <f t="shared" si="1"/>
        <v>Motorola Moto G Series</v>
      </c>
      <c r="N71" s="4" t="str">
        <f t="shared" si="2"/>
        <v>South</v>
      </c>
      <c r="O71" s="4" t="str">
        <f t="shared" si="3"/>
        <v>Jitesh</v>
      </c>
      <c r="P71" s="4" t="str">
        <f t="shared" si="4"/>
        <v>April</v>
      </c>
      <c r="Q71" s="4" t="s">
        <v>14</v>
      </c>
      <c r="R71" s="4">
        <f t="shared" si="5"/>
        <v>15000</v>
      </c>
      <c r="S71" s="4" t="str">
        <f t="shared" si="6"/>
        <v>Below 20K</v>
      </c>
      <c r="T71" s="4">
        <f t="shared" si="7"/>
        <v>413</v>
      </c>
    </row>
    <row r="72">
      <c r="M72" s="4" t="str">
        <f t="shared" si="1"/>
        <v>Google Pixel 4a</v>
      </c>
      <c r="N72" s="4" t="str">
        <f t="shared" si="2"/>
        <v>West</v>
      </c>
      <c r="O72" s="4" t="str">
        <f t="shared" si="3"/>
        <v>Gaurav</v>
      </c>
      <c r="P72" s="4" t="str">
        <f t="shared" si="4"/>
        <v>December</v>
      </c>
      <c r="Q72" s="4" t="s">
        <v>14</v>
      </c>
      <c r="R72" s="4">
        <f t="shared" si="5"/>
        <v>25000</v>
      </c>
      <c r="S72" s="4" t="str">
        <f t="shared" si="6"/>
        <v>Abobe 20K</v>
      </c>
      <c r="T72" s="4">
        <f t="shared" si="7"/>
        <v>182</v>
      </c>
    </row>
    <row r="73">
      <c r="M73" s="4" t="str">
        <f t="shared" si="1"/>
        <v>Realme C Series</v>
      </c>
      <c r="N73" s="4" t="str">
        <f t="shared" si="2"/>
        <v>East</v>
      </c>
      <c r="O73" s="4" t="str">
        <f t="shared" si="3"/>
        <v>Raman</v>
      </c>
      <c r="P73" s="4" t="str">
        <f t="shared" si="4"/>
        <v>January</v>
      </c>
      <c r="Q73" s="4" t="s">
        <v>25</v>
      </c>
      <c r="R73" s="4">
        <f t="shared" si="5"/>
        <v>12000</v>
      </c>
      <c r="S73" s="4" t="str">
        <f t="shared" si="6"/>
        <v>Below 20K</v>
      </c>
      <c r="T73" s="4">
        <f t="shared" si="7"/>
        <v>267</v>
      </c>
    </row>
    <row r="74">
      <c r="M74" s="4" t="str">
        <f t="shared" si="1"/>
        <v>Asus ZenFone Series</v>
      </c>
      <c r="N74" s="4" t="str">
        <f t="shared" si="2"/>
        <v>East</v>
      </c>
      <c r="O74" s="4" t="str">
        <f t="shared" si="3"/>
        <v>Gaurav</v>
      </c>
      <c r="P74" s="4" t="str">
        <f t="shared" si="4"/>
        <v>January</v>
      </c>
      <c r="Q74" s="4" t="s">
        <v>21</v>
      </c>
      <c r="R74" s="4">
        <f t="shared" si="5"/>
        <v>23000</v>
      </c>
      <c r="S74" s="4" t="str">
        <f t="shared" si="6"/>
        <v>Abobe 20K</v>
      </c>
      <c r="T74" s="4">
        <f t="shared" si="7"/>
        <v>30</v>
      </c>
    </row>
    <row r="75">
      <c r="M75" s="4" t="str">
        <f t="shared" si="1"/>
        <v>Asus ZenFone Series</v>
      </c>
      <c r="N75" s="4" t="str">
        <f t="shared" si="2"/>
        <v>North</v>
      </c>
      <c r="O75" s="4" t="str">
        <f t="shared" si="3"/>
        <v>Saurav</v>
      </c>
      <c r="P75" s="4" t="str">
        <f t="shared" si="4"/>
        <v>September</v>
      </c>
      <c r="Q75" s="4" t="s">
        <v>16</v>
      </c>
      <c r="R75" s="4">
        <f t="shared" si="5"/>
        <v>23000</v>
      </c>
      <c r="S75" s="4" t="str">
        <f t="shared" si="6"/>
        <v>Abobe 20K</v>
      </c>
      <c r="T75" s="4">
        <f t="shared" si="7"/>
        <v>180</v>
      </c>
    </row>
    <row r="76">
      <c r="M76" s="4" t="str">
        <f t="shared" si="1"/>
        <v>Nokia 5 Series</v>
      </c>
      <c r="N76" s="4" t="str">
        <f t="shared" si="2"/>
        <v>East</v>
      </c>
      <c r="O76" s="4" t="str">
        <f t="shared" si="3"/>
        <v>Gaurav</v>
      </c>
      <c r="P76" s="4" t="str">
        <f t="shared" si="4"/>
        <v>October</v>
      </c>
      <c r="Q76" s="4" t="s">
        <v>14</v>
      </c>
      <c r="R76" s="4">
        <f t="shared" si="5"/>
        <v>14000</v>
      </c>
      <c r="S76" s="4" t="str">
        <f t="shared" si="6"/>
        <v>Below 20K</v>
      </c>
      <c r="T76" s="4">
        <f t="shared" si="7"/>
        <v>382</v>
      </c>
    </row>
    <row r="77">
      <c r="M77" s="4" t="str">
        <f t="shared" si="1"/>
        <v>Asus ZenFone Series</v>
      </c>
      <c r="N77" s="4" t="str">
        <f t="shared" si="2"/>
        <v>West</v>
      </c>
      <c r="O77" s="4" t="str">
        <f t="shared" si="3"/>
        <v>Saurav</v>
      </c>
      <c r="P77" s="4" t="str">
        <f t="shared" si="4"/>
        <v>April</v>
      </c>
      <c r="Q77" s="4" t="s">
        <v>14</v>
      </c>
      <c r="R77" s="4">
        <f t="shared" si="5"/>
        <v>23000</v>
      </c>
      <c r="S77" s="4" t="str">
        <f t="shared" si="6"/>
        <v>Abobe 20K</v>
      </c>
      <c r="T77" s="4">
        <f t="shared" si="7"/>
        <v>87</v>
      </c>
    </row>
    <row r="78">
      <c r="M78" s="4" t="str">
        <f t="shared" si="1"/>
        <v>OnePlus Nord N Series</v>
      </c>
      <c r="N78" s="4" t="str">
        <f t="shared" si="2"/>
        <v>North</v>
      </c>
      <c r="O78" s="4" t="str">
        <f t="shared" si="3"/>
        <v>Gaurav</v>
      </c>
      <c r="P78" s="4" t="str">
        <f t="shared" si="4"/>
        <v>June</v>
      </c>
      <c r="Q78" s="4" t="s">
        <v>16</v>
      </c>
      <c r="R78" s="4">
        <f t="shared" si="5"/>
        <v>27000</v>
      </c>
      <c r="S78" s="4" t="str">
        <f t="shared" si="6"/>
        <v>Abobe 20K</v>
      </c>
      <c r="T78" s="4">
        <f t="shared" si="7"/>
        <v>139</v>
      </c>
    </row>
    <row r="79">
      <c r="M79" s="4" t="str">
        <f t="shared" si="1"/>
        <v>Google Pixel 4a</v>
      </c>
      <c r="N79" s="4" t="str">
        <f t="shared" si="2"/>
        <v>East</v>
      </c>
      <c r="O79" s="4" t="str">
        <f t="shared" si="3"/>
        <v>Gaurav</v>
      </c>
      <c r="P79" s="4" t="str">
        <f t="shared" si="4"/>
        <v>June</v>
      </c>
      <c r="Q79" s="4" t="s">
        <v>14</v>
      </c>
      <c r="R79" s="4">
        <f t="shared" si="5"/>
        <v>25000</v>
      </c>
      <c r="S79" s="4" t="str">
        <f t="shared" si="6"/>
        <v>Abobe 20K</v>
      </c>
      <c r="T79" s="4">
        <f t="shared" si="7"/>
        <v>357</v>
      </c>
    </row>
    <row r="80">
      <c r="M80" s="4" t="str">
        <f t="shared" si="1"/>
        <v>OnePlus Nord N Series</v>
      </c>
      <c r="N80" s="4" t="str">
        <f t="shared" si="2"/>
        <v>North</v>
      </c>
      <c r="O80" s="4" t="str">
        <f t="shared" si="3"/>
        <v>Gaurav</v>
      </c>
      <c r="P80" s="4" t="str">
        <f t="shared" si="4"/>
        <v>November</v>
      </c>
      <c r="Q80" s="4" t="s">
        <v>25</v>
      </c>
      <c r="R80" s="4">
        <f t="shared" si="5"/>
        <v>27000</v>
      </c>
      <c r="S80" s="4" t="str">
        <f t="shared" si="6"/>
        <v>Abobe 20K</v>
      </c>
      <c r="T80" s="4">
        <f t="shared" si="7"/>
        <v>323</v>
      </c>
    </row>
    <row r="81">
      <c r="M81" s="4" t="str">
        <f t="shared" si="1"/>
        <v>Realme C Series</v>
      </c>
      <c r="N81" s="4" t="str">
        <f t="shared" si="2"/>
        <v>West</v>
      </c>
      <c r="O81" s="4" t="str">
        <f t="shared" si="3"/>
        <v>Gaurav</v>
      </c>
      <c r="P81" s="4" t="str">
        <f t="shared" si="4"/>
        <v>January</v>
      </c>
      <c r="Q81" s="4" t="s">
        <v>25</v>
      </c>
      <c r="R81" s="4">
        <f t="shared" si="5"/>
        <v>12000</v>
      </c>
      <c r="S81" s="4" t="str">
        <f t="shared" si="6"/>
        <v>Below 20K</v>
      </c>
      <c r="T81" s="4">
        <f t="shared" si="7"/>
        <v>271</v>
      </c>
    </row>
    <row r="82">
      <c r="M82" s="4" t="str">
        <f t="shared" si="1"/>
        <v>Asus ZenFone Series</v>
      </c>
      <c r="N82" s="4" t="str">
        <f t="shared" si="2"/>
        <v>South</v>
      </c>
      <c r="O82" s="4" t="str">
        <f t="shared" si="3"/>
        <v>Raman</v>
      </c>
      <c r="P82" s="4" t="str">
        <f t="shared" si="4"/>
        <v>October</v>
      </c>
      <c r="Q82" s="4" t="s">
        <v>25</v>
      </c>
      <c r="R82" s="4">
        <f t="shared" si="5"/>
        <v>23000</v>
      </c>
      <c r="S82" s="4" t="str">
        <f t="shared" si="6"/>
        <v>Abobe 20K</v>
      </c>
      <c r="T82" s="4">
        <f t="shared" si="7"/>
        <v>403</v>
      </c>
    </row>
    <row r="83">
      <c r="M83" s="4" t="str">
        <f t="shared" si="1"/>
        <v>Google Pixel 4a</v>
      </c>
      <c r="N83" s="4" t="str">
        <f t="shared" si="2"/>
        <v>East</v>
      </c>
      <c r="O83" s="4" t="str">
        <f t="shared" si="3"/>
        <v>Raman</v>
      </c>
      <c r="P83" s="4" t="str">
        <f t="shared" si="4"/>
        <v>September</v>
      </c>
      <c r="Q83" s="4" t="s">
        <v>14</v>
      </c>
      <c r="R83" s="4">
        <f t="shared" si="5"/>
        <v>25000</v>
      </c>
      <c r="S83" s="4" t="str">
        <f t="shared" si="6"/>
        <v>Abobe 20K</v>
      </c>
      <c r="T83" s="4">
        <f t="shared" si="7"/>
        <v>64</v>
      </c>
    </row>
    <row r="84">
      <c r="M84" s="4" t="str">
        <f t="shared" si="1"/>
        <v>Motorola Moto G Series</v>
      </c>
      <c r="N84" s="4" t="str">
        <f t="shared" si="2"/>
        <v>North</v>
      </c>
      <c r="O84" s="4" t="str">
        <f t="shared" si="3"/>
        <v>Saurav</v>
      </c>
      <c r="P84" s="4" t="str">
        <f t="shared" si="4"/>
        <v>December</v>
      </c>
      <c r="Q84" s="4" t="s">
        <v>14</v>
      </c>
      <c r="R84" s="4">
        <f t="shared" si="5"/>
        <v>15000</v>
      </c>
      <c r="S84" s="4" t="str">
        <f t="shared" si="6"/>
        <v>Below 20K</v>
      </c>
      <c r="T84" s="4">
        <f t="shared" si="7"/>
        <v>471</v>
      </c>
    </row>
    <row r="85">
      <c r="M85" s="4" t="str">
        <f t="shared" si="1"/>
        <v>OnePlus Nord N Series</v>
      </c>
      <c r="N85" s="4" t="str">
        <f t="shared" si="2"/>
        <v>East</v>
      </c>
      <c r="O85" s="4" t="str">
        <f t="shared" si="3"/>
        <v>Raman</v>
      </c>
      <c r="P85" s="4" t="str">
        <f t="shared" si="4"/>
        <v>August</v>
      </c>
      <c r="Q85" s="4" t="s">
        <v>16</v>
      </c>
      <c r="R85" s="4">
        <f t="shared" si="5"/>
        <v>27000</v>
      </c>
      <c r="S85" s="4" t="str">
        <f t="shared" si="6"/>
        <v>Abobe 20K</v>
      </c>
      <c r="T85" s="4">
        <f t="shared" si="7"/>
        <v>316</v>
      </c>
    </row>
    <row r="86">
      <c r="M86" s="4" t="str">
        <f t="shared" si="1"/>
        <v>OnePlus Nord N Series</v>
      </c>
      <c r="N86" s="4" t="str">
        <f t="shared" si="2"/>
        <v>East</v>
      </c>
      <c r="O86" s="4" t="str">
        <f t="shared" si="3"/>
        <v>Saurav</v>
      </c>
      <c r="P86" s="4" t="str">
        <f t="shared" si="4"/>
        <v>September</v>
      </c>
      <c r="Q86" s="4" t="s">
        <v>14</v>
      </c>
      <c r="R86" s="4">
        <f t="shared" si="5"/>
        <v>27000</v>
      </c>
      <c r="S86" s="4" t="str">
        <f t="shared" si="6"/>
        <v>Abobe 20K</v>
      </c>
      <c r="T86" s="4">
        <f t="shared" si="7"/>
        <v>156</v>
      </c>
    </row>
    <row r="87">
      <c r="M87" s="4" t="str">
        <f t="shared" si="1"/>
        <v>Motorola Moto G Series</v>
      </c>
      <c r="N87" s="4" t="str">
        <f t="shared" si="2"/>
        <v>North</v>
      </c>
      <c r="O87" s="4" t="str">
        <f t="shared" si="3"/>
        <v>Saurav</v>
      </c>
      <c r="P87" s="4" t="str">
        <f t="shared" si="4"/>
        <v>January</v>
      </c>
      <c r="Q87" s="4" t="s">
        <v>14</v>
      </c>
      <c r="R87" s="4">
        <f t="shared" si="5"/>
        <v>15000</v>
      </c>
      <c r="S87" s="4" t="str">
        <f t="shared" si="6"/>
        <v>Below 20K</v>
      </c>
      <c r="T87" s="4">
        <f t="shared" si="7"/>
        <v>402</v>
      </c>
    </row>
    <row r="88">
      <c r="M88" s="4" t="str">
        <f t="shared" si="1"/>
        <v>Samsung Galaxy A Series</v>
      </c>
      <c r="N88" s="4" t="str">
        <f t="shared" si="2"/>
        <v>West</v>
      </c>
      <c r="O88" s="4" t="str">
        <f t="shared" si="3"/>
        <v>Gaurav</v>
      </c>
      <c r="P88" s="4" t="str">
        <f t="shared" si="4"/>
        <v>September</v>
      </c>
      <c r="Q88" s="4" t="s">
        <v>25</v>
      </c>
      <c r="R88" s="4">
        <f t="shared" si="5"/>
        <v>21000</v>
      </c>
      <c r="S88" s="4" t="str">
        <f t="shared" si="6"/>
        <v>Abobe 20K</v>
      </c>
      <c r="T88" s="4">
        <f t="shared" si="7"/>
        <v>495</v>
      </c>
    </row>
    <row r="89">
      <c r="M89" s="4" t="str">
        <f t="shared" si="1"/>
        <v>Google Pixel 4a</v>
      </c>
      <c r="N89" s="4" t="str">
        <f t="shared" si="2"/>
        <v>South</v>
      </c>
      <c r="O89" s="4" t="str">
        <f t="shared" si="3"/>
        <v>Jitesh</v>
      </c>
      <c r="P89" s="4" t="str">
        <f t="shared" si="4"/>
        <v>March</v>
      </c>
      <c r="Q89" s="4" t="s">
        <v>21</v>
      </c>
      <c r="R89" s="4">
        <f t="shared" si="5"/>
        <v>25000</v>
      </c>
      <c r="S89" s="4" t="str">
        <f t="shared" si="6"/>
        <v>Abobe 20K</v>
      </c>
      <c r="T89" s="4">
        <f t="shared" si="7"/>
        <v>316</v>
      </c>
    </row>
    <row r="90">
      <c r="M90" s="4" t="str">
        <f t="shared" si="1"/>
        <v>Motorola Moto G Series</v>
      </c>
      <c r="N90" s="4" t="str">
        <f t="shared" si="2"/>
        <v>North</v>
      </c>
      <c r="O90" s="4" t="str">
        <f t="shared" si="3"/>
        <v>Raman</v>
      </c>
      <c r="P90" s="4" t="str">
        <f t="shared" si="4"/>
        <v>May</v>
      </c>
      <c r="Q90" s="4" t="s">
        <v>16</v>
      </c>
      <c r="R90" s="4">
        <f t="shared" si="5"/>
        <v>15000</v>
      </c>
      <c r="S90" s="4" t="str">
        <f t="shared" si="6"/>
        <v>Below 20K</v>
      </c>
      <c r="T90" s="4">
        <f t="shared" si="7"/>
        <v>132</v>
      </c>
    </row>
    <row r="91">
      <c r="M91" s="4" t="str">
        <f t="shared" si="1"/>
        <v>Nokia 5 Series</v>
      </c>
      <c r="N91" s="4" t="str">
        <f t="shared" si="2"/>
        <v>West</v>
      </c>
      <c r="O91" s="4" t="str">
        <f t="shared" si="3"/>
        <v>Gaurav</v>
      </c>
      <c r="P91" s="4" t="str">
        <f t="shared" si="4"/>
        <v>August</v>
      </c>
      <c r="Q91" s="4" t="s">
        <v>25</v>
      </c>
      <c r="R91" s="4">
        <f t="shared" si="5"/>
        <v>14000</v>
      </c>
      <c r="S91" s="4" t="str">
        <f t="shared" si="6"/>
        <v>Below 20K</v>
      </c>
      <c r="T91" s="4">
        <f t="shared" si="7"/>
        <v>332</v>
      </c>
    </row>
    <row r="92">
      <c r="M92" s="4" t="str">
        <f t="shared" si="1"/>
        <v>Google Pixel 4a</v>
      </c>
      <c r="N92" s="4" t="str">
        <f t="shared" si="2"/>
        <v>East</v>
      </c>
      <c r="O92" s="4" t="str">
        <f t="shared" si="3"/>
        <v>Raman</v>
      </c>
      <c r="P92" s="4" t="str">
        <f t="shared" si="4"/>
        <v>November</v>
      </c>
      <c r="Q92" s="4" t="s">
        <v>21</v>
      </c>
      <c r="R92" s="4">
        <f t="shared" si="5"/>
        <v>25000</v>
      </c>
      <c r="S92" s="4" t="str">
        <f t="shared" si="6"/>
        <v>Abobe 20K</v>
      </c>
      <c r="T92" s="4">
        <f t="shared" si="7"/>
        <v>274</v>
      </c>
    </row>
    <row r="93">
      <c r="M93" s="4" t="str">
        <f t="shared" si="1"/>
        <v>Google Pixel 4a</v>
      </c>
      <c r="N93" s="4" t="str">
        <f t="shared" si="2"/>
        <v>South</v>
      </c>
      <c r="O93" s="4" t="str">
        <f t="shared" si="3"/>
        <v>Jitesh</v>
      </c>
      <c r="P93" s="4" t="str">
        <f t="shared" si="4"/>
        <v>April</v>
      </c>
      <c r="Q93" s="4" t="s">
        <v>14</v>
      </c>
      <c r="R93" s="4">
        <f t="shared" si="5"/>
        <v>25000</v>
      </c>
      <c r="S93" s="4" t="str">
        <f t="shared" si="6"/>
        <v>Abobe 20K</v>
      </c>
      <c r="T93" s="4">
        <f t="shared" si="7"/>
        <v>174</v>
      </c>
    </row>
    <row r="94">
      <c r="M94" s="4" t="str">
        <f t="shared" si="1"/>
        <v>Google Pixel 4a</v>
      </c>
      <c r="N94" s="4" t="str">
        <f t="shared" si="2"/>
        <v>South</v>
      </c>
      <c r="O94" s="4" t="str">
        <f t="shared" si="3"/>
        <v>Saurav</v>
      </c>
      <c r="P94" s="4" t="str">
        <f t="shared" si="4"/>
        <v>July</v>
      </c>
      <c r="Q94" s="4" t="s">
        <v>14</v>
      </c>
      <c r="R94" s="4">
        <f t="shared" si="5"/>
        <v>25000</v>
      </c>
      <c r="S94" s="4" t="str">
        <f t="shared" si="6"/>
        <v>Abobe 20K</v>
      </c>
      <c r="T94" s="4">
        <f t="shared" si="7"/>
        <v>240</v>
      </c>
    </row>
    <row r="95">
      <c r="M95" s="4" t="str">
        <f t="shared" si="1"/>
        <v>Realme C Series</v>
      </c>
      <c r="N95" s="4" t="str">
        <f t="shared" si="2"/>
        <v>North</v>
      </c>
      <c r="O95" s="4" t="str">
        <f t="shared" si="3"/>
        <v>Raman</v>
      </c>
      <c r="P95" s="4" t="str">
        <f t="shared" si="4"/>
        <v>March</v>
      </c>
      <c r="Q95" s="4" t="s">
        <v>25</v>
      </c>
      <c r="R95" s="4">
        <f t="shared" si="5"/>
        <v>12000</v>
      </c>
      <c r="S95" s="4" t="str">
        <f t="shared" si="6"/>
        <v>Below 20K</v>
      </c>
      <c r="T95" s="4">
        <f t="shared" si="7"/>
        <v>207</v>
      </c>
    </row>
    <row r="96">
      <c r="M96" s="4" t="str">
        <f t="shared" si="1"/>
        <v>Nokia 5 Series</v>
      </c>
      <c r="N96" s="4" t="str">
        <f t="shared" si="2"/>
        <v>North</v>
      </c>
      <c r="O96" s="4" t="str">
        <f t="shared" si="3"/>
        <v>Gaurav</v>
      </c>
      <c r="P96" s="4" t="str">
        <f t="shared" si="4"/>
        <v>February</v>
      </c>
      <c r="Q96" s="4" t="s">
        <v>14</v>
      </c>
      <c r="R96" s="4">
        <f t="shared" si="5"/>
        <v>14000</v>
      </c>
      <c r="S96" s="4" t="str">
        <f t="shared" si="6"/>
        <v>Below 20K</v>
      </c>
      <c r="T96" s="4">
        <f t="shared" si="7"/>
        <v>108</v>
      </c>
    </row>
    <row r="97">
      <c r="M97" s="4" t="str">
        <f t="shared" si="1"/>
        <v>OnePlus Nord N Series</v>
      </c>
      <c r="N97" s="4" t="str">
        <f t="shared" si="2"/>
        <v>South</v>
      </c>
      <c r="O97" s="4" t="str">
        <f t="shared" si="3"/>
        <v>Jitesh</v>
      </c>
      <c r="P97" s="4" t="str">
        <f t="shared" si="4"/>
        <v>November</v>
      </c>
      <c r="Q97" s="4" t="s">
        <v>21</v>
      </c>
      <c r="R97" s="4">
        <f t="shared" si="5"/>
        <v>27000</v>
      </c>
      <c r="S97" s="4" t="str">
        <f t="shared" si="6"/>
        <v>Abobe 20K</v>
      </c>
      <c r="T97" s="4">
        <f t="shared" si="7"/>
        <v>453</v>
      </c>
    </row>
    <row r="98">
      <c r="M98" s="4" t="str">
        <f t="shared" si="1"/>
        <v>Asus ZenFone Series</v>
      </c>
      <c r="N98" s="4" t="str">
        <f t="shared" si="2"/>
        <v>West</v>
      </c>
      <c r="O98" s="4" t="str">
        <f t="shared" si="3"/>
        <v>Saurav</v>
      </c>
      <c r="P98" s="4" t="str">
        <f t="shared" si="4"/>
        <v>March</v>
      </c>
      <c r="Q98" s="4" t="s">
        <v>21</v>
      </c>
      <c r="R98" s="4">
        <f t="shared" si="5"/>
        <v>23000</v>
      </c>
      <c r="S98" s="4" t="str">
        <f t="shared" si="6"/>
        <v>Abobe 20K</v>
      </c>
      <c r="T98" s="4">
        <f t="shared" si="7"/>
        <v>231</v>
      </c>
    </row>
    <row r="99">
      <c r="M99" s="4" t="str">
        <f t="shared" si="1"/>
        <v>Samsung Galaxy A Series</v>
      </c>
      <c r="N99" s="4" t="str">
        <f t="shared" si="2"/>
        <v>East</v>
      </c>
      <c r="O99" s="4" t="str">
        <f t="shared" si="3"/>
        <v>Gaurav</v>
      </c>
      <c r="P99" s="4" t="str">
        <f t="shared" si="4"/>
        <v>November</v>
      </c>
      <c r="Q99" s="4" t="s">
        <v>21</v>
      </c>
      <c r="R99" s="4">
        <f t="shared" si="5"/>
        <v>21000</v>
      </c>
      <c r="S99" s="4" t="str">
        <f t="shared" si="6"/>
        <v>Abobe 20K</v>
      </c>
      <c r="T99" s="4">
        <f t="shared" si="7"/>
        <v>22</v>
      </c>
    </row>
    <row r="100">
      <c r="M100" s="4" t="str">
        <f t="shared" si="1"/>
        <v>Samsung Galaxy A Series</v>
      </c>
      <c r="N100" s="4" t="str">
        <f t="shared" si="2"/>
        <v>North</v>
      </c>
      <c r="O100" s="4" t="str">
        <f t="shared" si="3"/>
        <v>Raman</v>
      </c>
      <c r="P100" s="4" t="str">
        <f t="shared" si="4"/>
        <v>January</v>
      </c>
      <c r="Q100" s="4" t="s">
        <v>14</v>
      </c>
      <c r="R100" s="4">
        <f t="shared" si="5"/>
        <v>21000</v>
      </c>
      <c r="S100" s="4" t="str">
        <f t="shared" si="6"/>
        <v>Abobe 20K</v>
      </c>
      <c r="T100" s="4">
        <f t="shared" si="7"/>
        <v>309</v>
      </c>
    </row>
    <row r="101">
      <c r="M101" s="4" t="str">
        <f t="shared" si="1"/>
        <v>Motorola Moto G Series</v>
      </c>
      <c r="N101" s="4" t="str">
        <f t="shared" si="2"/>
        <v>North</v>
      </c>
      <c r="O101" s="4" t="str">
        <f t="shared" si="3"/>
        <v>Raman</v>
      </c>
      <c r="P101" s="4" t="str">
        <f t="shared" si="4"/>
        <v>September</v>
      </c>
      <c r="Q101" s="4" t="s">
        <v>14</v>
      </c>
      <c r="R101" s="4">
        <f t="shared" si="5"/>
        <v>15000</v>
      </c>
      <c r="S101" s="4" t="str">
        <f t="shared" si="6"/>
        <v>Below 20K</v>
      </c>
      <c r="T101" s="4">
        <f t="shared" si="7"/>
        <v>114</v>
      </c>
    </row>
    <row r="102">
      <c r="M102" s="4" t="str">
        <f t="shared" si="1"/>
        <v>Nokia 5 Series</v>
      </c>
      <c r="N102" s="4" t="str">
        <f t="shared" si="2"/>
        <v>West</v>
      </c>
      <c r="O102" s="4" t="str">
        <f t="shared" si="3"/>
        <v>Gaurav</v>
      </c>
      <c r="P102" s="4" t="str">
        <f t="shared" si="4"/>
        <v>July</v>
      </c>
      <c r="Q102" s="4" t="s">
        <v>25</v>
      </c>
      <c r="R102" s="4">
        <f t="shared" si="5"/>
        <v>14000</v>
      </c>
      <c r="S102" s="4" t="str">
        <f t="shared" si="6"/>
        <v>Below 20K</v>
      </c>
      <c r="T102" s="4">
        <f t="shared" si="7"/>
        <v>185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5" max="5" width="15.13"/>
    <col customWidth="1" min="11" max="11" width="20.5"/>
  </cols>
  <sheetData>
    <row r="1">
      <c r="A1" s="1" t="s">
        <v>2</v>
      </c>
      <c r="B1" s="1" t="s">
        <v>3</v>
      </c>
      <c r="C1" s="1" t="s">
        <v>49</v>
      </c>
      <c r="D1" s="1" t="s">
        <v>4</v>
      </c>
      <c r="E1" s="1" t="s">
        <v>50</v>
      </c>
      <c r="F1" s="1" t="s">
        <v>51</v>
      </c>
      <c r="G1" s="1" t="s">
        <v>52</v>
      </c>
      <c r="H1" s="1" t="s">
        <v>7</v>
      </c>
      <c r="I1" s="1" t="s">
        <v>6</v>
      </c>
      <c r="J1" s="1"/>
    </row>
    <row r="2">
      <c r="A2" s="2" t="s">
        <v>8</v>
      </c>
      <c r="B2" s="2" t="s">
        <v>53</v>
      </c>
      <c r="C2" s="2" t="s">
        <v>54</v>
      </c>
      <c r="D2" s="2" t="s">
        <v>55</v>
      </c>
      <c r="E2" s="2" t="s">
        <v>56</v>
      </c>
      <c r="F2" s="4">
        <v>499.0</v>
      </c>
      <c r="G2" s="4" t="s">
        <v>57</v>
      </c>
      <c r="H2" s="4">
        <v>270.0</v>
      </c>
      <c r="I2" s="4">
        <v>134730.0</v>
      </c>
      <c r="J2" s="2"/>
    </row>
    <row r="3">
      <c r="A3" s="2" t="s">
        <v>17</v>
      </c>
      <c r="B3" s="2" t="s">
        <v>58</v>
      </c>
      <c r="C3" s="2" t="s">
        <v>59</v>
      </c>
      <c r="D3" s="2" t="s">
        <v>60</v>
      </c>
      <c r="E3" s="2" t="s">
        <v>61</v>
      </c>
      <c r="F3" s="4">
        <v>1200.0</v>
      </c>
      <c r="G3" s="4" t="s">
        <v>62</v>
      </c>
      <c r="H3" s="4">
        <v>268.0</v>
      </c>
      <c r="I3" s="4">
        <v>321600.0</v>
      </c>
    </row>
    <row r="4">
      <c r="A4" s="2" t="s">
        <v>22</v>
      </c>
      <c r="B4" s="2" t="s">
        <v>63</v>
      </c>
      <c r="C4" s="2" t="s">
        <v>64</v>
      </c>
      <c r="D4" s="2" t="s">
        <v>65</v>
      </c>
      <c r="E4" s="2" t="s">
        <v>66</v>
      </c>
      <c r="F4" s="4">
        <v>2000.0</v>
      </c>
      <c r="G4" s="4" t="s">
        <v>62</v>
      </c>
      <c r="H4" s="4">
        <v>198.0</v>
      </c>
      <c r="I4" s="4">
        <v>396000.0</v>
      </c>
    </row>
    <row r="5">
      <c r="A5" s="2" t="s">
        <v>26</v>
      </c>
      <c r="B5" s="2" t="s">
        <v>67</v>
      </c>
      <c r="C5" s="2" t="s">
        <v>68</v>
      </c>
      <c r="D5" s="2" t="s">
        <v>69</v>
      </c>
      <c r="E5" s="2" t="s">
        <v>70</v>
      </c>
      <c r="F5" s="4">
        <v>870.0</v>
      </c>
      <c r="G5" s="4" t="s">
        <v>57</v>
      </c>
      <c r="H5" s="4">
        <v>339.0</v>
      </c>
      <c r="I5" s="4">
        <v>294930.0</v>
      </c>
    </row>
    <row r="6">
      <c r="A6" s="2" t="s">
        <v>30</v>
      </c>
      <c r="B6" s="2" t="s">
        <v>71</v>
      </c>
      <c r="C6" s="2" t="s">
        <v>54</v>
      </c>
      <c r="D6" s="2" t="s">
        <v>72</v>
      </c>
      <c r="E6" s="2" t="s">
        <v>37</v>
      </c>
      <c r="F6" s="4">
        <v>1050.0</v>
      </c>
      <c r="G6" s="4" t="s">
        <v>62</v>
      </c>
      <c r="H6" s="4">
        <v>319.0</v>
      </c>
      <c r="I6" s="4">
        <v>334950.0</v>
      </c>
    </row>
    <row r="7">
      <c r="A7" s="2" t="s">
        <v>34</v>
      </c>
      <c r="B7" s="2" t="s">
        <v>73</v>
      </c>
      <c r="C7" s="2" t="s">
        <v>59</v>
      </c>
      <c r="D7" s="2" t="s">
        <v>55</v>
      </c>
      <c r="E7" s="2" t="s">
        <v>56</v>
      </c>
      <c r="F7" s="4">
        <v>300.0</v>
      </c>
      <c r="G7" s="4" t="s">
        <v>57</v>
      </c>
      <c r="H7" s="4">
        <v>346.0</v>
      </c>
      <c r="I7" s="4">
        <v>103800.0</v>
      </c>
    </row>
    <row r="8">
      <c r="A8" s="2" t="s">
        <v>38</v>
      </c>
      <c r="B8" s="2" t="s">
        <v>74</v>
      </c>
      <c r="C8" s="2" t="s">
        <v>64</v>
      </c>
      <c r="D8" s="2" t="s">
        <v>60</v>
      </c>
      <c r="E8" s="2" t="s">
        <v>61</v>
      </c>
      <c r="F8" s="4">
        <v>900.0</v>
      </c>
      <c r="G8" s="4" t="s">
        <v>57</v>
      </c>
      <c r="H8" s="4">
        <v>370.0</v>
      </c>
      <c r="I8" s="4">
        <v>333000.0</v>
      </c>
    </row>
    <row r="9">
      <c r="A9" s="2" t="s">
        <v>42</v>
      </c>
      <c r="B9" s="2" t="s">
        <v>53</v>
      </c>
      <c r="C9" s="2" t="s">
        <v>68</v>
      </c>
      <c r="D9" s="2" t="s">
        <v>65</v>
      </c>
      <c r="E9" s="2" t="s">
        <v>66</v>
      </c>
      <c r="F9" s="4">
        <v>499.0</v>
      </c>
      <c r="G9" s="4" t="s">
        <v>57</v>
      </c>
      <c r="H9" s="4">
        <v>207.0</v>
      </c>
      <c r="I9" s="4">
        <v>103293.0</v>
      </c>
    </row>
    <row r="10">
      <c r="A10" s="2" t="s">
        <v>45</v>
      </c>
      <c r="B10" s="2" t="s">
        <v>58</v>
      </c>
      <c r="C10" s="2" t="s">
        <v>54</v>
      </c>
      <c r="D10" s="2" t="s">
        <v>69</v>
      </c>
      <c r="E10" s="2" t="s">
        <v>70</v>
      </c>
      <c r="F10" s="4">
        <v>1200.0</v>
      </c>
      <c r="G10" s="4" t="s">
        <v>62</v>
      </c>
      <c r="H10" s="4">
        <v>321.0</v>
      </c>
      <c r="I10" s="4">
        <v>385200.0</v>
      </c>
    </row>
    <row r="11">
      <c r="A11" s="2" t="s">
        <v>46</v>
      </c>
      <c r="B11" s="2" t="s">
        <v>63</v>
      </c>
      <c r="C11" s="2" t="s">
        <v>59</v>
      </c>
      <c r="D11" s="2" t="s">
        <v>72</v>
      </c>
      <c r="E11" s="2" t="s">
        <v>37</v>
      </c>
      <c r="F11" s="4">
        <v>2000.0</v>
      </c>
      <c r="G11" s="4" t="s">
        <v>62</v>
      </c>
      <c r="H11" s="4">
        <v>424.0</v>
      </c>
      <c r="I11" s="4">
        <v>848000.0</v>
      </c>
    </row>
    <row r="12">
      <c r="A12" s="2" t="s">
        <v>47</v>
      </c>
      <c r="B12" s="2" t="s">
        <v>67</v>
      </c>
      <c r="C12" s="2" t="s">
        <v>64</v>
      </c>
      <c r="D12" s="2" t="s">
        <v>55</v>
      </c>
      <c r="E12" s="2" t="s">
        <v>56</v>
      </c>
      <c r="F12" s="4">
        <v>870.0</v>
      </c>
      <c r="G12" s="4" t="s">
        <v>57</v>
      </c>
      <c r="H12" s="4">
        <v>239.0</v>
      </c>
      <c r="I12" s="4">
        <v>207930.0</v>
      </c>
    </row>
    <row r="13">
      <c r="A13" s="2" t="s">
        <v>48</v>
      </c>
      <c r="B13" s="2" t="s">
        <v>71</v>
      </c>
      <c r="C13" s="2" t="s">
        <v>68</v>
      </c>
      <c r="D13" s="2" t="s">
        <v>60</v>
      </c>
      <c r="E13" s="2" t="s">
        <v>61</v>
      </c>
      <c r="F13" s="4">
        <v>1050.0</v>
      </c>
      <c r="G13" s="4" t="s">
        <v>62</v>
      </c>
      <c r="H13" s="4">
        <v>163.0</v>
      </c>
      <c r="I13" s="4">
        <v>171150.0</v>
      </c>
    </row>
    <row r="14">
      <c r="A14" s="2" t="s">
        <v>8</v>
      </c>
      <c r="B14" s="2" t="s">
        <v>73</v>
      </c>
      <c r="C14" s="2" t="s">
        <v>54</v>
      </c>
      <c r="D14" s="2" t="s">
        <v>65</v>
      </c>
      <c r="E14" s="2" t="s">
        <v>66</v>
      </c>
      <c r="F14" s="4">
        <v>300.0</v>
      </c>
      <c r="G14" s="4" t="s">
        <v>57</v>
      </c>
      <c r="H14" s="4">
        <v>317.0</v>
      </c>
      <c r="I14" s="4">
        <v>95100.0</v>
      </c>
    </row>
    <row r="15">
      <c r="A15" s="2" t="s">
        <v>17</v>
      </c>
      <c r="B15" s="2" t="s">
        <v>74</v>
      </c>
      <c r="C15" s="2" t="s">
        <v>59</v>
      </c>
      <c r="D15" s="2" t="s">
        <v>69</v>
      </c>
      <c r="E15" s="2" t="s">
        <v>70</v>
      </c>
      <c r="F15" s="4">
        <v>900.0</v>
      </c>
      <c r="G15" s="4" t="s">
        <v>57</v>
      </c>
      <c r="H15" s="4">
        <v>162.0</v>
      </c>
      <c r="I15" s="4">
        <v>145800.0</v>
      </c>
    </row>
    <row r="16">
      <c r="A16" s="2" t="s">
        <v>22</v>
      </c>
      <c r="B16" s="2" t="s">
        <v>53</v>
      </c>
      <c r="C16" s="2" t="s">
        <v>64</v>
      </c>
      <c r="D16" s="2" t="s">
        <v>72</v>
      </c>
      <c r="E16" s="2" t="s">
        <v>37</v>
      </c>
      <c r="F16" s="4">
        <v>499.0</v>
      </c>
      <c r="G16" s="4" t="s">
        <v>57</v>
      </c>
      <c r="H16" s="4">
        <v>170.0</v>
      </c>
      <c r="I16" s="4">
        <v>84830.0</v>
      </c>
    </row>
    <row r="17">
      <c r="A17" s="2" t="s">
        <v>26</v>
      </c>
      <c r="B17" s="2" t="s">
        <v>58</v>
      </c>
      <c r="C17" s="2" t="s">
        <v>68</v>
      </c>
      <c r="D17" s="2" t="s">
        <v>55</v>
      </c>
      <c r="E17" s="2" t="s">
        <v>56</v>
      </c>
      <c r="F17" s="4">
        <v>1200.0</v>
      </c>
      <c r="G17" s="4" t="s">
        <v>62</v>
      </c>
      <c r="H17" s="4">
        <v>415.0</v>
      </c>
      <c r="I17" s="4">
        <v>498000.0</v>
      </c>
    </row>
    <row r="18">
      <c r="A18" s="2" t="s">
        <v>30</v>
      </c>
      <c r="B18" s="2" t="s">
        <v>63</v>
      </c>
      <c r="C18" s="2" t="s">
        <v>54</v>
      </c>
      <c r="D18" s="2" t="s">
        <v>60</v>
      </c>
      <c r="E18" s="2" t="s">
        <v>61</v>
      </c>
      <c r="F18" s="4">
        <v>2000.0</v>
      </c>
      <c r="G18" s="4" t="s">
        <v>62</v>
      </c>
      <c r="H18" s="4">
        <v>389.0</v>
      </c>
      <c r="I18" s="4">
        <v>778000.0</v>
      </c>
    </row>
    <row r="19">
      <c r="A19" s="2" t="s">
        <v>34</v>
      </c>
      <c r="B19" s="2" t="s">
        <v>67</v>
      </c>
      <c r="C19" s="2" t="s">
        <v>59</v>
      </c>
      <c r="D19" s="2" t="s">
        <v>65</v>
      </c>
      <c r="E19" s="2" t="s">
        <v>66</v>
      </c>
      <c r="F19" s="4">
        <v>870.0</v>
      </c>
      <c r="G19" s="4" t="s">
        <v>57</v>
      </c>
      <c r="H19" s="4">
        <v>265.0</v>
      </c>
      <c r="I19" s="4">
        <v>230550.0</v>
      </c>
    </row>
    <row r="20">
      <c r="A20" s="2" t="s">
        <v>38</v>
      </c>
      <c r="B20" s="2" t="s">
        <v>71</v>
      </c>
      <c r="C20" s="2" t="s">
        <v>64</v>
      </c>
      <c r="D20" s="2" t="s">
        <v>69</v>
      </c>
      <c r="E20" s="2" t="s">
        <v>70</v>
      </c>
      <c r="F20" s="4">
        <v>1050.0</v>
      </c>
      <c r="G20" s="4" t="s">
        <v>62</v>
      </c>
      <c r="H20" s="4">
        <v>207.0</v>
      </c>
      <c r="I20" s="4">
        <v>217350.0</v>
      </c>
    </row>
    <row r="21">
      <c r="A21" s="2" t="s">
        <v>42</v>
      </c>
      <c r="B21" s="2" t="s">
        <v>73</v>
      </c>
      <c r="C21" s="2" t="s">
        <v>68</v>
      </c>
      <c r="D21" s="2" t="s">
        <v>72</v>
      </c>
      <c r="E21" s="2" t="s">
        <v>37</v>
      </c>
      <c r="F21" s="4">
        <v>300.0</v>
      </c>
      <c r="G21" s="4" t="s">
        <v>57</v>
      </c>
      <c r="H21" s="4">
        <v>145.0</v>
      </c>
      <c r="I21" s="4">
        <v>43500.0</v>
      </c>
    </row>
    <row r="22">
      <c r="A22" s="2" t="s">
        <v>45</v>
      </c>
      <c r="B22" s="2" t="s">
        <v>74</v>
      </c>
      <c r="C22" s="2" t="s">
        <v>54</v>
      </c>
      <c r="D22" s="2" t="s">
        <v>55</v>
      </c>
      <c r="E22" s="2" t="s">
        <v>56</v>
      </c>
      <c r="F22" s="4">
        <v>900.0</v>
      </c>
      <c r="G22" s="4" t="s">
        <v>57</v>
      </c>
      <c r="H22" s="4">
        <v>281.0</v>
      </c>
      <c r="I22" s="4">
        <v>252900.0</v>
      </c>
    </row>
    <row r="23">
      <c r="A23" s="2" t="s">
        <v>46</v>
      </c>
      <c r="B23" s="2" t="s">
        <v>53</v>
      </c>
      <c r="C23" s="2" t="s">
        <v>59</v>
      </c>
      <c r="D23" s="2" t="s">
        <v>60</v>
      </c>
      <c r="E23" s="2" t="s">
        <v>61</v>
      </c>
      <c r="F23" s="4">
        <v>499.0</v>
      </c>
      <c r="G23" s="4" t="s">
        <v>57</v>
      </c>
      <c r="H23" s="4">
        <v>253.0</v>
      </c>
      <c r="I23" s="4">
        <v>126247.0</v>
      </c>
    </row>
    <row r="24">
      <c r="A24" s="2" t="s">
        <v>47</v>
      </c>
      <c r="B24" s="2" t="s">
        <v>58</v>
      </c>
      <c r="C24" s="2" t="s">
        <v>64</v>
      </c>
      <c r="D24" s="2" t="s">
        <v>65</v>
      </c>
      <c r="E24" s="2" t="s">
        <v>66</v>
      </c>
      <c r="F24" s="4">
        <v>1200.0</v>
      </c>
      <c r="G24" s="4" t="s">
        <v>62</v>
      </c>
      <c r="H24" s="4">
        <v>286.0</v>
      </c>
      <c r="I24" s="4">
        <v>343200.0</v>
      </c>
    </row>
    <row r="25">
      <c r="A25" s="2" t="s">
        <v>48</v>
      </c>
      <c r="B25" s="2" t="s">
        <v>63</v>
      </c>
      <c r="C25" s="2" t="s">
        <v>68</v>
      </c>
      <c r="D25" s="2" t="s">
        <v>69</v>
      </c>
      <c r="E25" s="2" t="s">
        <v>70</v>
      </c>
      <c r="F25" s="4">
        <v>2000.0</v>
      </c>
      <c r="G25" s="4" t="s">
        <v>62</v>
      </c>
      <c r="H25" s="4">
        <v>241.0</v>
      </c>
      <c r="I25" s="4">
        <v>482000.0</v>
      </c>
    </row>
    <row r="26">
      <c r="A26" s="4" t="s">
        <v>47</v>
      </c>
      <c r="B26" s="4" t="s">
        <v>53</v>
      </c>
      <c r="C26" s="4" t="s">
        <v>68</v>
      </c>
      <c r="D26" s="4" t="s">
        <v>55</v>
      </c>
      <c r="E26" s="4" t="s">
        <v>56</v>
      </c>
      <c r="F26" s="4">
        <v>499.0</v>
      </c>
      <c r="G26" s="4" t="s">
        <v>57</v>
      </c>
      <c r="H26" s="4">
        <v>81.0</v>
      </c>
      <c r="I26" s="4">
        <v>40419.0</v>
      </c>
    </row>
    <row r="27">
      <c r="A27" s="4" t="s">
        <v>48</v>
      </c>
      <c r="B27" s="4" t="s">
        <v>58</v>
      </c>
      <c r="C27" s="4" t="s">
        <v>54</v>
      </c>
      <c r="D27" s="4" t="s">
        <v>60</v>
      </c>
      <c r="E27" s="4" t="s">
        <v>61</v>
      </c>
      <c r="F27" s="4">
        <v>1200.0</v>
      </c>
      <c r="G27" s="4" t="s">
        <v>62</v>
      </c>
      <c r="H27" s="4">
        <v>129.0</v>
      </c>
      <c r="I27" s="4">
        <v>154800.0</v>
      </c>
    </row>
    <row r="28">
      <c r="A28" s="4" t="s">
        <v>8</v>
      </c>
      <c r="B28" s="4" t="s">
        <v>63</v>
      </c>
      <c r="C28" s="4" t="s">
        <v>59</v>
      </c>
      <c r="D28" s="4" t="s">
        <v>65</v>
      </c>
      <c r="E28" s="4" t="s">
        <v>66</v>
      </c>
      <c r="F28" s="4">
        <v>2000.0</v>
      </c>
      <c r="G28" s="4" t="s">
        <v>62</v>
      </c>
      <c r="H28" s="4">
        <v>83.0</v>
      </c>
      <c r="I28" s="4">
        <v>166000.0</v>
      </c>
    </row>
    <row r="29">
      <c r="A29" s="4" t="s">
        <v>17</v>
      </c>
      <c r="B29" s="4" t="s">
        <v>67</v>
      </c>
      <c r="C29" s="4" t="s">
        <v>64</v>
      </c>
      <c r="D29" s="4" t="s">
        <v>69</v>
      </c>
      <c r="E29" s="4" t="s">
        <v>70</v>
      </c>
      <c r="F29" s="4">
        <v>870.0</v>
      </c>
      <c r="G29" s="4" t="s">
        <v>57</v>
      </c>
      <c r="H29" s="4">
        <v>326.0</v>
      </c>
      <c r="I29" s="4">
        <v>283620.0</v>
      </c>
    </row>
    <row r="30">
      <c r="A30" s="4" t="s">
        <v>22</v>
      </c>
      <c r="B30" s="4" t="s">
        <v>71</v>
      </c>
      <c r="C30" s="4" t="s">
        <v>68</v>
      </c>
      <c r="D30" s="4" t="s">
        <v>72</v>
      </c>
      <c r="E30" s="4" t="s">
        <v>37</v>
      </c>
      <c r="F30" s="4">
        <v>1050.0</v>
      </c>
      <c r="G30" s="4" t="s">
        <v>62</v>
      </c>
      <c r="H30" s="4">
        <v>234.0</v>
      </c>
      <c r="I30" s="4">
        <v>245700.0</v>
      </c>
    </row>
    <row r="31">
      <c r="A31" s="4" t="s">
        <v>26</v>
      </c>
      <c r="B31" s="4" t="s">
        <v>73</v>
      </c>
      <c r="C31" s="4" t="s">
        <v>54</v>
      </c>
      <c r="D31" s="4" t="s">
        <v>55</v>
      </c>
      <c r="E31" s="4" t="s">
        <v>56</v>
      </c>
      <c r="F31" s="4">
        <v>300.0</v>
      </c>
      <c r="G31" s="4" t="s">
        <v>57</v>
      </c>
      <c r="H31" s="4">
        <v>124.0</v>
      </c>
      <c r="I31" s="4">
        <v>37200.0</v>
      </c>
    </row>
    <row r="32">
      <c r="A32" s="4" t="s">
        <v>30</v>
      </c>
      <c r="B32" s="4" t="s">
        <v>74</v>
      </c>
      <c r="C32" s="4" t="s">
        <v>59</v>
      </c>
      <c r="D32" s="4" t="s">
        <v>60</v>
      </c>
      <c r="E32" s="4" t="s">
        <v>61</v>
      </c>
      <c r="F32" s="4">
        <v>900.0</v>
      </c>
      <c r="G32" s="4" t="s">
        <v>57</v>
      </c>
      <c r="H32" s="4">
        <v>322.0</v>
      </c>
      <c r="I32" s="4">
        <v>289800.0</v>
      </c>
    </row>
    <row r="33">
      <c r="A33" s="4" t="s">
        <v>34</v>
      </c>
      <c r="B33" s="4" t="s">
        <v>53</v>
      </c>
      <c r="C33" s="4" t="s">
        <v>64</v>
      </c>
      <c r="D33" s="4" t="s">
        <v>65</v>
      </c>
      <c r="E33" s="4" t="s">
        <v>66</v>
      </c>
      <c r="F33" s="4">
        <v>499.0</v>
      </c>
      <c r="G33" s="4" t="s">
        <v>57</v>
      </c>
      <c r="H33" s="4">
        <v>218.0</v>
      </c>
      <c r="I33" s="4">
        <v>108782.0</v>
      </c>
    </row>
    <row r="34">
      <c r="A34" s="4" t="s">
        <v>38</v>
      </c>
      <c r="B34" s="4" t="s">
        <v>58</v>
      </c>
      <c r="C34" s="4" t="s">
        <v>68</v>
      </c>
      <c r="D34" s="4" t="s">
        <v>69</v>
      </c>
      <c r="E34" s="4" t="s">
        <v>70</v>
      </c>
      <c r="F34" s="4">
        <v>1200.0</v>
      </c>
      <c r="G34" s="4" t="s">
        <v>62</v>
      </c>
      <c r="H34" s="4">
        <v>89.0</v>
      </c>
      <c r="I34" s="4">
        <v>106800.0</v>
      </c>
    </row>
    <row r="35">
      <c r="A35" s="4" t="s">
        <v>42</v>
      </c>
      <c r="B35" s="4" t="s">
        <v>63</v>
      </c>
      <c r="C35" s="4" t="s">
        <v>54</v>
      </c>
      <c r="D35" s="4" t="s">
        <v>72</v>
      </c>
      <c r="E35" s="4" t="s">
        <v>37</v>
      </c>
      <c r="F35" s="4">
        <v>2000.0</v>
      </c>
      <c r="G35" s="4" t="s">
        <v>62</v>
      </c>
      <c r="H35" s="4">
        <v>147.0</v>
      </c>
      <c r="I35" s="4">
        <v>294000.0</v>
      </c>
    </row>
    <row r="36">
      <c r="A36" s="4" t="s">
        <v>45</v>
      </c>
      <c r="B36" s="4" t="s">
        <v>67</v>
      </c>
      <c r="C36" s="4" t="s">
        <v>59</v>
      </c>
      <c r="D36" s="4" t="s">
        <v>55</v>
      </c>
      <c r="E36" s="4" t="s">
        <v>56</v>
      </c>
      <c r="F36" s="4">
        <v>870.0</v>
      </c>
      <c r="G36" s="4" t="s">
        <v>57</v>
      </c>
      <c r="H36" s="4">
        <v>188.0</v>
      </c>
      <c r="I36" s="4">
        <v>163560.0</v>
      </c>
    </row>
    <row r="37">
      <c r="A37" s="4" t="s">
        <v>46</v>
      </c>
      <c r="B37" s="4" t="s">
        <v>71</v>
      </c>
      <c r="C37" s="4" t="s">
        <v>64</v>
      </c>
      <c r="D37" s="4" t="s">
        <v>60</v>
      </c>
      <c r="E37" s="4" t="s">
        <v>61</v>
      </c>
      <c r="F37" s="4">
        <v>1050.0</v>
      </c>
      <c r="G37" s="4" t="s">
        <v>62</v>
      </c>
      <c r="H37" s="4">
        <v>218.0</v>
      </c>
      <c r="I37" s="4">
        <v>228900.0</v>
      </c>
    </row>
    <row r="38">
      <c r="A38" s="4" t="s">
        <v>47</v>
      </c>
      <c r="B38" s="4" t="s">
        <v>73</v>
      </c>
      <c r="C38" s="4" t="s">
        <v>68</v>
      </c>
      <c r="D38" s="4" t="s">
        <v>65</v>
      </c>
      <c r="E38" s="4" t="s">
        <v>66</v>
      </c>
      <c r="F38" s="4">
        <v>300.0</v>
      </c>
      <c r="G38" s="4" t="s">
        <v>57</v>
      </c>
      <c r="H38" s="4">
        <v>386.0</v>
      </c>
      <c r="I38" s="4">
        <v>115800.0</v>
      </c>
    </row>
    <row r="39">
      <c r="A39" s="4" t="s">
        <v>48</v>
      </c>
      <c r="B39" s="4" t="s">
        <v>74</v>
      </c>
      <c r="C39" s="4" t="s">
        <v>54</v>
      </c>
      <c r="D39" s="4" t="s">
        <v>69</v>
      </c>
      <c r="E39" s="4" t="s">
        <v>70</v>
      </c>
      <c r="F39" s="4">
        <v>900.0</v>
      </c>
      <c r="G39" s="4" t="s">
        <v>57</v>
      </c>
      <c r="H39" s="4">
        <v>70.0</v>
      </c>
      <c r="I39" s="4">
        <v>63000.0</v>
      </c>
    </row>
    <row r="40">
      <c r="A40" s="4" t="s">
        <v>8</v>
      </c>
      <c r="B40" s="4" t="s">
        <v>53</v>
      </c>
      <c r="C40" s="4" t="s">
        <v>59</v>
      </c>
      <c r="D40" s="4" t="s">
        <v>72</v>
      </c>
      <c r="E40" s="4" t="s">
        <v>37</v>
      </c>
      <c r="F40" s="4">
        <v>499.0</v>
      </c>
      <c r="G40" s="4" t="s">
        <v>57</v>
      </c>
      <c r="H40" s="4">
        <v>188.0</v>
      </c>
      <c r="I40" s="4">
        <v>93812.0</v>
      </c>
    </row>
    <row r="41">
      <c r="A41" s="4" t="s">
        <v>17</v>
      </c>
      <c r="B41" s="4" t="s">
        <v>58</v>
      </c>
      <c r="C41" s="4" t="s">
        <v>64</v>
      </c>
      <c r="D41" s="4" t="s">
        <v>55</v>
      </c>
      <c r="E41" s="4" t="s">
        <v>56</v>
      </c>
      <c r="F41" s="4">
        <v>1200.0</v>
      </c>
      <c r="G41" s="4" t="s">
        <v>62</v>
      </c>
      <c r="H41" s="4">
        <v>198.0</v>
      </c>
      <c r="I41" s="4">
        <v>237600.0</v>
      </c>
    </row>
    <row r="42">
      <c r="A42" s="4" t="s">
        <v>22</v>
      </c>
      <c r="B42" s="4" t="s">
        <v>63</v>
      </c>
      <c r="C42" s="4" t="s">
        <v>68</v>
      </c>
      <c r="D42" s="4" t="s">
        <v>60</v>
      </c>
      <c r="E42" s="4" t="s">
        <v>61</v>
      </c>
      <c r="F42" s="4">
        <v>2000.0</v>
      </c>
      <c r="G42" s="4" t="s">
        <v>62</v>
      </c>
      <c r="H42" s="4">
        <v>175.0</v>
      </c>
      <c r="I42" s="4">
        <v>350000.0</v>
      </c>
    </row>
    <row r="43">
      <c r="A43" s="4" t="s">
        <v>26</v>
      </c>
      <c r="B43" s="4" t="s">
        <v>67</v>
      </c>
      <c r="C43" s="4" t="s">
        <v>54</v>
      </c>
      <c r="D43" s="4" t="s">
        <v>65</v>
      </c>
      <c r="E43" s="4" t="s">
        <v>66</v>
      </c>
      <c r="F43" s="4">
        <v>870.0</v>
      </c>
      <c r="G43" s="4" t="s">
        <v>57</v>
      </c>
      <c r="H43" s="4">
        <v>243.0</v>
      </c>
      <c r="I43" s="4">
        <v>211410.0</v>
      </c>
    </row>
    <row r="44">
      <c r="A44" s="4" t="s">
        <v>30</v>
      </c>
      <c r="B44" s="4" t="s">
        <v>71</v>
      </c>
      <c r="C44" s="4" t="s">
        <v>59</v>
      </c>
      <c r="D44" s="4" t="s">
        <v>69</v>
      </c>
      <c r="E44" s="4" t="s">
        <v>70</v>
      </c>
      <c r="F44" s="4">
        <v>1050.0</v>
      </c>
      <c r="G44" s="4" t="s">
        <v>62</v>
      </c>
      <c r="H44" s="4">
        <v>259.0</v>
      </c>
      <c r="I44" s="4">
        <v>271950.0</v>
      </c>
    </row>
    <row r="45">
      <c r="A45" s="4" t="s">
        <v>34</v>
      </c>
      <c r="B45" s="4" t="s">
        <v>73</v>
      </c>
      <c r="C45" s="4" t="s">
        <v>64</v>
      </c>
      <c r="D45" s="4" t="s">
        <v>72</v>
      </c>
      <c r="E45" s="4" t="s">
        <v>37</v>
      </c>
      <c r="F45" s="4">
        <v>300.0</v>
      </c>
      <c r="G45" s="4" t="s">
        <v>57</v>
      </c>
      <c r="H45" s="4">
        <v>94.0</v>
      </c>
      <c r="I45" s="4">
        <v>28200.0</v>
      </c>
    </row>
    <row r="46">
      <c r="A46" s="4" t="s">
        <v>38</v>
      </c>
      <c r="B46" s="4" t="s">
        <v>74</v>
      </c>
      <c r="C46" s="4" t="s">
        <v>68</v>
      </c>
      <c r="D46" s="4" t="s">
        <v>55</v>
      </c>
      <c r="E46" s="4" t="s">
        <v>56</v>
      </c>
      <c r="F46" s="4">
        <v>900.0</v>
      </c>
      <c r="G46" s="4" t="s">
        <v>57</v>
      </c>
      <c r="H46" s="4">
        <v>369.0</v>
      </c>
      <c r="I46" s="4">
        <v>332100.0</v>
      </c>
    </row>
    <row r="47">
      <c r="A47" s="4" t="s">
        <v>42</v>
      </c>
      <c r="B47" s="4" t="s">
        <v>53</v>
      </c>
      <c r="C47" s="4" t="s">
        <v>54</v>
      </c>
      <c r="D47" s="4" t="s">
        <v>60</v>
      </c>
      <c r="E47" s="4" t="s">
        <v>61</v>
      </c>
      <c r="F47" s="4">
        <v>499.0</v>
      </c>
      <c r="G47" s="4" t="s">
        <v>57</v>
      </c>
      <c r="H47" s="4">
        <v>389.0</v>
      </c>
      <c r="I47" s="4">
        <v>194111.0</v>
      </c>
    </row>
    <row r="48">
      <c r="A48" s="4" t="s">
        <v>45</v>
      </c>
      <c r="B48" s="4" t="s">
        <v>58</v>
      </c>
      <c r="C48" s="4" t="s">
        <v>59</v>
      </c>
      <c r="D48" s="4" t="s">
        <v>65</v>
      </c>
      <c r="E48" s="4" t="s">
        <v>66</v>
      </c>
      <c r="F48" s="4">
        <v>1200.0</v>
      </c>
      <c r="G48" s="4" t="s">
        <v>62</v>
      </c>
      <c r="H48" s="4">
        <v>87.0</v>
      </c>
      <c r="I48" s="4">
        <v>104400.0</v>
      </c>
    </row>
    <row r="49">
      <c r="A49" s="4" t="s">
        <v>46</v>
      </c>
      <c r="B49" s="4" t="s">
        <v>63</v>
      </c>
      <c r="C49" s="4" t="s">
        <v>64</v>
      </c>
      <c r="D49" s="4" t="s">
        <v>69</v>
      </c>
      <c r="E49" s="4" t="s">
        <v>70</v>
      </c>
      <c r="F49" s="4">
        <v>2000.0</v>
      </c>
      <c r="G49" s="4" t="s">
        <v>62</v>
      </c>
      <c r="H49" s="4">
        <v>438.0</v>
      </c>
      <c r="I49" s="4">
        <v>876000.0</v>
      </c>
    </row>
    <row r="50">
      <c r="A50" s="4" t="s">
        <v>47</v>
      </c>
      <c r="B50" s="4" t="s">
        <v>67</v>
      </c>
      <c r="C50" s="4" t="s">
        <v>68</v>
      </c>
      <c r="D50" s="4" t="s">
        <v>72</v>
      </c>
      <c r="E50" s="4" t="s">
        <v>37</v>
      </c>
      <c r="F50" s="4">
        <v>870.0</v>
      </c>
      <c r="G50" s="4" t="s">
        <v>57</v>
      </c>
      <c r="H50" s="4">
        <v>356.0</v>
      </c>
      <c r="I50" s="4">
        <v>309720.0</v>
      </c>
    </row>
    <row r="51">
      <c r="A51" s="4" t="s">
        <v>48</v>
      </c>
      <c r="B51" s="4" t="s">
        <v>71</v>
      </c>
      <c r="C51" s="4" t="s">
        <v>54</v>
      </c>
      <c r="D51" s="4" t="s">
        <v>55</v>
      </c>
      <c r="E51" s="4" t="s">
        <v>56</v>
      </c>
      <c r="F51" s="4">
        <v>1050.0</v>
      </c>
      <c r="G51" s="4" t="s">
        <v>62</v>
      </c>
      <c r="H51" s="4">
        <v>237.0</v>
      </c>
      <c r="I51" s="4">
        <v>248850.0</v>
      </c>
    </row>
    <row r="52">
      <c r="A52" s="4" t="s">
        <v>8</v>
      </c>
      <c r="B52" s="4" t="s">
        <v>73</v>
      </c>
      <c r="C52" s="4" t="s">
        <v>59</v>
      </c>
      <c r="D52" s="4" t="s">
        <v>60</v>
      </c>
      <c r="E52" s="4" t="s">
        <v>61</v>
      </c>
      <c r="F52" s="4">
        <v>300.0</v>
      </c>
      <c r="G52" s="4" t="s">
        <v>57</v>
      </c>
      <c r="H52" s="4">
        <v>361.0</v>
      </c>
      <c r="I52" s="4">
        <v>108300.0</v>
      </c>
    </row>
    <row r="53">
      <c r="A53" s="4" t="s">
        <v>17</v>
      </c>
      <c r="B53" s="4" t="s">
        <v>74</v>
      </c>
      <c r="C53" s="4" t="s">
        <v>64</v>
      </c>
      <c r="D53" s="4" t="s">
        <v>65</v>
      </c>
      <c r="E53" s="4" t="s">
        <v>66</v>
      </c>
      <c r="F53" s="4">
        <v>900.0</v>
      </c>
      <c r="G53" s="4" t="s">
        <v>57</v>
      </c>
      <c r="H53" s="4">
        <v>404.0</v>
      </c>
      <c r="I53" s="4">
        <v>363600.0</v>
      </c>
    </row>
    <row r="54">
      <c r="A54" s="4" t="s">
        <v>22</v>
      </c>
      <c r="B54" s="4" t="s">
        <v>53</v>
      </c>
      <c r="C54" s="4" t="s">
        <v>68</v>
      </c>
      <c r="D54" s="4" t="s">
        <v>69</v>
      </c>
      <c r="E54" s="4" t="s">
        <v>70</v>
      </c>
      <c r="F54" s="4">
        <v>499.0</v>
      </c>
      <c r="G54" s="4" t="s">
        <v>57</v>
      </c>
      <c r="H54" s="4">
        <v>214.0</v>
      </c>
      <c r="I54" s="4">
        <v>106786.0</v>
      </c>
    </row>
    <row r="55">
      <c r="A55" s="4" t="s">
        <v>26</v>
      </c>
      <c r="B55" s="4" t="s">
        <v>58</v>
      </c>
      <c r="C55" s="4" t="s">
        <v>54</v>
      </c>
      <c r="D55" s="4" t="s">
        <v>72</v>
      </c>
      <c r="E55" s="4" t="s">
        <v>37</v>
      </c>
      <c r="F55" s="4">
        <v>1200.0</v>
      </c>
      <c r="G55" s="4" t="s">
        <v>62</v>
      </c>
      <c r="H55" s="4">
        <v>148.0</v>
      </c>
      <c r="I55" s="4">
        <v>177600.0</v>
      </c>
    </row>
    <row r="56">
      <c r="A56" s="4" t="s">
        <v>30</v>
      </c>
      <c r="B56" s="4" t="s">
        <v>63</v>
      </c>
      <c r="C56" s="4" t="s">
        <v>59</v>
      </c>
      <c r="D56" s="4" t="s">
        <v>55</v>
      </c>
      <c r="E56" s="4" t="s">
        <v>56</v>
      </c>
      <c r="F56" s="4">
        <v>2000.0</v>
      </c>
      <c r="G56" s="4" t="s">
        <v>62</v>
      </c>
      <c r="H56" s="4">
        <v>70.0</v>
      </c>
      <c r="I56" s="4">
        <v>140000.0</v>
      </c>
    </row>
    <row r="57">
      <c r="A57" s="4" t="s">
        <v>34</v>
      </c>
      <c r="B57" s="4" t="s">
        <v>67</v>
      </c>
      <c r="C57" s="4" t="s">
        <v>64</v>
      </c>
      <c r="D57" s="4" t="s">
        <v>60</v>
      </c>
      <c r="E57" s="4" t="s">
        <v>61</v>
      </c>
      <c r="F57" s="4">
        <v>870.0</v>
      </c>
      <c r="G57" s="4" t="s">
        <v>57</v>
      </c>
      <c r="H57" s="4">
        <v>278.0</v>
      </c>
      <c r="I57" s="4">
        <v>241860.0</v>
      </c>
    </row>
    <row r="58">
      <c r="A58" s="4" t="s">
        <v>38</v>
      </c>
      <c r="B58" s="4" t="s">
        <v>71</v>
      </c>
      <c r="C58" s="4" t="s">
        <v>68</v>
      </c>
      <c r="D58" s="4" t="s">
        <v>65</v>
      </c>
      <c r="E58" s="4" t="s">
        <v>66</v>
      </c>
      <c r="F58" s="4">
        <v>1050.0</v>
      </c>
      <c r="G58" s="4" t="s">
        <v>62</v>
      </c>
      <c r="H58" s="4">
        <v>107.0</v>
      </c>
      <c r="I58" s="4">
        <v>112350.0</v>
      </c>
    </row>
    <row r="59">
      <c r="A59" s="4" t="s">
        <v>42</v>
      </c>
      <c r="B59" s="4" t="s">
        <v>73</v>
      </c>
      <c r="C59" s="4" t="s">
        <v>54</v>
      </c>
      <c r="D59" s="4" t="s">
        <v>69</v>
      </c>
      <c r="E59" s="4" t="s">
        <v>70</v>
      </c>
      <c r="F59" s="4">
        <v>300.0</v>
      </c>
      <c r="G59" s="4" t="s">
        <v>57</v>
      </c>
      <c r="H59" s="4">
        <v>308.0</v>
      </c>
      <c r="I59" s="4">
        <v>92400.0</v>
      </c>
    </row>
    <row r="60">
      <c r="A60" s="4" t="s">
        <v>45</v>
      </c>
      <c r="B60" s="4" t="s">
        <v>74</v>
      </c>
      <c r="C60" s="4" t="s">
        <v>59</v>
      </c>
      <c r="D60" s="4" t="s">
        <v>72</v>
      </c>
      <c r="E60" s="4" t="s">
        <v>37</v>
      </c>
      <c r="F60" s="4">
        <v>900.0</v>
      </c>
      <c r="G60" s="4" t="s">
        <v>57</v>
      </c>
      <c r="H60" s="4">
        <v>221.0</v>
      </c>
      <c r="I60" s="4">
        <v>198900.0</v>
      </c>
    </row>
    <row r="61">
      <c r="A61" s="4" t="s">
        <v>46</v>
      </c>
      <c r="B61" s="4" t="s">
        <v>53</v>
      </c>
      <c r="C61" s="4" t="s">
        <v>64</v>
      </c>
      <c r="D61" s="4" t="s">
        <v>55</v>
      </c>
      <c r="E61" s="4" t="s">
        <v>56</v>
      </c>
      <c r="F61" s="4">
        <v>499.0</v>
      </c>
      <c r="G61" s="4" t="s">
        <v>57</v>
      </c>
      <c r="H61" s="4">
        <v>361.0</v>
      </c>
      <c r="I61" s="4">
        <v>180139.0</v>
      </c>
    </row>
    <row r="62">
      <c r="A62" s="4" t="s">
        <v>47</v>
      </c>
      <c r="B62" s="4" t="s">
        <v>58</v>
      </c>
      <c r="C62" s="4" t="s">
        <v>68</v>
      </c>
      <c r="D62" s="4" t="s">
        <v>60</v>
      </c>
      <c r="E62" s="4" t="s">
        <v>61</v>
      </c>
      <c r="F62" s="4">
        <v>1200.0</v>
      </c>
      <c r="G62" s="4" t="s">
        <v>62</v>
      </c>
      <c r="H62" s="4">
        <v>241.0</v>
      </c>
      <c r="I62" s="4">
        <v>289200.0</v>
      </c>
    </row>
    <row r="63">
      <c r="A63" s="4" t="s">
        <v>48</v>
      </c>
      <c r="B63" s="4" t="s">
        <v>63</v>
      </c>
      <c r="C63" s="4" t="s">
        <v>54</v>
      </c>
      <c r="D63" s="4" t="s">
        <v>65</v>
      </c>
      <c r="E63" s="4" t="s">
        <v>66</v>
      </c>
      <c r="F63" s="4">
        <v>2000.0</v>
      </c>
      <c r="G63" s="4" t="s">
        <v>62</v>
      </c>
      <c r="H63" s="4">
        <v>372.0</v>
      </c>
      <c r="I63" s="4">
        <v>744000.0</v>
      </c>
    </row>
    <row r="64">
      <c r="A64" s="4" t="s">
        <v>8</v>
      </c>
      <c r="B64" s="4" t="s">
        <v>67</v>
      </c>
      <c r="C64" s="4" t="s">
        <v>59</v>
      </c>
      <c r="D64" s="4" t="s">
        <v>69</v>
      </c>
      <c r="E64" s="4" t="s">
        <v>70</v>
      </c>
      <c r="F64" s="4">
        <v>870.0</v>
      </c>
      <c r="G64" s="4" t="s">
        <v>57</v>
      </c>
      <c r="H64" s="4">
        <v>322.0</v>
      </c>
      <c r="I64" s="4">
        <v>280140.0</v>
      </c>
    </row>
    <row r="65">
      <c r="A65" s="4" t="s">
        <v>17</v>
      </c>
      <c r="B65" s="4" t="s">
        <v>71</v>
      </c>
      <c r="C65" s="4" t="s">
        <v>64</v>
      </c>
      <c r="D65" s="4" t="s">
        <v>72</v>
      </c>
      <c r="E65" s="4" t="s">
        <v>37</v>
      </c>
      <c r="F65" s="4">
        <v>1050.0</v>
      </c>
      <c r="G65" s="4" t="s">
        <v>62</v>
      </c>
      <c r="H65" s="4">
        <v>446.0</v>
      </c>
      <c r="I65" s="4">
        <v>468300.0</v>
      </c>
    </row>
    <row r="66">
      <c r="A66" s="4" t="s">
        <v>22</v>
      </c>
      <c r="B66" s="4" t="s">
        <v>73</v>
      </c>
      <c r="C66" s="4" t="s">
        <v>68</v>
      </c>
      <c r="D66" s="4" t="s">
        <v>55</v>
      </c>
      <c r="E66" s="4" t="s">
        <v>56</v>
      </c>
      <c r="F66" s="4">
        <v>300.0</v>
      </c>
      <c r="G66" s="4" t="s">
        <v>57</v>
      </c>
      <c r="H66" s="4">
        <v>71.0</v>
      </c>
      <c r="I66" s="4">
        <v>21300.0</v>
      </c>
    </row>
    <row r="67">
      <c r="A67" s="4" t="s">
        <v>26</v>
      </c>
      <c r="B67" s="4" t="s">
        <v>74</v>
      </c>
      <c r="C67" s="4" t="s">
        <v>54</v>
      </c>
      <c r="D67" s="4" t="s">
        <v>60</v>
      </c>
      <c r="E67" s="4" t="s">
        <v>61</v>
      </c>
      <c r="F67" s="4">
        <v>900.0</v>
      </c>
      <c r="G67" s="4" t="s">
        <v>57</v>
      </c>
      <c r="H67" s="4">
        <v>228.0</v>
      </c>
      <c r="I67" s="4">
        <v>205200.0</v>
      </c>
    </row>
    <row r="68">
      <c r="A68" s="4" t="s">
        <v>30</v>
      </c>
      <c r="B68" s="4" t="s">
        <v>53</v>
      </c>
      <c r="C68" s="4" t="s">
        <v>59</v>
      </c>
      <c r="D68" s="4" t="s">
        <v>65</v>
      </c>
      <c r="E68" s="4" t="s">
        <v>66</v>
      </c>
      <c r="F68" s="4">
        <v>499.0</v>
      </c>
      <c r="G68" s="4" t="s">
        <v>57</v>
      </c>
      <c r="H68" s="4">
        <v>146.0</v>
      </c>
      <c r="I68" s="4">
        <v>72854.0</v>
      </c>
    </row>
    <row r="69">
      <c r="A69" s="4" t="s">
        <v>34</v>
      </c>
      <c r="B69" s="4" t="s">
        <v>58</v>
      </c>
      <c r="C69" s="4" t="s">
        <v>64</v>
      </c>
      <c r="D69" s="4" t="s">
        <v>69</v>
      </c>
      <c r="E69" s="4" t="s">
        <v>70</v>
      </c>
      <c r="F69" s="4">
        <v>1200.0</v>
      </c>
      <c r="G69" s="4" t="s">
        <v>62</v>
      </c>
      <c r="H69" s="4">
        <v>241.0</v>
      </c>
      <c r="I69" s="4">
        <v>289200.0</v>
      </c>
    </row>
    <row r="70">
      <c r="A70" s="4" t="s">
        <v>38</v>
      </c>
      <c r="B70" s="4" t="s">
        <v>63</v>
      </c>
      <c r="C70" s="4" t="s">
        <v>68</v>
      </c>
      <c r="D70" s="4" t="s">
        <v>72</v>
      </c>
      <c r="E70" s="4" t="s">
        <v>37</v>
      </c>
      <c r="F70" s="4">
        <v>2000.0</v>
      </c>
      <c r="G70" s="4" t="s">
        <v>62</v>
      </c>
      <c r="H70" s="4">
        <v>193.0</v>
      </c>
      <c r="I70" s="4">
        <v>386000.0</v>
      </c>
    </row>
    <row r="71">
      <c r="A71" s="4" t="s">
        <v>42</v>
      </c>
      <c r="B71" s="4" t="s">
        <v>67</v>
      </c>
      <c r="C71" s="4" t="s">
        <v>54</v>
      </c>
      <c r="D71" s="4" t="s">
        <v>55</v>
      </c>
      <c r="E71" s="4" t="s">
        <v>56</v>
      </c>
      <c r="F71" s="4">
        <v>870.0</v>
      </c>
      <c r="G71" s="4" t="s">
        <v>57</v>
      </c>
      <c r="H71" s="4">
        <v>205.0</v>
      </c>
      <c r="I71" s="4">
        <v>178350.0</v>
      </c>
    </row>
    <row r="72">
      <c r="A72" s="4" t="s">
        <v>45</v>
      </c>
      <c r="B72" s="4" t="s">
        <v>71</v>
      </c>
      <c r="C72" s="4" t="s">
        <v>59</v>
      </c>
      <c r="D72" s="4" t="s">
        <v>60</v>
      </c>
      <c r="E72" s="4" t="s">
        <v>61</v>
      </c>
      <c r="F72" s="4">
        <v>1050.0</v>
      </c>
      <c r="G72" s="4" t="s">
        <v>62</v>
      </c>
      <c r="H72" s="4">
        <v>88.0</v>
      </c>
      <c r="I72" s="4">
        <v>92400.0</v>
      </c>
    </row>
    <row r="73">
      <c r="A73" s="4" t="s">
        <v>46</v>
      </c>
      <c r="B73" s="4" t="s">
        <v>73</v>
      </c>
      <c r="C73" s="4" t="s">
        <v>64</v>
      </c>
      <c r="D73" s="4" t="s">
        <v>65</v>
      </c>
      <c r="E73" s="4" t="s">
        <v>66</v>
      </c>
      <c r="F73" s="4">
        <v>300.0</v>
      </c>
      <c r="G73" s="4" t="s">
        <v>57</v>
      </c>
      <c r="H73" s="4">
        <v>222.0</v>
      </c>
      <c r="I73" s="4">
        <v>66600.0</v>
      </c>
    </row>
    <row r="74">
      <c r="A74" s="4" t="s">
        <v>47</v>
      </c>
      <c r="B74" s="4" t="s">
        <v>74</v>
      </c>
      <c r="C74" s="4" t="s">
        <v>68</v>
      </c>
      <c r="D74" s="4" t="s">
        <v>69</v>
      </c>
      <c r="E74" s="4" t="s">
        <v>70</v>
      </c>
      <c r="F74" s="4">
        <v>900.0</v>
      </c>
      <c r="G74" s="4" t="s">
        <v>57</v>
      </c>
      <c r="H74" s="4">
        <v>154.0</v>
      </c>
      <c r="I74" s="4">
        <v>138600.0</v>
      </c>
    </row>
    <row r="75">
      <c r="A75" s="4" t="s">
        <v>48</v>
      </c>
      <c r="B75" s="4" t="s">
        <v>53</v>
      </c>
      <c r="C75" s="4" t="s">
        <v>54</v>
      </c>
      <c r="D75" s="4" t="s">
        <v>72</v>
      </c>
      <c r="E75" s="4" t="s">
        <v>37</v>
      </c>
      <c r="F75" s="4">
        <v>499.0</v>
      </c>
      <c r="G75" s="4" t="s">
        <v>57</v>
      </c>
      <c r="H75" s="4">
        <v>106.0</v>
      </c>
      <c r="I75" s="4">
        <v>52894.0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10"/>
    <row r="11"/>
    <row r="12"/>
    <row r="13"/>
    <row r="14"/>
    <row r="15"/>
    <row r="16"/>
  </sheetData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5"/>
    <row r="16"/>
    <row r="17"/>
    <row r="18"/>
    <row r="19"/>
    <row r="20"/>
    <row r="21"/>
    <row r="22"/>
    <row r="23"/>
    <row r="24"/>
  </sheetData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</sheetData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</sheetData>
  <drawing r:id="rId4"/>
</worksheet>
</file>