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" sheetId="1" r:id="rId4"/>
    <sheet state="visible" name="Quaterly-Sales" sheetId="2" r:id="rId5"/>
    <sheet state="visible" name="Purchases" sheetId="3" r:id="rId6"/>
    <sheet state="visible" name="Quaterly-Purchases" sheetId="4" r:id="rId7"/>
    <sheet state="visible" name="Equity" sheetId="5" r:id="rId8"/>
    <sheet state="visible" name="Profit &amp; Loss" sheetId="6" r:id="rId9"/>
    <sheet state="visible" name="Quaterly-Profit &amp; Loss" sheetId="7" r:id="rId10"/>
    <sheet state="visible" name="Balance Sheet" sheetId="8" r:id="rId11"/>
    <sheet state="visible" name="Quaterly-Balance Sheet" sheetId="9" r:id="rId12"/>
    <sheet state="visible" name="Liquidity Ratios" sheetId="10" r:id="rId13"/>
    <sheet state="visible" name="Turnover Ratios" sheetId="11" r:id="rId14"/>
    <sheet state="visible" name="Profitability Ratios" sheetId="12" r:id="rId15"/>
    <sheet state="visible" name="Risk Ratios" sheetId="13" r:id="rId16"/>
    <sheet state="visible" name="DuPont Analysis" sheetId="14" r:id="rId17"/>
  </sheets>
  <definedNames/>
  <calcPr/>
</workbook>
</file>

<file path=xl/sharedStrings.xml><?xml version="1.0" encoding="utf-8"?>
<sst xmlns="http://schemas.openxmlformats.org/spreadsheetml/2006/main" count="607" uniqueCount="210">
  <si>
    <t>Amount in Rs.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</si>
  <si>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</si>
  <si>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</si>
  <si>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</si>
  <si>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</si>
  <si>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</si>
  <si>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</si>
  <si>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</si>
  <si>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</si>
  <si>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</si>
  <si>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</si>
  <si>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</si>
  <si>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</si>
  <si>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</si>
  <si>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</si>
  <si>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</si>
  <si>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</si>
  <si>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</si>
  <si>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</si>
  <si>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</si>
  <si>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</si>
  <si>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</si>
  <si>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</si>
  <si>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</si>
  <si>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</si>
  <si>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</si>
  <si>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</si>
  <si>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</si>
  <si>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</si>
  <si>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</si>
  <si>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</si>
  <si>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</si>
  <si>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</si>
  <si>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</si>
  <si>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</si>
  <si>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</si>
  <si>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</si>
  <si>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Sales</t>
  </si>
  <si>
    <t>Unscented Candle</t>
  </si>
  <si>
    <t>Scented Candle</t>
  </si>
  <si>
    <t>Total</t>
  </si>
  <si>
    <t>Sales-Unscented Candle</t>
  </si>
  <si>
    <t>Customer1</t>
  </si>
  <si>
    <t>Customer2</t>
  </si>
  <si>
    <t>Customer3</t>
  </si>
  <si>
    <t>Sales-Scented Candle</t>
  </si>
  <si>
    <t>Total Sales</t>
  </si>
  <si>
    <t>Collections</t>
  </si>
  <si>
    <t>Receivables</t>
  </si>
  <si>
    <t>Y1-Q1</t>
  </si>
  <si>
    <t>Y1-Q2</t>
  </si>
  <si>
    <t>Y1-Q3</t>
  </si>
  <si>
    <t>Y1-Q4</t>
  </si>
  <si>
    <t>Y2-Q1</t>
  </si>
  <si>
    <t>Y2-Q2</t>
  </si>
  <si>
    <t>Y2-Q3</t>
  </si>
  <si>
    <t>Y2-Q4</t>
  </si>
  <si>
    <t>Y3-Q1</t>
  </si>
  <si>
    <t>Y3-Q2</t>
  </si>
  <si>
    <t>Y3-Q3</t>
  </si>
  <si>
    <t>Y3-Q4</t>
  </si>
  <si>
    <t>Purchases</t>
  </si>
  <si>
    <t>Paraffin wax</t>
  </si>
  <si>
    <t>Wick</t>
  </si>
  <si>
    <t>Fragrance</t>
  </si>
  <si>
    <t>Payment made for Purchases</t>
  </si>
  <si>
    <t>Payables</t>
  </si>
  <si>
    <t>Equity Share Issue</t>
  </si>
  <si>
    <t>Issue Price</t>
  </si>
  <si>
    <t>Number of Shares</t>
  </si>
  <si>
    <t>Equity Share Issued (in numbers)</t>
  </si>
  <si>
    <t>Opening number of shares</t>
  </si>
  <si>
    <t>Number of Shares issued</t>
  </si>
  <si>
    <t>Closing number of shares</t>
  </si>
  <si>
    <t>Equity Share Capital (in Rs.)</t>
  </si>
  <si>
    <t>Opening Balance</t>
  </si>
  <si>
    <t>Equity Share Capital Issued</t>
  </si>
  <si>
    <t>Closing Balance</t>
  </si>
  <si>
    <t>Dividend Per Share (in Rs.)</t>
  </si>
  <si>
    <t>Dividend Paid (in Rs.)</t>
  </si>
  <si>
    <t>Amount (in Rs.)</t>
  </si>
  <si>
    <t>Cost of Goods Sold</t>
  </si>
  <si>
    <t>Gross Profit</t>
  </si>
  <si>
    <t>Operating Expenses</t>
  </si>
  <si>
    <t>EBITDA (Earning Before Interest,Tax and Depreciation)</t>
  </si>
  <si>
    <t>Depreciation</t>
  </si>
  <si>
    <t>EBIT(Earning Before Interest and Tax) - Operating Profit</t>
  </si>
  <si>
    <t>Interest Expenses</t>
  </si>
  <si>
    <t>PBT (Profit Before Tax)</t>
  </si>
  <si>
    <t>Tax Expense</t>
  </si>
  <si>
    <t>PAT (Profit After Tax) - Net Profit</t>
  </si>
  <si>
    <t>Assets</t>
  </si>
  <si>
    <t>Non-Current Assets</t>
  </si>
  <si>
    <t>Fixed Assets</t>
  </si>
  <si>
    <t>Total Non-Current Assets</t>
  </si>
  <si>
    <t>Current Assets</t>
  </si>
  <si>
    <t>RM Stock</t>
  </si>
  <si>
    <t>Finished Goods Stock</t>
  </si>
  <si>
    <t>Cash in Hand</t>
  </si>
  <si>
    <t>Total Current Assets</t>
  </si>
  <si>
    <t>Total Assets</t>
  </si>
  <si>
    <t>Equity</t>
  </si>
  <si>
    <t>Equity Share Capital</t>
  </si>
  <si>
    <t>Accumulated Profits</t>
  </si>
  <si>
    <t>PAT (Profit After Tax)</t>
  </si>
  <si>
    <t>Dividend Paid</t>
  </si>
  <si>
    <t>Total Equity</t>
  </si>
  <si>
    <t>Liabilities</t>
  </si>
  <si>
    <t>Non-Current Liabilities</t>
  </si>
  <si>
    <t>Long Term Loan</t>
  </si>
  <si>
    <t>Total Non-Current Liabilities</t>
  </si>
  <si>
    <t>Current Liabilities</t>
  </si>
  <si>
    <t>Outstanding Expenses</t>
  </si>
  <si>
    <t>Total Current Liabilities</t>
  </si>
  <si>
    <t>Total Liabilities</t>
  </si>
  <si>
    <t>Total Equity and Liabilities</t>
  </si>
  <si>
    <t>Difference</t>
  </si>
  <si>
    <t>Liquidity Ratios</t>
  </si>
  <si>
    <t>Current Ratio (Current Assets/Currrent Liabilities)</t>
  </si>
  <si>
    <t>Stock</t>
  </si>
  <si>
    <t>Current Ratio in times</t>
  </si>
  <si>
    <t>Quik Ratio(Receivables+Cash in hand)/Current Liabilities</t>
  </si>
  <si>
    <t>Total Quick Assets</t>
  </si>
  <si>
    <t>Quick Ratio</t>
  </si>
  <si>
    <t>Cash Ratio (Cash Inhand/ Current Liabilities)</t>
  </si>
  <si>
    <t>Cash Ratio</t>
  </si>
  <si>
    <t>Turnover Ratios</t>
  </si>
  <si>
    <t>Receivables Turnover(Credit Sales for the period/Average Receivables)</t>
  </si>
  <si>
    <t>Credit Sales</t>
  </si>
  <si>
    <t>Customer 1</t>
  </si>
  <si>
    <t>Customer 3</t>
  </si>
  <si>
    <t>Total Credit Sales</t>
  </si>
  <si>
    <t>Average Receivables</t>
  </si>
  <si>
    <t>Opening Receivables</t>
  </si>
  <si>
    <t>Closing Receivables</t>
  </si>
  <si>
    <t>Receivables Turnover(in times)</t>
  </si>
  <si>
    <t>Day's Receivables (No.of Days in given Period/Recivables Turnover Ratio)</t>
  </si>
  <si>
    <t>Days in Quater</t>
  </si>
  <si>
    <t>Day's Receivables</t>
  </si>
  <si>
    <t>Payables Turnover Ratio ( Credit Purchases for Period/Average Payables)</t>
  </si>
  <si>
    <t>Credit Purchases</t>
  </si>
  <si>
    <t>Credit Purchases of Paraffin Wax</t>
  </si>
  <si>
    <t>Credit Purchases of Wick</t>
  </si>
  <si>
    <t>Credit Purchases of Fragrance</t>
  </si>
  <si>
    <t>Total Credit Purchases</t>
  </si>
  <si>
    <t>Average Payables</t>
  </si>
  <si>
    <t>Opening Payables</t>
  </si>
  <si>
    <t>Closing Payables</t>
  </si>
  <si>
    <t>Payables Turnover Ratio (in times)</t>
  </si>
  <si>
    <t>Day's Payables (No.of Days in given Period/Payables Turnover Ratio)</t>
  </si>
  <si>
    <t>Payables Turnover(in times)</t>
  </si>
  <si>
    <t>Day's Payables</t>
  </si>
  <si>
    <t>Stock Turnover Ratio (COGS/Average Sales)</t>
  </si>
  <si>
    <t>COGS</t>
  </si>
  <si>
    <t>Average Stock</t>
  </si>
  <si>
    <t>Opening Stock</t>
  </si>
  <si>
    <t>Closing Stock</t>
  </si>
  <si>
    <t>Stock Turnover Ratio</t>
  </si>
  <si>
    <t>Day's Stock (No.of Days in a given Period/Stock Turnover Ratio)</t>
  </si>
  <si>
    <t>Day's Stock</t>
  </si>
  <si>
    <t>Total Asset Turnover Ratio ( Sales/Average of Total Assets)</t>
  </si>
  <si>
    <t>Average Total Assets</t>
  </si>
  <si>
    <t>Opening  Assets</t>
  </si>
  <si>
    <t>Closing Assets</t>
  </si>
  <si>
    <t>Total Asset Turnover Ratio</t>
  </si>
  <si>
    <t>Fixed Asset Turnover Ratio ( Sales/Average of Fixed Assets)</t>
  </si>
  <si>
    <t>Average Fixed Assets</t>
  </si>
  <si>
    <t>Fixed Asset Turnover Ratio</t>
  </si>
  <si>
    <t>Profitability Ratios</t>
  </si>
  <si>
    <t>Gross Profit Margin (Gross Profit/Sales)</t>
  </si>
  <si>
    <t>Gross Profit Margin</t>
  </si>
  <si>
    <t>Net Profit Margin (Net Profit/Sales)</t>
  </si>
  <si>
    <t>Net Profit</t>
  </si>
  <si>
    <t>Net Profit Margin</t>
  </si>
  <si>
    <t>Operating Profit Margin(Operating Profit/Sales)</t>
  </si>
  <si>
    <t>Operating Profit</t>
  </si>
  <si>
    <t>Operating Profit Margin</t>
  </si>
  <si>
    <t>Return on Investment (Operating Profit/Average Total Assets)</t>
  </si>
  <si>
    <t>Opening Total Assets</t>
  </si>
  <si>
    <t>Closing Total Assets</t>
  </si>
  <si>
    <t>Return on Investment  (in Percentage)(ROI)</t>
  </si>
  <si>
    <t>Return on Equity(Net Profit/Average Total Equity)</t>
  </si>
  <si>
    <t>Average Total Equity</t>
  </si>
  <si>
    <t>Opening Total Equity</t>
  </si>
  <si>
    <t>Closing Total Equity</t>
  </si>
  <si>
    <t>Return on Equity (in Percentage)(ROE)</t>
  </si>
  <si>
    <t>Earnings Per Share(Net Profit available for Equity Share Holders/Number of Equity Shares)</t>
  </si>
  <si>
    <t>Number of Equity Shares</t>
  </si>
  <si>
    <t>Earnings Per Share(in Rs) (EPS)</t>
  </si>
  <si>
    <t>Risk Ratios</t>
  </si>
  <si>
    <t>Debt to Captial Ratio(Total Liabilities/(Total Liabilities + Total Equity)</t>
  </si>
  <si>
    <t>Debt (Total Liabilities)</t>
  </si>
  <si>
    <t>Total Liabilities+Total Equity</t>
  </si>
  <si>
    <t>Debt to Captial Ratio (in Times)</t>
  </si>
  <si>
    <t>Debt to Equity Ratio( Total Liabilities/Total Equity)</t>
  </si>
  <si>
    <t>Debt to Equity Ratio (in Times)</t>
  </si>
  <si>
    <t>Interest Coverage Ratio (Operating Profit/Interest)</t>
  </si>
  <si>
    <t>Interest</t>
  </si>
  <si>
    <t>Interest Coverage Ratio</t>
  </si>
  <si>
    <t>Total Asset to Equity Ratio( Total Assets/Total Equity)</t>
  </si>
  <si>
    <t>Total Asset</t>
  </si>
  <si>
    <t>Total Asset to Equity Ratio</t>
  </si>
  <si>
    <t>Equity Multiplier (Average Total Asset/Average Total Equity)</t>
  </si>
  <si>
    <t>Average Total Asset</t>
  </si>
  <si>
    <t xml:space="preserve">Opening Total Asset </t>
  </si>
  <si>
    <t>Closing Total Asset</t>
  </si>
  <si>
    <t>Equity Multiplier</t>
  </si>
  <si>
    <t>DuPont Analysis</t>
  </si>
  <si>
    <t>ROE(Net Profit Margin*Asset Turnover Ratio*Equity Multiplier)</t>
  </si>
  <si>
    <t>ROE(in Percentage)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</si>
</sst>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6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1" xfId="0" applyAlignment="1" applyFont="1" applyNumberFormat="1">
      <alignment vertical="bottom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readingOrder="0" vertical="bottom"/>
    </xf>
    <xf borderId="0" fillId="0" fontId="4" numFmtId="1" xfId="0" applyFont="1" applyNumberFormat="1"/>
    <xf borderId="0" fillId="3" fontId="5" numFmtId="0" xfId="0" applyAlignment="1" applyFill="1" applyFont="1">
      <alignment horizontal="left" readingOrder="0"/>
    </xf>
    <xf borderId="0" fillId="0" fontId="3" numFmtId="1" xfId="0" applyAlignment="1" applyFont="1" applyNumberFormat="1">
      <alignment vertical="bottom"/>
    </xf>
    <xf borderId="0" fillId="0" fontId="1" numFmtId="1" xfId="0" applyAlignment="1" applyFont="1" applyNumberFormat="1">
      <alignment readingOrder="0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1" numFmtId="0" xfId="0" applyAlignment="1" applyFont="1">
      <alignment vertical="bottom"/>
    </xf>
    <xf borderId="0" fillId="4" fontId="1" numFmtId="1" xfId="0" applyAlignment="1" applyFill="1" applyFont="1" applyNumberFormat="1">
      <alignment vertical="bottom"/>
    </xf>
    <xf borderId="0" fillId="4" fontId="1" numFmtId="1" xfId="0" applyAlignment="1" applyFont="1" applyNumberFormat="1">
      <alignment readingOrder="0" vertical="bottom"/>
    </xf>
    <xf borderId="0" fillId="0" fontId="3" numFmtId="1" xfId="0" applyAlignment="1" applyFont="1" applyNumberFormat="1">
      <alignment horizontal="right" vertical="bottom"/>
    </xf>
    <xf borderId="0" fillId="0" fontId="3" numFmtId="0" xfId="0" applyAlignment="1" applyFont="1">
      <alignment readingOrder="0" vertical="bottom"/>
    </xf>
    <xf borderId="0" fillId="3" fontId="2" numFmtId="0" xfId="0" applyFont="1"/>
    <xf borderId="0" fillId="0" fontId="1" numFmtId="164" xfId="0" applyAlignment="1" applyFont="1" applyNumberFormat="1">
      <alignment vertical="bottom"/>
    </xf>
    <xf borderId="0" fillId="0" fontId="3" numFmtId="164" xfId="0" applyAlignment="1" applyFont="1" applyNumberFormat="1">
      <alignment vertical="bottom"/>
    </xf>
    <xf borderId="0" fillId="0" fontId="4" numFmtId="0" xfId="0" applyFont="1"/>
    <xf borderId="0" fillId="0" fontId="3" numFmtId="1" xfId="0" applyAlignment="1" applyFont="1" applyNumberFormat="1">
      <alignment readingOrder="0" vertical="bottom"/>
    </xf>
    <xf borderId="0" fillId="0" fontId="1" numFmtId="0" xfId="0" applyAlignment="1" applyFont="1">
      <alignment shrinkToFit="0" vertical="bottom" wrapText="0"/>
    </xf>
    <xf borderId="0" fillId="4" fontId="1" numFmtId="2" xfId="0" applyAlignment="1" applyFont="1" applyNumberFormat="1">
      <alignment horizontal="right" vertical="bottom"/>
    </xf>
    <xf borderId="0" fillId="4" fontId="2" numFmtId="2" xfId="0" applyFont="1" applyNumberFormat="1"/>
    <xf borderId="0" fillId="0" fontId="4" numFmtId="2" xfId="0" applyFont="1" applyNumberFormat="1"/>
    <xf borderId="0" fillId="0" fontId="4" numFmtId="1" xfId="0" applyAlignment="1" applyFont="1" applyNumberFormat="1">
      <alignment readingOrder="0"/>
    </xf>
    <xf borderId="0" fillId="4" fontId="1" numFmtId="10" xfId="0" applyAlignment="1" applyFont="1" applyNumberFormat="1">
      <alignment horizontal="right" vertical="bottom"/>
    </xf>
    <xf borderId="0" fillId="0" fontId="4" numFmtId="10" xfId="0" applyFont="1" applyNumberFormat="1"/>
    <xf borderId="0" fillId="5" fontId="2" numFmtId="10" xfId="0" applyFill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0.5"/>
    <col customWidth="1" min="2" max="37" width="9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>
      <c r="A2" s="1" t="s">
        <v>37</v>
      </c>
    </row>
    <row r="3">
      <c r="A3" s="3" t="s">
        <v>38</v>
      </c>
      <c r="B3" s="4">
        <v>3.15371572E8</v>
      </c>
      <c r="C3" s="4">
        <v>3.1884065929199994E8</v>
      </c>
      <c r="D3" s="4">
        <v>3.223479065442119E8</v>
      </c>
      <c r="E3" s="4">
        <v>3.258937335161982E8</v>
      </c>
      <c r="F3" s="4">
        <v>3.2947856458487636E8</v>
      </c>
      <c r="G3" s="4">
        <v>3.3310282879530996E8</v>
      </c>
      <c r="H3" s="4">
        <v>3.3676695991205835E8</v>
      </c>
      <c r="I3" s="4">
        <v>3.40471396471091E8</v>
      </c>
      <c r="J3" s="4">
        <v>3.4421658183227295E8</v>
      </c>
      <c r="K3" s="4">
        <v>3.480029642324279E8</v>
      </c>
      <c r="L3" s="4">
        <v>3.5183099683898455E8</v>
      </c>
      <c r="M3" s="4">
        <v>3.5570113780421335E8</v>
      </c>
      <c r="N3" s="4">
        <v>3.596138503200597E8</v>
      </c>
      <c r="O3" s="4">
        <v>3.635696026735803E8</v>
      </c>
      <c r="P3" s="4">
        <v>3.6756886830298966E8</v>
      </c>
      <c r="Q3" s="4">
        <v>3.716121258543225E8</v>
      </c>
      <c r="R3" s="4">
        <v>3.7569985923872E8</v>
      </c>
      <c r="S3" s="4">
        <v>3.798325576903459E8</v>
      </c>
      <c r="T3" s="4">
        <v>3.8401071582493967E8</v>
      </c>
      <c r="U3" s="4">
        <v>3.8823483369901395E8</v>
      </c>
      <c r="V3" s="4">
        <v>3.9250541686970305E8</v>
      </c>
      <c r="W3" s="4">
        <v>3.9682297645526975E8</v>
      </c>
      <c r="X3" s="4">
        <v>4.011880291962777E8</v>
      </c>
      <c r="Y3" s="4">
        <v>4.056010975174367E8</v>
      </c>
      <c r="Z3" s="4">
        <v>4.100627095901284E8</v>
      </c>
      <c r="AA3" s="4">
        <v>4.145733993956198E8</v>
      </c>
      <c r="AB3" s="4">
        <v>4.191337067889716E8</v>
      </c>
      <c r="AC3" s="4">
        <v>4.2374417756365025E8</v>
      </c>
      <c r="AD3" s="4">
        <v>4.284053635168504E8</v>
      </c>
      <c r="AE3" s="4">
        <v>4.3311782251553565E8</v>
      </c>
      <c r="AF3" s="4">
        <v>4.3788211856320655E8</v>
      </c>
      <c r="AG3" s="4">
        <v>4.426988218674017E8</v>
      </c>
      <c r="AH3" s="4">
        <v>4.475685089079431E8</v>
      </c>
      <c r="AI3" s="4">
        <v>4.524917625059304E8</v>
      </c>
      <c r="AJ3" s="4">
        <v>4.574691718934957E8</v>
      </c>
      <c r="AK3" s="4">
        <v>4.625013327843241E8</v>
      </c>
    </row>
    <row r="4">
      <c r="A4" s="5" t="s">
        <v>39</v>
      </c>
      <c r="B4" s="4">
        <v>5.62814614E8</v>
      </c>
      <c r="C4" s="4">
        <v>5.715382405170001E8</v>
      </c>
      <c r="D4" s="4">
        <v>5.803970832450136E8</v>
      </c>
      <c r="E4" s="4">
        <v>5.893932380353113E8</v>
      </c>
      <c r="F4" s="4">
        <v>5.985288332248586E8</v>
      </c>
      <c r="G4" s="4">
        <v>6.078060301398441E8</v>
      </c>
      <c r="H4" s="4">
        <v>6.172270236070117E8</v>
      </c>
      <c r="I4" s="4">
        <v>6.267940424729203E8</v>
      </c>
      <c r="J4" s="4">
        <v>6.365093501312506E8</v>
      </c>
      <c r="K4" s="4">
        <v>6.46375245058285E8</v>
      </c>
      <c r="L4" s="4">
        <v>6.563940613566885E8</v>
      </c>
      <c r="M4" s="4">
        <v>6.665681693077173E8</v>
      </c>
      <c r="N4" s="4">
        <v>6.768999759319869E8</v>
      </c>
      <c r="O4" s="4">
        <v>6.873919255589327E8</v>
      </c>
      <c r="P4" s="4">
        <v>6.980465004050963E8</v>
      </c>
      <c r="Q4" s="4">
        <v>7.088662211613753E8</v>
      </c>
      <c r="R4" s="4">
        <v>7.198536475893767E8</v>
      </c>
      <c r="S4" s="4">
        <v>7.31011379127012E8</v>
      </c>
      <c r="T4" s="4">
        <v>7.423420555034809E8</v>
      </c>
      <c r="U4" s="4">
        <v>7.538483573637849E8</v>
      </c>
      <c r="V4" s="4">
        <v>7.655330069029236E8</v>
      </c>
      <c r="W4" s="4">
        <v>7.77398768509919E8</v>
      </c>
      <c r="X4" s="4">
        <v>7.894484494218229E8</v>
      </c>
      <c r="Y4" s="4">
        <v>8.016849003878611E8</v>
      </c>
      <c r="Z4" s="4">
        <v>8.141110163438731E8</v>
      </c>
      <c r="AA4" s="4">
        <v>8.267297370972031E8</v>
      </c>
      <c r="AB4" s="4">
        <v>8.395440480222099E8</v>
      </c>
      <c r="AC4" s="4">
        <v>8.525569807665542E8</v>
      </c>
      <c r="AD4" s="4">
        <v>8.657716139684359E8</v>
      </c>
      <c r="AE4" s="4">
        <v>8.791910739849467E8</v>
      </c>
      <c r="AF4" s="4">
        <v>8.928185356317135E8</v>
      </c>
      <c r="AG4" s="4">
        <v>9.066572229340051E8</v>
      </c>
      <c r="AH4" s="4">
        <v>9.207104098894823E8</v>
      </c>
      <c r="AI4" s="4">
        <v>9.349814212427694E8</v>
      </c>
      <c r="AJ4" s="4">
        <v>9.494736332720323E8</v>
      </c>
      <c r="AK4" s="4">
        <v>9.641904745877489E8</v>
      </c>
    </row>
    <row r="5">
      <c r="A5" s="1" t="s">
        <v>40</v>
      </c>
      <c r="B5" s="4">
        <v>8.78186186E8</v>
      </c>
      <c r="C5" s="4">
        <v>8.90378899809E8</v>
      </c>
      <c r="D5" s="4">
        <v>9.027449897892256E8</v>
      </c>
      <c r="E5" s="4">
        <v>9.152869715515096E8</v>
      </c>
      <c r="F5" s="4">
        <v>9.280073978097351E8</v>
      </c>
      <c r="G5" s="4">
        <v>9.40908858935154E8</v>
      </c>
      <c r="H5" s="4">
        <v>9.5399398351907E8</v>
      </c>
      <c r="I5" s="4">
        <v>9.672654389440112E8</v>
      </c>
      <c r="J5" s="4">
        <v>9.807259319635236E8</v>
      </c>
      <c r="K5" s="4">
        <v>9.943782092907128E8</v>
      </c>
      <c r="L5" s="4">
        <v>1.008225058195673E9</v>
      </c>
      <c r="M5" s="4">
        <v>1.0222693071119306E9</v>
      </c>
      <c r="N5" s="4">
        <v>1.0365138262520466E9</v>
      </c>
      <c r="O5" s="4">
        <v>1.050961528232513E9</v>
      </c>
      <c r="P5" s="4">
        <v>1.065615368708086E9</v>
      </c>
      <c r="Q5" s="4">
        <v>1.0804783470156977E9</v>
      </c>
      <c r="R5" s="4">
        <v>1.0955535068280966E9</v>
      </c>
      <c r="S5" s="4">
        <v>1.110843936817358E9</v>
      </c>
      <c r="T5" s="4">
        <v>1.1263527713284206E9</v>
      </c>
      <c r="U5" s="4">
        <v>1.142083191062799E9</v>
      </c>
      <c r="V5" s="4">
        <v>1.1580384237726266E9</v>
      </c>
      <c r="W5" s="4">
        <v>1.1742217449651887E9</v>
      </c>
      <c r="X5" s="4">
        <v>1.1906364786181006E9</v>
      </c>
      <c r="Y5" s="4">
        <v>1.2072859979052978E9</v>
      </c>
      <c r="Z5" s="4">
        <v>1.2241737259340014E9</v>
      </c>
      <c r="AA5" s="4">
        <v>1.241303136492823E9</v>
      </c>
      <c r="AB5" s="4">
        <v>1.2586777548111815E9</v>
      </c>
      <c r="AC5" s="4">
        <v>1.2763011583302045E9</v>
      </c>
      <c r="AD5" s="4">
        <v>1.2941769774852862E9</v>
      </c>
      <c r="AE5" s="4">
        <v>1.3123088965004823E9</v>
      </c>
      <c r="AF5" s="4">
        <v>1.33070065419492E9</v>
      </c>
      <c r="AG5" s="4">
        <v>1.3493560448014069E9</v>
      </c>
      <c r="AH5" s="4">
        <v>1.3682789187974253E9</v>
      </c>
      <c r="AI5" s="4">
        <v>1.3874731837486997E9</v>
      </c>
      <c r="AJ5" s="4">
        <v>1.4069428051655278E9</v>
      </c>
      <c r="AK5" s="4">
        <v>1.426691807372073E9</v>
      </c>
    </row>
    <row r="6">
      <c r="A6" s="6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</row>
    <row r="7">
      <c r="A7" s="7" t="s">
        <v>41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</row>
    <row r="8">
      <c r="A8" s="8" t="s">
        <v>42</v>
      </c>
      <c r="B8" s="4">
        <v>1.0091890304E8</v>
      </c>
      <c r="C8" s="4">
        <v>1.0202901097343998E8</v>
      </c>
      <c r="D8" s="4">
        <v>1.0315133009414782E8</v>
      </c>
      <c r="E8" s="4">
        <v>1.0428599472518343E8</v>
      </c>
      <c r="F8" s="4">
        <v>1.0543314066716044E8</v>
      </c>
      <c r="G8" s="4">
        <v>1.0659290521449919E8</v>
      </c>
      <c r="H8" s="4">
        <v>1.0776542717185867E8</v>
      </c>
      <c r="I8" s="4">
        <v>1.0895084687074912E8</v>
      </c>
      <c r="J8" s="4">
        <v>1.1014930618632734E8</v>
      </c>
      <c r="K8" s="4">
        <v>1.1136094855437693E8</v>
      </c>
      <c r="L8" s="4">
        <v>1.1258591898847505E8</v>
      </c>
      <c r="M8" s="4">
        <v>1.1382436409734827E8</v>
      </c>
      <c r="N8" s="4">
        <v>1.1507643210241911E8</v>
      </c>
      <c r="O8" s="4">
        <v>1.163422728555457E8</v>
      </c>
      <c r="P8" s="4">
        <v>1.1762203785695669E8</v>
      </c>
      <c r="Q8" s="4">
        <v>1.189158802733832E8</v>
      </c>
      <c r="R8" s="4">
        <v>1.202239549563904E8</v>
      </c>
      <c r="S8" s="4">
        <v>1.2154641846091068E8</v>
      </c>
      <c r="T8" s="4">
        <v>1.228834290639807E8</v>
      </c>
      <c r="U8" s="4">
        <v>1.2423514678368446E8</v>
      </c>
      <c r="V8" s="4">
        <v>1.2560173339830498E8</v>
      </c>
      <c r="W8" s="4">
        <v>1.2698335246568632E8</v>
      </c>
      <c r="X8" s="4">
        <v>1.2838016934280886E8</v>
      </c>
      <c r="Y8" s="4">
        <v>1.2979235120557974E8</v>
      </c>
      <c r="Z8" s="4">
        <v>1.312200670688411E8</v>
      </c>
      <c r="AA8" s="4">
        <v>1.3266348780659834E8</v>
      </c>
      <c r="AB8" s="4">
        <v>1.3412278617247091E8</v>
      </c>
      <c r="AC8" s="4">
        <v>1.3559813682036808E8</v>
      </c>
      <c r="AD8" s="4">
        <v>1.3708971632539213E8</v>
      </c>
      <c r="AE8" s="4">
        <v>1.385977032049714E8</v>
      </c>
      <c r="AF8" s="4">
        <v>1.401222779402261E8</v>
      </c>
      <c r="AG8" s="4">
        <v>1.4166362299756855E8</v>
      </c>
      <c r="AH8" s="4">
        <v>1.432219228505418E8</v>
      </c>
      <c r="AI8" s="4">
        <v>1.4479736400189775E8</v>
      </c>
      <c r="AJ8" s="4">
        <v>1.4639013500591862E8</v>
      </c>
      <c r="AK8" s="4">
        <v>1.4800042649098372E8</v>
      </c>
    </row>
    <row r="9">
      <c r="A9" s="8" t="s">
        <v>43</v>
      </c>
      <c r="B9" s="4">
        <v>1.2614862880000001E8</v>
      </c>
      <c r="C9" s="4">
        <v>1.2753626371679997E8</v>
      </c>
      <c r="D9" s="4">
        <v>1.2893916261768478E8</v>
      </c>
      <c r="E9" s="4">
        <v>1.303574934064793E8</v>
      </c>
      <c r="F9" s="4">
        <v>1.3179142583395055E8</v>
      </c>
      <c r="G9" s="4">
        <v>1.3324113151812398E8</v>
      </c>
      <c r="H9" s="4">
        <v>1.3470678396482334E8</v>
      </c>
      <c r="I9" s="4">
        <v>1.361885585884364E8</v>
      </c>
      <c r="J9" s="4">
        <v>1.3768663273290917E8</v>
      </c>
      <c r="K9" s="4">
        <v>1.3920118569297117E8</v>
      </c>
      <c r="L9" s="4">
        <v>1.4073239873559383E8</v>
      </c>
      <c r="M9" s="4">
        <v>1.4228045512168536E8</v>
      </c>
      <c r="N9" s="4">
        <v>1.438455401280239E8</v>
      </c>
      <c r="O9" s="4">
        <v>1.454278410694321E8</v>
      </c>
      <c r="P9" s="4">
        <v>1.4702754732119587E8</v>
      </c>
      <c r="Q9" s="4">
        <v>1.4864485034172902E8</v>
      </c>
      <c r="R9" s="4">
        <v>1.50279943695488E8</v>
      </c>
      <c r="S9" s="4">
        <v>1.5193302307613835E8</v>
      </c>
      <c r="T9" s="4">
        <v>1.5360428632997587E8</v>
      </c>
      <c r="U9" s="4">
        <v>1.552939334796056E8</v>
      </c>
      <c r="V9" s="4">
        <v>1.5700216674788123E8</v>
      </c>
      <c r="W9" s="4">
        <v>1.587291905821079E8</v>
      </c>
      <c r="X9" s="4">
        <v>1.6047521167851108E8</v>
      </c>
      <c r="Y9" s="4">
        <v>1.622404390069747E8</v>
      </c>
      <c r="Z9" s="4">
        <v>1.6402508383605137E8</v>
      </c>
      <c r="AA9" s="4">
        <v>1.6582935975824794E8</v>
      </c>
      <c r="AB9" s="4">
        <v>1.6765348271558866E8</v>
      </c>
      <c r="AC9" s="4">
        <v>1.6949767102546012E8</v>
      </c>
      <c r="AD9" s="4">
        <v>1.713621454067402E8</v>
      </c>
      <c r="AE9" s="4">
        <v>1.7324712900621426E8</v>
      </c>
      <c r="AF9" s="4">
        <v>1.7515284742528263E8</v>
      </c>
      <c r="AG9" s="4">
        <v>1.770795287469607E8</v>
      </c>
      <c r="AH9" s="4">
        <v>1.7902740356317726E8</v>
      </c>
      <c r="AI9" s="4">
        <v>1.8099670500237218E8</v>
      </c>
      <c r="AJ9" s="4">
        <v>1.8298766875739828E8</v>
      </c>
      <c r="AK9" s="4">
        <v>1.8500053311372966E8</v>
      </c>
    </row>
    <row r="10">
      <c r="A10" s="8" t="s">
        <v>44</v>
      </c>
      <c r="B10" s="4">
        <v>8.830404016000001E7</v>
      </c>
      <c r="C10" s="4">
        <v>8.927538460175999E7</v>
      </c>
      <c r="D10" s="4">
        <v>9.025741383237934E7</v>
      </c>
      <c r="E10" s="4">
        <v>9.12502453845355E7</v>
      </c>
      <c r="F10" s="4">
        <v>9.225399808376539E7</v>
      </c>
      <c r="G10" s="4">
        <v>9.32687920626868E7</v>
      </c>
      <c r="H10" s="4">
        <v>9.429474877537635E7</v>
      </c>
      <c r="I10" s="4">
        <v>9.533199101190548E7</v>
      </c>
      <c r="J10" s="4">
        <v>9.638064291303644E7</v>
      </c>
      <c r="K10" s="4">
        <v>9.744082998507982E7</v>
      </c>
      <c r="L10" s="4">
        <v>9.851267911491568E7</v>
      </c>
      <c r="M10" s="4">
        <v>9.959631858517975E7</v>
      </c>
      <c r="N10" s="4">
        <v>1.0069187808961673E8</v>
      </c>
      <c r="O10" s="4">
        <v>1.017994887486025E8</v>
      </c>
      <c r="P10" s="4">
        <v>1.0291928312483712E8</v>
      </c>
      <c r="Q10" s="4">
        <v>1.0405139523921031E8</v>
      </c>
      <c r="R10" s="4">
        <v>1.0519596058684161E8</v>
      </c>
      <c r="S10" s="4">
        <v>1.0635311615329686E8</v>
      </c>
      <c r="T10" s="4">
        <v>1.0752300043098311E8</v>
      </c>
      <c r="U10" s="4">
        <v>1.0870575343572392E8</v>
      </c>
      <c r="V10" s="4">
        <v>1.0990151672351687E8</v>
      </c>
      <c r="W10" s="4">
        <v>1.1111043340747555E8</v>
      </c>
      <c r="X10" s="4">
        <v>1.1233264817495777E8</v>
      </c>
      <c r="Y10" s="4">
        <v>1.1356830730488229E8</v>
      </c>
      <c r="Z10" s="4">
        <v>1.1481755868523596E8</v>
      </c>
      <c r="AA10" s="4">
        <v>1.1608055183077356E8</v>
      </c>
      <c r="AB10" s="4">
        <v>1.1735743790091206E8</v>
      </c>
      <c r="AC10" s="4">
        <v>1.1864836971782207E8</v>
      </c>
      <c r="AD10" s="4">
        <v>1.1995350178471813E8</v>
      </c>
      <c r="AE10" s="4">
        <v>1.2127299030434999E8</v>
      </c>
      <c r="AF10" s="4">
        <v>1.2260699319769785E8</v>
      </c>
      <c r="AG10" s="4">
        <v>1.2395567012287249E8</v>
      </c>
      <c r="AH10" s="4">
        <v>1.2531918249422409E8</v>
      </c>
      <c r="AI10" s="4">
        <v>1.2669769350166053E8</v>
      </c>
      <c r="AJ10" s="4">
        <v>1.2809136813017881E8</v>
      </c>
      <c r="AK10" s="4">
        <v>1.2950037317961076E8</v>
      </c>
    </row>
    <row r="11">
      <c r="A11" s="1" t="s">
        <v>40</v>
      </c>
      <c r="B11" s="4">
        <v>3.1537157200000006E8</v>
      </c>
      <c r="C11" s="4">
        <v>3.1884065929199994E8</v>
      </c>
      <c r="D11" s="4">
        <v>3.223479065442119E8</v>
      </c>
      <c r="E11" s="4">
        <v>3.258937335161982E8</v>
      </c>
      <c r="F11" s="4">
        <v>3.2947856458487636E8</v>
      </c>
      <c r="G11" s="4">
        <v>3.3310282879530996E8</v>
      </c>
      <c r="H11" s="4">
        <v>3.3676695991205835E8</v>
      </c>
      <c r="I11" s="4">
        <v>3.40471396471091E8</v>
      </c>
      <c r="J11" s="4">
        <v>3.4421658183227295E8</v>
      </c>
      <c r="K11" s="4">
        <v>3.4800296423242795E8</v>
      </c>
      <c r="L11" s="4">
        <v>3.5183099683898455E8</v>
      </c>
      <c r="M11" s="4">
        <v>3.557011378042134E8</v>
      </c>
      <c r="N11" s="4">
        <v>3.596138503200597E8</v>
      </c>
      <c r="O11" s="4">
        <v>3.635696026735803E8</v>
      </c>
      <c r="P11" s="4">
        <v>3.6756886830298966E8</v>
      </c>
      <c r="Q11" s="4">
        <v>3.7161212585432255E8</v>
      </c>
      <c r="R11" s="4">
        <v>3.7569985923872006E8</v>
      </c>
      <c r="S11" s="4">
        <v>3.798325576903459E8</v>
      </c>
      <c r="T11" s="4">
        <v>3.8401071582493967E8</v>
      </c>
      <c r="U11" s="4">
        <v>3.8823483369901395E8</v>
      </c>
      <c r="V11" s="4">
        <v>3.925054168697031E8</v>
      </c>
      <c r="W11" s="4">
        <v>3.9682297645526975E8</v>
      </c>
      <c r="X11" s="4">
        <v>4.011880291962777E8</v>
      </c>
      <c r="Y11" s="4">
        <v>4.0560109751743674E8</v>
      </c>
      <c r="Z11" s="4">
        <v>4.100627095901284E8</v>
      </c>
      <c r="AA11" s="4">
        <v>4.1457339939561987E8</v>
      </c>
      <c r="AB11" s="4">
        <v>4.191337067889716E8</v>
      </c>
      <c r="AC11" s="4">
        <v>4.2374417756365025E8</v>
      </c>
      <c r="AD11" s="4">
        <v>4.284053635168505E8</v>
      </c>
      <c r="AE11" s="4">
        <v>4.331178225155357E8</v>
      </c>
      <c r="AF11" s="4">
        <v>4.3788211856320655E8</v>
      </c>
      <c r="AG11" s="4">
        <v>4.426988218674017E8</v>
      </c>
      <c r="AH11" s="4">
        <v>4.475685089079431E8</v>
      </c>
      <c r="AI11" s="4">
        <v>4.524917625059305E8</v>
      </c>
      <c r="AJ11" s="4">
        <v>4.574691718934957E8</v>
      </c>
      <c r="AK11" s="4">
        <v>4.6250133278432417E8</v>
      </c>
    </row>
    <row r="12">
      <c r="A12" s="6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</row>
    <row r="13">
      <c r="A13" s="7" t="s">
        <v>45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>
      <c r="A14" s="8" t="s">
        <v>42</v>
      </c>
      <c r="B14" s="4">
        <v>1.8572882262E8</v>
      </c>
      <c r="C14" s="4">
        <v>1.8860761937061003E8</v>
      </c>
      <c r="D14" s="4">
        <v>1.915310374708545E8</v>
      </c>
      <c r="E14" s="4">
        <v>1.9449976855165276E8</v>
      </c>
      <c r="F14" s="4">
        <v>1.9751451496420336E8</v>
      </c>
      <c r="G14" s="4">
        <v>2.0057598994614854E8</v>
      </c>
      <c r="H14" s="4">
        <v>2.0368491779031387E8</v>
      </c>
      <c r="I14" s="4">
        <v>2.0684203401606372E8</v>
      </c>
      <c r="J14" s="4">
        <v>2.1004808554331273E8</v>
      </c>
      <c r="K14" s="4">
        <v>2.1330383086923406E8</v>
      </c>
      <c r="L14" s="4">
        <v>2.1661004024770722E8</v>
      </c>
      <c r="M14" s="4">
        <v>2.1996749587154672E8</v>
      </c>
      <c r="N14" s="4">
        <v>2.233769920575557E8</v>
      </c>
      <c r="O14" s="4">
        <v>2.268393354344478E8</v>
      </c>
      <c r="P14" s="4">
        <v>2.3035534513368177E8</v>
      </c>
      <c r="Q14" s="4">
        <v>2.3392585298325387E8</v>
      </c>
      <c r="R14" s="4">
        <v>2.3755170370449433E8</v>
      </c>
      <c r="S14" s="4">
        <v>2.4123375511191398E8</v>
      </c>
      <c r="T14" s="4">
        <v>2.449728783161487E8</v>
      </c>
      <c r="U14" s="4">
        <v>2.4876995793004903E8</v>
      </c>
      <c r="V14" s="4">
        <v>2.526258922779648E8</v>
      </c>
      <c r="W14" s="4">
        <v>2.565415936082733E8</v>
      </c>
      <c r="X14" s="4">
        <v>2.6051798830920157E8</v>
      </c>
      <c r="Y14" s="4">
        <v>2.6455601712799418E8</v>
      </c>
      <c r="Z14" s="4">
        <v>2.6865663539347816E8</v>
      </c>
      <c r="AA14" s="4">
        <v>2.7282081324207705E8</v>
      </c>
      <c r="AB14" s="4">
        <v>2.7704953584732926E8</v>
      </c>
      <c r="AC14" s="4">
        <v>2.813438036529629E8</v>
      </c>
      <c r="AD14" s="4">
        <v>2.8570463260958385E8</v>
      </c>
      <c r="AE14" s="4">
        <v>2.9013305441503245E8</v>
      </c>
      <c r="AF14" s="4">
        <v>2.9463011675846547E8</v>
      </c>
      <c r="AG14" s="4">
        <v>2.991968835682217E8</v>
      </c>
      <c r="AH14" s="4">
        <v>3.038344352635292E8</v>
      </c>
      <c r="AI14" s="4">
        <v>3.085438690101139E8</v>
      </c>
      <c r="AJ14" s="4">
        <v>3.1332629897977066E8</v>
      </c>
      <c r="AK14" s="4">
        <v>3.1818285661395717E8</v>
      </c>
    </row>
    <row r="15">
      <c r="A15" s="8" t="s">
        <v>43</v>
      </c>
      <c r="B15" s="4">
        <v>1.9135696876000002E8</v>
      </c>
      <c r="C15" s="4">
        <v>1.9432300177578005E8</v>
      </c>
      <c r="D15" s="4">
        <v>1.9733500830330464E8</v>
      </c>
      <c r="E15" s="4">
        <v>2.0039370093200588E8</v>
      </c>
      <c r="F15" s="4">
        <v>2.0349980329645196E8</v>
      </c>
      <c r="G15" s="4">
        <v>2.06654050247547E8</v>
      </c>
      <c r="H15" s="4">
        <v>2.09857188026384E8</v>
      </c>
      <c r="I15" s="4">
        <v>2.1310997444079292E8</v>
      </c>
      <c r="J15" s="4">
        <v>2.1641317904462522E8</v>
      </c>
      <c r="K15" s="4">
        <v>2.1976758331981692E8</v>
      </c>
      <c r="L15" s="4">
        <v>2.231739808612741E8</v>
      </c>
      <c r="M15" s="4">
        <v>2.266331775646239E8</v>
      </c>
      <c r="N15" s="4">
        <v>2.3014599181687558E8</v>
      </c>
      <c r="O15" s="4">
        <v>2.3371325469003713E8</v>
      </c>
      <c r="P15" s="4">
        <v>2.3733581013773274E8</v>
      </c>
      <c r="Q15" s="4">
        <v>2.410145151948676E8</v>
      </c>
      <c r="R15" s="4">
        <v>2.447502401803881E8</v>
      </c>
      <c r="S15" s="4">
        <v>2.4854386890318412E8</v>
      </c>
      <c r="T15" s="4">
        <v>2.523962988711835E8</v>
      </c>
      <c r="U15" s="4">
        <v>2.5630844150368688E8</v>
      </c>
      <c r="V15" s="4">
        <v>2.6028122234699404E8</v>
      </c>
      <c r="W15" s="4">
        <v>2.6431558129337248E8</v>
      </c>
      <c r="X15" s="4">
        <v>2.684124728034198E8</v>
      </c>
      <c r="Y15" s="4">
        <v>2.7257286613187283E8</v>
      </c>
      <c r="Z15" s="4">
        <v>2.767977455569169E8</v>
      </c>
      <c r="AA15" s="4">
        <v>2.810881106130491E8</v>
      </c>
      <c r="AB15" s="4">
        <v>2.8544497632755136E8</v>
      </c>
      <c r="AC15" s="4">
        <v>2.8986937346062845E8</v>
      </c>
      <c r="AD15" s="4">
        <v>2.9436234874926823E8</v>
      </c>
      <c r="AE15" s="4">
        <v>2.989249651548819E8</v>
      </c>
      <c r="AF15" s="4">
        <v>3.0355830211478263E8</v>
      </c>
      <c r="AG15" s="4">
        <v>3.0826345579756176E8</v>
      </c>
      <c r="AH15" s="4">
        <v>3.13041539362424E8</v>
      </c>
      <c r="AI15" s="4">
        <v>3.1789368322254163E8</v>
      </c>
      <c r="AJ15" s="4">
        <v>3.22821035312491E8</v>
      </c>
      <c r="AK15" s="4">
        <v>3.278247613598347E8</v>
      </c>
    </row>
    <row r="16">
      <c r="A16" s="8" t="s">
        <v>44</v>
      </c>
      <c r="B16" s="4">
        <v>1.8572882262E8</v>
      </c>
      <c r="C16" s="4">
        <v>1.8860761937061003E8</v>
      </c>
      <c r="D16" s="4">
        <v>1.915310374708545E8</v>
      </c>
      <c r="E16" s="4">
        <v>1.9449976855165276E8</v>
      </c>
      <c r="F16" s="4">
        <v>1.9751451496420336E8</v>
      </c>
      <c r="G16" s="4">
        <v>2.0057598994614854E8</v>
      </c>
      <c r="H16" s="4">
        <v>2.0368491779031387E8</v>
      </c>
      <c r="I16" s="4">
        <v>2.0684203401606372E8</v>
      </c>
      <c r="J16" s="4">
        <v>2.1004808554331273E8</v>
      </c>
      <c r="K16" s="4">
        <v>2.1330383086923406E8</v>
      </c>
      <c r="L16" s="4">
        <v>2.1661004024770722E8</v>
      </c>
      <c r="M16" s="4">
        <v>2.1996749587154672E8</v>
      </c>
      <c r="N16" s="4">
        <v>2.233769920575557E8</v>
      </c>
      <c r="O16" s="4">
        <v>2.268393354344478E8</v>
      </c>
      <c r="P16" s="4">
        <v>2.3035534513368177E8</v>
      </c>
      <c r="Q16" s="4">
        <v>2.3392585298325387E8</v>
      </c>
      <c r="R16" s="4">
        <v>2.3755170370449433E8</v>
      </c>
      <c r="S16" s="4">
        <v>2.4123375511191398E8</v>
      </c>
      <c r="T16" s="4">
        <v>2.449728783161487E8</v>
      </c>
      <c r="U16" s="4">
        <v>2.4876995793004903E8</v>
      </c>
      <c r="V16" s="4">
        <v>2.526258922779648E8</v>
      </c>
      <c r="W16" s="4">
        <v>2.565415936082733E8</v>
      </c>
      <c r="X16" s="4">
        <v>2.6051798830920157E8</v>
      </c>
      <c r="Y16" s="4">
        <v>2.6455601712799418E8</v>
      </c>
      <c r="Z16" s="4">
        <v>2.6865663539347816E8</v>
      </c>
      <c r="AA16" s="4">
        <v>2.7282081324207705E8</v>
      </c>
      <c r="AB16" s="4">
        <v>2.7704953584732926E8</v>
      </c>
      <c r="AC16" s="4">
        <v>2.813438036529629E8</v>
      </c>
      <c r="AD16" s="4">
        <v>2.8570463260958385E8</v>
      </c>
      <c r="AE16" s="4">
        <v>2.9013305441503245E8</v>
      </c>
      <c r="AF16" s="4">
        <v>2.9463011675846547E8</v>
      </c>
      <c r="AG16" s="4">
        <v>2.991968835682217E8</v>
      </c>
      <c r="AH16" s="4">
        <v>3.038344352635292E8</v>
      </c>
      <c r="AI16" s="4">
        <v>3.085438690101139E8</v>
      </c>
      <c r="AJ16" s="4">
        <v>3.1332629897977066E8</v>
      </c>
      <c r="AK16" s="4">
        <v>3.1818285661395717E8</v>
      </c>
    </row>
    <row r="17">
      <c r="A17" s="1" t="s">
        <v>40</v>
      </c>
      <c r="B17" s="4">
        <v>5.62814614E8</v>
      </c>
      <c r="C17" s="4">
        <v>5.715382405170001E8</v>
      </c>
      <c r="D17" s="4">
        <v>5.803970832450136E8</v>
      </c>
      <c r="E17" s="4">
        <v>5.893932380353115E8</v>
      </c>
      <c r="F17" s="4">
        <v>5.985288332248586E8</v>
      </c>
      <c r="G17" s="4">
        <v>6.078060301398441E8</v>
      </c>
      <c r="H17" s="4">
        <v>6.172270236070117E8</v>
      </c>
      <c r="I17" s="4">
        <v>6.267940424729203E8</v>
      </c>
      <c r="J17" s="4">
        <v>6.365093501312506E8</v>
      </c>
      <c r="K17" s="4">
        <v>6.46375245058285E8</v>
      </c>
      <c r="L17" s="4">
        <v>6.563940613566885E8</v>
      </c>
      <c r="M17" s="4">
        <v>6.665681693077173E8</v>
      </c>
      <c r="N17" s="4">
        <v>6.768999759319869E8</v>
      </c>
      <c r="O17" s="4">
        <v>6.873919255589327E8</v>
      </c>
      <c r="P17" s="4">
        <v>6.980465004050963E8</v>
      </c>
      <c r="Q17" s="4">
        <v>7.088662211613753E8</v>
      </c>
      <c r="R17" s="4">
        <v>7.198536475893768E8</v>
      </c>
      <c r="S17" s="4">
        <v>7.31011379127012E8</v>
      </c>
      <c r="T17" s="4">
        <v>7.423420555034809E8</v>
      </c>
      <c r="U17" s="4">
        <v>7.538483573637849E8</v>
      </c>
      <c r="V17" s="4">
        <v>7.655330069029237E8</v>
      </c>
      <c r="W17" s="4">
        <v>7.77398768509919E8</v>
      </c>
      <c r="X17" s="4">
        <v>7.894484494218229E8</v>
      </c>
      <c r="Y17" s="4">
        <v>8.016849003878611E8</v>
      </c>
      <c r="Z17" s="4">
        <v>8.141110163438733E8</v>
      </c>
      <c r="AA17" s="4">
        <v>8.267297370972033E8</v>
      </c>
      <c r="AB17" s="4">
        <v>8.395440480222099E8</v>
      </c>
      <c r="AC17" s="4">
        <v>8.525569807665544E8</v>
      </c>
      <c r="AD17" s="4">
        <v>8.65771613968436E8</v>
      </c>
      <c r="AE17" s="4">
        <v>8.791910739849467E8</v>
      </c>
      <c r="AF17" s="4">
        <v>8.928185356317136E8</v>
      </c>
      <c r="AG17" s="4">
        <v>9.066572229340051E8</v>
      </c>
      <c r="AH17" s="4">
        <v>9.207104098894824E8</v>
      </c>
      <c r="AI17" s="4">
        <v>9.349814212427695E8</v>
      </c>
      <c r="AJ17" s="4">
        <v>9.494736332720323E8</v>
      </c>
      <c r="AK17" s="4">
        <v>9.64190474587749E8</v>
      </c>
    </row>
    <row r="18">
      <c r="A18" s="6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>
      <c r="A19" s="1" t="s">
        <v>46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>
      <c r="A20" s="8" t="s">
        <v>42</v>
      </c>
      <c r="B20" s="4">
        <v>2.8664772566E8</v>
      </c>
      <c r="C20" s="4">
        <v>2.9063663034405E8</v>
      </c>
      <c r="D20" s="4">
        <v>2.946823675650023E8</v>
      </c>
      <c r="E20" s="4">
        <v>2.9878576327683616E8</v>
      </c>
      <c r="F20" s="4">
        <v>3.029476556313638E8</v>
      </c>
      <c r="G20" s="4">
        <v>3.0716889516064775E8</v>
      </c>
      <c r="H20" s="4">
        <v>3.114503449621725E8</v>
      </c>
      <c r="I20" s="4">
        <v>3.157928808868128E8</v>
      </c>
      <c r="J20" s="4">
        <v>3.2019739172964007E8</v>
      </c>
      <c r="K20" s="4">
        <v>3.24664779423611E8</v>
      </c>
      <c r="L20" s="4">
        <v>3.291959592361823E8</v>
      </c>
      <c r="M20" s="4">
        <v>3.3379185996889496E8</v>
      </c>
      <c r="N20" s="4">
        <v>3.384534241599748E8</v>
      </c>
      <c r="O20" s="4">
        <v>3.431816082899935E8</v>
      </c>
      <c r="P20" s="4">
        <v>3.479773829906385E8</v>
      </c>
      <c r="Q20" s="4">
        <v>3.528417332566371E8</v>
      </c>
      <c r="R20" s="4">
        <v>3.5777565866088474E8</v>
      </c>
      <c r="S20" s="4">
        <v>3.6278017357282466E8</v>
      </c>
      <c r="T20" s="4">
        <v>3.678563073801294E8</v>
      </c>
      <c r="U20" s="4">
        <v>3.730051047137335E8</v>
      </c>
      <c r="V20" s="4">
        <v>3.7822762567626977E8</v>
      </c>
      <c r="W20" s="4">
        <v>3.835249460739596E8</v>
      </c>
      <c r="X20" s="4">
        <v>3.8889815765201044E8</v>
      </c>
      <c r="Y20" s="4">
        <v>3.9434836833357394E8</v>
      </c>
      <c r="Z20" s="4">
        <v>3.9987670246231925E8</v>
      </c>
      <c r="AA20" s="4">
        <v>4.054843010486754E8</v>
      </c>
      <c r="AB20" s="4">
        <v>4.111723220198002E8</v>
      </c>
      <c r="AC20" s="4">
        <v>4.16941940473331E8</v>
      </c>
      <c r="AD20" s="4">
        <v>4.22794348934976E8</v>
      </c>
      <c r="AE20" s="4">
        <v>4.287307576200038E8</v>
      </c>
      <c r="AF20" s="4">
        <v>4.347523946986916E8</v>
      </c>
      <c r="AG20" s="4">
        <v>4.4086050656579024E8</v>
      </c>
      <c r="AH20" s="4">
        <v>4.47056358114071E8</v>
      </c>
      <c r="AI20" s="4">
        <v>4.5334123301201165E8</v>
      </c>
      <c r="AJ20" s="4">
        <v>4.597164339856893E8</v>
      </c>
      <c r="AK20" s="4">
        <v>4.661832831049409E8</v>
      </c>
    </row>
    <row r="21">
      <c r="A21" s="8" t="s">
        <v>43</v>
      </c>
      <c r="B21" s="4">
        <v>3.1750559756000006E8</v>
      </c>
      <c r="C21" s="4">
        <v>3.2185926549258006E8</v>
      </c>
      <c r="D21" s="4">
        <v>3.262741709209894E8</v>
      </c>
      <c r="E21" s="4">
        <v>3.307511943384852E8</v>
      </c>
      <c r="F21" s="4">
        <v>3.352912291304025E8</v>
      </c>
      <c r="G21" s="4">
        <v>3.39895181765671E8</v>
      </c>
      <c r="H21" s="4">
        <v>3.4456397199120736E8</v>
      </c>
      <c r="I21" s="4">
        <v>3.492985330292293E8</v>
      </c>
      <c r="J21" s="4">
        <v>3.5409981177753437E8</v>
      </c>
      <c r="K21" s="4">
        <v>3.5896876901278806E8</v>
      </c>
      <c r="L21" s="4">
        <v>3.639063795968679E8</v>
      </c>
      <c r="M21" s="4">
        <v>3.689136326863092E8</v>
      </c>
      <c r="N21" s="4">
        <v>3.7399153194489944E8</v>
      </c>
      <c r="O21" s="4">
        <v>3.791410957594693E8</v>
      </c>
      <c r="P21" s="4">
        <v>3.843633574589286E8</v>
      </c>
      <c r="Q21" s="4">
        <v>3.8965936553659666E8</v>
      </c>
      <c r="R21" s="4">
        <v>3.9503018387587607E8</v>
      </c>
      <c r="S21" s="4">
        <v>4.0047689197932243E8</v>
      </c>
      <c r="T21" s="4">
        <v>4.0600058520115936E8</v>
      </c>
      <c r="U21" s="4">
        <v>4.1160237498329246E8</v>
      </c>
      <c r="V21" s="4">
        <v>4.172833890948753E8</v>
      </c>
      <c r="W21" s="4">
        <v>4.230447718754804E8</v>
      </c>
      <c r="X21" s="4">
        <v>4.2888768448193085E8</v>
      </c>
      <c r="Y21" s="4">
        <v>4.3481330513884753E8</v>
      </c>
      <c r="Z21" s="4">
        <v>4.408228293929683E8</v>
      </c>
      <c r="AA21" s="4">
        <v>4.46917470371297E8</v>
      </c>
      <c r="AB21" s="4">
        <v>4.5309845904314005E8</v>
      </c>
      <c r="AC21" s="4">
        <v>4.593670444860886E8</v>
      </c>
      <c r="AD21" s="4">
        <v>4.657244941560084E8</v>
      </c>
      <c r="AE21" s="4">
        <v>4.7217209416109616E8</v>
      </c>
      <c r="AF21" s="4">
        <v>4.787111495400653E8</v>
      </c>
      <c r="AG21" s="4">
        <v>4.8534298454452246E8</v>
      </c>
      <c r="AH21" s="4">
        <v>4.9206894292560124E8</v>
      </c>
      <c r="AI21" s="4">
        <v>4.9889038822491384E8</v>
      </c>
      <c r="AJ21" s="4">
        <v>5.058087040698893E8</v>
      </c>
      <c r="AK21" s="4">
        <v>5.128252944735643E8</v>
      </c>
    </row>
    <row r="22">
      <c r="A22" s="8" t="s">
        <v>44</v>
      </c>
      <c r="B22" s="4">
        <v>2.7403286278000003E8</v>
      </c>
      <c r="C22" s="4">
        <v>2.7788300397237E8</v>
      </c>
      <c r="D22" s="4">
        <v>2.8178845130323386E8</v>
      </c>
      <c r="E22" s="4">
        <v>2.857500139361883E8</v>
      </c>
      <c r="F22" s="4">
        <v>2.8976851304796875E8</v>
      </c>
      <c r="G22" s="4">
        <v>2.938447820088353E8</v>
      </c>
      <c r="H22" s="4">
        <v>2.979796665656902E8</v>
      </c>
      <c r="I22" s="4">
        <v>3.021740250279692E8</v>
      </c>
      <c r="J22" s="4">
        <v>3.0642872845634913E8</v>
      </c>
      <c r="K22" s="4">
        <v>3.1074466085431385E8</v>
      </c>
      <c r="L22" s="4">
        <v>3.151227193626229E8</v>
      </c>
      <c r="M22" s="4">
        <v>3.1956381445672643E8</v>
      </c>
      <c r="N22" s="4">
        <v>3.2406887014717245E8</v>
      </c>
      <c r="O22" s="4">
        <v>3.286388241830503E8</v>
      </c>
      <c r="P22" s="4">
        <v>3.332746282585189E8</v>
      </c>
      <c r="Q22" s="4">
        <v>3.379772482224642E8</v>
      </c>
      <c r="R22" s="4">
        <v>3.4274766429133594E8</v>
      </c>
      <c r="S22" s="4">
        <v>3.4758687126521087E8</v>
      </c>
      <c r="T22" s="4">
        <v>3.524958787471318E8</v>
      </c>
      <c r="U22" s="4">
        <v>3.5747571136577296E8</v>
      </c>
      <c r="V22" s="4">
        <v>3.6252740900148165E8</v>
      </c>
      <c r="W22" s="4">
        <v>3.6765202701574886E8</v>
      </c>
      <c r="X22" s="4">
        <v>3.7285063648415935E8</v>
      </c>
      <c r="Y22" s="4">
        <v>3.7812432443287647E8</v>
      </c>
      <c r="Z22" s="4">
        <v>3.8347419407871413E8</v>
      </c>
      <c r="AA22" s="4">
        <v>3.889013650728506E8</v>
      </c>
      <c r="AB22" s="4">
        <v>3.944069737482413E8</v>
      </c>
      <c r="AC22" s="4">
        <v>3.99992173370785E8</v>
      </c>
      <c r="AD22" s="4">
        <v>4.05658134394302E8</v>
      </c>
      <c r="AE22" s="4">
        <v>4.114060447193824E8</v>
      </c>
      <c r="AF22" s="4">
        <v>4.172371099561633E8</v>
      </c>
      <c r="AG22" s="4">
        <v>4.2315255369109416E8</v>
      </c>
      <c r="AH22" s="4">
        <v>4.2915361775775325E8</v>
      </c>
      <c r="AI22" s="4">
        <v>4.352415625117744E8</v>
      </c>
      <c r="AJ22" s="4">
        <v>4.4141766710994947E8</v>
      </c>
      <c r="AK22" s="4">
        <v>4.476832297935679E8</v>
      </c>
    </row>
    <row r="23">
      <c r="A23" s="1" t="s">
        <v>40</v>
      </c>
      <c r="B23" s="4">
        <v>8.78186186E8</v>
      </c>
      <c r="C23" s="4">
        <v>8.903788998090001E8</v>
      </c>
      <c r="D23" s="4">
        <v>9.027449897892256E8</v>
      </c>
      <c r="E23" s="4">
        <v>9.152869715515096E8</v>
      </c>
      <c r="F23" s="4">
        <v>9.280073978097351E8</v>
      </c>
      <c r="G23" s="4">
        <v>9.409088589351541E8</v>
      </c>
      <c r="H23" s="4">
        <v>9.539939835190701E8</v>
      </c>
      <c r="I23" s="4">
        <v>9.672654389440112E8</v>
      </c>
      <c r="J23" s="4">
        <v>9.807259319635236E8</v>
      </c>
      <c r="K23" s="4">
        <v>9.943782092907128E8</v>
      </c>
      <c r="L23" s="4">
        <v>1.0082250581956732E9</v>
      </c>
      <c r="M23" s="4">
        <v>1.0222693071119306E9</v>
      </c>
      <c r="N23" s="4">
        <v>1.0365138262520467E9</v>
      </c>
      <c r="O23" s="4">
        <v>1.0509615282325131E9</v>
      </c>
      <c r="P23" s="4">
        <v>1.065615368708086E9</v>
      </c>
      <c r="Q23" s="4">
        <v>1.080478347015698E9</v>
      </c>
      <c r="R23" s="4">
        <v>1.0955535068280969E9</v>
      </c>
      <c r="S23" s="4">
        <v>1.110843936817358E9</v>
      </c>
      <c r="T23" s="4">
        <v>1.1263527713284206E9</v>
      </c>
      <c r="U23" s="4">
        <v>1.142083191062799E9</v>
      </c>
      <c r="V23" s="4">
        <v>1.1580384237726269E9</v>
      </c>
      <c r="W23" s="4">
        <v>1.174221744965189E9</v>
      </c>
      <c r="X23" s="4">
        <v>1.1906364786181006E9</v>
      </c>
      <c r="Y23" s="4">
        <v>1.2072859979052978E9</v>
      </c>
      <c r="Z23" s="4">
        <v>1.2241737259340017E9</v>
      </c>
      <c r="AA23" s="4">
        <v>1.2413031364928231E9</v>
      </c>
      <c r="AB23" s="4">
        <v>1.2586777548111815E9</v>
      </c>
      <c r="AC23" s="4">
        <v>1.2763011583302045E9</v>
      </c>
      <c r="AD23" s="4">
        <v>1.2941769774852862E9</v>
      </c>
      <c r="AE23" s="4">
        <v>1.3123088965004826E9</v>
      </c>
      <c r="AF23" s="4">
        <v>1.33070065419492E9</v>
      </c>
      <c r="AG23" s="4">
        <v>1.3493560448014069E9</v>
      </c>
      <c r="AH23" s="4">
        <v>1.3682789187974255E9</v>
      </c>
      <c r="AI23" s="4">
        <v>1.3874731837487E9</v>
      </c>
      <c r="AJ23" s="4">
        <v>1.406942805165528E9</v>
      </c>
      <c r="AK23" s="4">
        <v>1.4266918073720732E9</v>
      </c>
    </row>
    <row r="24">
      <c r="A24" s="6"/>
    </row>
    <row r="25">
      <c r="A25" s="1" t="s">
        <v>47</v>
      </c>
    </row>
    <row r="26">
      <c r="A26" s="8" t="s">
        <v>42</v>
      </c>
      <c r="B26" s="9">
        <v>0.0</v>
      </c>
      <c r="C26" s="4">
        <v>2.8664772566E8</v>
      </c>
      <c r="D26" s="4">
        <v>2.9063663034405E8</v>
      </c>
      <c r="E26" s="4">
        <v>2.946823675650023E8</v>
      </c>
      <c r="F26" s="4">
        <v>2.9878576327683616E8</v>
      </c>
      <c r="G26" s="4">
        <v>3.029476556313638E8</v>
      </c>
      <c r="H26" s="4">
        <v>3.0716889516064775E8</v>
      </c>
      <c r="I26" s="4">
        <v>3.114503449621725E8</v>
      </c>
      <c r="J26" s="4">
        <v>3.157928808868128E8</v>
      </c>
      <c r="K26" s="4">
        <v>3.2019739172964007E8</v>
      </c>
      <c r="L26" s="4">
        <v>3.24664779423611E8</v>
      </c>
      <c r="M26" s="4">
        <v>3.291959592361823E8</v>
      </c>
      <c r="N26" s="4">
        <v>3.3379185996889496E8</v>
      </c>
      <c r="O26" s="4">
        <v>3.384534241599748E8</v>
      </c>
      <c r="P26" s="4">
        <v>3.431816082899935E8</v>
      </c>
      <c r="Q26" s="4">
        <v>3.479773829906385E8</v>
      </c>
      <c r="R26" s="4">
        <v>3.528417332566371E8</v>
      </c>
      <c r="S26" s="4">
        <v>3.5777565866088474E8</v>
      </c>
      <c r="T26" s="4">
        <v>3.6278017357282466E8</v>
      </c>
      <c r="U26" s="4">
        <v>3.678563073801294E8</v>
      </c>
      <c r="V26" s="4">
        <v>3.730051047137335E8</v>
      </c>
      <c r="W26" s="4">
        <v>3.7822762567626977E8</v>
      </c>
      <c r="X26" s="4">
        <v>3.835249460739596E8</v>
      </c>
      <c r="Y26" s="4">
        <v>3.8889815765201044E8</v>
      </c>
      <c r="Z26" s="4">
        <v>3.9434836833357394E8</v>
      </c>
      <c r="AA26" s="4">
        <v>3.9987670246231925E8</v>
      </c>
      <c r="AB26" s="4">
        <v>4.054843010486754E8</v>
      </c>
      <c r="AC26" s="4">
        <v>4.111723220198002E8</v>
      </c>
      <c r="AD26" s="4">
        <v>4.16941940473331E8</v>
      </c>
      <c r="AE26" s="4">
        <v>4.22794348934976E8</v>
      </c>
      <c r="AF26" s="4">
        <v>4.287307576200038E8</v>
      </c>
      <c r="AG26" s="4">
        <v>4.347523946986916E8</v>
      </c>
      <c r="AH26" s="4">
        <v>4.4086050656579024E8</v>
      </c>
      <c r="AI26" s="4">
        <v>4.47056358114071E8</v>
      </c>
      <c r="AJ26" s="4">
        <v>4.5334123301201165E8</v>
      </c>
      <c r="AK26" s="4">
        <v>4.597164339856893E8</v>
      </c>
    </row>
    <row r="27">
      <c r="A27" s="8" t="s">
        <v>43</v>
      </c>
      <c r="B27" s="4">
        <v>3.1750559756000006E8</v>
      </c>
      <c r="C27" s="4">
        <v>3.2185926549258006E8</v>
      </c>
      <c r="D27" s="4">
        <v>3.262741709209894E8</v>
      </c>
      <c r="E27" s="4">
        <v>3.307511943384852E8</v>
      </c>
      <c r="F27" s="4">
        <v>3.352912291304025E8</v>
      </c>
      <c r="G27" s="4">
        <v>3.39895181765671E8</v>
      </c>
      <c r="H27" s="4">
        <v>3.4456397199120736E8</v>
      </c>
      <c r="I27" s="4">
        <v>3.492985330292293E8</v>
      </c>
      <c r="J27" s="4">
        <v>3.5409981177753437E8</v>
      </c>
      <c r="K27" s="4">
        <v>3.5896876901278806E8</v>
      </c>
      <c r="L27" s="4">
        <v>3.639063795968679E8</v>
      </c>
      <c r="M27" s="4">
        <v>3.689136326863092E8</v>
      </c>
      <c r="N27" s="4">
        <v>3.7399153194489944E8</v>
      </c>
      <c r="O27" s="4">
        <v>3.791410957594693E8</v>
      </c>
      <c r="P27" s="4">
        <v>3.843633574589286E8</v>
      </c>
      <c r="Q27" s="4">
        <v>3.8965936553659666E8</v>
      </c>
      <c r="R27" s="4">
        <v>3.9503018387587607E8</v>
      </c>
      <c r="S27" s="4">
        <v>4.0047689197932243E8</v>
      </c>
      <c r="T27" s="4">
        <v>4.0600058520115936E8</v>
      </c>
      <c r="U27" s="4">
        <v>4.1160237498329246E8</v>
      </c>
      <c r="V27" s="4">
        <v>4.172833890948753E8</v>
      </c>
      <c r="W27" s="4">
        <v>4.230447718754804E8</v>
      </c>
      <c r="X27" s="4">
        <v>4.2888768448193085E8</v>
      </c>
      <c r="Y27" s="4">
        <v>4.3481330513884753E8</v>
      </c>
      <c r="Z27" s="4">
        <v>4.408228293929683E8</v>
      </c>
      <c r="AA27" s="4">
        <v>4.46917470371297E8</v>
      </c>
      <c r="AB27" s="4">
        <v>4.5309845904314005E8</v>
      </c>
      <c r="AC27" s="4">
        <v>4.593670444860886E8</v>
      </c>
      <c r="AD27" s="4">
        <v>4.657244941560084E8</v>
      </c>
      <c r="AE27" s="4">
        <v>4.7217209416109616E8</v>
      </c>
      <c r="AF27" s="4">
        <v>4.787111495400653E8</v>
      </c>
      <c r="AG27" s="4">
        <v>4.8534298454452246E8</v>
      </c>
      <c r="AH27" s="4">
        <v>4.9206894292560124E8</v>
      </c>
      <c r="AI27" s="4">
        <v>4.9889038822491384E8</v>
      </c>
      <c r="AJ27" s="4">
        <v>5.058087040698893E8</v>
      </c>
      <c r="AK27" s="4">
        <v>5.128252944735643E8</v>
      </c>
    </row>
    <row r="28">
      <c r="A28" s="8" t="s">
        <v>44</v>
      </c>
      <c r="B28" s="9">
        <v>0.0</v>
      </c>
      <c r="C28" s="4">
        <v>5.519158667523701E8</v>
      </c>
      <c r="D28" s="9">
        <v>0.0</v>
      </c>
      <c r="E28" s="4">
        <v>5.675384652394221E8</v>
      </c>
      <c r="F28" s="9">
        <v>0.0</v>
      </c>
      <c r="G28" s="4">
        <v>5.836132950568041E8</v>
      </c>
      <c r="H28" s="9">
        <v>0.0</v>
      </c>
      <c r="I28" s="4">
        <v>6.001536915936594E8</v>
      </c>
      <c r="J28" s="9">
        <v>0.0</v>
      </c>
      <c r="K28" s="4">
        <v>6.17173389310663E8</v>
      </c>
      <c r="L28" s="9">
        <v>0.0</v>
      </c>
      <c r="M28" s="4">
        <v>6.346865338193493E8</v>
      </c>
      <c r="N28" s="9">
        <v>0.0</v>
      </c>
      <c r="O28" s="4">
        <v>6.527076943302227E8</v>
      </c>
      <c r="P28" s="9">
        <v>0.0</v>
      </c>
      <c r="Q28" s="4">
        <v>6.71251876480983E8</v>
      </c>
      <c r="R28" s="9">
        <v>0.0</v>
      </c>
      <c r="S28" s="4">
        <v>6.903345355565468E8</v>
      </c>
      <c r="T28" s="9">
        <v>0.0</v>
      </c>
      <c r="U28" s="4">
        <v>7.099715901129048E8</v>
      </c>
      <c r="V28" s="9">
        <v>0.0</v>
      </c>
      <c r="W28" s="4">
        <v>7.301794360172305E8</v>
      </c>
      <c r="X28" s="9">
        <v>0.0</v>
      </c>
      <c r="Y28" s="4">
        <v>7.509749609170358E8</v>
      </c>
      <c r="Z28" s="9">
        <v>0.0</v>
      </c>
      <c r="AA28" s="4">
        <v>7.723755591515647E8</v>
      </c>
      <c r="AB28" s="9">
        <v>0.0</v>
      </c>
      <c r="AC28" s="4">
        <v>7.943991471190263E8</v>
      </c>
      <c r="AD28" s="9">
        <v>0.0</v>
      </c>
      <c r="AE28" s="4">
        <v>8.170641791136844E8</v>
      </c>
      <c r="AF28" s="9">
        <v>0.0</v>
      </c>
      <c r="AG28" s="4">
        <v>8.403896636472574E8</v>
      </c>
      <c r="AH28" s="9">
        <v>0.0</v>
      </c>
      <c r="AI28" s="4">
        <v>8.643951802695277E8</v>
      </c>
      <c r="AJ28" s="9">
        <v>0.0</v>
      </c>
      <c r="AK28" s="4">
        <v>8.891008969035174E8</v>
      </c>
    </row>
    <row r="29">
      <c r="A29" s="1" t="s">
        <v>40</v>
      </c>
      <c r="B29" s="4">
        <v>3.1750559756000006E8</v>
      </c>
      <c r="C29" s="4">
        <v>1.1604228579049501E9</v>
      </c>
      <c r="D29" s="4">
        <v>6.169108012650394E8</v>
      </c>
      <c r="E29" s="4">
        <v>1.1929720271429095E9</v>
      </c>
      <c r="F29" s="4">
        <v>6.340769924072387E8</v>
      </c>
      <c r="G29" s="4">
        <v>1.2264561324538388E9</v>
      </c>
      <c r="H29" s="4">
        <v>6.517328671518551E8</v>
      </c>
      <c r="I29" s="4">
        <v>1.260902569585061E9</v>
      </c>
      <c r="J29" s="4">
        <v>6.698926926643472E8</v>
      </c>
      <c r="K29" s="4">
        <v>1.296339550053091E9</v>
      </c>
      <c r="L29" s="4">
        <v>6.88571159020479E8</v>
      </c>
      <c r="M29" s="4">
        <v>1.3327961257418408E9</v>
      </c>
      <c r="N29" s="4">
        <v>7.077833919137944E8</v>
      </c>
      <c r="O29" s="4">
        <v>1.3703022142496667E9</v>
      </c>
      <c r="P29" s="4">
        <v>7.275449657489221E8</v>
      </c>
      <c r="Q29" s="4">
        <v>1.4088886250082183E9</v>
      </c>
      <c r="R29" s="4">
        <v>7.478719171325132E8</v>
      </c>
      <c r="S29" s="4">
        <v>1.448587086196754E9</v>
      </c>
      <c r="T29" s="4">
        <v>7.68780758773984E8</v>
      </c>
      <c r="U29" s="4">
        <v>1.4894302724763267E9</v>
      </c>
      <c r="V29" s="4">
        <v>7.902884938086088E8</v>
      </c>
      <c r="W29" s="4">
        <v>1.5314518335689807E9</v>
      </c>
      <c r="X29" s="4">
        <v>8.124126305558904E8</v>
      </c>
      <c r="Y29" s="4">
        <v>1.5746864237078938E9</v>
      </c>
      <c r="Z29" s="4">
        <v>8.351711977265422E8</v>
      </c>
      <c r="AA29" s="4">
        <v>1.6191697319851809E9</v>
      </c>
      <c r="AB29" s="4">
        <v>8.585827600918155E8</v>
      </c>
      <c r="AC29" s="4">
        <v>1.6649385136249151E9</v>
      </c>
      <c r="AD29" s="4">
        <v>8.826664346293395E8</v>
      </c>
      <c r="AE29" s="4">
        <v>1.7120306222097566E9</v>
      </c>
      <c r="AF29" s="4">
        <v>9.074419071600691E8</v>
      </c>
      <c r="AG29" s="4">
        <v>1.7604850428904715E9</v>
      </c>
      <c r="AH29" s="4">
        <v>9.329294494913914E8</v>
      </c>
      <c r="AI29" s="4">
        <v>1.8103419266085124E9</v>
      </c>
      <c r="AJ29" s="4">
        <v>9.59149937081901E8</v>
      </c>
      <c r="AK29" s="4">
        <v>1.861642625362771E9</v>
      </c>
    </row>
    <row r="30">
      <c r="A30" s="8"/>
    </row>
    <row r="31">
      <c r="A31" s="10" t="s">
        <v>48</v>
      </c>
    </row>
    <row r="32">
      <c r="A32" s="8" t="s">
        <v>42</v>
      </c>
      <c r="B32" s="4">
        <v>2.8664772566E8</v>
      </c>
      <c r="C32" s="4">
        <v>2.9063663034405E8</v>
      </c>
      <c r="D32" s="4">
        <v>2.946823675650024E8</v>
      </c>
      <c r="E32" s="4">
        <v>2.987857632768363E8</v>
      </c>
      <c r="F32" s="4">
        <v>3.0294765563136387E8</v>
      </c>
      <c r="G32" s="4">
        <v>3.071688951606478E8</v>
      </c>
      <c r="H32" s="4">
        <v>3.114503449621726E8</v>
      </c>
      <c r="I32" s="4">
        <v>3.157928808868129E8</v>
      </c>
      <c r="J32" s="4">
        <v>3.201973917296401E8</v>
      </c>
      <c r="K32" s="4">
        <v>3.246647794236111E8</v>
      </c>
      <c r="L32" s="4">
        <v>3.291959592361824E8</v>
      </c>
      <c r="M32" s="4">
        <v>3.3379185996889514E8</v>
      </c>
      <c r="N32" s="4">
        <v>3.3845342415997505E8</v>
      </c>
      <c r="O32" s="4">
        <v>3.4318160828999376E8</v>
      </c>
      <c r="P32" s="4">
        <v>3.4797738299063873E8</v>
      </c>
      <c r="Q32" s="4">
        <v>3.5284173325663733E8</v>
      </c>
      <c r="R32" s="4">
        <v>3.57775658660885E8</v>
      </c>
      <c r="S32" s="4">
        <v>3.6278017357282484E8</v>
      </c>
      <c r="T32" s="4">
        <v>3.6785630738012964E8</v>
      </c>
      <c r="U32" s="4">
        <v>3.7300510471373373E8</v>
      </c>
      <c r="V32" s="4">
        <v>3.7822762567626995E8</v>
      </c>
      <c r="W32" s="4">
        <v>3.835249460739598E8</v>
      </c>
      <c r="X32" s="4">
        <v>3.888981576520107E8</v>
      </c>
      <c r="Y32" s="4">
        <v>3.943483683335742E8</v>
      </c>
      <c r="Z32" s="4">
        <v>3.998767024623195E8</v>
      </c>
      <c r="AA32" s="4">
        <v>4.0548430104867566E8</v>
      </c>
      <c r="AB32" s="4">
        <v>4.111723220198004E8</v>
      </c>
      <c r="AC32" s="4">
        <v>4.169419404733312E8</v>
      </c>
      <c r="AD32" s="4">
        <v>4.227943489349762E8</v>
      </c>
      <c r="AE32" s="4">
        <v>4.2873075762000406E8</v>
      </c>
      <c r="AF32" s="4">
        <v>4.3475239469869184E8</v>
      </c>
      <c r="AG32" s="4">
        <v>4.408605065657904E8</v>
      </c>
      <c r="AH32" s="4">
        <v>4.470563581140712E8</v>
      </c>
      <c r="AI32" s="4">
        <v>4.533412330120119E8</v>
      </c>
      <c r="AJ32" s="4">
        <v>4.597164339856895E8</v>
      </c>
      <c r="AK32" s="4">
        <v>4.661832831049411E8</v>
      </c>
    </row>
    <row r="33">
      <c r="A33" s="8" t="s">
        <v>43</v>
      </c>
      <c r="B33" s="4">
        <v>0.0</v>
      </c>
      <c r="C33" s="4">
        <v>0.0</v>
      </c>
      <c r="D33" s="4">
        <v>0.0</v>
      </c>
      <c r="E33" s="4">
        <v>0.0</v>
      </c>
      <c r="F33" s="4">
        <v>0.0</v>
      </c>
      <c r="G33" s="4">
        <v>0.0</v>
      </c>
      <c r="H33" s="4">
        <v>0.0</v>
      </c>
      <c r="I33" s="4">
        <v>0.0</v>
      </c>
      <c r="J33" s="4">
        <v>0.0</v>
      </c>
      <c r="K33" s="4">
        <v>0.0</v>
      </c>
      <c r="L33" s="4">
        <v>0.0</v>
      </c>
      <c r="M33" s="4">
        <v>0.0</v>
      </c>
      <c r="N33" s="4">
        <v>0.0</v>
      </c>
      <c r="O33" s="4">
        <v>0.0</v>
      </c>
      <c r="P33" s="4">
        <v>0.0</v>
      </c>
      <c r="Q33" s="4">
        <v>0.0</v>
      </c>
      <c r="R33" s="4">
        <v>0.0</v>
      </c>
      <c r="S33" s="4">
        <v>0.0</v>
      </c>
      <c r="T33" s="4">
        <v>0.0</v>
      </c>
      <c r="U33" s="4">
        <v>0.0</v>
      </c>
      <c r="V33" s="4">
        <v>0.0</v>
      </c>
      <c r="W33" s="4">
        <v>0.0</v>
      </c>
      <c r="X33" s="4">
        <v>0.0</v>
      </c>
      <c r="Y33" s="4">
        <v>0.0</v>
      </c>
      <c r="Z33" s="4">
        <v>0.0</v>
      </c>
      <c r="AA33" s="4">
        <v>0.0</v>
      </c>
      <c r="AB33" s="4">
        <v>0.0</v>
      </c>
      <c r="AC33" s="4">
        <v>0.0</v>
      </c>
      <c r="AD33" s="4">
        <v>0.0</v>
      </c>
      <c r="AE33" s="4">
        <v>0.0</v>
      </c>
      <c r="AF33" s="4">
        <v>0.0</v>
      </c>
      <c r="AG33" s="4">
        <v>0.0</v>
      </c>
      <c r="AH33" s="4">
        <v>0.0</v>
      </c>
      <c r="AI33" s="4">
        <v>0.0</v>
      </c>
      <c r="AJ33" s="4">
        <v>0.0</v>
      </c>
      <c r="AK33" s="4">
        <v>0.0</v>
      </c>
    </row>
    <row r="34">
      <c r="A34" s="8" t="s">
        <v>44</v>
      </c>
      <c r="B34" s="4">
        <v>2.7403286278000003E8</v>
      </c>
      <c r="C34" s="4">
        <v>0.0</v>
      </c>
      <c r="D34" s="4">
        <v>2.8178845130323386E8</v>
      </c>
      <c r="E34" s="4">
        <v>0.0</v>
      </c>
      <c r="F34" s="4">
        <v>2.8976851304796875E8</v>
      </c>
      <c r="G34" s="4">
        <v>0.0</v>
      </c>
      <c r="H34" s="4">
        <v>2.979796665656902E8</v>
      </c>
      <c r="I34" s="4">
        <v>0.0</v>
      </c>
      <c r="J34" s="4">
        <v>3.0642872845634913E8</v>
      </c>
      <c r="K34" s="4">
        <v>0.0</v>
      </c>
      <c r="L34" s="4">
        <v>3.151227193626229E8</v>
      </c>
      <c r="M34" s="4">
        <v>0.0</v>
      </c>
      <c r="N34" s="4">
        <v>3.2406887014717245E8</v>
      </c>
      <c r="O34" s="4">
        <v>0.0</v>
      </c>
      <c r="P34" s="4">
        <v>3.332746282585189E8</v>
      </c>
      <c r="Q34" s="4">
        <v>0.0</v>
      </c>
      <c r="R34" s="4">
        <v>3.4274766429133594E8</v>
      </c>
      <c r="S34" s="4">
        <v>0.0</v>
      </c>
      <c r="T34" s="4">
        <v>3.524958787471318E8</v>
      </c>
      <c r="U34" s="4">
        <v>0.0</v>
      </c>
      <c r="V34" s="4">
        <v>3.6252740900148165E8</v>
      </c>
      <c r="W34" s="4">
        <v>0.0</v>
      </c>
      <c r="X34" s="4">
        <v>3.7285063648415935E8</v>
      </c>
      <c r="Y34" s="4">
        <v>0.0</v>
      </c>
      <c r="Z34" s="4">
        <v>3.8347419407871413E8</v>
      </c>
      <c r="AA34" s="4">
        <v>0.0</v>
      </c>
      <c r="AB34" s="4">
        <v>3.944069737482413E8</v>
      </c>
      <c r="AC34" s="4">
        <v>0.0</v>
      </c>
      <c r="AD34" s="4">
        <v>4.05658134394302E8</v>
      </c>
      <c r="AE34" s="4">
        <v>0.0</v>
      </c>
      <c r="AF34" s="4">
        <v>4.172371099561633E8</v>
      </c>
      <c r="AG34" s="4">
        <v>0.0</v>
      </c>
      <c r="AH34" s="4">
        <v>4.2915361775775325E8</v>
      </c>
      <c r="AI34" s="4">
        <v>0.0</v>
      </c>
      <c r="AJ34" s="4">
        <v>4.4141766710994947E8</v>
      </c>
      <c r="AK34" s="4">
        <v>0.0</v>
      </c>
    </row>
    <row r="35">
      <c r="A35" s="1" t="s">
        <v>40</v>
      </c>
      <c r="B35" s="4">
        <v>5.6068058844E8</v>
      </c>
      <c r="C35" s="4">
        <v>2.9063663034405E8</v>
      </c>
      <c r="D35" s="4">
        <v>5.764708188682363E8</v>
      </c>
      <c r="E35" s="4">
        <v>2.987857632768363E8</v>
      </c>
      <c r="F35" s="4">
        <v>5.927161686793326E8</v>
      </c>
      <c r="G35" s="4">
        <v>3.071688951606478E8</v>
      </c>
      <c r="H35" s="4">
        <v>6.094300115278628E8</v>
      </c>
      <c r="I35" s="4">
        <v>3.157928808868129E8</v>
      </c>
      <c r="J35" s="4">
        <v>6.266261201859893E8</v>
      </c>
      <c r="K35" s="4">
        <v>3.246647794236111E8</v>
      </c>
      <c r="L35" s="4">
        <v>6.443186785988053E8</v>
      </c>
      <c r="M35" s="4">
        <v>3.3379185996889514E8</v>
      </c>
      <c r="N35" s="4">
        <v>6.625222943071475E8</v>
      </c>
      <c r="O35" s="4">
        <v>3.4318160828999376E8</v>
      </c>
      <c r="P35" s="4">
        <v>6.812520112491577E8</v>
      </c>
      <c r="Q35" s="4">
        <v>3.5284173325663733E8</v>
      </c>
      <c r="R35" s="4">
        <v>7.005233229522209E8</v>
      </c>
      <c r="S35" s="4">
        <v>3.6278017357282484E8</v>
      </c>
      <c r="T35" s="4">
        <v>7.203521861272614E8</v>
      </c>
      <c r="U35" s="4">
        <v>3.7300510471373373E8</v>
      </c>
      <c r="V35" s="4">
        <v>7.407550346777515E8</v>
      </c>
      <c r="W35" s="4">
        <v>3.835249460739598E8</v>
      </c>
      <c r="X35" s="4">
        <v>7.6174879413617E8</v>
      </c>
      <c r="Y35" s="4">
        <v>3.943483683335742E8</v>
      </c>
      <c r="Z35" s="4">
        <v>7.833508965410336E8</v>
      </c>
      <c r="AA35" s="4">
        <v>4.0548430104867566E8</v>
      </c>
      <c r="AB35" s="4">
        <v>8.055792957680417E8</v>
      </c>
      <c r="AC35" s="4">
        <v>4.169419404733312E8</v>
      </c>
      <c r="AD35" s="4">
        <v>8.284524833292782E8</v>
      </c>
      <c r="AE35" s="4">
        <v>4.2873075762000406E8</v>
      </c>
      <c r="AF35" s="4">
        <v>8.519895046548551E8</v>
      </c>
      <c r="AG35" s="4">
        <v>4.408605065657904E8</v>
      </c>
      <c r="AH35" s="4">
        <v>8.762099758718245E8</v>
      </c>
      <c r="AI35" s="4">
        <v>4.533412330120119E8</v>
      </c>
      <c r="AJ35" s="4">
        <v>9.01134101095639E8</v>
      </c>
      <c r="AK35" s="4">
        <v>4.661832831049411E8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5"/>
  </cols>
  <sheetData>
    <row r="1">
      <c r="A1" s="8"/>
      <c r="B1" s="11" t="s">
        <v>49</v>
      </c>
      <c r="C1" s="11" t="s">
        <v>50</v>
      </c>
      <c r="D1" s="11" t="s">
        <v>51</v>
      </c>
      <c r="E1" s="11" t="s">
        <v>52</v>
      </c>
      <c r="F1" s="11" t="s">
        <v>53</v>
      </c>
      <c r="G1" s="11" t="s">
        <v>54</v>
      </c>
      <c r="H1" s="11" t="s">
        <v>55</v>
      </c>
      <c r="I1" s="11" t="s">
        <v>56</v>
      </c>
      <c r="J1" s="12" t="s">
        <v>57</v>
      </c>
      <c r="K1" s="12" t="s">
        <v>58</v>
      </c>
      <c r="L1" s="12" t="s">
        <v>59</v>
      </c>
      <c r="M1" s="12" t="s">
        <v>60</v>
      </c>
    </row>
    <row r="2">
      <c r="A2" s="10" t="s">
        <v>117</v>
      </c>
    </row>
    <row r="3">
      <c r="A3" s="20" t="s">
        <v>118</v>
      </c>
    </row>
    <row r="4">
      <c r="A4" s="10" t="s">
        <v>95</v>
      </c>
    </row>
    <row r="5">
      <c r="A5" s="6" t="s">
        <v>119</v>
      </c>
      <c r="B5" s="13">
        <f>'Quaterly-Balance Sheet'!B8+'Quaterly-Balance Sheet'!B9</f>
        <v>75649261.37</v>
      </c>
      <c r="C5" s="13">
        <f>'Quaterly-Balance Sheet'!C8+'Quaterly-Balance Sheet'!C9</f>
        <v>167668745.3</v>
      </c>
      <c r="D5" s="13">
        <f>'Quaterly-Balance Sheet'!D8+'Quaterly-Balance Sheet'!D9</f>
        <v>277417244.3</v>
      </c>
      <c r="E5" s="13">
        <f>'Quaterly-Balance Sheet'!E8+'Quaterly-Balance Sheet'!E9</f>
        <v>406346070.4</v>
      </c>
      <c r="F5" s="13">
        <f>'Quaterly-Balance Sheet'!F8+'Quaterly-Balance Sheet'!F9</f>
        <v>556004858.5</v>
      </c>
      <c r="G5" s="13">
        <f>'Quaterly-Balance Sheet'!G8+'Quaterly-Balance Sheet'!G9</f>
        <v>728047717.3</v>
      </c>
      <c r="H5" s="13">
        <f>'Quaterly-Balance Sheet'!H8+'Quaterly-Balance Sheet'!H9</f>
        <v>924239750</v>
      </c>
      <c r="I5" s="13">
        <f>'Quaterly-Balance Sheet'!I8+'Quaterly-Balance Sheet'!I9</f>
        <v>1146463966</v>
      </c>
      <c r="J5" s="13">
        <f>'Quaterly-Balance Sheet'!J8+'Quaterly-Balance Sheet'!J9</f>
        <v>1396728607</v>
      </c>
      <c r="K5" s="13">
        <f>'Quaterly-Balance Sheet'!K8+'Quaterly-Balance Sheet'!K9</f>
        <v>1677174907</v>
      </c>
      <c r="L5" s="13">
        <f>'Quaterly-Balance Sheet'!L8+'Quaterly-Balance Sheet'!L9</f>
        <v>1990085325</v>
      </c>
      <c r="M5" s="13">
        <f>'Quaterly-Balance Sheet'!M8+'Quaterly-Balance Sheet'!M9</f>
        <v>2337892255</v>
      </c>
    </row>
    <row r="6">
      <c r="A6" s="6" t="s">
        <v>48</v>
      </c>
      <c r="B6" s="13">
        <f>'Quaterly-Balance Sheet'!B10</f>
        <v>576470818.9</v>
      </c>
      <c r="C6" s="13">
        <f>'Quaterly-Balance Sheet'!C10</f>
        <v>307168895.2</v>
      </c>
      <c r="D6" s="13">
        <f>'Quaterly-Balance Sheet'!D10</f>
        <v>626626120.2</v>
      </c>
      <c r="E6" s="13">
        <f>'Quaterly-Balance Sheet'!E10</f>
        <v>333791860</v>
      </c>
      <c r="F6" s="13">
        <f>'Quaterly-Balance Sheet'!F10</f>
        <v>681252011.2</v>
      </c>
      <c r="G6" s="13">
        <f>'Quaterly-Balance Sheet'!G10</f>
        <v>362780173.6</v>
      </c>
      <c r="H6" s="13">
        <f>'Quaterly-Balance Sheet'!H10</f>
        <v>740755034.7</v>
      </c>
      <c r="I6" s="13">
        <f>'Quaterly-Balance Sheet'!I10</f>
        <v>394348368.3</v>
      </c>
      <c r="J6" s="13">
        <f>'Quaterly-Balance Sheet'!J10</f>
        <v>805579295.8</v>
      </c>
      <c r="K6" s="13">
        <f>'Quaterly-Balance Sheet'!K10</f>
        <v>428730757.6</v>
      </c>
      <c r="L6" s="13">
        <f>'Quaterly-Balance Sheet'!L10</f>
        <v>876209975.9</v>
      </c>
      <c r="M6" s="13">
        <f>'Quaterly-Balance Sheet'!M10</f>
        <v>466183283.1</v>
      </c>
    </row>
    <row r="7">
      <c r="A7" s="6" t="s">
        <v>98</v>
      </c>
      <c r="B7" s="13">
        <f>'Quaterly-Balance Sheet'!B11</f>
        <v>974082894.1</v>
      </c>
      <c r="C7" s="13">
        <f>'Quaterly-Balance Sheet'!C11</f>
        <v>2415514918</v>
      </c>
      <c r="D7" s="13">
        <f>'Quaterly-Balance Sheet'!D11</f>
        <v>3313724961</v>
      </c>
      <c r="E7" s="13">
        <f>'Quaterly-Balance Sheet'!E11</f>
        <v>4851235868</v>
      </c>
      <c r="F7" s="13">
        <f>'Quaterly-Balance Sheet'!F11</f>
        <v>5789015948</v>
      </c>
      <c r="G7" s="13">
        <f>'Quaterly-Balance Sheet'!G11</f>
        <v>7422655706</v>
      </c>
      <c r="H7" s="13">
        <f>'Quaterly-Balance Sheet'!H11</f>
        <v>8409118282</v>
      </c>
      <c r="I7" s="13">
        <f>'Quaterly-Balance Sheet'!I11</f>
        <v>10157876643</v>
      </c>
      <c r="J7" s="13">
        <f>'Quaterly-Balance Sheet'!J11</f>
        <v>11193424657</v>
      </c>
      <c r="K7" s="13">
        <f>'Quaterly-Balance Sheet'!K11</f>
        <v>13062836865</v>
      </c>
      <c r="L7" s="13">
        <f>'Quaterly-Balance Sheet'!L11</f>
        <v>14141989142</v>
      </c>
      <c r="M7" s="13">
        <f>'Quaterly-Balance Sheet'!M11</f>
        <v>16134311480</v>
      </c>
    </row>
    <row r="8">
      <c r="A8" s="1" t="s">
        <v>99</v>
      </c>
      <c r="B8" s="13">
        <f t="shared" ref="B8:M8" si="1">SUM(B5:B7)</f>
        <v>1626202974</v>
      </c>
      <c r="C8" s="13">
        <f t="shared" si="1"/>
        <v>2890352559</v>
      </c>
      <c r="D8" s="13">
        <f t="shared" si="1"/>
        <v>4217768326</v>
      </c>
      <c r="E8" s="13">
        <f t="shared" si="1"/>
        <v>5591373798</v>
      </c>
      <c r="F8" s="13">
        <f t="shared" si="1"/>
        <v>7026272818</v>
      </c>
      <c r="G8" s="13">
        <f t="shared" si="1"/>
        <v>8513483597</v>
      </c>
      <c r="H8" s="13">
        <f t="shared" si="1"/>
        <v>10074113067</v>
      </c>
      <c r="I8" s="13">
        <f t="shared" si="1"/>
        <v>11698688977</v>
      </c>
      <c r="J8" s="13">
        <f t="shared" si="1"/>
        <v>13395732560</v>
      </c>
      <c r="K8" s="13">
        <f t="shared" si="1"/>
        <v>15168742530</v>
      </c>
      <c r="L8" s="13">
        <f t="shared" si="1"/>
        <v>17008284443</v>
      </c>
      <c r="M8" s="13">
        <f t="shared" si="1"/>
        <v>18938387018</v>
      </c>
    </row>
    <row r="9">
      <c r="A9" s="10" t="s">
        <v>111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</row>
    <row r="10">
      <c r="A10" s="6" t="s">
        <v>66</v>
      </c>
      <c r="B10" s="13">
        <f>'Quaterly-Balance Sheet'!B30</f>
        <v>440055542</v>
      </c>
      <c r="C10" s="13">
        <f>'Quaterly-Balance Sheet'!C30</f>
        <v>462849707.2</v>
      </c>
      <c r="D10" s="13">
        <f>'Quaterly-Balance Sheet'!D30</f>
        <v>486840367.4</v>
      </c>
      <c r="E10" s="13">
        <f>'Quaterly-Balance Sheet'!E30</f>
        <v>512090993.7</v>
      </c>
      <c r="F10" s="13">
        <f>'Quaterly-Balance Sheet'!F30</f>
        <v>538668451.5</v>
      </c>
      <c r="G10" s="13">
        <f>'Quaterly-Balance Sheet'!G30</f>
        <v>566643184.1</v>
      </c>
      <c r="H10" s="13">
        <f>'Quaterly-Balance Sheet'!H30</f>
        <v>596089404.3</v>
      </c>
      <c r="I10" s="13">
        <f>'Quaterly-Balance Sheet'!I30</f>
        <v>627085298.1</v>
      </c>
      <c r="J10" s="13">
        <f>'Quaterly-Balance Sheet'!J30</f>
        <v>659713238.7</v>
      </c>
      <c r="K10" s="13">
        <f>'Quaterly-Balance Sheet'!K30</f>
        <v>694060011.4</v>
      </c>
      <c r="L10" s="13">
        <f>'Quaterly-Balance Sheet'!L30</f>
        <v>730217052.2</v>
      </c>
      <c r="M10" s="13">
        <f>'Quaterly-Balance Sheet'!M30</f>
        <v>768280697.9</v>
      </c>
    </row>
    <row r="11">
      <c r="A11" s="6" t="s">
        <v>112</v>
      </c>
      <c r="B11" s="13">
        <f>'Quaterly-Balance Sheet'!B31</f>
        <v>176969</v>
      </c>
      <c r="C11" s="13">
        <f>'Quaterly-Balance Sheet'!C31</f>
        <v>120935</v>
      </c>
      <c r="D11" s="13">
        <f>'Quaterly-Balance Sheet'!D31</f>
        <v>176969</v>
      </c>
      <c r="E11" s="13">
        <f>'Quaterly-Balance Sheet'!E31</f>
        <v>120935</v>
      </c>
      <c r="F11" s="13">
        <f>'Quaterly-Balance Sheet'!F31</f>
        <v>176969</v>
      </c>
      <c r="G11" s="13">
        <f>'Quaterly-Balance Sheet'!G31</f>
        <v>120935</v>
      </c>
      <c r="H11" s="13">
        <f>'Quaterly-Balance Sheet'!H31</f>
        <v>176969</v>
      </c>
      <c r="I11" s="13">
        <f>'Quaterly-Balance Sheet'!I31</f>
        <v>120935</v>
      </c>
      <c r="J11" s="13">
        <f>'Quaterly-Balance Sheet'!J31</f>
        <v>176969</v>
      </c>
      <c r="K11" s="13">
        <f>'Quaterly-Balance Sheet'!K31</f>
        <v>120935</v>
      </c>
      <c r="L11" s="13">
        <f>'Quaterly-Balance Sheet'!L31</f>
        <v>176969</v>
      </c>
      <c r="M11" s="13">
        <f>'Quaterly-Balance Sheet'!M31</f>
        <v>120935</v>
      </c>
    </row>
    <row r="12">
      <c r="A12" s="1" t="s">
        <v>113</v>
      </c>
      <c r="B12" s="13">
        <f t="shared" ref="B12:M12" si="2">SUM(B10:B11)</f>
        <v>440232511</v>
      </c>
      <c r="C12" s="13">
        <f t="shared" si="2"/>
        <v>462970642.2</v>
      </c>
      <c r="D12" s="13">
        <f t="shared" si="2"/>
        <v>487017336.4</v>
      </c>
      <c r="E12" s="13">
        <f t="shared" si="2"/>
        <v>512211928.7</v>
      </c>
      <c r="F12" s="13">
        <f t="shared" si="2"/>
        <v>538845420.5</v>
      </c>
      <c r="G12" s="13">
        <f t="shared" si="2"/>
        <v>566764119.1</v>
      </c>
      <c r="H12" s="13">
        <f t="shared" si="2"/>
        <v>596266373.3</v>
      </c>
      <c r="I12" s="13">
        <f t="shared" si="2"/>
        <v>627206233.1</v>
      </c>
      <c r="J12" s="13">
        <f t="shared" si="2"/>
        <v>659890207.7</v>
      </c>
      <c r="K12" s="13">
        <f t="shared" si="2"/>
        <v>694180946.4</v>
      </c>
      <c r="L12" s="13">
        <f t="shared" si="2"/>
        <v>730394021.2</v>
      </c>
      <c r="M12" s="13">
        <f t="shared" si="2"/>
        <v>768401632.9</v>
      </c>
    </row>
    <row r="13">
      <c r="A13" s="11" t="s">
        <v>120</v>
      </c>
      <c r="B13" s="21">
        <f t="shared" ref="B13:M13" si="3">B8/B12</f>
        <v>3.693963834</v>
      </c>
      <c r="C13" s="21">
        <f t="shared" si="3"/>
        <v>6.243057972</v>
      </c>
      <c r="D13" s="21">
        <f t="shared" si="3"/>
        <v>8.660406951</v>
      </c>
      <c r="E13" s="21">
        <f t="shared" si="3"/>
        <v>10.91613351</v>
      </c>
      <c r="F13" s="21">
        <f t="shared" si="3"/>
        <v>13.03949621</v>
      </c>
      <c r="G13" s="21">
        <f t="shared" si="3"/>
        <v>15.02121131</v>
      </c>
      <c r="H13" s="21">
        <f t="shared" si="3"/>
        <v>16.89532316</v>
      </c>
      <c r="I13" s="21">
        <f t="shared" si="3"/>
        <v>18.65206109</v>
      </c>
      <c r="J13" s="21">
        <f t="shared" si="3"/>
        <v>20.29994142</v>
      </c>
      <c r="K13" s="21">
        <f t="shared" si="3"/>
        <v>21.85128043</v>
      </c>
      <c r="L13" s="21">
        <f t="shared" si="3"/>
        <v>23.28645081</v>
      </c>
      <c r="M13" s="21">
        <f t="shared" si="3"/>
        <v>24.64646899</v>
      </c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>
      <c r="A15" s="20" t="s">
        <v>121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>
      <c r="A16" s="6" t="s">
        <v>48</v>
      </c>
      <c r="B16" s="13">
        <f>'Quaterly-Balance Sheet'!B10</f>
        <v>576470818.9</v>
      </c>
      <c r="C16" s="13">
        <f>'Quaterly-Balance Sheet'!C10</f>
        <v>307168895.2</v>
      </c>
      <c r="D16" s="13">
        <f>'Quaterly-Balance Sheet'!D10</f>
        <v>626626120.2</v>
      </c>
      <c r="E16" s="13">
        <f>'Quaterly-Balance Sheet'!E10</f>
        <v>333791860</v>
      </c>
      <c r="F16" s="13">
        <f>'Quaterly-Balance Sheet'!F10</f>
        <v>681252011.2</v>
      </c>
      <c r="G16" s="13">
        <f>'Quaterly-Balance Sheet'!G10</f>
        <v>362780173.6</v>
      </c>
      <c r="H16" s="13">
        <f>'Quaterly-Balance Sheet'!H10</f>
        <v>740755034.7</v>
      </c>
      <c r="I16" s="13">
        <f>'Quaterly-Balance Sheet'!I10</f>
        <v>394348368.3</v>
      </c>
      <c r="J16" s="13">
        <f>'Quaterly-Balance Sheet'!J10</f>
        <v>805579295.8</v>
      </c>
      <c r="K16" s="13">
        <f>'Quaterly-Balance Sheet'!K10</f>
        <v>428730757.6</v>
      </c>
      <c r="L16" s="13">
        <f>'Quaterly-Balance Sheet'!L10</f>
        <v>876209975.9</v>
      </c>
      <c r="M16" s="13">
        <f>'Quaterly-Balance Sheet'!M10</f>
        <v>466183283.1</v>
      </c>
    </row>
    <row r="17">
      <c r="A17" s="6" t="s">
        <v>98</v>
      </c>
      <c r="B17" s="13">
        <f>'Quaterly-Balance Sheet'!B11</f>
        <v>974082894.1</v>
      </c>
      <c r="C17" s="13">
        <f>'Quaterly-Balance Sheet'!C11</f>
        <v>2415514918</v>
      </c>
      <c r="D17" s="13">
        <f>'Quaterly-Balance Sheet'!D11</f>
        <v>3313724961</v>
      </c>
      <c r="E17" s="13">
        <f>'Quaterly-Balance Sheet'!E11</f>
        <v>4851235868</v>
      </c>
      <c r="F17" s="13">
        <f>'Quaterly-Balance Sheet'!F11</f>
        <v>5789015948</v>
      </c>
      <c r="G17" s="13">
        <f>'Quaterly-Balance Sheet'!G11</f>
        <v>7422655706</v>
      </c>
      <c r="H17" s="13">
        <f>'Quaterly-Balance Sheet'!H11</f>
        <v>8409118282</v>
      </c>
      <c r="I17" s="13">
        <f>'Quaterly-Balance Sheet'!I11</f>
        <v>10157876643</v>
      </c>
      <c r="J17" s="13">
        <f>'Quaterly-Balance Sheet'!J11</f>
        <v>11193424657</v>
      </c>
      <c r="K17" s="13">
        <f>'Quaterly-Balance Sheet'!K11</f>
        <v>13062836865</v>
      </c>
      <c r="L17" s="13">
        <f>'Quaterly-Balance Sheet'!L11</f>
        <v>14141989142</v>
      </c>
      <c r="M17" s="13">
        <f>'Quaterly-Balance Sheet'!M11</f>
        <v>16134311480</v>
      </c>
    </row>
    <row r="18">
      <c r="A18" s="10" t="s">
        <v>122</v>
      </c>
      <c r="B18" s="13">
        <f t="shared" ref="B18:M18" si="4">SUM(B16:B17)</f>
        <v>1550553713</v>
      </c>
      <c r="C18" s="13">
        <f t="shared" si="4"/>
        <v>2722683813</v>
      </c>
      <c r="D18" s="13">
        <f t="shared" si="4"/>
        <v>3940351081</v>
      </c>
      <c r="E18" s="13">
        <f t="shared" si="4"/>
        <v>5185027728</v>
      </c>
      <c r="F18" s="13">
        <f t="shared" si="4"/>
        <v>6470267959</v>
      </c>
      <c r="G18" s="13">
        <f t="shared" si="4"/>
        <v>7785435879</v>
      </c>
      <c r="H18" s="13">
        <f t="shared" si="4"/>
        <v>9149873317</v>
      </c>
      <c r="I18" s="13">
        <f t="shared" si="4"/>
        <v>10552225011</v>
      </c>
      <c r="J18" s="13">
        <f t="shared" si="4"/>
        <v>11999003953</v>
      </c>
      <c r="K18" s="13">
        <f t="shared" si="4"/>
        <v>13491567623</v>
      </c>
      <c r="L18" s="13">
        <f t="shared" si="4"/>
        <v>15018199118</v>
      </c>
      <c r="M18" s="13">
        <f t="shared" si="4"/>
        <v>16600494763</v>
      </c>
    </row>
    <row r="19">
      <c r="A19" s="10" t="s">
        <v>111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>
      <c r="A20" s="6" t="s">
        <v>66</v>
      </c>
      <c r="B20" s="13">
        <f>'Quaterly-Balance Sheet'!B30</f>
        <v>440055542</v>
      </c>
      <c r="C20" s="13">
        <f>'Quaterly-Balance Sheet'!C30</f>
        <v>462849707.2</v>
      </c>
      <c r="D20" s="13">
        <f>'Quaterly-Balance Sheet'!D30</f>
        <v>486840367.4</v>
      </c>
      <c r="E20" s="13">
        <f>'Quaterly-Balance Sheet'!E30</f>
        <v>512090993.7</v>
      </c>
      <c r="F20" s="13">
        <f>'Quaterly-Balance Sheet'!F30</f>
        <v>538668451.5</v>
      </c>
      <c r="G20" s="13">
        <f>'Quaterly-Balance Sheet'!G30</f>
        <v>566643184.1</v>
      </c>
      <c r="H20" s="13">
        <f>'Quaterly-Balance Sheet'!H30</f>
        <v>596089404.3</v>
      </c>
      <c r="I20" s="13">
        <f>'Quaterly-Balance Sheet'!I30</f>
        <v>627085298.1</v>
      </c>
      <c r="J20" s="13">
        <f>'Quaterly-Balance Sheet'!J30</f>
        <v>659713238.7</v>
      </c>
      <c r="K20" s="13">
        <f>'Quaterly-Balance Sheet'!K30</f>
        <v>694060011.4</v>
      </c>
      <c r="L20" s="13">
        <f>'Quaterly-Balance Sheet'!L30</f>
        <v>730217052.2</v>
      </c>
      <c r="M20" s="13">
        <f>'Quaterly-Balance Sheet'!M30</f>
        <v>768280697.9</v>
      </c>
    </row>
    <row r="21">
      <c r="A21" s="6" t="s">
        <v>112</v>
      </c>
      <c r="B21" s="13">
        <f>'Quaterly-Balance Sheet'!B31</f>
        <v>176969</v>
      </c>
      <c r="C21" s="13">
        <f>'Quaterly-Balance Sheet'!C31</f>
        <v>120935</v>
      </c>
      <c r="D21" s="13">
        <f>'Quaterly-Balance Sheet'!D31</f>
        <v>176969</v>
      </c>
      <c r="E21" s="13">
        <f>'Quaterly-Balance Sheet'!E31</f>
        <v>120935</v>
      </c>
      <c r="F21" s="13">
        <f>'Quaterly-Balance Sheet'!F31</f>
        <v>176969</v>
      </c>
      <c r="G21" s="13">
        <f>'Quaterly-Balance Sheet'!G31</f>
        <v>120935</v>
      </c>
      <c r="H21" s="13">
        <f>'Quaterly-Balance Sheet'!H31</f>
        <v>176969</v>
      </c>
      <c r="I21" s="13">
        <f>'Quaterly-Balance Sheet'!I31</f>
        <v>120935</v>
      </c>
      <c r="J21" s="13">
        <f>'Quaterly-Balance Sheet'!J31</f>
        <v>176969</v>
      </c>
      <c r="K21" s="13">
        <f>'Quaterly-Balance Sheet'!K31</f>
        <v>120935</v>
      </c>
      <c r="L21" s="13">
        <f>'Quaterly-Balance Sheet'!L31</f>
        <v>176969</v>
      </c>
      <c r="M21" s="13">
        <f>'Quaterly-Balance Sheet'!M31</f>
        <v>120935</v>
      </c>
    </row>
    <row r="22">
      <c r="A22" s="1" t="s">
        <v>113</v>
      </c>
      <c r="B22" s="13">
        <f t="shared" ref="B22:M22" si="5">SUM(B20:B21)</f>
        <v>440232511</v>
      </c>
      <c r="C22" s="13">
        <f t="shared" si="5"/>
        <v>462970642.2</v>
      </c>
      <c r="D22" s="13">
        <f t="shared" si="5"/>
        <v>487017336.4</v>
      </c>
      <c r="E22" s="13">
        <f t="shared" si="5"/>
        <v>512211928.7</v>
      </c>
      <c r="F22" s="13">
        <f t="shared" si="5"/>
        <v>538845420.5</v>
      </c>
      <c r="G22" s="13">
        <f t="shared" si="5"/>
        <v>566764119.1</v>
      </c>
      <c r="H22" s="13">
        <f t="shared" si="5"/>
        <v>596266373.3</v>
      </c>
      <c r="I22" s="13">
        <f t="shared" si="5"/>
        <v>627206233.1</v>
      </c>
      <c r="J22" s="13">
        <f t="shared" si="5"/>
        <v>659890207.7</v>
      </c>
      <c r="K22" s="13">
        <f t="shared" si="5"/>
        <v>694180946.4</v>
      </c>
      <c r="L22" s="13">
        <f t="shared" si="5"/>
        <v>730394021.2</v>
      </c>
      <c r="M22" s="13">
        <f t="shared" si="5"/>
        <v>768401632.9</v>
      </c>
    </row>
    <row r="23">
      <c r="A23" s="11" t="s">
        <v>123</v>
      </c>
      <c r="B23" s="21">
        <f t="shared" ref="B23:M23" si="6">B18/B22</f>
        <v>3.5221245</v>
      </c>
      <c r="C23" s="21">
        <f t="shared" si="6"/>
        <v>5.88089949</v>
      </c>
      <c r="D23" s="21">
        <f t="shared" si="6"/>
        <v>8.090781964</v>
      </c>
      <c r="E23" s="21">
        <f t="shared" si="6"/>
        <v>10.12281721</v>
      </c>
      <c r="F23" s="21">
        <f t="shared" si="6"/>
        <v>12.00765138</v>
      </c>
      <c r="G23" s="21">
        <f t="shared" si="6"/>
        <v>13.73664214</v>
      </c>
      <c r="H23" s="21">
        <f t="shared" si="6"/>
        <v>15.34527809</v>
      </c>
      <c r="I23" s="21">
        <f t="shared" si="6"/>
        <v>16.82417115</v>
      </c>
      <c r="J23" s="21">
        <f t="shared" si="6"/>
        <v>18.18333385</v>
      </c>
      <c r="K23" s="21">
        <f t="shared" si="6"/>
        <v>19.43523183</v>
      </c>
      <c r="L23" s="21">
        <f t="shared" si="6"/>
        <v>20.56177718</v>
      </c>
      <c r="M23" s="21">
        <f t="shared" si="6"/>
        <v>21.60392958</v>
      </c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>
      <c r="A25" s="20" t="s">
        <v>124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>
      <c r="A26" s="6" t="s">
        <v>98</v>
      </c>
      <c r="B26" s="13">
        <f>'Quaterly-Balance Sheet'!B11</f>
        <v>974082894.1</v>
      </c>
      <c r="C26" s="13">
        <f>'Quaterly-Balance Sheet'!C11</f>
        <v>2415514918</v>
      </c>
      <c r="D26" s="13">
        <f>'Quaterly-Balance Sheet'!D11</f>
        <v>3313724961</v>
      </c>
      <c r="E26" s="13">
        <f>'Quaterly-Balance Sheet'!E11</f>
        <v>4851235868</v>
      </c>
      <c r="F26" s="13">
        <f>'Quaterly-Balance Sheet'!F11</f>
        <v>5789015948</v>
      </c>
      <c r="G26" s="13">
        <f>'Quaterly-Balance Sheet'!G11</f>
        <v>7422655706</v>
      </c>
      <c r="H26" s="13">
        <f>'Quaterly-Balance Sheet'!H11</f>
        <v>8409118282</v>
      </c>
      <c r="I26" s="13">
        <f>'Quaterly-Balance Sheet'!I11</f>
        <v>10157876643</v>
      </c>
      <c r="J26" s="13">
        <f>'Quaterly-Balance Sheet'!J11</f>
        <v>11193424657</v>
      </c>
      <c r="K26" s="13">
        <f>'Quaterly-Balance Sheet'!K11</f>
        <v>13062836865</v>
      </c>
      <c r="L26" s="13">
        <f>'Quaterly-Balance Sheet'!L11</f>
        <v>14141989142</v>
      </c>
      <c r="M26" s="13">
        <f>'Quaterly-Balance Sheet'!M11</f>
        <v>16134311480</v>
      </c>
    </row>
    <row r="27">
      <c r="A27" s="10" t="s">
        <v>111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>
      <c r="A28" s="6" t="s">
        <v>66</v>
      </c>
      <c r="B28" s="13">
        <f>'Quaterly-Balance Sheet'!B30</f>
        <v>440055542</v>
      </c>
      <c r="C28" s="13">
        <f>'Quaterly-Balance Sheet'!C30</f>
        <v>462849707.2</v>
      </c>
      <c r="D28" s="13">
        <f>'Quaterly-Balance Sheet'!D30</f>
        <v>486840367.4</v>
      </c>
      <c r="E28" s="13">
        <f>'Quaterly-Balance Sheet'!E30</f>
        <v>512090993.7</v>
      </c>
      <c r="F28" s="13">
        <f>'Quaterly-Balance Sheet'!F30</f>
        <v>538668451.5</v>
      </c>
      <c r="G28" s="13">
        <f>'Quaterly-Balance Sheet'!G30</f>
        <v>566643184.1</v>
      </c>
      <c r="H28" s="13">
        <f>'Quaterly-Balance Sheet'!H30</f>
        <v>596089404.3</v>
      </c>
      <c r="I28" s="13">
        <f>'Quaterly-Balance Sheet'!I30</f>
        <v>627085298.1</v>
      </c>
      <c r="J28" s="13">
        <f>'Quaterly-Balance Sheet'!J30</f>
        <v>659713238.7</v>
      </c>
      <c r="K28" s="13">
        <f>'Quaterly-Balance Sheet'!K30</f>
        <v>694060011.4</v>
      </c>
      <c r="L28" s="13">
        <f>'Quaterly-Balance Sheet'!L30</f>
        <v>730217052.2</v>
      </c>
      <c r="M28" s="13">
        <f>'Quaterly-Balance Sheet'!M30</f>
        <v>768280697.9</v>
      </c>
    </row>
    <row r="29">
      <c r="A29" s="6" t="s">
        <v>112</v>
      </c>
      <c r="B29" s="13">
        <f>'Quaterly-Balance Sheet'!B31</f>
        <v>176969</v>
      </c>
      <c r="C29" s="13">
        <f>'Quaterly-Balance Sheet'!C31</f>
        <v>120935</v>
      </c>
      <c r="D29" s="13">
        <f>'Quaterly-Balance Sheet'!D31</f>
        <v>176969</v>
      </c>
      <c r="E29" s="13">
        <f>'Quaterly-Balance Sheet'!E31</f>
        <v>120935</v>
      </c>
      <c r="F29" s="13">
        <f>'Quaterly-Balance Sheet'!F31</f>
        <v>176969</v>
      </c>
      <c r="G29" s="13">
        <f>'Quaterly-Balance Sheet'!G31</f>
        <v>120935</v>
      </c>
      <c r="H29" s="13">
        <f>'Quaterly-Balance Sheet'!H31</f>
        <v>176969</v>
      </c>
      <c r="I29" s="13">
        <f>'Quaterly-Balance Sheet'!I31</f>
        <v>120935</v>
      </c>
      <c r="J29" s="13">
        <f>'Quaterly-Balance Sheet'!J31</f>
        <v>176969</v>
      </c>
      <c r="K29" s="13">
        <f>'Quaterly-Balance Sheet'!K31</f>
        <v>120935</v>
      </c>
      <c r="L29" s="13">
        <f>'Quaterly-Balance Sheet'!L31</f>
        <v>176969</v>
      </c>
      <c r="M29" s="13">
        <f>'Quaterly-Balance Sheet'!M31</f>
        <v>120935</v>
      </c>
    </row>
    <row r="30">
      <c r="A30" s="1" t="s">
        <v>113</v>
      </c>
      <c r="B30" s="13">
        <f t="shared" ref="B30:M30" si="7">SUM(B28:B29)</f>
        <v>440232511</v>
      </c>
      <c r="C30" s="13">
        <f t="shared" si="7"/>
        <v>462970642.2</v>
      </c>
      <c r="D30" s="13">
        <f t="shared" si="7"/>
        <v>487017336.4</v>
      </c>
      <c r="E30" s="13">
        <f t="shared" si="7"/>
        <v>512211928.7</v>
      </c>
      <c r="F30" s="13">
        <f t="shared" si="7"/>
        <v>538845420.5</v>
      </c>
      <c r="G30" s="13">
        <f t="shared" si="7"/>
        <v>566764119.1</v>
      </c>
      <c r="H30" s="13">
        <f t="shared" si="7"/>
        <v>596266373.3</v>
      </c>
      <c r="I30" s="13">
        <f t="shared" si="7"/>
        <v>627206233.1</v>
      </c>
      <c r="J30" s="13">
        <f t="shared" si="7"/>
        <v>659890207.7</v>
      </c>
      <c r="K30" s="13">
        <f t="shared" si="7"/>
        <v>694180946.4</v>
      </c>
      <c r="L30" s="13">
        <f t="shared" si="7"/>
        <v>730394021.2</v>
      </c>
      <c r="M30" s="13">
        <f t="shared" si="7"/>
        <v>768401632.9</v>
      </c>
    </row>
    <row r="31">
      <c r="A31" s="11" t="s">
        <v>125</v>
      </c>
      <c r="B31" s="21">
        <f t="shared" ref="B31:M31" si="8">B26/B30</f>
        <v>2.212655517</v>
      </c>
      <c r="C31" s="21">
        <f t="shared" si="8"/>
        <v>5.217425681</v>
      </c>
      <c r="D31" s="21">
        <f t="shared" si="8"/>
        <v>6.804121155</v>
      </c>
      <c r="E31" s="21">
        <f t="shared" si="8"/>
        <v>9.471149726</v>
      </c>
      <c r="F31" s="21">
        <f t="shared" si="8"/>
        <v>10.74337041</v>
      </c>
      <c r="G31" s="21">
        <f t="shared" si="8"/>
        <v>13.09655191</v>
      </c>
      <c r="H31" s="21">
        <f t="shared" si="8"/>
        <v>14.10295576</v>
      </c>
      <c r="I31" s="21">
        <f t="shared" si="8"/>
        <v>16.19543319</v>
      </c>
      <c r="J31" s="21">
        <f t="shared" si="8"/>
        <v>16.96255608</v>
      </c>
      <c r="K31" s="21">
        <f t="shared" si="8"/>
        <v>18.81762519</v>
      </c>
      <c r="L31" s="21">
        <f t="shared" si="8"/>
        <v>19.36213706</v>
      </c>
      <c r="M31" s="21">
        <f t="shared" si="8"/>
        <v>20.99723737</v>
      </c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>
      <c r="A34" s="8"/>
    </row>
    <row r="35">
      <c r="A35" s="8"/>
    </row>
    <row r="36">
      <c r="A36" s="8"/>
    </row>
    <row r="37">
      <c r="A37" s="8"/>
    </row>
    <row r="38">
      <c r="A38" s="8"/>
    </row>
    <row r="39">
      <c r="A39" s="8"/>
    </row>
    <row r="40">
      <c r="A40" s="8"/>
    </row>
    <row r="41">
      <c r="A41" s="8"/>
    </row>
    <row r="42">
      <c r="A42" s="8"/>
    </row>
    <row r="43">
      <c r="A43" s="8"/>
    </row>
    <row r="44">
      <c r="A44" s="8"/>
    </row>
    <row r="45">
      <c r="A45" s="8"/>
    </row>
    <row r="46">
      <c r="A46" s="8"/>
    </row>
    <row r="47">
      <c r="A47" s="8"/>
    </row>
    <row r="48">
      <c r="A48" s="8"/>
    </row>
    <row r="49">
      <c r="A49" s="8"/>
    </row>
    <row r="50">
      <c r="A50" s="8"/>
    </row>
    <row r="51">
      <c r="A51" s="8"/>
    </row>
    <row r="52">
      <c r="A52" s="8"/>
    </row>
    <row r="53">
      <c r="A53" s="8"/>
    </row>
    <row r="54">
      <c r="A54" s="8"/>
    </row>
    <row r="55">
      <c r="A55" s="8"/>
    </row>
    <row r="56">
      <c r="A56" s="8"/>
    </row>
    <row r="57">
      <c r="A57" s="8"/>
    </row>
    <row r="58">
      <c r="A58" s="8"/>
    </row>
    <row r="59">
      <c r="A59" s="8"/>
    </row>
    <row r="60">
      <c r="A60" s="8"/>
    </row>
    <row r="61">
      <c r="A61" s="8"/>
    </row>
    <row r="62">
      <c r="A62" s="8"/>
    </row>
    <row r="63">
      <c r="A63" s="8"/>
    </row>
    <row r="64">
      <c r="A64" s="8"/>
    </row>
    <row r="65">
      <c r="A65" s="8"/>
    </row>
    <row r="66">
      <c r="A66" s="8"/>
    </row>
    <row r="67">
      <c r="A67" s="8"/>
    </row>
    <row r="68">
      <c r="A68" s="8"/>
    </row>
    <row r="69">
      <c r="A69" s="8"/>
    </row>
    <row r="70">
      <c r="A70" s="8"/>
    </row>
    <row r="71">
      <c r="A71" s="8"/>
    </row>
    <row r="72">
      <c r="A72" s="8"/>
    </row>
    <row r="73">
      <c r="A73" s="8"/>
    </row>
    <row r="74">
      <c r="A74" s="8"/>
    </row>
    <row r="75">
      <c r="A75" s="8"/>
    </row>
    <row r="76">
      <c r="A76" s="8"/>
    </row>
    <row r="77">
      <c r="A77" s="8"/>
    </row>
    <row r="78">
      <c r="A78" s="8"/>
    </row>
    <row r="79">
      <c r="A79" s="8"/>
    </row>
    <row r="80">
      <c r="A80" s="8"/>
    </row>
    <row r="81">
      <c r="A81" s="8"/>
    </row>
    <row r="82">
      <c r="A82" s="8"/>
    </row>
    <row r="83">
      <c r="A83" s="8"/>
    </row>
    <row r="84">
      <c r="A84" s="8"/>
    </row>
    <row r="85">
      <c r="A85" s="8"/>
    </row>
    <row r="86">
      <c r="A86" s="8"/>
    </row>
    <row r="87">
      <c r="A87" s="8"/>
    </row>
    <row r="88">
      <c r="A88" s="8"/>
    </row>
    <row r="89">
      <c r="A89" s="8"/>
    </row>
    <row r="90">
      <c r="A90" s="8"/>
    </row>
    <row r="91">
      <c r="A91" s="8"/>
    </row>
    <row r="92">
      <c r="A92" s="8"/>
    </row>
    <row r="93">
      <c r="A93" s="8"/>
    </row>
    <row r="94">
      <c r="A94" s="8"/>
    </row>
    <row r="95">
      <c r="A95" s="8"/>
    </row>
    <row r="96">
      <c r="A96" s="8"/>
    </row>
    <row r="97">
      <c r="A97" s="8"/>
    </row>
    <row r="98">
      <c r="A98" s="8"/>
    </row>
    <row r="99">
      <c r="A99" s="8"/>
    </row>
    <row r="100">
      <c r="A100" s="8"/>
    </row>
    <row r="101">
      <c r="A101" s="8"/>
    </row>
    <row r="102">
      <c r="A102" s="8"/>
    </row>
    <row r="103">
      <c r="A103" s="8"/>
    </row>
    <row r="104">
      <c r="A104" s="8"/>
    </row>
    <row r="105">
      <c r="A105" s="8"/>
    </row>
    <row r="106">
      <c r="A106" s="8"/>
    </row>
    <row r="107">
      <c r="A107" s="8"/>
    </row>
    <row r="108">
      <c r="A108" s="8"/>
    </row>
    <row r="109">
      <c r="A109" s="8"/>
    </row>
    <row r="110">
      <c r="A110" s="8"/>
    </row>
    <row r="111">
      <c r="A111" s="8"/>
    </row>
    <row r="112">
      <c r="A112" s="8"/>
    </row>
    <row r="113">
      <c r="A113" s="8"/>
    </row>
    <row r="114">
      <c r="A114" s="8"/>
    </row>
    <row r="115">
      <c r="A115" s="8"/>
    </row>
    <row r="116">
      <c r="A116" s="8"/>
    </row>
    <row r="117">
      <c r="A117" s="8"/>
    </row>
    <row r="118">
      <c r="A118" s="8"/>
    </row>
    <row r="119">
      <c r="A119" s="8"/>
    </row>
    <row r="120">
      <c r="A120" s="8"/>
    </row>
    <row r="121">
      <c r="A121" s="8"/>
    </row>
    <row r="122">
      <c r="A122" s="8"/>
    </row>
    <row r="123">
      <c r="A123" s="8"/>
    </row>
    <row r="124">
      <c r="A124" s="8"/>
    </row>
    <row r="125">
      <c r="A125" s="8"/>
    </row>
    <row r="126">
      <c r="A126" s="8"/>
    </row>
    <row r="127">
      <c r="A127" s="8"/>
    </row>
    <row r="128">
      <c r="A128" s="8"/>
    </row>
    <row r="129">
      <c r="A129" s="8"/>
    </row>
    <row r="130">
      <c r="A130" s="8"/>
    </row>
    <row r="131">
      <c r="A131" s="8"/>
    </row>
    <row r="132">
      <c r="A132" s="8"/>
    </row>
    <row r="133">
      <c r="A133" s="8"/>
    </row>
    <row r="134">
      <c r="A134" s="8"/>
    </row>
    <row r="135">
      <c r="A135" s="8"/>
    </row>
    <row r="136">
      <c r="A136" s="8"/>
    </row>
    <row r="137">
      <c r="A137" s="8"/>
    </row>
    <row r="138">
      <c r="A138" s="8"/>
    </row>
    <row r="139">
      <c r="A139" s="8"/>
    </row>
    <row r="140">
      <c r="A140" s="8"/>
    </row>
    <row r="141">
      <c r="A141" s="8"/>
    </row>
    <row r="142">
      <c r="A142" s="8"/>
    </row>
    <row r="143">
      <c r="A143" s="8"/>
    </row>
    <row r="144">
      <c r="A144" s="8"/>
    </row>
    <row r="145">
      <c r="A145" s="8"/>
    </row>
    <row r="146">
      <c r="A146" s="8"/>
    </row>
    <row r="147">
      <c r="A147" s="8"/>
    </row>
    <row r="148">
      <c r="A148" s="8"/>
    </row>
    <row r="149">
      <c r="A149" s="8"/>
    </row>
    <row r="150">
      <c r="A150" s="8"/>
    </row>
    <row r="151">
      <c r="A151" s="8"/>
    </row>
    <row r="152">
      <c r="A152" s="8"/>
    </row>
    <row r="153">
      <c r="A153" s="8"/>
    </row>
    <row r="154">
      <c r="A154" s="8"/>
    </row>
    <row r="155">
      <c r="A155" s="8"/>
    </row>
    <row r="156">
      <c r="A156" s="8"/>
    </row>
    <row r="157">
      <c r="A157" s="8"/>
    </row>
    <row r="158">
      <c r="A158" s="8"/>
    </row>
    <row r="159">
      <c r="A159" s="8"/>
    </row>
    <row r="160">
      <c r="A160" s="8"/>
    </row>
    <row r="161">
      <c r="A161" s="8"/>
    </row>
    <row r="162">
      <c r="A162" s="8"/>
    </row>
    <row r="163">
      <c r="A163" s="8"/>
    </row>
    <row r="164">
      <c r="A164" s="8"/>
    </row>
    <row r="165">
      <c r="A165" s="8"/>
    </row>
    <row r="166">
      <c r="A166" s="8"/>
    </row>
    <row r="167">
      <c r="A167" s="8"/>
    </row>
    <row r="168">
      <c r="A168" s="8"/>
    </row>
    <row r="169">
      <c r="A169" s="8"/>
    </row>
    <row r="170">
      <c r="A170" s="8"/>
    </row>
    <row r="171">
      <c r="A171" s="8"/>
    </row>
    <row r="172">
      <c r="A172" s="8"/>
    </row>
    <row r="173">
      <c r="A173" s="8"/>
    </row>
    <row r="174">
      <c r="A174" s="8"/>
    </row>
    <row r="175">
      <c r="A175" s="8"/>
    </row>
    <row r="176">
      <c r="A176" s="8"/>
    </row>
    <row r="177">
      <c r="A177" s="8"/>
    </row>
    <row r="178">
      <c r="A178" s="8"/>
    </row>
    <row r="179">
      <c r="A179" s="8"/>
    </row>
    <row r="180">
      <c r="A180" s="8"/>
    </row>
    <row r="181">
      <c r="A181" s="8"/>
    </row>
    <row r="182">
      <c r="A182" s="8"/>
    </row>
    <row r="183">
      <c r="A183" s="8"/>
    </row>
    <row r="184">
      <c r="A184" s="8"/>
    </row>
    <row r="185">
      <c r="A185" s="8"/>
    </row>
    <row r="186">
      <c r="A186" s="8"/>
    </row>
    <row r="187">
      <c r="A187" s="8"/>
    </row>
    <row r="188">
      <c r="A188" s="8"/>
    </row>
    <row r="189">
      <c r="A189" s="8"/>
    </row>
    <row r="190">
      <c r="A190" s="8"/>
    </row>
    <row r="191">
      <c r="A191" s="8"/>
    </row>
    <row r="192">
      <c r="A192" s="8"/>
    </row>
    <row r="193">
      <c r="A193" s="8"/>
    </row>
    <row r="194">
      <c r="A194" s="8"/>
    </row>
    <row r="195">
      <c r="A195" s="8"/>
    </row>
    <row r="196">
      <c r="A196" s="8"/>
    </row>
    <row r="197">
      <c r="A197" s="8"/>
    </row>
    <row r="198">
      <c r="A198" s="8"/>
    </row>
    <row r="199">
      <c r="A199" s="8"/>
    </row>
    <row r="200">
      <c r="A200" s="8"/>
    </row>
    <row r="201">
      <c r="A201" s="8"/>
    </row>
    <row r="202">
      <c r="A202" s="8"/>
    </row>
    <row r="203">
      <c r="A203" s="8"/>
    </row>
    <row r="204">
      <c r="A204" s="8"/>
    </row>
    <row r="205">
      <c r="A205" s="8"/>
    </row>
    <row r="206">
      <c r="A206" s="8"/>
    </row>
    <row r="207">
      <c r="A207" s="8"/>
    </row>
    <row r="208">
      <c r="A208" s="8"/>
    </row>
    <row r="209">
      <c r="A209" s="8"/>
    </row>
    <row r="210">
      <c r="A210" s="8"/>
    </row>
    <row r="211">
      <c r="A211" s="8"/>
    </row>
    <row r="212">
      <c r="A212" s="8"/>
    </row>
    <row r="213">
      <c r="A213" s="8"/>
    </row>
    <row r="214">
      <c r="A214" s="8"/>
    </row>
    <row r="215">
      <c r="A215" s="8"/>
    </row>
    <row r="216">
      <c r="A216" s="8"/>
    </row>
    <row r="217">
      <c r="A217" s="8"/>
    </row>
    <row r="218">
      <c r="A218" s="8"/>
    </row>
    <row r="219">
      <c r="A219" s="8"/>
    </row>
    <row r="220">
      <c r="A220" s="8"/>
    </row>
    <row r="221">
      <c r="A221" s="8"/>
    </row>
    <row r="222">
      <c r="A222" s="8"/>
    </row>
    <row r="223">
      <c r="A223" s="8"/>
    </row>
    <row r="224">
      <c r="A224" s="8"/>
    </row>
    <row r="225">
      <c r="A225" s="8"/>
    </row>
    <row r="226">
      <c r="A226" s="8"/>
    </row>
    <row r="227">
      <c r="A227" s="8"/>
    </row>
    <row r="228">
      <c r="A228" s="8"/>
    </row>
    <row r="229">
      <c r="A229" s="8"/>
    </row>
    <row r="230">
      <c r="A230" s="8"/>
    </row>
    <row r="231">
      <c r="A231" s="8"/>
    </row>
    <row r="232">
      <c r="A232" s="8"/>
    </row>
    <row r="233">
      <c r="A233" s="8"/>
    </row>
    <row r="234">
      <c r="A234" s="8"/>
    </row>
    <row r="235">
      <c r="A235" s="8"/>
    </row>
    <row r="236">
      <c r="A236" s="8"/>
    </row>
    <row r="237">
      <c r="A237" s="8"/>
    </row>
    <row r="238">
      <c r="A238" s="8"/>
    </row>
    <row r="239">
      <c r="A239" s="8"/>
    </row>
    <row r="240">
      <c r="A240" s="8"/>
    </row>
    <row r="241">
      <c r="A241" s="8"/>
    </row>
    <row r="242">
      <c r="A242" s="8"/>
    </row>
    <row r="243">
      <c r="A243" s="8"/>
    </row>
    <row r="244">
      <c r="A244" s="8"/>
    </row>
    <row r="245">
      <c r="A245" s="8"/>
    </row>
    <row r="246">
      <c r="A246" s="8"/>
    </row>
    <row r="247">
      <c r="A247" s="8"/>
    </row>
    <row r="248">
      <c r="A248" s="8"/>
    </row>
    <row r="249">
      <c r="A249" s="8"/>
    </row>
    <row r="250">
      <c r="A250" s="8"/>
    </row>
    <row r="251">
      <c r="A251" s="8"/>
    </row>
    <row r="252">
      <c r="A252" s="8"/>
    </row>
    <row r="253">
      <c r="A253" s="8"/>
    </row>
    <row r="254">
      <c r="A254" s="8"/>
    </row>
    <row r="255">
      <c r="A255" s="8"/>
    </row>
    <row r="256">
      <c r="A256" s="8"/>
    </row>
    <row r="257">
      <c r="A257" s="8"/>
    </row>
    <row r="258">
      <c r="A258" s="8"/>
    </row>
    <row r="259">
      <c r="A259" s="8"/>
    </row>
    <row r="260">
      <c r="A260" s="8"/>
    </row>
    <row r="261">
      <c r="A261" s="8"/>
    </row>
    <row r="262">
      <c r="A262" s="8"/>
    </row>
    <row r="263">
      <c r="A263" s="8"/>
    </row>
    <row r="264">
      <c r="A264" s="8"/>
    </row>
    <row r="265">
      <c r="A265" s="8"/>
    </row>
    <row r="266">
      <c r="A266" s="8"/>
    </row>
    <row r="267">
      <c r="A267" s="8"/>
    </row>
    <row r="268">
      <c r="A268" s="8"/>
    </row>
    <row r="269">
      <c r="A269" s="8"/>
    </row>
    <row r="270">
      <c r="A270" s="8"/>
    </row>
    <row r="271">
      <c r="A271" s="8"/>
    </row>
    <row r="272">
      <c r="A272" s="8"/>
    </row>
    <row r="273">
      <c r="A273" s="8"/>
    </row>
    <row r="274">
      <c r="A274" s="8"/>
    </row>
    <row r="275">
      <c r="A275" s="8"/>
    </row>
    <row r="276">
      <c r="A276" s="8"/>
    </row>
    <row r="277">
      <c r="A277" s="8"/>
    </row>
    <row r="278">
      <c r="A278" s="8"/>
    </row>
    <row r="279">
      <c r="A279" s="8"/>
    </row>
    <row r="280">
      <c r="A280" s="8"/>
    </row>
    <row r="281">
      <c r="A281" s="8"/>
    </row>
    <row r="282">
      <c r="A282" s="8"/>
    </row>
    <row r="283">
      <c r="A283" s="8"/>
    </row>
    <row r="284">
      <c r="A284" s="8"/>
    </row>
    <row r="285">
      <c r="A285" s="8"/>
    </row>
    <row r="286">
      <c r="A286" s="8"/>
    </row>
    <row r="287">
      <c r="A287" s="8"/>
    </row>
    <row r="288">
      <c r="A288" s="8"/>
    </row>
    <row r="289">
      <c r="A289" s="8"/>
    </row>
    <row r="290">
      <c r="A290" s="8"/>
    </row>
    <row r="291">
      <c r="A291" s="8"/>
    </row>
    <row r="292">
      <c r="A292" s="8"/>
    </row>
    <row r="293">
      <c r="A293" s="8"/>
    </row>
    <row r="294">
      <c r="A294" s="8"/>
    </row>
    <row r="295">
      <c r="A295" s="8"/>
    </row>
    <row r="296">
      <c r="A296" s="8"/>
    </row>
    <row r="297">
      <c r="A297" s="8"/>
    </row>
    <row r="298">
      <c r="A298" s="8"/>
    </row>
    <row r="299">
      <c r="A299" s="8"/>
    </row>
    <row r="300">
      <c r="A300" s="8"/>
    </row>
    <row r="301">
      <c r="A301" s="8"/>
    </row>
    <row r="302">
      <c r="A302" s="8"/>
    </row>
    <row r="303">
      <c r="A303" s="8"/>
    </row>
    <row r="304">
      <c r="A304" s="8"/>
    </row>
    <row r="305">
      <c r="A305" s="8"/>
    </row>
    <row r="306">
      <c r="A306" s="8"/>
    </row>
    <row r="307">
      <c r="A307" s="8"/>
    </row>
    <row r="308">
      <c r="A308" s="8"/>
    </row>
    <row r="309">
      <c r="A309" s="8"/>
    </row>
    <row r="310">
      <c r="A310" s="8"/>
    </row>
    <row r="311">
      <c r="A311" s="8"/>
    </row>
    <row r="312">
      <c r="A312" s="8"/>
    </row>
    <row r="313">
      <c r="A313" s="8"/>
    </row>
    <row r="314">
      <c r="A314" s="8"/>
    </row>
    <row r="315">
      <c r="A315" s="8"/>
    </row>
    <row r="316">
      <c r="A316" s="8"/>
    </row>
    <row r="317">
      <c r="A317" s="8"/>
    </row>
    <row r="318">
      <c r="A318" s="8"/>
    </row>
    <row r="319">
      <c r="A319" s="8"/>
    </row>
    <row r="320">
      <c r="A320" s="8"/>
    </row>
    <row r="321">
      <c r="A321" s="8"/>
    </row>
    <row r="322">
      <c r="A322" s="8"/>
    </row>
    <row r="323">
      <c r="A323" s="8"/>
    </row>
    <row r="324">
      <c r="A324" s="8"/>
    </row>
    <row r="325">
      <c r="A325" s="8"/>
    </row>
    <row r="326">
      <c r="A326" s="8"/>
    </row>
    <row r="327">
      <c r="A327" s="8"/>
    </row>
    <row r="328">
      <c r="A328" s="8"/>
    </row>
    <row r="329">
      <c r="A329" s="8"/>
    </row>
    <row r="330">
      <c r="A330" s="8"/>
    </row>
    <row r="331">
      <c r="A331" s="8"/>
    </row>
    <row r="332">
      <c r="A332" s="8"/>
    </row>
    <row r="333">
      <c r="A333" s="8"/>
    </row>
    <row r="334">
      <c r="A334" s="8"/>
    </row>
    <row r="335">
      <c r="A335" s="8"/>
    </row>
    <row r="336">
      <c r="A336" s="8"/>
    </row>
    <row r="337">
      <c r="A337" s="8"/>
    </row>
    <row r="338">
      <c r="A338" s="8"/>
    </row>
    <row r="339">
      <c r="A339" s="8"/>
    </row>
    <row r="340">
      <c r="A340" s="8"/>
    </row>
    <row r="341">
      <c r="A341" s="8"/>
    </row>
    <row r="342">
      <c r="A342" s="8"/>
    </row>
    <row r="343">
      <c r="A343" s="8"/>
    </row>
    <row r="344">
      <c r="A344" s="8"/>
    </row>
    <row r="345">
      <c r="A345" s="8"/>
    </row>
    <row r="346">
      <c r="A346" s="8"/>
    </row>
    <row r="347">
      <c r="A347" s="8"/>
    </row>
    <row r="348">
      <c r="A348" s="8"/>
    </row>
    <row r="349">
      <c r="A349" s="8"/>
    </row>
    <row r="350">
      <c r="A350" s="8"/>
    </row>
    <row r="351">
      <c r="A351" s="8"/>
    </row>
    <row r="352">
      <c r="A352" s="8"/>
    </row>
    <row r="353">
      <c r="A353" s="8"/>
    </row>
    <row r="354">
      <c r="A354" s="8"/>
    </row>
    <row r="355">
      <c r="A355" s="8"/>
    </row>
    <row r="356">
      <c r="A356" s="8"/>
    </row>
    <row r="357">
      <c r="A357" s="8"/>
    </row>
    <row r="358">
      <c r="A358" s="8"/>
    </row>
    <row r="359">
      <c r="A359" s="8"/>
    </row>
    <row r="360">
      <c r="A360" s="8"/>
    </row>
    <row r="361">
      <c r="A361" s="8"/>
    </row>
    <row r="362">
      <c r="A362" s="8"/>
    </row>
    <row r="363">
      <c r="A363" s="8"/>
    </row>
    <row r="364">
      <c r="A364" s="8"/>
    </row>
    <row r="365">
      <c r="A365" s="8"/>
    </row>
    <row r="366">
      <c r="A366" s="8"/>
    </row>
    <row r="367">
      <c r="A367" s="8"/>
    </row>
    <row r="368">
      <c r="A368" s="8"/>
    </row>
    <row r="369">
      <c r="A369" s="8"/>
    </row>
    <row r="370">
      <c r="A370" s="8"/>
    </row>
    <row r="371">
      <c r="A371" s="8"/>
    </row>
    <row r="372">
      <c r="A372" s="8"/>
    </row>
    <row r="373">
      <c r="A373" s="8"/>
    </row>
    <row r="374">
      <c r="A374" s="8"/>
    </row>
    <row r="375">
      <c r="A375" s="8"/>
    </row>
    <row r="376">
      <c r="A376" s="8"/>
    </row>
    <row r="377">
      <c r="A377" s="8"/>
    </row>
    <row r="378">
      <c r="A378" s="8"/>
    </row>
    <row r="379">
      <c r="A379" s="8"/>
    </row>
    <row r="380">
      <c r="A380" s="8"/>
    </row>
    <row r="381">
      <c r="A381" s="8"/>
    </row>
    <row r="382">
      <c r="A382" s="8"/>
    </row>
    <row r="383">
      <c r="A383" s="8"/>
    </row>
    <row r="384">
      <c r="A384" s="8"/>
    </row>
    <row r="385">
      <c r="A385" s="8"/>
    </row>
    <row r="386">
      <c r="A386" s="8"/>
    </row>
    <row r="387">
      <c r="A387" s="8"/>
    </row>
    <row r="388">
      <c r="A388" s="8"/>
    </row>
    <row r="389">
      <c r="A389" s="8"/>
    </row>
    <row r="390">
      <c r="A390" s="8"/>
    </row>
    <row r="391">
      <c r="A391" s="8"/>
    </row>
    <row r="392">
      <c r="A392" s="8"/>
    </row>
    <row r="393">
      <c r="A393" s="8"/>
    </row>
    <row r="394">
      <c r="A394" s="8"/>
    </row>
    <row r="395">
      <c r="A395" s="8"/>
    </row>
    <row r="396">
      <c r="A396" s="8"/>
    </row>
    <row r="397">
      <c r="A397" s="8"/>
    </row>
    <row r="398">
      <c r="A398" s="8"/>
    </row>
    <row r="399">
      <c r="A399" s="8"/>
    </row>
    <row r="400">
      <c r="A400" s="8"/>
    </row>
    <row r="401">
      <c r="A401" s="8"/>
    </row>
    <row r="402">
      <c r="A402" s="8"/>
    </row>
    <row r="403">
      <c r="A403" s="8"/>
    </row>
    <row r="404">
      <c r="A404" s="8"/>
    </row>
    <row r="405">
      <c r="A405" s="8"/>
    </row>
    <row r="406">
      <c r="A406" s="8"/>
    </row>
    <row r="407">
      <c r="A407" s="8"/>
    </row>
    <row r="408">
      <c r="A408" s="8"/>
    </row>
    <row r="409">
      <c r="A409" s="8"/>
    </row>
    <row r="410">
      <c r="A410" s="8"/>
    </row>
    <row r="411">
      <c r="A411" s="8"/>
    </row>
    <row r="412">
      <c r="A412" s="8"/>
    </row>
    <row r="413">
      <c r="A413" s="8"/>
    </row>
    <row r="414">
      <c r="A414" s="8"/>
    </row>
    <row r="415">
      <c r="A415" s="8"/>
    </row>
    <row r="416">
      <c r="A416" s="8"/>
    </row>
    <row r="417">
      <c r="A417" s="8"/>
    </row>
    <row r="418">
      <c r="A418" s="8"/>
    </row>
    <row r="419">
      <c r="A419" s="8"/>
    </row>
    <row r="420">
      <c r="A420" s="8"/>
    </row>
    <row r="421">
      <c r="A421" s="8"/>
    </row>
    <row r="422">
      <c r="A422" s="8"/>
    </row>
    <row r="423">
      <c r="A423" s="8"/>
    </row>
    <row r="424">
      <c r="A424" s="8"/>
    </row>
    <row r="425">
      <c r="A425" s="8"/>
    </row>
    <row r="426">
      <c r="A426" s="8"/>
    </row>
    <row r="427">
      <c r="A427" s="8"/>
    </row>
    <row r="428">
      <c r="A428" s="8"/>
    </row>
    <row r="429">
      <c r="A429" s="8"/>
    </row>
    <row r="430">
      <c r="A430" s="8"/>
    </row>
    <row r="431">
      <c r="A431" s="8"/>
    </row>
    <row r="432">
      <c r="A432" s="8"/>
    </row>
    <row r="433">
      <c r="A433" s="8"/>
    </row>
    <row r="434">
      <c r="A434" s="8"/>
    </row>
    <row r="435">
      <c r="A435" s="8"/>
    </row>
    <row r="436">
      <c r="A436" s="8"/>
    </row>
    <row r="437">
      <c r="A437" s="8"/>
    </row>
    <row r="438">
      <c r="A438" s="8"/>
    </row>
    <row r="439">
      <c r="A439" s="8"/>
    </row>
    <row r="440">
      <c r="A440" s="8"/>
    </row>
    <row r="441">
      <c r="A441" s="8"/>
    </row>
    <row r="442">
      <c r="A442" s="8"/>
    </row>
    <row r="443">
      <c r="A443" s="8"/>
    </row>
    <row r="444">
      <c r="A444" s="8"/>
    </row>
    <row r="445">
      <c r="A445" s="8"/>
    </row>
    <row r="446">
      <c r="A446" s="8"/>
    </row>
    <row r="447">
      <c r="A447" s="8"/>
    </row>
    <row r="448">
      <c r="A448" s="8"/>
    </row>
    <row r="449">
      <c r="A449" s="8"/>
    </row>
    <row r="450">
      <c r="A450" s="8"/>
    </row>
    <row r="451">
      <c r="A451" s="8"/>
    </row>
    <row r="452">
      <c r="A452" s="8"/>
    </row>
    <row r="453">
      <c r="A453" s="8"/>
    </row>
    <row r="454">
      <c r="A454" s="8"/>
    </row>
    <row r="455">
      <c r="A455" s="8"/>
    </row>
    <row r="456">
      <c r="A456" s="8"/>
    </row>
    <row r="457">
      <c r="A457" s="8"/>
    </row>
    <row r="458">
      <c r="A458" s="8"/>
    </row>
    <row r="459">
      <c r="A459" s="8"/>
    </row>
    <row r="460">
      <c r="A460" s="8"/>
    </row>
    <row r="461">
      <c r="A461" s="8"/>
    </row>
    <row r="462">
      <c r="A462" s="8"/>
    </row>
    <row r="463">
      <c r="A463" s="8"/>
    </row>
    <row r="464">
      <c r="A464" s="8"/>
    </row>
    <row r="465">
      <c r="A465" s="8"/>
    </row>
    <row r="466">
      <c r="A466" s="8"/>
    </row>
    <row r="467">
      <c r="A467" s="8"/>
    </row>
    <row r="468">
      <c r="A468" s="8"/>
    </row>
    <row r="469">
      <c r="A469" s="8"/>
    </row>
    <row r="470">
      <c r="A470" s="8"/>
    </row>
    <row r="471">
      <c r="A471" s="8"/>
    </row>
    <row r="472">
      <c r="A472" s="8"/>
    </row>
    <row r="473">
      <c r="A473" s="8"/>
    </row>
    <row r="474">
      <c r="A474" s="8"/>
    </row>
    <row r="475">
      <c r="A475" s="8"/>
    </row>
    <row r="476">
      <c r="A476" s="8"/>
    </row>
    <row r="477">
      <c r="A477" s="8"/>
    </row>
    <row r="478">
      <c r="A478" s="8"/>
    </row>
    <row r="479">
      <c r="A479" s="8"/>
    </row>
    <row r="480">
      <c r="A480" s="8"/>
    </row>
    <row r="481">
      <c r="A481" s="8"/>
    </row>
    <row r="482">
      <c r="A482" s="8"/>
    </row>
    <row r="483">
      <c r="A483" s="8"/>
    </row>
    <row r="484">
      <c r="A484" s="8"/>
    </row>
    <row r="485">
      <c r="A485" s="8"/>
    </row>
    <row r="486">
      <c r="A486" s="8"/>
    </row>
    <row r="487">
      <c r="A487" s="8"/>
    </row>
    <row r="488">
      <c r="A488" s="8"/>
    </row>
    <row r="489">
      <c r="A489" s="8"/>
    </row>
    <row r="490">
      <c r="A490" s="8"/>
    </row>
    <row r="491">
      <c r="A491" s="8"/>
    </row>
    <row r="492">
      <c r="A492" s="8"/>
    </row>
    <row r="493">
      <c r="A493" s="8"/>
    </row>
    <row r="494">
      <c r="A494" s="8"/>
    </row>
    <row r="495">
      <c r="A495" s="8"/>
    </row>
    <row r="496">
      <c r="A496" s="8"/>
    </row>
    <row r="497">
      <c r="A497" s="8"/>
    </row>
    <row r="498">
      <c r="A498" s="8"/>
    </row>
    <row r="499">
      <c r="A499" s="8"/>
    </row>
    <row r="500">
      <c r="A500" s="8"/>
    </row>
    <row r="501">
      <c r="A501" s="8"/>
    </row>
    <row r="502">
      <c r="A502" s="8"/>
    </row>
    <row r="503">
      <c r="A503" s="8"/>
    </row>
    <row r="504">
      <c r="A504" s="8"/>
    </row>
    <row r="505">
      <c r="A505" s="8"/>
    </row>
    <row r="506">
      <c r="A506" s="8"/>
    </row>
    <row r="507">
      <c r="A507" s="8"/>
    </row>
    <row r="508">
      <c r="A508" s="8"/>
    </row>
    <row r="509">
      <c r="A509" s="8"/>
    </row>
    <row r="510">
      <c r="A510" s="8"/>
    </row>
    <row r="511">
      <c r="A511" s="8"/>
    </row>
    <row r="512">
      <c r="A512" s="8"/>
    </row>
    <row r="513">
      <c r="A513" s="8"/>
    </row>
    <row r="514">
      <c r="A514" s="8"/>
    </row>
    <row r="515">
      <c r="A515" s="8"/>
    </row>
    <row r="516">
      <c r="A516" s="8"/>
    </row>
    <row r="517">
      <c r="A517" s="8"/>
    </row>
    <row r="518">
      <c r="A518" s="8"/>
    </row>
    <row r="519">
      <c r="A519" s="8"/>
    </row>
    <row r="520">
      <c r="A520" s="8"/>
    </row>
    <row r="521">
      <c r="A521" s="8"/>
    </row>
    <row r="522">
      <c r="A522" s="8"/>
    </row>
    <row r="523">
      <c r="A523" s="8"/>
    </row>
    <row r="524">
      <c r="A524" s="8"/>
    </row>
    <row r="525">
      <c r="A525" s="8"/>
    </row>
    <row r="526">
      <c r="A526" s="8"/>
    </row>
    <row r="527">
      <c r="A527" s="8"/>
    </row>
    <row r="528">
      <c r="A528" s="8"/>
    </row>
    <row r="529">
      <c r="A529" s="8"/>
    </row>
    <row r="530">
      <c r="A530" s="8"/>
    </row>
    <row r="531">
      <c r="A531" s="8"/>
    </row>
    <row r="532">
      <c r="A532" s="8"/>
    </row>
    <row r="533">
      <c r="A533" s="8"/>
    </row>
    <row r="534">
      <c r="A534" s="8"/>
    </row>
    <row r="535">
      <c r="A535" s="8"/>
    </row>
    <row r="536">
      <c r="A536" s="8"/>
    </row>
    <row r="537">
      <c r="A537" s="8"/>
    </row>
    <row r="538">
      <c r="A538" s="8"/>
    </row>
    <row r="539">
      <c r="A539" s="8"/>
    </row>
    <row r="540">
      <c r="A540" s="8"/>
    </row>
    <row r="541">
      <c r="A541" s="8"/>
    </row>
    <row r="542">
      <c r="A542" s="8"/>
    </row>
    <row r="543">
      <c r="A543" s="8"/>
    </row>
    <row r="544">
      <c r="A544" s="8"/>
    </row>
    <row r="545">
      <c r="A545" s="8"/>
    </row>
    <row r="546">
      <c r="A546" s="8"/>
    </row>
    <row r="547">
      <c r="A547" s="8"/>
    </row>
    <row r="548">
      <c r="A548" s="8"/>
    </row>
    <row r="549">
      <c r="A549" s="8"/>
    </row>
    <row r="550">
      <c r="A550" s="8"/>
    </row>
    <row r="551">
      <c r="A551" s="8"/>
    </row>
    <row r="552">
      <c r="A552" s="8"/>
    </row>
    <row r="553">
      <c r="A553" s="8"/>
    </row>
    <row r="554">
      <c r="A554" s="8"/>
    </row>
    <row r="555">
      <c r="A555" s="8"/>
    </row>
    <row r="556">
      <c r="A556" s="8"/>
    </row>
    <row r="557">
      <c r="A557" s="8"/>
    </row>
    <row r="558">
      <c r="A558" s="8"/>
    </row>
    <row r="559">
      <c r="A559" s="8"/>
    </row>
    <row r="560">
      <c r="A560" s="8"/>
    </row>
    <row r="561">
      <c r="A561" s="8"/>
    </row>
    <row r="562">
      <c r="A562" s="8"/>
    </row>
    <row r="563">
      <c r="A563" s="8"/>
    </row>
    <row r="564">
      <c r="A564" s="8"/>
    </row>
    <row r="565">
      <c r="A565" s="8"/>
    </row>
    <row r="566">
      <c r="A566" s="8"/>
    </row>
    <row r="567">
      <c r="A567" s="8"/>
    </row>
    <row r="568">
      <c r="A568" s="8"/>
    </row>
    <row r="569">
      <c r="A569" s="8"/>
    </row>
    <row r="570">
      <c r="A570" s="8"/>
    </row>
    <row r="571">
      <c r="A571" s="8"/>
    </row>
    <row r="572">
      <c r="A572" s="8"/>
    </row>
    <row r="573">
      <c r="A573" s="8"/>
    </row>
    <row r="574">
      <c r="A574" s="8"/>
    </row>
    <row r="575">
      <c r="A575" s="8"/>
    </row>
    <row r="576">
      <c r="A576" s="8"/>
    </row>
    <row r="577">
      <c r="A577" s="8"/>
    </row>
    <row r="578">
      <c r="A578" s="8"/>
    </row>
    <row r="579">
      <c r="A579" s="8"/>
    </row>
    <row r="580">
      <c r="A580" s="8"/>
    </row>
    <row r="581">
      <c r="A581" s="8"/>
    </row>
    <row r="582">
      <c r="A582" s="8"/>
    </row>
    <row r="583">
      <c r="A583" s="8"/>
    </row>
    <row r="584">
      <c r="A584" s="8"/>
    </row>
    <row r="585">
      <c r="A585" s="8"/>
    </row>
    <row r="586">
      <c r="A586" s="8"/>
    </row>
    <row r="587">
      <c r="A587" s="8"/>
    </row>
    <row r="588">
      <c r="A588" s="8"/>
    </row>
    <row r="589">
      <c r="A589" s="8"/>
    </row>
    <row r="590">
      <c r="A590" s="8"/>
    </row>
    <row r="591">
      <c r="A591" s="8"/>
    </row>
    <row r="592">
      <c r="A592" s="8"/>
    </row>
    <row r="593">
      <c r="A593" s="8"/>
    </row>
    <row r="594">
      <c r="A594" s="8"/>
    </row>
    <row r="595">
      <c r="A595" s="8"/>
    </row>
    <row r="596">
      <c r="A596" s="8"/>
    </row>
    <row r="597">
      <c r="A597" s="8"/>
    </row>
    <row r="598">
      <c r="A598" s="8"/>
    </row>
    <row r="599">
      <c r="A599" s="8"/>
    </row>
    <row r="600">
      <c r="A600" s="8"/>
    </row>
    <row r="601">
      <c r="A601" s="8"/>
    </row>
    <row r="602">
      <c r="A602" s="8"/>
    </row>
    <row r="603">
      <c r="A603" s="8"/>
    </row>
    <row r="604">
      <c r="A604" s="8"/>
    </row>
    <row r="605">
      <c r="A605" s="8"/>
    </row>
    <row r="606">
      <c r="A606" s="8"/>
    </row>
    <row r="607">
      <c r="A607" s="8"/>
    </row>
    <row r="608">
      <c r="A608" s="8"/>
    </row>
    <row r="609">
      <c r="A609" s="8"/>
    </row>
    <row r="610">
      <c r="A610" s="8"/>
    </row>
    <row r="611">
      <c r="A611" s="8"/>
    </row>
    <row r="612">
      <c r="A612" s="8"/>
    </row>
    <row r="613">
      <c r="A613" s="8"/>
    </row>
    <row r="614">
      <c r="A614" s="8"/>
    </row>
    <row r="615">
      <c r="A615" s="8"/>
    </row>
    <row r="616">
      <c r="A616" s="8"/>
    </row>
    <row r="617">
      <c r="A617" s="8"/>
    </row>
    <row r="618">
      <c r="A618" s="8"/>
    </row>
    <row r="619">
      <c r="A619" s="8"/>
    </row>
    <row r="620">
      <c r="A620" s="8"/>
    </row>
    <row r="621">
      <c r="A621" s="8"/>
    </row>
    <row r="622">
      <c r="A622" s="8"/>
    </row>
    <row r="623">
      <c r="A623" s="8"/>
    </row>
    <row r="624">
      <c r="A624" s="8"/>
    </row>
    <row r="625">
      <c r="A625" s="8"/>
    </row>
    <row r="626">
      <c r="A626" s="8"/>
    </row>
    <row r="627">
      <c r="A627" s="8"/>
    </row>
    <row r="628">
      <c r="A628" s="8"/>
    </row>
    <row r="629">
      <c r="A629" s="8"/>
    </row>
    <row r="630">
      <c r="A630" s="8"/>
    </row>
    <row r="631">
      <c r="A631" s="8"/>
    </row>
    <row r="632">
      <c r="A632" s="8"/>
    </row>
    <row r="633">
      <c r="A633" s="8"/>
    </row>
    <row r="634">
      <c r="A634" s="8"/>
    </row>
    <row r="635">
      <c r="A635" s="8"/>
    </row>
    <row r="636">
      <c r="A636" s="8"/>
    </row>
    <row r="637">
      <c r="A637" s="8"/>
    </row>
    <row r="638">
      <c r="A638" s="8"/>
    </row>
    <row r="639">
      <c r="A639" s="8"/>
    </row>
    <row r="640">
      <c r="A640" s="8"/>
    </row>
    <row r="641">
      <c r="A641" s="8"/>
    </row>
    <row r="642">
      <c r="A642" s="8"/>
    </row>
    <row r="643">
      <c r="A643" s="8"/>
    </row>
    <row r="644">
      <c r="A644" s="8"/>
    </row>
    <row r="645">
      <c r="A645" s="8"/>
    </row>
    <row r="646">
      <c r="A646" s="8"/>
    </row>
    <row r="647">
      <c r="A647" s="8"/>
    </row>
    <row r="648">
      <c r="A648" s="8"/>
    </row>
    <row r="649">
      <c r="A649" s="8"/>
    </row>
    <row r="650">
      <c r="A650" s="8"/>
    </row>
    <row r="651">
      <c r="A651" s="8"/>
    </row>
    <row r="652">
      <c r="A652" s="8"/>
    </row>
    <row r="653">
      <c r="A653" s="8"/>
    </row>
    <row r="654">
      <c r="A654" s="8"/>
    </row>
    <row r="655">
      <c r="A655" s="8"/>
    </row>
    <row r="656">
      <c r="A656" s="8"/>
    </row>
    <row r="657">
      <c r="A657" s="8"/>
    </row>
    <row r="658">
      <c r="A658" s="8"/>
    </row>
    <row r="659">
      <c r="A659" s="8"/>
    </row>
    <row r="660">
      <c r="A660" s="8"/>
    </row>
    <row r="661">
      <c r="A661" s="8"/>
    </row>
    <row r="662">
      <c r="A662" s="8"/>
    </row>
    <row r="663">
      <c r="A663" s="8"/>
    </row>
    <row r="664">
      <c r="A664" s="8"/>
    </row>
    <row r="665">
      <c r="A665" s="8"/>
    </row>
    <row r="666">
      <c r="A666" s="8"/>
    </row>
    <row r="667">
      <c r="A667" s="8"/>
    </row>
    <row r="668">
      <c r="A668" s="8"/>
    </row>
    <row r="669">
      <c r="A669" s="8"/>
    </row>
    <row r="670">
      <c r="A670" s="8"/>
    </row>
    <row r="671">
      <c r="A671" s="8"/>
    </row>
    <row r="672">
      <c r="A672" s="8"/>
    </row>
    <row r="673">
      <c r="A673" s="8"/>
    </row>
    <row r="674">
      <c r="A674" s="8"/>
    </row>
    <row r="675">
      <c r="A675" s="8"/>
    </row>
    <row r="676">
      <c r="A676" s="8"/>
    </row>
    <row r="677">
      <c r="A677" s="8"/>
    </row>
    <row r="678">
      <c r="A678" s="8"/>
    </row>
    <row r="679">
      <c r="A679" s="8"/>
    </row>
    <row r="680">
      <c r="A680" s="8"/>
    </row>
    <row r="681">
      <c r="A681" s="8"/>
    </row>
    <row r="682">
      <c r="A682" s="8"/>
    </row>
    <row r="683">
      <c r="A683" s="8"/>
    </row>
    <row r="684">
      <c r="A684" s="8"/>
    </row>
    <row r="685">
      <c r="A685" s="8"/>
    </row>
    <row r="686">
      <c r="A686" s="8"/>
    </row>
    <row r="687">
      <c r="A687" s="8"/>
    </row>
    <row r="688">
      <c r="A688" s="8"/>
    </row>
    <row r="689">
      <c r="A689" s="8"/>
    </row>
    <row r="690">
      <c r="A690" s="8"/>
    </row>
    <row r="691">
      <c r="A691" s="8"/>
    </row>
    <row r="692">
      <c r="A692" s="8"/>
    </row>
    <row r="693">
      <c r="A693" s="8"/>
    </row>
    <row r="694">
      <c r="A694" s="8"/>
    </row>
    <row r="695">
      <c r="A695" s="8"/>
    </row>
    <row r="696">
      <c r="A696" s="8"/>
    </row>
    <row r="697">
      <c r="A697" s="8"/>
    </row>
    <row r="698">
      <c r="A698" s="8"/>
    </row>
    <row r="699">
      <c r="A699" s="8"/>
    </row>
    <row r="700">
      <c r="A700" s="8"/>
    </row>
    <row r="701">
      <c r="A701" s="8"/>
    </row>
    <row r="702">
      <c r="A702" s="8"/>
    </row>
    <row r="703">
      <c r="A703" s="8"/>
    </row>
    <row r="704">
      <c r="A704" s="8"/>
    </row>
    <row r="705">
      <c r="A705" s="8"/>
    </row>
    <row r="706">
      <c r="A706" s="8"/>
    </row>
    <row r="707">
      <c r="A707" s="8"/>
    </row>
    <row r="708">
      <c r="A708" s="8"/>
    </row>
    <row r="709">
      <c r="A709" s="8"/>
    </row>
    <row r="710">
      <c r="A710" s="8"/>
    </row>
    <row r="711">
      <c r="A711" s="8"/>
    </row>
    <row r="712">
      <c r="A712" s="8"/>
    </row>
    <row r="713">
      <c r="A713" s="8"/>
    </row>
    <row r="714">
      <c r="A714" s="8"/>
    </row>
    <row r="715">
      <c r="A715" s="8"/>
    </row>
    <row r="716">
      <c r="A716" s="8"/>
    </row>
    <row r="717">
      <c r="A717" s="8"/>
    </row>
    <row r="718">
      <c r="A718" s="8"/>
    </row>
    <row r="719">
      <c r="A719" s="8"/>
    </row>
    <row r="720">
      <c r="A720" s="8"/>
    </row>
    <row r="721">
      <c r="A721" s="8"/>
    </row>
    <row r="722">
      <c r="A722" s="8"/>
    </row>
    <row r="723">
      <c r="A723" s="8"/>
    </row>
    <row r="724">
      <c r="A724" s="8"/>
    </row>
    <row r="725">
      <c r="A725" s="8"/>
    </row>
    <row r="726">
      <c r="A726" s="8"/>
    </row>
    <row r="727">
      <c r="A727" s="8"/>
    </row>
    <row r="728">
      <c r="A728" s="8"/>
    </row>
    <row r="729">
      <c r="A729" s="8"/>
    </row>
    <row r="730">
      <c r="A730" s="8"/>
    </row>
    <row r="731">
      <c r="A731" s="8"/>
    </row>
    <row r="732">
      <c r="A732" s="8"/>
    </row>
    <row r="733">
      <c r="A733" s="8"/>
    </row>
    <row r="734">
      <c r="A734" s="8"/>
    </row>
    <row r="735">
      <c r="A735" s="8"/>
    </row>
    <row r="736">
      <c r="A736" s="8"/>
    </row>
    <row r="737">
      <c r="A737" s="8"/>
    </row>
    <row r="738">
      <c r="A738" s="8"/>
    </row>
    <row r="739">
      <c r="A739" s="8"/>
    </row>
    <row r="740">
      <c r="A740" s="8"/>
    </row>
    <row r="741">
      <c r="A741" s="8"/>
    </row>
    <row r="742">
      <c r="A742" s="8"/>
    </row>
    <row r="743">
      <c r="A743" s="8"/>
    </row>
    <row r="744">
      <c r="A744" s="8"/>
    </row>
    <row r="745">
      <c r="A745" s="8"/>
    </row>
    <row r="746">
      <c r="A746" s="8"/>
    </row>
    <row r="747">
      <c r="A747" s="8"/>
    </row>
    <row r="748">
      <c r="A748" s="8"/>
    </row>
    <row r="749">
      <c r="A749" s="8"/>
    </row>
    <row r="750">
      <c r="A750" s="8"/>
    </row>
    <row r="751">
      <c r="A751" s="8"/>
    </row>
    <row r="752">
      <c r="A752" s="8"/>
    </row>
    <row r="753">
      <c r="A753" s="8"/>
    </row>
    <row r="754">
      <c r="A754" s="8"/>
    </row>
    <row r="755">
      <c r="A755" s="8"/>
    </row>
    <row r="756">
      <c r="A756" s="8"/>
    </row>
    <row r="757">
      <c r="A757" s="8"/>
    </row>
    <row r="758">
      <c r="A758" s="8"/>
    </row>
    <row r="759">
      <c r="A759" s="8"/>
    </row>
    <row r="760">
      <c r="A760" s="8"/>
    </row>
    <row r="761">
      <c r="A761" s="8"/>
    </row>
    <row r="762">
      <c r="A762" s="8"/>
    </row>
    <row r="763">
      <c r="A763" s="8"/>
    </row>
    <row r="764">
      <c r="A764" s="8"/>
    </row>
    <row r="765">
      <c r="A765" s="8"/>
    </row>
    <row r="766">
      <c r="A766" s="8"/>
    </row>
    <row r="767">
      <c r="A767" s="8"/>
    </row>
    <row r="768">
      <c r="A768" s="8"/>
    </row>
    <row r="769">
      <c r="A769" s="8"/>
    </row>
    <row r="770">
      <c r="A770" s="8"/>
    </row>
    <row r="771">
      <c r="A771" s="8"/>
    </row>
    <row r="772">
      <c r="A772" s="8"/>
    </row>
    <row r="773">
      <c r="A773" s="8"/>
    </row>
    <row r="774">
      <c r="A774" s="8"/>
    </row>
    <row r="775">
      <c r="A775" s="8"/>
    </row>
    <row r="776">
      <c r="A776" s="8"/>
    </row>
    <row r="777">
      <c r="A777" s="8"/>
    </row>
    <row r="778">
      <c r="A778" s="8"/>
    </row>
    <row r="779">
      <c r="A779" s="8"/>
    </row>
    <row r="780">
      <c r="A780" s="8"/>
    </row>
    <row r="781">
      <c r="A781" s="8"/>
    </row>
    <row r="782">
      <c r="A782" s="8"/>
    </row>
    <row r="783">
      <c r="A783" s="8"/>
    </row>
    <row r="784">
      <c r="A784" s="8"/>
    </row>
    <row r="785">
      <c r="A785" s="8"/>
    </row>
    <row r="786">
      <c r="A786" s="8"/>
    </row>
    <row r="787">
      <c r="A787" s="8"/>
    </row>
    <row r="788">
      <c r="A788" s="8"/>
    </row>
    <row r="789">
      <c r="A789" s="8"/>
    </row>
    <row r="790">
      <c r="A790" s="8"/>
    </row>
    <row r="791">
      <c r="A791" s="8"/>
    </row>
    <row r="792">
      <c r="A792" s="8"/>
    </row>
    <row r="793">
      <c r="A793" s="8"/>
    </row>
    <row r="794">
      <c r="A794" s="8"/>
    </row>
    <row r="795">
      <c r="A795" s="8"/>
    </row>
    <row r="796">
      <c r="A796" s="8"/>
    </row>
    <row r="797">
      <c r="A797" s="8"/>
    </row>
    <row r="798">
      <c r="A798" s="8"/>
    </row>
    <row r="799">
      <c r="A799" s="8"/>
    </row>
    <row r="800">
      <c r="A800" s="8"/>
    </row>
    <row r="801">
      <c r="A801" s="8"/>
    </row>
    <row r="802">
      <c r="A802" s="8"/>
    </row>
    <row r="803">
      <c r="A803" s="8"/>
    </row>
    <row r="804">
      <c r="A804" s="8"/>
    </row>
    <row r="805">
      <c r="A805" s="8"/>
    </row>
    <row r="806">
      <c r="A806" s="8"/>
    </row>
    <row r="807">
      <c r="A807" s="8"/>
    </row>
    <row r="808">
      <c r="A808" s="8"/>
    </row>
    <row r="809">
      <c r="A809" s="8"/>
    </row>
    <row r="810">
      <c r="A810" s="8"/>
    </row>
    <row r="811">
      <c r="A811" s="8"/>
    </row>
    <row r="812">
      <c r="A812" s="8"/>
    </row>
    <row r="813">
      <c r="A813" s="8"/>
    </row>
    <row r="814">
      <c r="A814" s="8"/>
    </row>
    <row r="815">
      <c r="A815" s="8"/>
    </row>
    <row r="816">
      <c r="A816" s="8"/>
    </row>
    <row r="817">
      <c r="A817" s="8"/>
    </row>
    <row r="818">
      <c r="A818" s="8"/>
    </row>
    <row r="819">
      <c r="A819" s="8"/>
    </row>
    <row r="820">
      <c r="A820" s="8"/>
    </row>
    <row r="821">
      <c r="A821" s="8"/>
    </row>
    <row r="822">
      <c r="A822" s="8"/>
    </row>
    <row r="823">
      <c r="A823" s="8"/>
    </row>
    <row r="824">
      <c r="A824" s="8"/>
    </row>
    <row r="825">
      <c r="A825" s="8"/>
    </row>
    <row r="826">
      <c r="A826" s="8"/>
    </row>
    <row r="827">
      <c r="A827" s="8"/>
    </row>
    <row r="828">
      <c r="A828" s="8"/>
    </row>
    <row r="829">
      <c r="A829" s="8"/>
    </row>
    <row r="830">
      <c r="A830" s="8"/>
    </row>
    <row r="831">
      <c r="A831" s="8"/>
    </row>
    <row r="832">
      <c r="A832" s="8"/>
    </row>
    <row r="833">
      <c r="A833" s="8"/>
    </row>
    <row r="834">
      <c r="A834" s="8"/>
    </row>
    <row r="835">
      <c r="A835" s="8"/>
    </row>
    <row r="836">
      <c r="A836" s="8"/>
    </row>
    <row r="837">
      <c r="A837" s="8"/>
    </row>
    <row r="838">
      <c r="A838" s="8"/>
    </row>
    <row r="839">
      <c r="A839" s="8"/>
    </row>
    <row r="840">
      <c r="A840" s="8"/>
    </row>
    <row r="841">
      <c r="A841" s="8"/>
    </row>
    <row r="842">
      <c r="A842" s="8"/>
    </row>
    <row r="843">
      <c r="A843" s="8"/>
    </row>
    <row r="844">
      <c r="A844" s="8"/>
    </row>
    <row r="845">
      <c r="A845" s="8"/>
    </row>
    <row r="846">
      <c r="A846" s="8"/>
    </row>
    <row r="847">
      <c r="A847" s="8"/>
    </row>
    <row r="848">
      <c r="A848" s="8"/>
    </row>
    <row r="849">
      <c r="A849" s="8"/>
    </row>
    <row r="850">
      <c r="A850" s="8"/>
    </row>
    <row r="851">
      <c r="A851" s="8"/>
    </row>
    <row r="852">
      <c r="A852" s="8"/>
    </row>
    <row r="853">
      <c r="A853" s="8"/>
    </row>
    <row r="854">
      <c r="A854" s="8"/>
    </row>
    <row r="855">
      <c r="A855" s="8"/>
    </row>
    <row r="856">
      <c r="A856" s="8"/>
    </row>
    <row r="857">
      <c r="A857" s="8"/>
    </row>
    <row r="858">
      <c r="A858" s="8"/>
    </row>
    <row r="859">
      <c r="A859" s="8"/>
    </row>
    <row r="860">
      <c r="A860" s="8"/>
    </row>
    <row r="861">
      <c r="A861" s="8"/>
    </row>
    <row r="862">
      <c r="A862" s="8"/>
    </row>
    <row r="863">
      <c r="A863" s="8"/>
    </row>
    <row r="864">
      <c r="A864" s="8"/>
    </row>
    <row r="865">
      <c r="A865" s="8"/>
    </row>
    <row r="866">
      <c r="A866" s="8"/>
    </row>
    <row r="867">
      <c r="A867" s="8"/>
    </row>
    <row r="868">
      <c r="A868" s="8"/>
    </row>
    <row r="869">
      <c r="A869" s="8"/>
    </row>
    <row r="870">
      <c r="A870" s="8"/>
    </row>
    <row r="871">
      <c r="A871" s="8"/>
    </row>
    <row r="872">
      <c r="A872" s="8"/>
    </row>
    <row r="873">
      <c r="A873" s="8"/>
    </row>
    <row r="874">
      <c r="A874" s="8"/>
    </row>
    <row r="875">
      <c r="A875" s="8"/>
    </row>
    <row r="876">
      <c r="A876" s="8"/>
    </row>
    <row r="877">
      <c r="A877" s="8"/>
    </row>
    <row r="878">
      <c r="A878" s="8"/>
    </row>
    <row r="879">
      <c r="A879" s="8"/>
    </row>
    <row r="880">
      <c r="A880" s="8"/>
    </row>
    <row r="881">
      <c r="A881" s="8"/>
    </row>
    <row r="882">
      <c r="A882" s="8"/>
    </row>
    <row r="883">
      <c r="A883" s="8"/>
    </row>
    <row r="884">
      <c r="A884" s="8"/>
    </row>
    <row r="885">
      <c r="A885" s="8"/>
    </row>
    <row r="886">
      <c r="A886" s="8"/>
    </row>
    <row r="887">
      <c r="A887" s="8"/>
    </row>
    <row r="888">
      <c r="A888" s="8"/>
    </row>
    <row r="889">
      <c r="A889" s="8"/>
    </row>
    <row r="890">
      <c r="A890" s="8"/>
    </row>
    <row r="891">
      <c r="A891" s="8"/>
    </row>
    <row r="892">
      <c r="A892" s="8"/>
    </row>
    <row r="893">
      <c r="A893" s="8"/>
    </row>
    <row r="894">
      <c r="A894" s="8"/>
    </row>
    <row r="895">
      <c r="A895" s="8"/>
    </row>
    <row r="896">
      <c r="A896" s="8"/>
    </row>
    <row r="897">
      <c r="A897" s="8"/>
    </row>
    <row r="898">
      <c r="A898" s="8"/>
    </row>
    <row r="899">
      <c r="A899" s="8"/>
    </row>
    <row r="900">
      <c r="A900" s="8"/>
    </row>
    <row r="901">
      <c r="A901" s="8"/>
    </row>
    <row r="902">
      <c r="A902" s="8"/>
    </row>
    <row r="903">
      <c r="A903" s="8"/>
    </row>
    <row r="904">
      <c r="A904" s="8"/>
    </row>
    <row r="905">
      <c r="A905" s="8"/>
    </row>
    <row r="906">
      <c r="A906" s="8"/>
    </row>
    <row r="907">
      <c r="A907" s="8"/>
    </row>
    <row r="908">
      <c r="A908" s="8"/>
    </row>
    <row r="909">
      <c r="A909" s="8"/>
    </row>
    <row r="910">
      <c r="A910" s="8"/>
    </row>
    <row r="911">
      <c r="A911" s="8"/>
    </row>
    <row r="912">
      <c r="A912" s="8"/>
    </row>
    <row r="913">
      <c r="A913" s="8"/>
    </row>
    <row r="914">
      <c r="A914" s="8"/>
    </row>
    <row r="915">
      <c r="A915" s="8"/>
    </row>
    <row r="916">
      <c r="A916" s="8"/>
    </row>
    <row r="917">
      <c r="A917" s="8"/>
    </row>
    <row r="918">
      <c r="A918" s="8"/>
    </row>
    <row r="919">
      <c r="A919" s="8"/>
    </row>
    <row r="920">
      <c r="A920" s="8"/>
    </row>
    <row r="921">
      <c r="A921" s="8"/>
    </row>
    <row r="922">
      <c r="A922" s="8"/>
    </row>
    <row r="923">
      <c r="A923" s="8"/>
    </row>
    <row r="924">
      <c r="A924" s="8"/>
    </row>
    <row r="925">
      <c r="A925" s="8"/>
    </row>
    <row r="926">
      <c r="A926" s="8"/>
    </row>
    <row r="927">
      <c r="A927" s="8"/>
    </row>
    <row r="928">
      <c r="A928" s="8"/>
    </row>
    <row r="929">
      <c r="A929" s="8"/>
    </row>
    <row r="930">
      <c r="A930" s="8"/>
    </row>
    <row r="931">
      <c r="A931" s="8"/>
    </row>
    <row r="932">
      <c r="A932" s="8"/>
    </row>
    <row r="933">
      <c r="A933" s="8"/>
    </row>
    <row r="934">
      <c r="A934" s="8"/>
    </row>
    <row r="935">
      <c r="A935" s="8"/>
    </row>
    <row r="936">
      <c r="A936" s="8"/>
    </row>
    <row r="937">
      <c r="A937" s="8"/>
    </row>
    <row r="938">
      <c r="A938" s="8"/>
    </row>
    <row r="939">
      <c r="A939" s="8"/>
    </row>
    <row r="940">
      <c r="A940" s="8"/>
    </row>
    <row r="941">
      <c r="A941" s="8"/>
    </row>
    <row r="942">
      <c r="A942" s="8"/>
    </row>
    <row r="943">
      <c r="A943" s="8"/>
    </row>
    <row r="944">
      <c r="A944" s="8"/>
    </row>
    <row r="945">
      <c r="A945" s="8"/>
    </row>
    <row r="946">
      <c r="A946" s="8"/>
    </row>
    <row r="947">
      <c r="A947" s="8"/>
    </row>
    <row r="948">
      <c r="A948" s="8"/>
    </row>
    <row r="949">
      <c r="A949" s="8"/>
    </row>
    <row r="950">
      <c r="A950" s="8"/>
    </row>
    <row r="951">
      <c r="A951" s="8"/>
    </row>
    <row r="952">
      <c r="A952" s="8"/>
    </row>
    <row r="953">
      <c r="A953" s="8"/>
    </row>
    <row r="954">
      <c r="A954" s="8"/>
    </row>
    <row r="955">
      <c r="A955" s="8"/>
    </row>
    <row r="956">
      <c r="A956" s="8"/>
    </row>
    <row r="957">
      <c r="A957" s="8"/>
    </row>
    <row r="958">
      <c r="A958" s="8"/>
    </row>
    <row r="959">
      <c r="A959" s="8"/>
    </row>
    <row r="960">
      <c r="A960" s="8"/>
    </row>
    <row r="961">
      <c r="A961" s="8"/>
    </row>
    <row r="962">
      <c r="A962" s="8"/>
    </row>
    <row r="963">
      <c r="A963" s="8"/>
    </row>
    <row r="964">
      <c r="A964" s="8"/>
    </row>
    <row r="965">
      <c r="A965" s="8"/>
    </row>
    <row r="966">
      <c r="A966" s="8"/>
    </row>
    <row r="967">
      <c r="A967" s="8"/>
    </row>
    <row r="968">
      <c r="A968" s="8"/>
    </row>
    <row r="969">
      <c r="A969" s="8"/>
    </row>
    <row r="970">
      <c r="A970" s="8"/>
    </row>
    <row r="971">
      <c r="A971" s="8"/>
    </row>
    <row r="972">
      <c r="A972" s="8"/>
    </row>
    <row r="973">
      <c r="A973" s="8"/>
    </row>
    <row r="974">
      <c r="A974" s="8"/>
    </row>
    <row r="975">
      <c r="A975" s="8"/>
    </row>
    <row r="976">
      <c r="A976" s="8"/>
    </row>
    <row r="977">
      <c r="A977" s="8"/>
    </row>
    <row r="978">
      <c r="A978" s="8"/>
    </row>
    <row r="979">
      <c r="A979" s="8"/>
    </row>
    <row r="980">
      <c r="A980" s="8"/>
    </row>
    <row r="981">
      <c r="A981" s="8"/>
    </row>
    <row r="982">
      <c r="A982" s="8"/>
    </row>
    <row r="983">
      <c r="A983" s="8"/>
    </row>
    <row r="984">
      <c r="A984" s="8"/>
    </row>
    <row r="985">
      <c r="A985" s="8"/>
    </row>
    <row r="986">
      <c r="A986" s="8"/>
    </row>
    <row r="987">
      <c r="A987" s="8"/>
    </row>
    <row r="988">
      <c r="A988" s="8"/>
    </row>
    <row r="989">
      <c r="A989" s="8"/>
    </row>
    <row r="990">
      <c r="A990" s="8"/>
    </row>
    <row r="991">
      <c r="A991" s="8"/>
    </row>
    <row r="992">
      <c r="A992" s="8"/>
    </row>
    <row r="993">
      <c r="A993" s="8"/>
    </row>
    <row r="994">
      <c r="A994" s="8"/>
    </row>
    <row r="995">
      <c r="A995" s="8"/>
    </row>
    <row r="996">
      <c r="A996" s="8"/>
    </row>
    <row r="997">
      <c r="A997" s="8"/>
    </row>
    <row r="998">
      <c r="A998" s="8"/>
    </row>
    <row r="999">
      <c r="A999" s="8"/>
    </row>
    <row r="1000">
      <c r="A1000" s="8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88"/>
  </cols>
  <sheetData>
    <row r="1">
      <c r="A1" s="8"/>
      <c r="B1" s="11" t="s">
        <v>49</v>
      </c>
      <c r="C1" s="11" t="s">
        <v>50</v>
      </c>
      <c r="D1" s="11" t="s">
        <v>51</v>
      </c>
      <c r="E1" s="11" t="s">
        <v>52</v>
      </c>
      <c r="F1" s="11" t="s">
        <v>53</v>
      </c>
      <c r="G1" s="11" t="s">
        <v>54</v>
      </c>
      <c r="H1" s="11" t="s">
        <v>55</v>
      </c>
      <c r="I1" s="11" t="s">
        <v>56</v>
      </c>
      <c r="J1" s="12" t="s">
        <v>57</v>
      </c>
      <c r="K1" s="12" t="s">
        <v>58</v>
      </c>
      <c r="L1" s="12" t="s">
        <v>59</v>
      </c>
      <c r="M1" s="12" t="s">
        <v>60</v>
      </c>
    </row>
    <row r="2">
      <c r="A2" s="10" t="s">
        <v>126</v>
      </c>
    </row>
    <row r="3">
      <c r="A3" s="20" t="s">
        <v>127</v>
      </c>
    </row>
    <row r="4">
      <c r="A4" s="10" t="s">
        <v>128</v>
      </c>
    </row>
    <row r="5">
      <c r="A5" s="8" t="s">
        <v>129</v>
      </c>
      <c r="B5" s="4">
        <f>'Quaterly-Sales'!B20</f>
        <v>871966723.6</v>
      </c>
      <c r="C5" s="4">
        <f>'Quaterly-Sales'!C20</f>
        <v>908902314.1</v>
      </c>
      <c r="D5" s="4">
        <f>'Quaterly-Sales'!D20</f>
        <v>947440617.6</v>
      </c>
      <c r="E5" s="4">
        <f>'Quaterly-Sales'!E20</f>
        <v>987652598.6</v>
      </c>
      <c r="F5" s="4">
        <f>'Quaterly-Sales'!F20</f>
        <v>1029612415</v>
      </c>
      <c r="G5" s="4">
        <f>'Quaterly-Sales'!G20</f>
        <v>1073397565</v>
      </c>
      <c r="H5" s="4">
        <f>'Quaterly-Sales'!H20</f>
        <v>1119089038</v>
      </c>
      <c r="I5" s="4">
        <f>'Quaterly-Sales'!I20</f>
        <v>1166771472</v>
      </c>
      <c r="J5" s="4">
        <f>'Quaterly-Sales'!J20</f>
        <v>1216533326</v>
      </c>
      <c r="K5" s="4">
        <f>'Quaterly-Sales'!K20</f>
        <v>1268467047</v>
      </c>
      <c r="L5" s="4">
        <f>'Quaterly-Sales'!L20</f>
        <v>1322669259</v>
      </c>
      <c r="M5" s="4">
        <f>'Quaterly-Sales'!M20</f>
        <v>1379240950</v>
      </c>
    </row>
    <row r="6">
      <c r="A6" s="8" t="s">
        <v>130</v>
      </c>
      <c r="B6" s="4">
        <f>'Quaterly-Sales'!B22</f>
        <v>833704318.1</v>
      </c>
      <c r="C6" s="4">
        <f>'Quaterly-Sales'!C22</f>
        <v>869363309</v>
      </c>
      <c r="D6" s="4">
        <f>'Quaterly-Sales'!D22</f>
        <v>906582420.1</v>
      </c>
      <c r="E6" s="4">
        <f>'Quaterly-Sales'!E22</f>
        <v>945431194.7</v>
      </c>
      <c r="F6" s="4">
        <f>'Quaterly-Sales'!F22</f>
        <v>985982322.6</v>
      </c>
      <c r="G6" s="4">
        <f>'Quaterly-Sales'!G22</f>
        <v>1028311784</v>
      </c>
      <c r="H6" s="4">
        <f>'Quaterly-Sales'!H22</f>
        <v>1072498999</v>
      </c>
      <c r="I6" s="4">
        <f>'Quaterly-Sales'!I22</f>
        <v>1118626988</v>
      </c>
      <c r="J6" s="4">
        <f>'Quaterly-Sales'!J22</f>
        <v>1166782533</v>
      </c>
      <c r="K6" s="4">
        <f>'Quaterly-Sales'!K22</f>
        <v>1217056352</v>
      </c>
      <c r="L6" s="4">
        <f>'Quaterly-Sales'!L22</f>
        <v>1269543281</v>
      </c>
      <c r="M6" s="4">
        <f>'Quaterly-Sales'!M22</f>
        <v>1324342459</v>
      </c>
    </row>
    <row r="7">
      <c r="A7" s="10" t="s">
        <v>131</v>
      </c>
      <c r="B7" s="4">
        <f t="shared" ref="B7:M7" si="1">SUM(B5:B6)</f>
        <v>1705671042</v>
      </c>
      <c r="C7" s="4">
        <f t="shared" si="1"/>
        <v>1778265623</v>
      </c>
      <c r="D7" s="4">
        <f t="shared" si="1"/>
        <v>1854023038</v>
      </c>
      <c r="E7" s="4">
        <f t="shared" si="1"/>
        <v>1933083793</v>
      </c>
      <c r="F7" s="4">
        <f t="shared" si="1"/>
        <v>2015594738</v>
      </c>
      <c r="G7" s="4">
        <f t="shared" si="1"/>
        <v>2101709349</v>
      </c>
      <c r="H7" s="4">
        <f t="shared" si="1"/>
        <v>2191588037</v>
      </c>
      <c r="I7" s="4">
        <f t="shared" si="1"/>
        <v>2285398460</v>
      </c>
      <c r="J7" s="4">
        <f t="shared" si="1"/>
        <v>2383315858</v>
      </c>
      <c r="K7" s="4">
        <f t="shared" si="1"/>
        <v>2485523400</v>
      </c>
      <c r="L7" s="4">
        <f t="shared" si="1"/>
        <v>2592212541</v>
      </c>
      <c r="M7" s="4">
        <f t="shared" si="1"/>
        <v>2703583410</v>
      </c>
    </row>
    <row r="8">
      <c r="A8" s="10" t="s">
        <v>132</v>
      </c>
    </row>
    <row r="9">
      <c r="A9" s="8" t="s">
        <v>133</v>
      </c>
      <c r="B9" s="9">
        <v>0.0</v>
      </c>
      <c r="C9" s="4">
        <f t="shared" ref="C9:M9" si="2">B10</f>
        <v>576470818.9</v>
      </c>
      <c r="D9" s="4">
        <f t="shared" si="2"/>
        <v>307168895.2</v>
      </c>
      <c r="E9" s="4">
        <f t="shared" si="2"/>
        <v>626626120.2</v>
      </c>
      <c r="F9" s="4">
        <f t="shared" si="2"/>
        <v>333791860</v>
      </c>
      <c r="G9" s="4">
        <f t="shared" si="2"/>
        <v>681252011.2</v>
      </c>
      <c r="H9" s="4">
        <f t="shared" si="2"/>
        <v>362780173.6</v>
      </c>
      <c r="I9" s="4">
        <f t="shared" si="2"/>
        <v>740755034.7</v>
      </c>
      <c r="J9" s="4">
        <f t="shared" si="2"/>
        <v>394348368.3</v>
      </c>
      <c r="K9" s="4">
        <f t="shared" si="2"/>
        <v>805579295.8</v>
      </c>
      <c r="L9" s="4">
        <f t="shared" si="2"/>
        <v>428730757.6</v>
      </c>
      <c r="M9" s="4">
        <f t="shared" si="2"/>
        <v>876209975.9</v>
      </c>
    </row>
    <row r="10">
      <c r="A10" s="8" t="s">
        <v>134</v>
      </c>
      <c r="B10" s="4">
        <f>'Quaterly-Balance Sheet'!B10</f>
        <v>576470818.9</v>
      </c>
      <c r="C10" s="4">
        <f>'Quaterly-Balance Sheet'!C10</f>
        <v>307168895.2</v>
      </c>
      <c r="D10" s="4">
        <f>'Quaterly-Balance Sheet'!D10</f>
        <v>626626120.2</v>
      </c>
      <c r="E10" s="4">
        <f>'Quaterly-Balance Sheet'!E10</f>
        <v>333791860</v>
      </c>
      <c r="F10" s="4">
        <f>'Quaterly-Balance Sheet'!F10</f>
        <v>681252011.2</v>
      </c>
      <c r="G10" s="4">
        <f>'Quaterly-Balance Sheet'!G10</f>
        <v>362780173.6</v>
      </c>
      <c r="H10" s="4">
        <f>'Quaterly-Balance Sheet'!H10</f>
        <v>740755034.7</v>
      </c>
      <c r="I10" s="4">
        <f>'Quaterly-Balance Sheet'!I10</f>
        <v>394348368.3</v>
      </c>
      <c r="J10" s="4">
        <f>'Quaterly-Balance Sheet'!J10</f>
        <v>805579295.8</v>
      </c>
      <c r="K10" s="4">
        <f>'Quaterly-Balance Sheet'!K10</f>
        <v>428730757.6</v>
      </c>
      <c r="L10" s="4">
        <f>'Quaterly-Balance Sheet'!L10</f>
        <v>876209975.9</v>
      </c>
      <c r="M10" s="4">
        <f>'Quaterly-Balance Sheet'!M10</f>
        <v>466183283.1</v>
      </c>
    </row>
    <row r="11">
      <c r="A11" s="10" t="s">
        <v>132</v>
      </c>
      <c r="B11" s="4">
        <f t="shared" ref="B11:M11" si="3">AVERAGE(B9:B10)</f>
        <v>288235409.4</v>
      </c>
      <c r="C11" s="4">
        <f t="shared" si="3"/>
        <v>441819857</v>
      </c>
      <c r="D11" s="4">
        <f t="shared" si="3"/>
        <v>466897507.7</v>
      </c>
      <c r="E11" s="4">
        <f t="shared" si="3"/>
        <v>480208990.1</v>
      </c>
      <c r="F11" s="4">
        <f t="shared" si="3"/>
        <v>507521935.6</v>
      </c>
      <c r="G11" s="4">
        <f t="shared" si="3"/>
        <v>522016092.4</v>
      </c>
      <c r="H11" s="4">
        <f t="shared" si="3"/>
        <v>551767604.1</v>
      </c>
      <c r="I11" s="4">
        <f t="shared" si="3"/>
        <v>567551701.5</v>
      </c>
      <c r="J11" s="4">
        <f t="shared" si="3"/>
        <v>599963832.1</v>
      </c>
      <c r="K11" s="4">
        <f t="shared" si="3"/>
        <v>617155026.7</v>
      </c>
      <c r="L11" s="4">
        <f t="shared" si="3"/>
        <v>652470366.7</v>
      </c>
      <c r="M11" s="4">
        <f t="shared" si="3"/>
        <v>671196629.5</v>
      </c>
    </row>
    <row r="12">
      <c r="A12" s="10" t="s">
        <v>135</v>
      </c>
      <c r="B12" s="22">
        <f t="shared" ref="B12:M12" si="4">B7/B11</f>
        <v>5.917631859</v>
      </c>
      <c r="C12" s="22">
        <f t="shared" si="4"/>
        <v>4.024865779</v>
      </c>
      <c r="D12" s="22">
        <f t="shared" si="4"/>
        <v>3.970942246</v>
      </c>
      <c r="E12" s="22">
        <f t="shared" si="4"/>
        <v>4.025505214</v>
      </c>
      <c r="F12" s="22">
        <f t="shared" si="4"/>
        <v>3.97144359</v>
      </c>
      <c r="G12" s="22">
        <f t="shared" si="4"/>
        <v>4.026139002</v>
      </c>
      <c r="H12" s="22">
        <f t="shared" si="4"/>
        <v>3.971940398</v>
      </c>
      <c r="I12" s="22">
        <f t="shared" si="4"/>
        <v>4.026766996</v>
      </c>
      <c r="J12" s="22">
        <f t="shared" si="4"/>
        <v>3.972432555</v>
      </c>
      <c r="K12" s="22">
        <f t="shared" si="4"/>
        <v>4.027389055</v>
      </c>
      <c r="L12" s="22">
        <f t="shared" si="4"/>
        <v>3.972919956</v>
      </c>
      <c r="M12" s="22">
        <f t="shared" si="4"/>
        <v>4.028005045</v>
      </c>
    </row>
    <row r="13">
      <c r="A13" s="8"/>
    </row>
    <row r="14">
      <c r="A14" s="20" t="s">
        <v>136</v>
      </c>
    </row>
    <row r="15">
      <c r="A15" s="8" t="s">
        <v>137</v>
      </c>
      <c r="B15" s="9">
        <v>90.0</v>
      </c>
      <c r="C15" s="9">
        <v>90.0</v>
      </c>
      <c r="D15" s="9">
        <v>90.0</v>
      </c>
      <c r="E15" s="9">
        <v>90.0</v>
      </c>
      <c r="F15" s="9">
        <v>90.0</v>
      </c>
      <c r="G15" s="9">
        <v>90.0</v>
      </c>
      <c r="H15" s="9">
        <v>90.0</v>
      </c>
      <c r="I15" s="9">
        <v>90.0</v>
      </c>
      <c r="J15" s="9">
        <v>90.0</v>
      </c>
      <c r="K15" s="9">
        <v>90.0</v>
      </c>
      <c r="L15" s="9">
        <v>90.0</v>
      </c>
      <c r="M15" s="9">
        <v>90.0</v>
      </c>
    </row>
    <row r="16">
      <c r="A16" s="8" t="s">
        <v>135</v>
      </c>
      <c r="B16" s="23">
        <f t="shared" ref="B16:M16" si="5">B12</f>
        <v>5.917631859</v>
      </c>
      <c r="C16" s="23">
        <f t="shared" si="5"/>
        <v>4.024865779</v>
      </c>
      <c r="D16" s="23">
        <f t="shared" si="5"/>
        <v>3.970942246</v>
      </c>
      <c r="E16" s="23">
        <f t="shared" si="5"/>
        <v>4.025505214</v>
      </c>
      <c r="F16" s="23">
        <f t="shared" si="5"/>
        <v>3.97144359</v>
      </c>
      <c r="G16" s="23">
        <f t="shared" si="5"/>
        <v>4.026139002</v>
      </c>
      <c r="H16" s="23">
        <f t="shared" si="5"/>
        <v>3.971940398</v>
      </c>
      <c r="I16" s="23">
        <f t="shared" si="5"/>
        <v>4.026766996</v>
      </c>
      <c r="J16" s="23">
        <f t="shared" si="5"/>
        <v>3.972432555</v>
      </c>
      <c r="K16" s="23">
        <f t="shared" si="5"/>
        <v>4.027389055</v>
      </c>
      <c r="L16" s="23">
        <f t="shared" si="5"/>
        <v>3.972919956</v>
      </c>
      <c r="M16" s="23">
        <f t="shared" si="5"/>
        <v>4.028005045</v>
      </c>
    </row>
    <row r="17">
      <c r="A17" s="10" t="s">
        <v>138</v>
      </c>
      <c r="B17" s="22">
        <f t="shared" ref="B17:M17" si="6">B15/B16</f>
        <v>15.20878658</v>
      </c>
      <c r="C17" s="22">
        <f t="shared" si="6"/>
        <v>22.36099411</v>
      </c>
      <c r="D17" s="22">
        <f t="shared" si="6"/>
        <v>22.66464593</v>
      </c>
      <c r="E17" s="22">
        <f t="shared" si="6"/>
        <v>22.35744216</v>
      </c>
      <c r="F17" s="22">
        <f t="shared" si="6"/>
        <v>22.6617848</v>
      </c>
      <c r="G17" s="22">
        <f t="shared" si="6"/>
        <v>22.35392269</v>
      </c>
      <c r="H17" s="22">
        <f t="shared" si="6"/>
        <v>22.65895028</v>
      </c>
      <c r="I17" s="22">
        <f t="shared" si="6"/>
        <v>22.35043649</v>
      </c>
      <c r="J17" s="22">
        <f t="shared" si="6"/>
        <v>22.65614299</v>
      </c>
      <c r="K17" s="22">
        <f t="shared" si="6"/>
        <v>22.34698431</v>
      </c>
      <c r="L17" s="22">
        <f t="shared" si="6"/>
        <v>22.65336352</v>
      </c>
      <c r="M17" s="22">
        <f t="shared" si="6"/>
        <v>22.34356685</v>
      </c>
    </row>
    <row r="18">
      <c r="A18" s="8"/>
    </row>
    <row r="19">
      <c r="A19" s="20" t="s">
        <v>139</v>
      </c>
    </row>
    <row r="20">
      <c r="A20" s="10" t="s">
        <v>140</v>
      </c>
    </row>
    <row r="21">
      <c r="A21" s="3" t="s">
        <v>141</v>
      </c>
      <c r="B21" s="4">
        <f>'Quaterly-Purchases'!B3</f>
        <v>973098081.6</v>
      </c>
      <c r="C21" s="4">
        <f>'Quaterly-Purchases'!C3</f>
        <v>1026596904</v>
      </c>
      <c r="D21" s="4">
        <f>'Quaterly-Purchases'!D3</f>
        <v>1083036977</v>
      </c>
      <c r="E21" s="4">
        <f>'Quaterly-Purchases'!E3</f>
        <v>1142580002</v>
      </c>
      <c r="F21" s="4">
        <f>'Quaterly-Purchases'!F3</f>
        <v>1205396573</v>
      </c>
      <c r="G21" s="4">
        <f>'Quaterly-Purchases'!G3</f>
        <v>1271666663</v>
      </c>
      <c r="H21" s="4">
        <f>'Quaterly-Purchases'!H3</f>
        <v>1341580139</v>
      </c>
      <c r="I21" s="4">
        <f>'Quaterly-Purchases'!I3</f>
        <v>1415337307</v>
      </c>
      <c r="J21" s="4">
        <f>'Quaterly-Purchases'!J3</f>
        <v>1493149484</v>
      </c>
      <c r="K21" s="4">
        <f>'Quaterly-Purchases'!K3</f>
        <v>1575239605</v>
      </c>
      <c r="L21" s="4">
        <f>'Quaterly-Purchases'!L3</f>
        <v>1661842863</v>
      </c>
      <c r="M21" s="4">
        <f>'Quaterly-Purchases'!M3</f>
        <v>1753207381</v>
      </c>
    </row>
    <row r="22">
      <c r="A22" s="3" t="s">
        <v>142</v>
      </c>
      <c r="B22" s="4">
        <f>'Quaterly-Purchases'!B4</f>
        <v>27807060.93</v>
      </c>
      <c r="C22" s="4">
        <f>'Quaterly-Purchases'!C4</f>
        <v>29206346.78</v>
      </c>
      <c r="D22" s="4">
        <f>'Quaterly-Purchases'!D4</f>
        <v>30676046.43</v>
      </c>
      <c r="E22" s="4">
        <f>'Quaterly-Purchases'!E4</f>
        <v>32219703.19</v>
      </c>
      <c r="F22" s="4">
        <f>'Quaterly-Purchases'!F4</f>
        <v>33841038.67</v>
      </c>
      <c r="G22" s="4">
        <f>'Quaterly-Purchases'!G4</f>
        <v>35543961.77</v>
      </c>
      <c r="H22" s="4">
        <f>'Quaterly-Purchases'!H4</f>
        <v>37332578.08</v>
      </c>
      <c r="I22" s="4">
        <f>'Quaterly-Purchases'!I4</f>
        <v>39211199.78</v>
      </c>
      <c r="J22" s="4">
        <f>'Quaterly-Purchases'!J4</f>
        <v>41184356.06</v>
      </c>
      <c r="K22" s="4">
        <f>'Quaterly-Purchases'!K4</f>
        <v>43256804.01</v>
      </c>
      <c r="L22" s="4">
        <f>'Quaterly-Purchases'!L4</f>
        <v>45433540.12</v>
      </c>
      <c r="M22" s="4">
        <f>'Quaterly-Purchases'!M4</f>
        <v>47719812.29</v>
      </c>
    </row>
    <row r="23">
      <c r="A23" s="3" t="s">
        <v>143</v>
      </c>
      <c r="B23" s="4">
        <f>'Quaterly-Purchases'!B5</f>
        <v>122330041.2</v>
      </c>
      <c r="C23" s="4">
        <f>'Quaterly-Purchases'!C5</f>
        <v>127163202.9</v>
      </c>
      <c r="D23" s="4">
        <f>'Quaterly-Purchases'!D5</f>
        <v>132187318.9</v>
      </c>
      <c r="E23" s="4">
        <f>'Quaterly-Purchases'!E5</f>
        <v>137409933.8</v>
      </c>
      <c r="F23" s="4">
        <f>'Quaterly-Purchases'!F5</f>
        <v>142838889.9</v>
      </c>
      <c r="G23" s="4">
        <f>'Quaterly-Purchases'!G5</f>
        <v>148482339.8</v>
      </c>
      <c r="H23" s="4">
        <f>'Quaterly-Purchases'!H5</f>
        <v>154348757.8</v>
      </c>
      <c r="I23" s="4">
        <f>'Quaterly-Purchases'!I5</f>
        <v>160446953.2</v>
      </c>
      <c r="J23" s="4">
        <f>'Quaterly-Purchases'!J5</f>
        <v>166786083.5</v>
      </c>
      <c r="K23" s="4">
        <f>'Quaterly-Purchases'!K5</f>
        <v>173375667.8</v>
      </c>
      <c r="L23" s="4">
        <f>'Quaterly-Purchases'!L5</f>
        <v>180225601.2</v>
      </c>
      <c r="M23" s="4">
        <f>'Quaterly-Purchases'!M5</f>
        <v>187346170</v>
      </c>
    </row>
    <row r="24">
      <c r="A24" s="10" t="s">
        <v>144</v>
      </c>
      <c r="B24" s="4">
        <f t="shared" ref="B24:M24" si="7">SUM(B21:B23)</f>
        <v>1123235184</v>
      </c>
      <c r="C24" s="4">
        <f t="shared" si="7"/>
        <v>1182966454</v>
      </c>
      <c r="D24" s="4">
        <f t="shared" si="7"/>
        <v>1245900342</v>
      </c>
      <c r="E24" s="4">
        <f t="shared" si="7"/>
        <v>1312209639</v>
      </c>
      <c r="F24" s="4">
        <f t="shared" si="7"/>
        <v>1382076502</v>
      </c>
      <c r="G24" s="4">
        <f t="shared" si="7"/>
        <v>1455692965</v>
      </c>
      <c r="H24" s="4">
        <f t="shared" si="7"/>
        <v>1533261475</v>
      </c>
      <c r="I24" s="4">
        <f t="shared" si="7"/>
        <v>1614995460</v>
      </c>
      <c r="J24" s="4">
        <f t="shared" si="7"/>
        <v>1701119923</v>
      </c>
      <c r="K24" s="4">
        <f t="shared" si="7"/>
        <v>1791872077</v>
      </c>
      <c r="L24" s="4">
        <f t="shared" si="7"/>
        <v>1887502005</v>
      </c>
      <c r="M24" s="4">
        <f t="shared" si="7"/>
        <v>1988273363</v>
      </c>
    </row>
    <row r="25">
      <c r="A25" s="8"/>
    </row>
    <row r="26">
      <c r="A26" s="10" t="s">
        <v>145</v>
      </c>
    </row>
    <row r="27">
      <c r="A27" s="8" t="s">
        <v>146</v>
      </c>
      <c r="B27" s="9">
        <v>0.0</v>
      </c>
      <c r="C27" s="4">
        <f t="shared" ref="C27:M27" si="8">B28</f>
        <v>440055542</v>
      </c>
      <c r="D27" s="4">
        <f t="shared" si="8"/>
        <v>462849707.2</v>
      </c>
      <c r="E27" s="4">
        <f t="shared" si="8"/>
        <v>486840367.4</v>
      </c>
      <c r="F27" s="4">
        <f t="shared" si="8"/>
        <v>512090993.7</v>
      </c>
      <c r="G27" s="4">
        <f t="shared" si="8"/>
        <v>538668451.5</v>
      </c>
      <c r="H27" s="4">
        <f t="shared" si="8"/>
        <v>566643184.1</v>
      </c>
      <c r="I27" s="4">
        <f t="shared" si="8"/>
        <v>596089404.3</v>
      </c>
      <c r="J27" s="4">
        <f t="shared" si="8"/>
        <v>627085298.1</v>
      </c>
      <c r="K27" s="4">
        <f t="shared" si="8"/>
        <v>659713238.7</v>
      </c>
      <c r="L27" s="4">
        <f t="shared" si="8"/>
        <v>694060011.4</v>
      </c>
      <c r="M27" s="4">
        <f t="shared" si="8"/>
        <v>730217052.2</v>
      </c>
    </row>
    <row r="28">
      <c r="A28" s="8" t="s">
        <v>147</v>
      </c>
      <c r="B28" s="4">
        <f>'Quaterly-Balance Sheet'!B30</f>
        <v>440055542</v>
      </c>
      <c r="C28" s="4">
        <f>'Quaterly-Balance Sheet'!C30</f>
        <v>462849707.2</v>
      </c>
      <c r="D28" s="4">
        <f>'Quaterly-Balance Sheet'!D30</f>
        <v>486840367.4</v>
      </c>
      <c r="E28" s="4">
        <f>'Quaterly-Balance Sheet'!E30</f>
        <v>512090993.7</v>
      </c>
      <c r="F28" s="4">
        <f>'Quaterly-Balance Sheet'!F30</f>
        <v>538668451.5</v>
      </c>
      <c r="G28" s="4">
        <f>'Quaterly-Balance Sheet'!G30</f>
        <v>566643184.1</v>
      </c>
      <c r="H28" s="4">
        <f>'Quaterly-Balance Sheet'!H30</f>
        <v>596089404.3</v>
      </c>
      <c r="I28" s="4">
        <f>'Quaterly-Balance Sheet'!I30</f>
        <v>627085298.1</v>
      </c>
      <c r="J28" s="4">
        <f>'Quaterly-Balance Sheet'!J30</f>
        <v>659713238.7</v>
      </c>
      <c r="K28" s="4">
        <f>'Quaterly-Balance Sheet'!K30</f>
        <v>694060011.4</v>
      </c>
      <c r="L28" s="4">
        <f>'Quaterly-Balance Sheet'!L30</f>
        <v>730217052.2</v>
      </c>
      <c r="M28" s="4">
        <f>'Quaterly-Balance Sheet'!M30</f>
        <v>768280697.9</v>
      </c>
    </row>
    <row r="29">
      <c r="A29" s="10" t="s">
        <v>145</v>
      </c>
      <c r="B29" s="18">
        <f t="shared" ref="B29:M29" si="9">AVERAGE(B27:B28)</f>
        <v>220027771</v>
      </c>
      <c r="C29" s="4">
        <f t="shared" si="9"/>
        <v>451452624.6</v>
      </c>
      <c r="D29" s="4">
        <f t="shared" si="9"/>
        <v>474845037.3</v>
      </c>
      <c r="E29" s="4">
        <f t="shared" si="9"/>
        <v>499465680.5</v>
      </c>
      <c r="F29" s="4">
        <f t="shared" si="9"/>
        <v>525379722.6</v>
      </c>
      <c r="G29" s="4">
        <f t="shared" si="9"/>
        <v>552655817.8</v>
      </c>
      <c r="H29" s="4">
        <f t="shared" si="9"/>
        <v>581366294.2</v>
      </c>
      <c r="I29" s="4">
        <f t="shared" si="9"/>
        <v>611587351.2</v>
      </c>
      <c r="J29" s="4">
        <f t="shared" si="9"/>
        <v>643399268.4</v>
      </c>
      <c r="K29" s="4">
        <f t="shared" si="9"/>
        <v>676886625</v>
      </c>
      <c r="L29" s="4">
        <f t="shared" si="9"/>
        <v>712138531.8</v>
      </c>
      <c r="M29" s="4">
        <f t="shared" si="9"/>
        <v>749248875</v>
      </c>
    </row>
    <row r="30">
      <c r="A30" s="10" t="s">
        <v>148</v>
      </c>
      <c r="B30" s="22">
        <f t="shared" ref="B30:M30" si="10">B24/B29</f>
        <v>5.104970062</v>
      </c>
      <c r="C30" s="22">
        <f t="shared" si="10"/>
        <v>2.620355691</v>
      </c>
      <c r="D30" s="22">
        <f t="shared" si="10"/>
        <v>2.623804071</v>
      </c>
      <c r="E30" s="22">
        <f t="shared" si="10"/>
        <v>2.627226834</v>
      </c>
      <c r="F30" s="22">
        <f t="shared" si="10"/>
        <v>2.630623989</v>
      </c>
      <c r="G30" s="22">
        <f t="shared" si="10"/>
        <v>2.63399555</v>
      </c>
      <c r="H30" s="22">
        <f t="shared" si="10"/>
        <v>2.637341536</v>
      </c>
      <c r="I30" s="22">
        <f t="shared" si="10"/>
        <v>2.64066197</v>
      </c>
      <c r="J30" s="22">
        <f t="shared" si="10"/>
        <v>2.643956881</v>
      </c>
      <c r="K30" s="22">
        <f t="shared" si="10"/>
        <v>2.647226301</v>
      </c>
      <c r="L30" s="22">
        <f t="shared" si="10"/>
        <v>2.650470267</v>
      </c>
      <c r="M30" s="22">
        <f t="shared" si="10"/>
        <v>2.653688821</v>
      </c>
    </row>
    <row r="31">
      <c r="A31" s="8"/>
    </row>
    <row r="32">
      <c r="A32" s="20" t="s">
        <v>149</v>
      </c>
    </row>
    <row r="33">
      <c r="A33" s="8" t="s">
        <v>137</v>
      </c>
      <c r="B33" s="9">
        <v>90.0</v>
      </c>
      <c r="C33" s="9">
        <v>90.0</v>
      </c>
      <c r="D33" s="9">
        <v>90.0</v>
      </c>
      <c r="E33" s="9">
        <v>90.0</v>
      </c>
      <c r="F33" s="9">
        <v>90.0</v>
      </c>
      <c r="G33" s="9">
        <v>90.0</v>
      </c>
      <c r="H33" s="9">
        <v>90.0</v>
      </c>
      <c r="I33" s="9">
        <v>90.0</v>
      </c>
      <c r="J33" s="9">
        <v>90.0</v>
      </c>
      <c r="K33" s="9">
        <v>90.0</v>
      </c>
      <c r="L33" s="9">
        <v>90.0</v>
      </c>
      <c r="M33" s="9">
        <v>90.0</v>
      </c>
    </row>
    <row r="34">
      <c r="A34" s="8" t="s">
        <v>150</v>
      </c>
      <c r="B34" s="23">
        <f t="shared" ref="B34:M34" si="11">B30</f>
        <v>5.104970062</v>
      </c>
      <c r="C34" s="23">
        <f t="shared" si="11"/>
        <v>2.620355691</v>
      </c>
      <c r="D34" s="23">
        <f t="shared" si="11"/>
        <v>2.623804071</v>
      </c>
      <c r="E34" s="23">
        <f t="shared" si="11"/>
        <v>2.627226834</v>
      </c>
      <c r="F34" s="23">
        <f t="shared" si="11"/>
        <v>2.630623989</v>
      </c>
      <c r="G34" s="23">
        <f t="shared" si="11"/>
        <v>2.63399555</v>
      </c>
      <c r="H34" s="23">
        <f t="shared" si="11"/>
        <v>2.637341536</v>
      </c>
      <c r="I34" s="23">
        <f t="shared" si="11"/>
        <v>2.64066197</v>
      </c>
      <c r="J34" s="23">
        <f t="shared" si="11"/>
        <v>2.643956881</v>
      </c>
      <c r="K34" s="23">
        <f t="shared" si="11"/>
        <v>2.647226301</v>
      </c>
      <c r="L34" s="23">
        <f t="shared" si="11"/>
        <v>2.650470267</v>
      </c>
      <c r="M34" s="23">
        <f t="shared" si="11"/>
        <v>2.653688821</v>
      </c>
    </row>
    <row r="35">
      <c r="A35" s="10" t="s">
        <v>151</v>
      </c>
      <c r="B35" s="22">
        <f t="shared" ref="B35:M35" si="12">B33/B34</f>
        <v>17.62987812</v>
      </c>
      <c r="C35" s="22">
        <f t="shared" si="12"/>
        <v>34.34648216</v>
      </c>
      <c r="D35" s="22">
        <f t="shared" si="12"/>
        <v>34.3013417</v>
      </c>
      <c r="E35" s="22">
        <f t="shared" si="12"/>
        <v>34.25665376</v>
      </c>
      <c r="F35" s="22">
        <f t="shared" si="12"/>
        <v>34.21241515</v>
      </c>
      <c r="G35" s="22">
        <f t="shared" si="12"/>
        <v>34.16862265</v>
      </c>
      <c r="H35" s="22">
        <f t="shared" si="12"/>
        <v>34.12527303</v>
      </c>
      <c r="I35" s="22">
        <f t="shared" si="12"/>
        <v>34.08236306</v>
      </c>
      <c r="J35" s="22">
        <f t="shared" si="12"/>
        <v>34.03988947</v>
      </c>
      <c r="K35" s="22">
        <f t="shared" si="12"/>
        <v>33.99784898</v>
      </c>
      <c r="L35" s="22">
        <f t="shared" si="12"/>
        <v>33.9562383</v>
      </c>
      <c r="M35" s="22">
        <f t="shared" si="12"/>
        <v>33.91505413</v>
      </c>
    </row>
    <row r="36">
      <c r="A36" s="8"/>
    </row>
    <row r="37">
      <c r="A37" s="10" t="s">
        <v>152</v>
      </c>
    </row>
    <row r="38">
      <c r="A38" s="8" t="s">
        <v>153</v>
      </c>
      <c r="B38" s="4">
        <f>'Quaterly-Profit &amp; Loss'!B3</f>
        <v>1047585922</v>
      </c>
      <c r="C38" s="4">
        <f>'Quaterly-Profit &amp; Loss'!C3</f>
        <v>1090946970</v>
      </c>
      <c r="D38" s="4">
        <f>'Quaterly-Profit &amp; Loss'!D3</f>
        <v>1136151843</v>
      </c>
      <c r="E38" s="4">
        <f>'Quaterly-Profit &amp; Loss'!E3</f>
        <v>1183280812</v>
      </c>
      <c r="F38" s="4">
        <f>'Quaterly-Profit &amp; Loss'!F3</f>
        <v>1232417713</v>
      </c>
      <c r="G38" s="4">
        <f>'Quaterly-Profit &amp; Loss'!G3</f>
        <v>1283650106</v>
      </c>
      <c r="H38" s="4">
        <f>'Quaterly-Profit &amp; Loss'!H3</f>
        <v>1337069443</v>
      </c>
      <c r="I38" s="4">
        <f>'Quaterly-Profit &amp; Loss'!I3</f>
        <v>1392771244</v>
      </c>
      <c r="J38" s="4">
        <f>'Quaterly-Profit &amp; Loss'!J3</f>
        <v>1450855283</v>
      </c>
      <c r="K38" s="4">
        <f>'Quaterly-Profit &amp; Loss'!K3</f>
        <v>1511425776</v>
      </c>
      <c r="L38" s="4">
        <f>'Quaterly-Profit &amp; Loss'!L3</f>
        <v>1574591587</v>
      </c>
      <c r="M38" s="4">
        <f>'Quaterly-Profit &amp; Loss'!M3</f>
        <v>1640466433</v>
      </c>
    </row>
    <row r="39">
      <c r="A39" s="10" t="s">
        <v>154</v>
      </c>
    </row>
    <row r="40">
      <c r="A40" s="8" t="s">
        <v>155</v>
      </c>
      <c r="B40" s="9">
        <v>0.0</v>
      </c>
      <c r="C40" s="4">
        <f t="shared" ref="C40:M40" si="13">B41</f>
        <v>75649261.37</v>
      </c>
      <c r="D40" s="4">
        <f t="shared" si="13"/>
        <v>167668745.3</v>
      </c>
      <c r="E40" s="4">
        <f t="shared" si="13"/>
        <v>277417244.3</v>
      </c>
      <c r="F40" s="4">
        <f t="shared" si="13"/>
        <v>406346070.4</v>
      </c>
      <c r="G40" s="4">
        <f t="shared" si="13"/>
        <v>556004858.5</v>
      </c>
      <c r="H40" s="4">
        <f t="shared" si="13"/>
        <v>728047717.3</v>
      </c>
      <c r="I40" s="4">
        <f t="shared" si="13"/>
        <v>924239750</v>
      </c>
      <c r="J40" s="4">
        <f t="shared" si="13"/>
        <v>1146463966</v>
      </c>
      <c r="K40" s="4">
        <f t="shared" si="13"/>
        <v>1396728607</v>
      </c>
      <c r="L40" s="4">
        <f t="shared" si="13"/>
        <v>1677174907</v>
      </c>
      <c r="M40" s="4">
        <f t="shared" si="13"/>
        <v>1990085325</v>
      </c>
    </row>
    <row r="41">
      <c r="A41" s="8" t="s">
        <v>156</v>
      </c>
      <c r="B41" s="4">
        <f>'Quaterly-Balance Sheet'!B8+'Quaterly-Balance Sheet'!B9</f>
        <v>75649261.37</v>
      </c>
      <c r="C41" s="4">
        <f>'Quaterly-Balance Sheet'!C8+'Quaterly-Balance Sheet'!C9</f>
        <v>167668745.3</v>
      </c>
      <c r="D41" s="4">
        <f>'Quaterly-Balance Sheet'!D8+'Quaterly-Balance Sheet'!D9</f>
        <v>277417244.3</v>
      </c>
      <c r="E41" s="4">
        <f>'Quaterly-Balance Sheet'!E8+'Quaterly-Balance Sheet'!E9</f>
        <v>406346070.4</v>
      </c>
      <c r="F41" s="4">
        <f>'Quaterly-Balance Sheet'!F8+'Quaterly-Balance Sheet'!F9</f>
        <v>556004858.5</v>
      </c>
      <c r="G41" s="4">
        <f>'Quaterly-Balance Sheet'!G8+'Quaterly-Balance Sheet'!G9</f>
        <v>728047717.3</v>
      </c>
      <c r="H41" s="4">
        <f>'Quaterly-Balance Sheet'!H8+'Quaterly-Balance Sheet'!H9</f>
        <v>924239750</v>
      </c>
      <c r="I41" s="4">
        <f>'Quaterly-Balance Sheet'!I8+'Quaterly-Balance Sheet'!I9</f>
        <v>1146463966</v>
      </c>
      <c r="J41" s="4">
        <f>'Quaterly-Balance Sheet'!J8+'Quaterly-Balance Sheet'!J9</f>
        <v>1396728607</v>
      </c>
      <c r="K41" s="4">
        <f>'Quaterly-Balance Sheet'!K8+'Quaterly-Balance Sheet'!K9</f>
        <v>1677174907</v>
      </c>
      <c r="L41" s="4">
        <f>'Quaterly-Balance Sheet'!L8+'Quaterly-Balance Sheet'!L9</f>
        <v>1990085325</v>
      </c>
      <c r="M41" s="4">
        <f>'Quaterly-Balance Sheet'!M8+'Quaterly-Balance Sheet'!M9</f>
        <v>2337892255</v>
      </c>
    </row>
    <row r="42">
      <c r="A42" s="10" t="s">
        <v>154</v>
      </c>
      <c r="B42" s="4">
        <f t="shared" ref="B42:M42" si="14">AVERAGE(B40:B41)</f>
        <v>37824630.69</v>
      </c>
      <c r="C42" s="4">
        <f t="shared" si="14"/>
        <v>121659003.4</v>
      </c>
      <c r="D42" s="4">
        <f t="shared" si="14"/>
        <v>222542994.8</v>
      </c>
      <c r="E42" s="4">
        <f t="shared" si="14"/>
        <v>341881657.3</v>
      </c>
      <c r="F42" s="4">
        <f t="shared" si="14"/>
        <v>481175464.5</v>
      </c>
      <c r="G42" s="4">
        <f t="shared" si="14"/>
        <v>642026287.9</v>
      </c>
      <c r="H42" s="4">
        <f t="shared" si="14"/>
        <v>826143733.6</v>
      </c>
      <c r="I42" s="4">
        <f t="shared" si="14"/>
        <v>1035351858</v>
      </c>
      <c r="J42" s="4">
        <f t="shared" si="14"/>
        <v>1271596286</v>
      </c>
      <c r="K42" s="4">
        <f t="shared" si="14"/>
        <v>1536951757</v>
      </c>
      <c r="L42" s="4">
        <f t="shared" si="14"/>
        <v>1833630116</v>
      </c>
      <c r="M42" s="4">
        <f t="shared" si="14"/>
        <v>2163988790</v>
      </c>
    </row>
    <row r="43">
      <c r="A43" s="10" t="s">
        <v>157</v>
      </c>
      <c r="B43" s="22">
        <f t="shared" ref="B43:M43" si="15">B38/B42</f>
        <v>27.69586651</v>
      </c>
      <c r="C43" s="22">
        <f t="shared" si="15"/>
        <v>8.967252239</v>
      </c>
      <c r="D43" s="22">
        <f t="shared" si="15"/>
        <v>5.105313893</v>
      </c>
      <c r="E43" s="22">
        <f t="shared" si="15"/>
        <v>3.461083059</v>
      </c>
      <c r="F43" s="22">
        <f t="shared" si="15"/>
        <v>2.561264662</v>
      </c>
      <c r="G43" s="22">
        <f t="shared" si="15"/>
        <v>1.999373126</v>
      </c>
      <c r="H43" s="22">
        <f t="shared" si="15"/>
        <v>1.61844651</v>
      </c>
      <c r="I43" s="22">
        <f t="shared" si="15"/>
        <v>1.345215381</v>
      </c>
      <c r="J43" s="22">
        <f t="shared" si="15"/>
        <v>1.140971626</v>
      </c>
      <c r="K43" s="22">
        <f t="shared" si="15"/>
        <v>0.983391814</v>
      </c>
      <c r="L43" s="22">
        <f t="shared" si="15"/>
        <v>0.8587291262</v>
      </c>
      <c r="M43" s="22">
        <f t="shared" si="15"/>
        <v>0.7580752919</v>
      </c>
    </row>
    <row r="44">
      <c r="A44" s="8"/>
    </row>
    <row r="45">
      <c r="A45" s="20" t="s">
        <v>158</v>
      </c>
    </row>
    <row r="46">
      <c r="A46" s="8" t="s">
        <v>137</v>
      </c>
      <c r="B46" s="9">
        <v>90.0</v>
      </c>
      <c r="C46" s="9">
        <v>90.0</v>
      </c>
      <c r="D46" s="9">
        <v>90.0</v>
      </c>
      <c r="E46" s="9">
        <v>90.0</v>
      </c>
      <c r="F46" s="9">
        <v>90.0</v>
      </c>
      <c r="G46" s="9">
        <v>90.0</v>
      </c>
      <c r="H46" s="9">
        <v>90.0</v>
      </c>
      <c r="I46" s="9">
        <v>90.0</v>
      </c>
      <c r="J46" s="9">
        <v>90.0</v>
      </c>
      <c r="K46" s="9">
        <v>90.0</v>
      </c>
      <c r="L46" s="9">
        <v>90.0</v>
      </c>
      <c r="M46" s="9">
        <v>90.0</v>
      </c>
    </row>
    <row r="47">
      <c r="A47" s="8" t="s">
        <v>157</v>
      </c>
      <c r="B47" s="23">
        <f t="shared" ref="B47:M47" si="16">B43</f>
        <v>27.69586651</v>
      </c>
      <c r="C47" s="23">
        <f t="shared" si="16"/>
        <v>8.967252239</v>
      </c>
      <c r="D47" s="23">
        <f t="shared" si="16"/>
        <v>5.105313893</v>
      </c>
      <c r="E47" s="23">
        <f t="shared" si="16"/>
        <v>3.461083059</v>
      </c>
      <c r="F47" s="23">
        <f t="shared" si="16"/>
        <v>2.561264662</v>
      </c>
      <c r="G47" s="23">
        <f t="shared" si="16"/>
        <v>1.999373126</v>
      </c>
      <c r="H47" s="23">
        <f t="shared" si="16"/>
        <v>1.61844651</v>
      </c>
      <c r="I47" s="23">
        <f t="shared" si="16"/>
        <v>1.345215381</v>
      </c>
      <c r="J47" s="23">
        <f t="shared" si="16"/>
        <v>1.140971626</v>
      </c>
      <c r="K47" s="23">
        <f t="shared" si="16"/>
        <v>0.983391814</v>
      </c>
      <c r="L47" s="23">
        <f t="shared" si="16"/>
        <v>0.8587291262</v>
      </c>
      <c r="M47" s="23">
        <f t="shared" si="16"/>
        <v>0.7580752919</v>
      </c>
    </row>
    <row r="48">
      <c r="A48" s="10" t="s">
        <v>159</v>
      </c>
      <c r="B48" s="22">
        <f t="shared" ref="B48:M48" si="17">B46/B47</f>
        <v>3.249582386</v>
      </c>
      <c r="C48" s="22">
        <f t="shared" si="17"/>
        <v>10.03651928</v>
      </c>
      <c r="D48" s="22">
        <f t="shared" si="17"/>
        <v>17.62869079</v>
      </c>
      <c r="E48" s="22">
        <f t="shared" si="17"/>
        <v>26.00342103</v>
      </c>
      <c r="F48" s="22">
        <f t="shared" si="17"/>
        <v>35.13889108</v>
      </c>
      <c r="G48" s="22">
        <f t="shared" si="17"/>
        <v>45.01410909</v>
      </c>
      <c r="H48" s="22">
        <f t="shared" si="17"/>
        <v>55.60888138</v>
      </c>
      <c r="I48" s="22">
        <f t="shared" si="17"/>
        <v>66.90378455</v>
      </c>
      <c r="J48" s="22">
        <f t="shared" si="17"/>
        <v>78.8801386</v>
      </c>
      <c r="K48" s="22">
        <f t="shared" si="17"/>
        <v>91.51998086</v>
      </c>
      <c r="L48" s="22">
        <f t="shared" si="17"/>
        <v>104.806041</v>
      </c>
      <c r="M48" s="22">
        <f t="shared" si="17"/>
        <v>118.7217166</v>
      </c>
    </row>
    <row r="49">
      <c r="A49" s="8"/>
    </row>
    <row r="50">
      <c r="A50" s="20" t="s">
        <v>160</v>
      </c>
    </row>
    <row r="51">
      <c r="A51" s="8" t="s">
        <v>37</v>
      </c>
      <c r="B51" s="4">
        <f>'Quaterly-Profit &amp; Loss'!B2</f>
        <v>2671310076</v>
      </c>
      <c r="C51" s="4">
        <f>'Quaterly-Profit &amp; Loss'!C2</f>
        <v>2784203228</v>
      </c>
      <c r="D51" s="4">
        <f>'Quaterly-Profit &amp; Loss'!D2</f>
        <v>2901985354</v>
      </c>
      <c r="E51" s="4">
        <f>'Quaterly-Profit &amp; Loss'!E2</f>
        <v>3024872575</v>
      </c>
      <c r="F51" s="4">
        <f>'Quaterly-Profit &amp; Loss'!F2</f>
        <v>3153090723</v>
      </c>
      <c r="G51" s="4">
        <f>'Quaterly-Profit &amp; Loss'!G2</f>
        <v>3286875791</v>
      </c>
      <c r="H51" s="4">
        <f>'Quaterly-Profit &amp; Loss'!H2</f>
        <v>3426474386</v>
      </c>
      <c r="I51" s="4">
        <f>'Quaterly-Profit &amp; Loss'!I2</f>
        <v>3572144221</v>
      </c>
      <c r="J51" s="4">
        <f>'Quaterly-Profit &amp; Loss'!J2</f>
        <v>3724154617</v>
      </c>
      <c r="K51" s="4">
        <f>'Quaterly-Profit &amp; Loss'!K2</f>
        <v>3882787032</v>
      </c>
      <c r="L51" s="4">
        <f>'Quaterly-Profit &amp; Loss'!L2</f>
        <v>4048335618</v>
      </c>
      <c r="M51" s="4">
        <f>'Quaterly-Profit &amp; Loss'!M2</f>
        <v>4221107796</v>
      </c>
    </row>
    <row r="52">
      <c r="A52" s="10" t="s">
        <v>161</v>
      </c>
    </row>
    <row r="53">
      <c r="A53" s="8" t="s">
        <v>162</v>
      </c>
      <c r="B53" s="24">
        <v>0.0</v>
      </c>
      <c r="C53" s="4">
        <f t="shared" ref="C53:M53" si="18">B54</f>
        <v>1635242895</v>
      </c>
      <c r="D53" s="4">
        <f t="shared" si="18"/>
        <v>2897855363</v>
      </c>
      <c r="E53" s="4">
        <f t="shared" si="18"/>
        <v>4223734015</v>
      </c>
      <c r="F53" s="4">
        <f t="shared" si="18"/>
        <v>5598083237</v>
      </c>
      <c r="G53" s="4">
        <f t="shared" si="18"/>
        <v>7031042635</v>
      </c>
      <c r="H53" s="4">
        <f t="shared" si="18"/>
        <v>8518594659</v>
      </c>
      <c r="I53" s="4">
        <f t="shared" si="18"/>
        <v>10077552844</v>
      </c>
      <c r="J53" s="4">
        <f t="shared" si="18"/>
        <v>11705228300</v>
      </c>
      <c r="K53" s="4">
        <f t="shared" si="18"/>
        <v>13403015632</v>
      </c>
      <c r="L53" s="4">
        <f t="shared" si="18"/>
        <v>15174220150</v>
      </c>
      <c r="M53" s="4">
        <f t="shared" si="18"/>
        <v>17012224947</v>
      </c>
    </row>
    <row r="54">
      <c r="A54" s="8" t="s">
        <v>163</v>
      </c>
      <c r="B54" s="4">
        <f>'Quaterly-Balance Sheet'!B13</f>
        <v>1635242895</v>
      </c>
      <c r="C54" s="4">
        <f>'Quaterly-Balance Sheet'!C13</f>
        <v>2897855363</v>
      </c>
      <c r="D54" s="4">
        <f>'Quaterly-Balance Sheet'!D13</f>
        <v>4223734015</v>
      </c>
      <c r="E54" s="4">
        <f>'Quaterly-Balance Sheet'!E13</f>
        <v>5598083237</v>
      </c>
      <c r="F54" s="4">
        <f>'Quaterly-Balance Sheet'!F13</f>
        <v>7031042635</v>
      </c>
      <c r="G54" s="4">
        <f>'Quaterly-Balance Sheet'!G13</f>
        <v>8518594659</v>
      </c>
      <c r="H54" s="4">
        <f>'Quaterly-Balance Sheet'!H13</f>
        <v>10077552844</v>
      </c>
      <c r="I54" s="4">
        <f>'Quaterly-Balance Sheet'!I13</f>
        <v>11705228300</v>
      </c>
      <c r="J54" s="4">
        <f>'Quaterly-Balance Sheet'!J13</f>
        <v>13403015632</v>
      </c>
      <c r="K54" s="4">
        <f>'Quaterly-Balance Sheet'!K13</f>
        <v>15174220150</v>
      </c>
      <c r="L54" s="4">
        <f>'Quaterly-Balance Sheet'!L13</f>
        <v>17012224947</v>
      </c>
      <c r="M54" s="4">
        <f>'Quaterly-Balance Sheet'!M13</f>
        <v>18940924575</v>
      </c>
    </row>
    <row r="55">
      <c r="A55" s="10" t="s">
        <v>161</v>
      </c>
      <c r="B55" s="4">
        <f t="shared" ref="B55:M55" si="19">SUM(B53:B54)/2</f>
        <v>817621447.4</v>
      </c>
      <c r="C55" s="4">
        <f t="shared" si="19"/>
        <v>2266549129</v>
      </c>
      <c r="D55" s="4">
        <f t="shared" si="19"/>
        <v>3560794689</v>
      </c>
      <c r="E55" s="4">
        <f t="shared" si="19"/>
        <v>4910908626</v>
      </c>
      <c r="F55" s="4">
        <f t="shared" si="19"/>
        <v>6314562936</v>
      </c>
      <c r="G55" s="4">
        <f t="shared" si="19"/>
        <v>7774818647</v>
      </c>
      <c r="H55" s="4">
        <f t="shared" si="19"/>
        <v>9298073751</v>
      </c>
      <c r="I55" s="4">
        <f t="shared" si="19"/>
        <v>10891390572</v>
      </c>
      <c r="J55" s="4">
        <f t="shared" si="19"/>
        <v>12554121966</v>
      </c>
      <c r="K55" s="4">
        <f t="shared" si="19"/>
        <v>14288617891</v>
      </c>
      <c r="L55" s="4">
        <f t="shared" si="19"/>
        <v>16093222548</v>
      </c>
      <c r="M55" s="4">
        <f t="shared" si="19"/>
        <v>17976574761</v>
      </c>
    </row>
    <row r="56">
      <c r="A56" s="10" t="s">
        <v>164</v>
      </c>
      <c r="B56" s="22">
        <f t="shared" ref="B56:M56" si="20">B51/B55</f>
        <v>3.267172215</v>
      </c>
      <c r="C56" s="22">
        <f t="shared" si="20"/>
        <v>1.228388651</v>
      </c>
      <c r="D56" s="22">
        <f t="shared" si="20"/>
        <v>0.8149824991</v>
      </c>
      <c r="E56" s="22">
        <f t="shared" si="20"/>
        <v>0.6159496755</v>
      </c>
      <c r="F56" s="22">
        <f t="shared" si="20"/>
        <v>0.4993363365</v>
      </c>
      <c r="G56" s="22">
        <f t="shared" si="20"/>
        <v>0.4227591588</v>
      </c>
      <c r="H56" s="22">
        <f t="shared" si="20"/>
        <v>0.368514434</v>
      </c>
      <c r="I56" s="22">
        <f t="shared" si="20"/>
        <v>0.3279787092</v>
      </c>
      <c r="J56" s="22">
        <f t="shared" si="20"/>
        <v>0.2966479557</v>
      </c>
      <c r="K56" s="22">
        <f t="shared" si="20"/>
        <v>0.2717398605</v>
      </c>
      <c r="L56" s="22">
        <f t="shared" si="20"/>
        <v>0.2515553119</v>
      </c>
      <c r="M56" s="22">
        <f t="shared" si="20"/>
        <v>0.234811573</v>
      </c>
    </row>
    <row r="57">
      <c r="A57" s="8"/>
    </row>
    <row r="58">
      <c r="A58" s="20" t="s">
        <v>165</v>
      </c>
    </row>
    <row r="59">
      <c r="A59" s="8" t="s">
        <v>37</v>
      </c>
      <c r="B59" s="4">
        <f>'Quaterly-Profit &amp; Loss'!B2</f>
        <v>2671310076</v>
      </c>
      <c r="C59" s="4">
        <f>'Quaterly-Profit &amp; Loss'!C2</f>
        <v>2784203228</v>
      </c>
      <c r="D59" s="4">
        <f>'Quaterly-Profit &amp; Loss'!D2</f>
        <v>2901985354</v>
      </c>
      <c r="E59" s="4">
        <f>'Quaterly-Profit &amp; Loss'!E2</f>
        <v>3024872575</v>
      </c>
      <c r="F59" s="4">
        <f>'Quaterly-Profit &amp; Loss'!F2</f>
        <v>3153090723</v>
      </c>
      <c r="G59" s="4">
        <f>'Quaterly-Profit &amp; Loss'!G2</f>
        <v>3286875791</v>
      </c>
      <c r="H59" s="4">
        <f>'Quaterly-Profit &amp; Loss'!H2</f>
        <v>3426474386</v>
      </c>
      <c r="I59" s="4">
        <f>'Quaterly-Profit &amp; Loss'!I2</f>
        <v>3572144221</v>
      </c>
      <c r="J59" s="4">
        <f>'Quaterly-Profit &amp; Loss'!J2</f>
        <v>3724154617</v>
      </c>
      <c r="K59" s="4">
        <f>'Quaterly-Profit &amp; Loss'!K2</f>
        <v>3882787032</v>
      </c>
      <c r="L59" s="4">
        <f>'Quaterly-Profit &amp; Loss'!L2</f>
        <v>4048335618</v>
      </c>
      <c r="M59" s="4">
        <f>'Quaterly-Profit &amp; Loss'!M2</f>
        <v>4221107796</v>
      </c>
    </row>
    <row r="60">
      <c r="A60" s="10" t="s">
        <v>166</v>
      </c>
    </row>
    <row r="61">
      <c r="A61" s="8" t="s">
        <v>162</v>
      </c>
      <c r="B61" s="9">
        <v>0.0</v>
      </c>
      <c r="C61" s="4">
        <f t="shared" ref="C61:M61" si="21">B62</f>
        <v>9039920.46</v>
      </c>
      <c r="D61" s="4">
        <f t="shared" si="21"/>
        <v>7502804.841</v>
      </c>
      <c r="E61" s="4">
        <f t="shared" si="21"/>
        <v>5965689.222</v>
      </c>
      <c r="F61" s="4">
        <f t="shared" si="21"/>
        <v>6709439.048</v>
      </c>
      <c r="G61" s="4">
        <f t="shared" si="21"/>
        <v>4769817.762</v>
      </c>
      <c r="H61" s="4">
        <f t="shared" si="21"/>
        <v>5111061.921</v>
      </c>
      <c r="I61" s="4">
        <f t="shared" si="21"/>
        <v>3439777.746</v>
      </c>
      <c r="J61" s="4">
        <f t="shared" si="21"/>
        <v>6539322.603</v>
      </c>
      <c r="K61" s="4">
        <f t="shared" si="21"/>
        <v>7283072.429</v>
      </c>
      <c r="L61" s="4">
        <f t="shared" si="21"/>
        <v>5477619.698</v>
      </c>
      <c r="M61" s="4">
        <f t="shared" si="21"/>
        <v>3940504.079</v>
      </c>
    </row>
    <row r="62">
      <c r="A62" s="8" t="s">
        <v>163</v>
      </c>
      <c r="B62" s="4">
        <f>'Quaterly-Balance Sheet'!B5</f>
        <v>9039920.46</v>
      </c>
      <c r="C62" s="4">
        <f>'Quaterly-Balance Sheet'!C5</f>
        <v>7502804.841</v>
      </c>
      <c r="D62" s="4">
        <f>'Quaterly-Balance Sheet'!D5</f>
        <v>5965689.222</v>
      </c>
      <c r="E62" s="4">
        <f>'Quaterly-Balance Sheet'!E5</f>
        <v>6709439.048</v>
      </c>
      <c r="F62" s="4">
        <f>'Quaterly-Balance Sheet'!F5</f>
        <v>4769817.762</v>
      </c>
      <c r="G62" s="4">
        <f>'Quaterly-Balance Sheet'!G5</f>
        <v>5111061.921</v>
      </c>
      <c r="H62" s="4">
        <f>'Quaterly-Balance Sheet'!H5</f>
        <v>3439777.746</v>
      </c>
      <c r="I62" s="4">
        <f>'Quaterly-Balance Sheet'!I5</f>
        <v>6539322.603</v>
      </c>
      <c r="J62" s="4">
        <f>'Quaterly-Balance Sheet'!J5</f>
        <v>7283072.429</v>
      </c>
      <c r="K62" s="4">
        <f>'Quaterly-Balance Sheet'!K5</f>
        <v>5477619.698</v>
      </c>
      <c r="L62" s="4">
        <f>'Quaterly-Balance Sheet'!L5</f>
        <v>3940504.079</v>
      </c>
      <c r="M62" s="4">
        <f>'Quaterly-Balance Sheet'!M5</f>
        <v>2537557.016</v>
      </c>
    </row>
    <row r="63">
      <c r="A63" s="10" t="s">
        <v>166</v>
      </c>
      <c r="B63" s="4">
        <f t="shared" ref="B63:M63" si="22">AVERAGE(B61:B62)</f>
        <v>4519960.23</v>
      </c>
      <c r="C63" s="4">
        <f t="shared" si="22"/>
        <v>8271362.651</v>
      </c>
      <c r="D63" s="4">
        <f t="shared" si="22"/>
        <v>6734247.032</v>
      </c>
      <c r="E63" s="4">
        <f t="shared" si="22"/>
        <v>6337564.135</v>
      </c>
      <c r="F63" s="4">
        <f t="shared" si="22"/>
        <v>5739628.405</v>
      </c>
      <c r="G63" s="4">
        <f t="shared" si="22"/>
        <v>4940439.841</v>
      </c>
      <c r="H63" s="4">
        <f t="shared" si="22"/>
        <v>4275419.833</v>
      </c>
      <c r="I63" s="4">
        <f t="shared" si="22"/>
        <v>4989550.175</v>
      </c>
      <c r="J63" s="4">
        <f t="shared" si="22"/>
        <v>6911197.516</v>
      </c>
      <c r="K63" s="4">
        <f t="shared" si="22"/>
        <v>6380346.063</v>
      </c>
      <c r="L63" s="4">
        <f t="shared" si="22"/>
        <v>4709061.889</v>
      </c>
      <c r="M63" s="4">
        <f t="shared" si="22"/>
        <v>3239030.548</v>
      </c>
    </row>
    <row r="64">
      <c r="A64" s="10" t="s">
        <v>167</v>
      </c>
      <c r="B64" s="22">
        <f t="shared" ref="B64:M64" si="23">B59/B63</f>
        <v>591.0030044</v>
      </c>
      <c r="C64" s="22">
        <f t="shared" si="23"/>
        <v>336.6075635</v>
      </c>
      <c r="D64" s="22">
        <f t="shared" si="23"/>
        <v>430.9294478</v>
      </c>
      <c r="E64" s="22">
        <f t="shared" si="23"/>
        <v>477.2926175</v>
      </c>
      <c r="F64" s="22">
        <f t="shared" si="23"/>
        <v>549.3545054</v>
      </c>
      <c r="G64" s="22">
        <f t="shared" si="23"/>
        <v>665.3002357</v>
      </c>
      <c r="H64" s="22">
        <f t="shared" si="23"/>
        <v>801.43577</v>
      </c>
      <c r="I64" s="22">
        <f t="shared" si="23"/>
        <v>715.9251028</v>
      </c>
      <c r="J64" s="22">
        <f t="shared" si="23"/>
        <v>538.858079</v>
      </c>
      <c r="K64" s="22">
        <f t="shared" si="23"/>
        <v>608.5543</v>
      </c>
      <c r="L64" s="22">
        <f t="shared" si="23"/>
        <v>859.6904677</v>
      </c>
      <c r="M64" s="22">
        <f t="shared" si="23"/>
        <v>1303.200984</v>
      </c>
    </row>
    <row r="65">
      <c r="A65" s="8"/>
    </row>
    <row r="66">
      <c r="A66" s="8"/>
    </row>
    <row r="67">
      <c r="A67" s="8"/>
    </row>
    <row r="68">
      <c r="A68" s="8"/>
    </row>
    <row r="69">
      <c r="A69" s="8"/>
    </row>
    <row r="70">
      <c r="A70" s="8"/>
    </row>
    <row r="71">
      <c r="A71" s="8"/>
    </row>
    <row r="72">
      <c r="A72" s="8"/>
    </row>
    <row r="73">
      <c r="A73" s="8"/>
    </row>
    <row r="74">
      <c r="A74" s="8"/>
    </row>
    <row r="75">
      <c r="A75" s="8"/>
    </row>
    <row r="76">
      <c r="A76" s="8"/>
    </row>
    <row r="77">
      <c r="A77" s="8"/>
    </row>
    <row r="78">
      <c r="A78" s="8"/>
    </row>
    <row r="79">
      <c r="A79" s="8"/>
    </row>
    <row r="80">
      <c r="A80" s="8"/>
    </row>
    <row r="81">
      <c r="A81" s="8"/>
    </row>
    <row r="82">
      <c r="A82" s="8"/>
    </row>
    <row r="83">
      <c r="A83" s="8"/>
    </row>
    <row r="84">
      <c r="A84" s="8"/>
    </row>
    <row r="85">
      <c r="A85" s="8"/>
    </row>
    <row r="86">
      <c r="A86" s="8"/>
    </row>
    <row r="87">
      <c r="A87" s="8"/>
    </row>
    <row r="88">
      <c r="A88" s="8"/>
    </row>
    <row r="89">
      <c r="A89" s="8"/>
    </row>
    <row r="90">
      <c r="A90" s="8"/>
    </row>
    <row r="91">
      <c r="A91" s="8"/>
    </row>
    <row r="92">
      <c r="A92" s="8"/>
    </row>
    <row r="93">
      <c r="A93" s="8"/>
    </row>
    <row r="94">
      <c r="A94" s="8"/>
    </row>
    <row r="95">
      <c r="A95" s="8"/>
    </row>
    <row r="96">
      <c r="A96" s="8"/>
    </row>
    <row r="97">
      <c r="A97" s="8"/>
    </row>
    <row r="98">
      <c r="A98" s="8"/>
    </row>
    <row r="99">
      <c r="A99" s="8"/>
    </row>
    <row r="100">
      <c r="A100" s="8"/>
    </row>
    <row r="101">
      <c r="A101" s="8"/>
    </row>
    <row r="102">
      <c r="A102" s="8"/>
    </row>
    <row r="103">
      <c r="A103" s="8"/>
    </row>
    <row r="104">
      <c r="A104" s="8"/>
    </row>
    <row r="105">
      <c r="A105" s="8"/>
    </row>
    <row r="106">
      <c r="A106" s="8"/>
    </row>
    <row r="107">
      <c r="A107" s="8"/>
    </row>
    <row r="108">
      <c r="A108" s="8"/>
    </row>
    <row r="109">
      <c r="A109" s="8"/>
    </row>
    <row r="110">
      <c r="A110" s="8"/>
    </row>
    <row r="111">
      <c r="A111" s="8"/>
    </row>
    <row r="112">
      <c r="A112" s="8"/>
    </row>
    <row r="113">
      <c r="A113" s="8"/>
    </row>
    <row r="114">
      <c r="A114" s="8"/>
    </row>
    <row r="115">
      <c r="A115" s="8"/>
    </row>
    <row r="116">
      <c r="A116" s="8"/>
    </row>
    <row r="117">
      <c r="A117" s="8"/>
    </row>
    <row r="118">
      <c r="A118" s="8"/>
    </row>
    <row r="119">
      <c r="A119" s="8"/>
    </row>
    <row r="120">
      <c r="A120" s="8"/>
    </row>
    <row r="121">
      <c r="A121" s="8"/>
    </row>
    <row r="122">
      <c r="A122" s="8"/>
    </row>
    <row r="123">
      <c r="A123" s="8"/>
    </row>
    <row r="124">
      <c r="A124" s="8"/>
    </row>
    <row r="125">
      <c r="A125" s="8"/>
    </row>
    <row r="126">
      <c r="A126" s="8"/>
    </row>
    <row r="127">
      <c r="A127" s="8"/>
    </row>
    <row r="128">
      <c r="A128" s="8"/>
    </row>
    <row r="129">
      <c r="A129" s="8"/>
    </row>
    <row r="130">
      <c r="A130" s="8"/>
    </row>
    <row r="131">
      <c r="A131" s="8"/>
    </row>
    <row r="132">
      <c r="A132" s="8"/>
    </row>
    <row r="133">
      <c r="A133" s="8"/>
    </row>
    <row r="134">
      <c r="A134" s="8"/>
    </row>
    <row r="135">
      <c r="A135" s="8"/>
    </row>
    <row r="136">
      <c r="A136" s="8"/>
    </row>
    <row r="137">
      <c r="A137" s="8"/>
    </row>
    <row r="138">
      <c r="A138" s="8"/>
    </row>
    <row r="139">
      <c r="A139" s="8"/>
    </row>
    <row r="140">
      <c r="A140" s="8"/>
    </row>
    <row r="141">
      <c r="A141" s="8"/>
    </row>
    <row r="142">
      <c r="A142" s="8"/>
    </row>
    <row r="143">
      <c r="A143" s="8"/>
    </row>
    <row r="144">
      <c r="A144" s="8"/>
    </row>
    <row r="145">
      <c r="A145" s="8"/>
    </row>
    <row r="146">
      <c r="A146" s="8"/>
    </row>
    <row r="147">
      <c r="A147" s="8"/>
    </row>
    <row r="148">
      <c r="A148" s="8"/>
    </row>
    <row r="149">
      <c r="A149" s="8"/>
    </row>
    <row r="150">
      <c r="A150" s="8"/>
    </row>
    <row r="151">
      <c r="A151" s="8"/>
    </row>
    <row r="152">
      <c r="A152" s="8"/>
    </row>
    <row r="153">
      <c r="A153" s="8"/>
    </row>
    <row r="154">
      <c r="A154" s="8"/>
    </row>
    <row r="155">
      <c r="A155" s="8"/>
    </row>
    <row r="156">
      <c r="A156" s="8"/>
    </row>
    <row r="157">
      <c r="A157" s="8"/>
    </row>
    <row r="158">
      <c r="A158" s="8"/>
    </row>
    <row r="159">
      <c r="A159" s="8"/>
    </row>
    <row r="160">
      <c r="A160" s="8"/>
    </row>
    <row r="161">
      <c r="A161" s="8"/>
    </row>
    <row r="162">
      <c r="A162" s="8"/>
    </row>
    <row r="163">
      <c r="A163" s="8"/>
    </row>
    <row r="164">
      <c r="A164" s="8"/>
    </row>
    <row r="165">
      <c r="A165" s="8"/>
    </row>
    <row r="166">
      <c r="A166" s="8"/>
    </row>
    <row r="167">
      <c r="A167" s="8"/>
    </row>
    <row r="168">
      <c r="A168" s="8"/>
    </row>
    <row r="169">
      <c r="A169" s="8"/>
    </row>
    <row r="170">
      <c r="A170" s="8"/>
    </row>
    <row r="171">
      <c r="A171" s="8"/>
    </row>
    <row r="172">
      <c r="A172" s="8"/>
    </row>
    <row r="173">
      <c r="A173" s="8"/>
    </row>
    <row r="174">
      <c r="A174" s="8"/>
    </row>
    <row r="175">
      <c r="A175" s="8"/>
    </row>
    <row r="176">
      <c r="A176" s="8"/>
    </row>
    <row r="177">
      <c r="A177" s="8"/>
    </row>
    <row r="178">
      <c r="A178" s="8"/>
    </row>
    <row r="179">
      <c r="A179" s="8"/>
    </row>
    <row r="180">
      <c r="A180" s="8"/>
    </row>
    <row r="181">
      <c r="A181" s="8"/>
    </row>
    <row r="182">
      <c r="A182" s="8"/>
    </row>
    <row r="183">
      <c r="A183" s="8"/>
    </row>
    <row r="184">
      <c r="A184" s="8"/>
    </row>
    <row r="185">
      <c r="A185" s="8"/>
    </row>
    <row r="186">
      <c r="A186" s="8"/>
    </row>
    <row r="187">
      <c r="A187" s="8"/>
    </row>
    <row r="188">
      <c r="A188" s="8"/>
    </row>
    <row r="189">
      <c r="A189" s="8"/>
    </row>
    <row r="190">
      <c r="A190" s="8"/>
    </row>
    <row r="191">
      <c r="A191" s="8"/>
    </row>
    <row r="192">
      <c r="A192" s="8"/>
    </row>
    <row r="193">
      <c r="A193" s="8"/>
    </row>
    <row r="194">
      <c r="A194" s="8"/>
    </row>
    <row r="195">
      <c r="A195" s="8"/>
    </row>
    <row r="196">
      <c r="A196" s="8"/>
    </row>
    <row r="197">
      <c r="A197" s="8"/>
    </row>
    <row r="198">
      <c r="A198" s="8"/>
    </row>
    <row r="199">
      <c r="A199" s="8"/>
    </row>
    <row r="200">
      <c r="A200" s="8"/>
    </row>
    <row r="201">
      <c r="A201" s="8"/>
    </row>
    <row r="202">
      <c r="A202" s="8"/>
    </row>
    <row r="203">
      <c r="A203" s="8"/>
    </row>
    <row r="204">
      <c r="A204" s="8"/>
    </row>
    <row r="205">
      <c r="A205" s="8"/>
    </row>
    <row r="206">
      <c r="A206" s="8"/>
    </row>
    <row r="207">
      <c r="A207" s="8"/>
    </row>
    <row r="208">
      <c r="A208" s="8"/>
    </row>
    <row r="209">
      <c r="A209" s="8"/>
    </row>
    <row r="210">
      <c r="A210" s="8"/>
    </row>
    <row r="211">
      <c r="A211" s="8"/>
    </row>
    <row r="212">
      <c r="A212" s="8"/>
    </row>
    <row r="213">
      <c r="A213" s="8"/>
    </row>
    <row r="214">
      <c r="A214" s="8"/>
    </row>
    <row r="215">
      <c r="A215" s="8"/>
    </row>
    <row r="216">
      <c r="A216" s="8"/>
    </row>
    <row r="217">
      <c r="A217" s="8"/>
    </row>
    <row r="218">
      <c r="A218" s="8"/>
    </row>
    <row r="219">
      <c r="A219" s="8"/>
    </row>
    <row r="220">
      <c r="A220" s="8"/>
    </row>
    <row r="221">
      <c r="A221" s="8"/>
    </row>
    <row r="222">
      <c r="A222" s="8"/>
    </row>
    <row r="223">
      <c r="A223" s="8"/>
    </row>
    <row r="224">
      <c r="A224" s="8"/>
    </row>
    <row r="225">
      <c r="A225" s="8"/>
    </row>
    <row r="226">
      <c r="A226" s="8"/>
    </row>
    <row r="227">
      <c r="A227" s="8"/>
    </row>
    <row r="228">
      <c r="A228" s="8"/>
    </row>
    <row r="229">
      <c r="A229" s="8"/>
    </row>
    <row r="230">
      <c r="A230" s="8"/>
    </row>
    <row r="231">
      <c r="A231" s="8"/>
    </row>
    <row r="232">
      <c r="A232" s="8"/>
    </row>
    <row r="233">
      <c r="A233" s="8"/>
    </row>
    <row r="234">
      <c r="A234" s="8"/>
    </row>
    <row r="235">
      <c r="A235" s="8"/>
    </row>
    <row r="236">
      <c r="A236" s="8"/>
    </row>
    <row r="237">
      <c r="A237" s="8"/>
    </row>
    <row r="238">
      <c r="A238" s="8"/>
    </row>
    <row r="239">
      <c r="A239" s="8"/>
    </row>
    <row r="240">
      <c r="A240" s="8"/>
    </row>
    <row r="241">
      <c r="A241" s="8"/>
    </row>
    <row r="242">
      <c r="A242" s="8"/>
    </row>
    <row r="243">
      <c r="A243" s="8"/>
    </row>
    <row r="244">
      <c r="A244" s="8"/>
    </row>
    <row r="245">
      <c r="A245" s="8"/>
    </row>
    <row r="246">
      <c r="A246" s="8"/>
    </row>
    <row r="247">
      <c r="A247" s="8"/>
    </row>
    <row r="248">
      <c r="A248" s="8"/>
    </row>
    <row r="249">
      <c r="A249" s="8"/>
    </row>
    <row r="250">
      <c r="A250" s="8"/>
    </row>
    <row r="251">
      <c r="A251" s="8"/>
    </row>
    <row r="252">
      <c r="A252" s="8"/>
    </row>
    <row r="253">
      <c r="A253" s="8"/>
    </row>
    <row r="254">
      <c r="A254" s="8"/>
    </row>
    <row r="255">
      <c r="A255" s="8"/>
    </row>
    <row r="256">
      <c r="A256" s="8"/>
    </row>
    <row r="257">
      <c r="A257" s="8"/>
    </row>
    <row r="258">
      <c r="A258" s="8"/>
    </row>
    <row r="259">
      <c r="A259" s="8"/>
    </row>
    <row r="260">
      <c r="A260" s="8"/>
    </row>
    <row r="261">
      <c r="A261" s="8"/>
    </row>
    <row r="262">
      <c r="A262" s="8"/>
    </row>
    <row r="263">
      <c r="A263" s="8"/>
    </row>
    <row r="264">
      <c r="A264" s="8"/>
    </row>
    <row r="265">
      <c r="A265" s="8"/>
    </row>
    <row r="266">
      <c r="A266" s="8"/>
    </row>
    <row r="267">
      <c r="A267" s="8"/>
    </row>
    <row r="268">
      <c r="A268" s="8"/>
    </row>
    <row r="269">
      <c r="A269" s="8"/>
    </row>
    <row r="270">
      <c r="A270" s="8"/>
    </row>
    <row r="271">
      <c r="A271" s="8"/>
    </row>
    <row r="272">
      <c r="A272" s="8"/>
    </row>
    <row r="273">
      <c r="A273" s="8"/>
    </row>
    <row r="274">
      <c r="A274" s="8"/>
    </row>
    <row r="275">
      <c r="A275" s="8"/>
    </row>
    <row r="276">
      <c r="A276" s="8"/>
    </row>
    <row r="277">
      <c r="A277" s="8"/>
    </row>
    <row r="278">
      <c r="A278" s="8"/>
    </row>
    <row r="279">
      <c r="A279" s="8"/>
    </row>
    <row r="280">
      <c r="A280" s="8"/>
    </row>
    <row r="281">
      <c r="A281" s="8"/>
    </row>
    <row r="282">
      <c r="A282" s="8"/>
    </row>
    <row r="283">
      <c r="A283" s="8"/>
    </row>
    <row r="284">
      <c r="A284" s="8"/>
    </row>
    <row r="285">
      <c r="A285" s="8"/>
    </row>
    <row r="286">
      <c r="A286" s="8"/>
    </row>
    <row r="287">
      <c r="A287" s="8"/>
    </row>
    <row r="288">
      <c r="A288" s="8"/>
    </row>
    <row r="289">
      <c r="A289" s="8"/>
    </row>
    <row r="290">
      <c r="A290" s="8"/>
    </row>
    <row r="291">
      <c r="A291" s="8"/>
    </row>
    <row r="292">
      <c r="A292" s="8"/>
    </row>
    <row r="293">
      <c r="A293" s="8"/>
    </row>
    <row r="294">
      <c r="A294" s="8"/>
    </row>
    <row r="295">
      <c r="A295" s="8"/>
    </row>
    <row r="296">
      <c r="A296" s="8"/>
    </row>
    <row r="297">
      <c r="A297" s="8"/>
    </row>
    <row r="298">
      <c r="A298" s="8"/>
    </row>
    <row r="299">
      <c r="A299" s="8"/>
    </row>
    <row r="300">
      <c r="A300" s="8"/>
    </row>
    <row r="301">
      <c r="A301" s="8"/>
    </row>
    <row r="302">
      <c r="A302" s="8"/>
    </row>
    <row r="303">
      <c r="A303" s="8"/>
    </row>
    <row r="304">
      <c r="A304" s="8"/>
    </row>
    <row r="305">
      <c r="A305" s="8"/>
    </row>
    <row r="306">
      <c r="A306" s="8"/>
    </row>
    <row r="307">
      <c r="A307" s="8"/>
    </row>
    <row r="308">
      <c r="A308" s="8"/>
    </row>
    <row r="309">
      <c r="A309" s="8"/>
    </row>
    <row r="310">
      <c r="A310" s="8"/>
    </row>
    <row r="311">
      <c r="A311" s="8"/>
    </row>
    <row r="312">
      <c r="A312" s="8"/>
    </row>
    <row r="313">
      <c r="A313" s="8"/>
    </row>
    <row r="314">
      <c r="A314" s="8"/>
    </row>
    <row r="315">
      <c r="A315" s="8"/>
    </row>
    <row r="316">
      <c r="A316" s="8"/>
    </row>
    <row r="317">
      <c r="A317" s="8"/>
    </row>
    <row r="318">
      <c r="A318" s="8"/>
    </row>
    <row r="319">
      <c r="A319" s="8"/>
    </row>
    <row r="320">
      <c r="A320" s="8"/>
    </row>
    <row r="321">
      <c r="A321" s="8"/>
    </row>
    <row r="322">
      <c r="A322" s="8"/>
    </row>
    <row r="323">
      <c r="A323" s="8"/>
    </row>
    <row r="324">
      <c r="A324" s="8"/>
    </row>
    <row r="325">
      <c r="A325" s="8"/>
    </row>
    <row r="326">
      <c r="A326" s="8"/>
    </row>
    <row r="327">
      <c r="A327" s="8"/>
    </row>
    <row r="328">
      <c r="A328" s="8"/>
    </row>
    <row r="329">
      <c r="A329" s="8"/>
    </row>
    <row r="330">
      <c r="A330" s="8"/>
    </row>
    <row r="331">
      <c r="A331" s="8"/>
    </row>
    <row r="332">
      <c r="A332" s="8"/>
    </row>
    <row r="333">
      <c r="A333" s="8"/>
    </row>
    <row r="334">
      <c r="A334" s="8"/>
    </row>
    <row r="335">
      <c r="A335" s="8"/>
    </row>
    <row r="336">
      <c r="A336" s="8"/>
    </row>
    <row r="337">
      <c r="A337" s="8"/>
    </row>
    <row r="338">
      <c r="A338" s="8"/>
    </row>
    <row r="339">
      <c r="A339" s="8"/>
    </row>
    <row r="340">
      <c r="A340" s="8"/>
    </row>
    <row r="341">
      <c r="A341" s="8"/>
    </row>
    <row r="342">
      <c r="A342" s="8"/>
    </row>
    <row r="343">
      <c r="A343" s="8"/>
    </row>
    <row r="344">
      <c r="A344" s="8"/>
    </row>
    <row r="345">
      <c r="A345" s="8"/>
    </row>
    <row r="346">
      <c r="A346" s="8"/>
    </row>
    <row r="347">
      <c r="A347" s="8"/>
    </row>
    <row r="348">
      <c r="A348" s="8"/>
    </row>
    <row r="349">
      <c r="A349" s="8"/>
    </row>
    <row r="350">
      <c r="A350" s="8"/>
    </row>
    <row r="351">
      <c r="A351" s="8"/>
    </row>
    <row r="352">
      <c r="A352" s="8"/>
    </row>
    <row r="353">
      <c r="A353" s="8"/>
    </row>
    <row r="354">
      <c r="A354" s="8"/>
    </row>
    <row r="355">
      <c r="A355" s="8"/>
    </row>
    <row r="356">
      <c r="A356" s="8"/>
    </row>
    <row r="357">
      <c r="A357" s="8"/>
    </row>
    <row r="358">
      <c r="A358" s="8"/>
    </row>
    <row r="359">
      <c r="A359" s="8"/>
    </row>
    <row r="360">
      <c r="A360" s="8"/>
    </row>
    <row r="361">
      <c r="A361" s="8"/>
    </row>
    <row r="362">
      <c r="A362" s="8"/>
    </row>
    <row r="363">
      <c r="A363" s="8"/>
    </row>
    <row r="364">
      <c r="A364" s="8"/>
    </row>
    <row r="365">
      <c r="A365" s="8"/>
    </row>
    <row r="366">
      <c r="A366" s="8"/>
    </row>
    <row r="367">
      <c r="A367" s="8"/>
    </row>
    <row r="368">
      <c r="A368" s="8"/>
    </row>
    <row r="369">
      <c r="A369" s="8"/>
    </row>
    <row r="370">
      <c r="A370" s="8"/>
    </row>
    <row r="371">
      <c r="A371" s="8"/>
    </row>
    <row r="372">
      <c r="A372" s="8"/>
    </row>
    <row r="373">
      <c r="A373" s="8"/>
    </row>
    <row r="374">
      <c r="A374" s="8"/>
    </row>
    <row r="375">
      <c r="A375" s="8"/>
    </row>
    <row r="376">
      <c r="A376" s="8"/>
    </row>
    <row r="377">
      <c r="A377" s="8"/>
    </row>
    <row r="378">
      <c r="A378" s="8"/>
    </row>
    <row r="379">
      <c r="A379" s="8"/>
    </row>
    <row r="380">
      <c r="A380" s="8"/>
    </row>
    <row r="381">
      <c r="A381" s="8"/>
    </row>
    <row r="382">
      <c r="A382" s="8"/>
    </row>
    <row r="383">
      <c r="A383" s="8"/>
    </row>
    <row r="384">
      <c r="A384" s="8"/>
    </row>
    <row r="385">
      <c r="A385" s="8"/>
    </row>
    <row r="386">
      <c r="A386" s="8"/>
    </row>
    <row r="387">
      <c r="A387" s="8"/>
    </row>
    <row r="388">
      <c r="A388" s="8"/>
    </row>
    <row r="389">
      <c r="A389" s="8"/>
    </row>
    <row r="390">
      <c r="A390" s="8"/>
    </row>
    <row r="391">
      <c r="A391" s="8"/>
    </row>
    <row r="392">
      <c r="A392" s="8"/>
    </row>
    <row r="393">
      <c r="A393" s="8"/>
    </row>
    <row r="394">
      <c r="A394" s="8"/>
    </row>
    <row r="395">
      <c r="A395" s="8"/>
    </row>
    <row r="396">
      <c r="A396" s="8"/>
    </row>
    <row r="397">
      <c r="A397" s="8"/>
    </row>
    <row r="398">
      <c r="A398" s="8"/>
    </row>
    <row r="399">
      <c r="A399" s="8"/>
    </row>
    <row r="400">
      <c r="A400" s="8"/>
    </row>
    <row r="401">
      <c r="A401" s="8"/>
    </row>
    <row r="402">
      <c r="A402" s="8"/>
    </row>
    <row r="403">
      <c r="A403" s="8"/>
    </row>
    <row r="404">
      <c r="A404" s="8"/>
    </row>
    <row r="405">
      <c r="A405" s="8"/>
    </row>
    <row r="406">
      <c r="A406" s="8"/>
    </row>
    <row r="407">
      <c r="A407" s="8"/>
    </row>
    <row r="408">
      <c r="A408" s="8"/>
    </row>
    <row r="409">
      <c r="A409" s="8"/>
    </row>
    <row r="410">
      <c r="A410" s="8"/>
    </row>
    <row r="411">
      <c r="A411" s="8"/>
    </row>
    <row r="412">
      <c r="A412" s="8"/>
    </row>
    <row r="413">
      <c r="A413" s="8"/>
    </row>
    <row r="414">
      <c r="A414" s="8"/>
    </row>
    <row r="415">
      <c r="A415" s="8"/>
    </row>
    <row r="416">
      <c r="A416" s="8"/>
    </row>
    <row r="417">
      <c r="A417" s="8"/>
    </row>
    <row r="418">
      <c r="A418" s="8"/>
    </row>
    <row r="419">
      <c r="A419" s="8"/>
    </row>
    <row r="420">
      <c r="A420" s="8"/>
    </row>
    <row r="421">
      <c r="A421" s="8"/>
    </row>
    <row r="422">
      <c r="A422" s="8"/>
    </row>
    <row r="423">
      <c r="A423" s="8"/>
    </row>
    <row r="424">
      <c r="A424" s="8"/>
    </row>
    <row r="425">
      <c r="A425" s="8"/>
    </row>
    <row r="426">
      <c r="A426" s="8"/>
    </row>
    <row r="427">
      <c r="A427" s="8"/>
    </row>
    <row r="428">
      <c r="A428" s="8"/>
    </row>
    <row r="429">
      <c r="A429" s="8"/>
    </row>
    <row r="430">
      <c r="A430" s="8"/>
    </row>
    <row r="431">
      <c r="A431" s="8"/>
    </row>
    <row r="432">
      <c r="A432" s="8"/>
    </row>
    <row r="433">
      <c r="A433" s="8"/>
    </row>
    <row r="434">
      <c r="A434" s="8"/>
    </row>
    <row r="435">
      <c r="A435" s="8"/>
    </row>
    <row r="436">
      <c r="A436" s="8"/>
    </row>
    <row r="437">
      <c r="A437" s="8"/>
    </row>
    <row r="438">
      <c r="A438" s="8"/>
    </row>
    <row r="439">
      <c r="A439" s="8"/>
    </row>
    <row r="440">
      <c r="A440" s="8"/>
    </row>
    <row r="441">
      <c r="A441" s="8"/>
    </row>
    <row r="442">
      <c r="A442" s="8"/>
    </row>
    <row r="443">
      <c r="A443" s="8"/>
    </row>
    <row r="444">
      <c r="A444" s="8"/>
    </row>
    <row r="445">
      <c r="A445" s="8"/>
    </row>
    <row r="446">
      <c r="A446" s="8"/>
    </row>
    <row r="447">
      <c r="A447" s="8"/>
    </row>
    <row r="448">
      <c r="A448" s="8"/>
    </row>
    <row r="449">
      <c r="A449" s="8"/>
    </row>
    <row r="450">
      <c r="A450" s="8"/>
    </row>
    <row r="451">
      <c r="A451" s="8"/>
    </row>
    <row r="452">
      <c r="A452" s="8"/>
    </row>
    <row r="453">
      <c r="A453" s="8"/>
    </row>
    <row r="454">
      <c r="A454" s="8"/>
    </row>
    <row r="455">
      <c r="A455" s="8"/>
    </row>
    <row r="456">
      <c r="A456" s="8"/>
    </row>
    <row r="457">
      <c r="A457" s="8"/>
    </row>
    <row r="458">
      <c r="A458" s="8"/>
    </row>
    <row r="459">
      <c r="A459" s="8"/>
    </row>
    <row r="460">
      <c r="A460" s="8"/>
    </row>
    <row r="461">
      <c r="A461" s="8"/>
    </row>
    <row r="462">
      <c r="A462" s="8"/>
    </row>
    <row r="463">
      <c r="A463" s="8"/>
    </row>
    <row r="464">
      <c r="A464" s="8"/>
    </row>
    <row r="465">
      <c r="A465" s="8"/>
    </row>
    <row r="466">
      <c r="A466" s="8"/>
    </row>
    <row r="467">
      <c r="A467" s="8"/>
    </row>
    <row r="468">
      <c r="A468" s="8"/>
    </row>
    <row r="469">
      <c r="A469" s="8"/>
    </row>
    <row r="470">
      <c r="A470" s="8"/>
    </row>
    <row r="471">
      <c r="A471" s="8"/>
    </row>
    <row r="472">
      <c r="A472" s="8"/>
    </row>
    <row r="473">
      <c r="A473" s="8"/>
    </row>
    <row r="474">
      <c r="A474" s="8"/>
    </row>
    <row r="475">
      <c r="A475" s="8"/>
    </row>
    <row r="476">
      <c r="A476" s="8"/>
    </row>
    <row r="477">
      <c r="A477" s="8"/>
    </row>
    <row r="478">
      <c r="A478" s="8"/>
    </row>
    <row r="479">
      <c r="A479" s="8"/>
    </row>
    <row r="480">
      <c r="A480" s="8"/>
    </row>
    <row r="481">
      <c r="A481" s="8"/>
    </row>
    <row r="482">
      <c r="A482" s="8"/>
    </row>
    <row r="483">
      <c r="A483" s="8"/>
    </row>
    <row r="484">
      <c r="A484" s="8"/>
    </row>
    <row r="485">
      <c r="A485" s="8"/>
    </row>
    <row r="486">
      <c r="A486" s="8"/>
    </row>
    <row r="487">
      <c r="A487" s="8"/>
    </row>
    <row r="488">
      <c r="A488" s="8"/>
    </row>
    <row r="489">
      <c r="A489" s="8"/>
    </row>
    <row r="490">
      <c r="A490" s="8"/>
    </row>
    <row r="491">
      <c r="A491" s="8"/>
    </row>
    <row r="492">
      <c r="A492" s="8"/>
    </row>
    <row r="493">
      <c r="A493" s="8"/>
    </row>
    <row r="494">
      <c r="A494" s="8"/>
    </row>
    <row r="495">
      <c r="A495" s="8"/>
    </row>
    <row r="496">
      <c r="A496" s="8"/>
    </row>
    <row r="497">
      <c r="A497" s="8"/>
    </row>
    <row r="498">
      <c r="A498" s="8"/>
    </row>
    <row r="499">
      <c r="A499" s="8"/>
    </row>
    <row r="500">
      <c r="A500" s="8"/>
    </row>
    <row r="501">
      <c r="A501" s="8"/>
    </row>
    <row r="502">
      <c r="A502" s="8"/>
    </row>
    <row r="503">
      <c r="A503" s="8"/>
    </row>
    <row r="504">
      <c r="A504" s="8"/>
    </row>
    <row r="505">
      <c r="A505" s="8"/>
    </row>
    <row r="506">
      <c r="A506" s="8"/>
    </row>
    <row r="507">
      <c r="A507" s="8"/>
    </row>
    <row r="508">
      <c r="A508" s="8"/>
    </row>
    <row r="509">
      <c r="A509" s="8"/>
    </row>
    <row r="510">
      <c r="A510" s="8"/>
    </row>
    <row r="511">
      <c r="A511" s="8"/>
    </row>
    <row r="512">
      <c r="A512" s="8"/>
    </row>
    <row r="513">
      <c r="A513" s="8"/>
    </row>
    <row r="514">
      <c r="A514" s="8"/>
    </row>
    <row r="515">
      <c r="A515" s="8"/>
    </row>
    <row r="516">
      <c r="A516" s="8"/>
    </row>
    <row r="517">
      <c r="A517" s="8"/>
    </row>
    <row r="518">
      <c r="A518" s="8"/>
    </row>
    <row r="519">
      <c r="A519" s="8"/>
    </row>
    <row r="520">
      <c r="A520" s="8"/>
    </row>
    <row r="521">
      <c r="A521" s="8"/>
    </row>
    <row r="522">
      <c r="A522" s="8"/>
    </row>
    <row r="523">
      <c r="A523" s="8"/>
    </row>
    <row r="524">
      <c r="A524" s="8"/>
    </row>
    <row r="525">
      <c r="A525" s="8"/>
    </row>
    <row r="526">
      <c r="A526" s="8"/>
    </row>
    <row r="527">
      <c r="A527" s="8"/>
    </row>
    <row r="528">
      <c r="A528" s="8"/>
    </row>
    <row r="529">
      <c r="A529" s="8"/>
    </row>
    <row r="530">
      <c r="A530" s="8"/>
    </row>
    <row r="531">
      <c r="A531" s="8"/>
    </row>
    <row r="532">
      <c r="A532" s="8"/>
    </row>
    <row r="533">
      <c r="A533" s="8"/>
    </row>
    <row r="534">
      <c r="A534" s="8"/>
    </row>
    <row r="535">
      <c r="A535" s="8"/>
    </row>
    <row r="536">
      <c r="A536" s="8"/>
    </row>
    <row r="537">
      <c r="A537" s="8"/>
    </row>
    <row r="538">
      <c r="A538" s="8"/>
    </row>
    <row r="539">
      <c r="A539" s="8"/>
    </row>
    <row r="540">
      <c r="A540" s="8"/>
    </row>
    <row r="541">
      <c r="A541" s="8"/>
    </row>
    <row r="542">
      <c r="A542" s="8"/>
    </row>
    <row r="543">
      <c r="A543" s="8"/>
    </row>
    <row r="544">
      <c r="A544" s="8"/>
    </row>
    <row r="545">
      <c r="A545" s="8"/>
    </row>
    <row r="546">
      <c r="A546" s="8"/>
    </row>
    <row r="547">
      <c r="A547" s="8"/>
    </row>
    <row r="548">
      <c r="A548" s="8"/>
    </row>
    <row r="549">
      <c r="A549" s="8"/>
    </row>
    <row r="550">
      <c r="A550" s="8"/>
    </row>
    <row r="551">
      <c r="A551" s="8"/>
    </row>
    <row r="552">
      <c r="A552" s="8"/>
    </row>
    <row r="553">
      <c r="A553" s="8"/>
    </row>
    <row r="554">
      <c r="A554" s="8"/>
    </row>
    <row r="555">
      <c r="A555" s="8"/>
    </row>
    <row r="556">
      <c r="A556" s="8"/>
    </row>
    <row r="557">
      <c r="A557" s="8"/>
    </row>
    <row r="558">
      <c r="A558" s="8"/>
    </row>
    <row r="559">
      <c r="A559" s="8"/>
    </row>
    <row r="560">
      <c r="A560" s="8"/>
    </row>
    <row r="561">
      <c r="A561" s="8"/>
    </row>
    <row r="562">
      <c r="A562" s="8"/>
    </row>
    <row r="563">
      <c r="A563" s="8"/>
    </row>
    <row r="564">
      <c r="A564" s="8"/>
    </row>
    <row r="565">
      <c r="A565" s="8"/>
    </row>
    <row r="566">
      <c r="A566" s="8"/>
    </row>
    <row r="567">
      <c r="A567" s="8"/>
    </row>
    <row r="568">
      <c r="A568" s="8"/>
    </row>
    <row r="569">
      <c r="A569" s="8"/>
    </row>
    <row r="570">
      <c r="A570" s="8"/>
    </row>
    <row r="571">
      <c r="A571" s="8"/>
    </row>
    <row r="572">
      <c r="A572" s="8"/>
    </row>
    <row r="573">
      <c r="A573" s="8"/>
    </row>
    <row r="574">
      <c r="A574" s="8"/>
    </row>
    <row r="575">
      <c r="A575" s="8"/>
    </row>
    <row r="576">
      <c r="A576" s="8"/>
    </row>
    <row r="577">
      <c r="A577" s="8"/>
    </row>
    <row r="578">
      <c r="A578" s="8"/>
    </row>
    <row r="579">
      <c r="A579" s="8"/>
    </row>
    <row r="580">
      <c r="A580" s="8"/>
    </row>
    <row r="581">
      <c r="A581" s="8"/>
    </row>
    <row r="582">
      <c r="A582" s="8"/>
    </row>
    <row r="583">
      <c r="A583" s="8"/>
    </row>
    <row r="584">
      <c r="A584" s="8"/>
    </row>
    <row r="585">
      <c r="A585" s="8"/>
    </row>
    <row r="586">
      <c r="A586" s="8"/>
    </row>
    <row r="587">
      <c r="A587" s="8"/>
    </row>
    <row r="588">
      <c r="A588" s="8"/>
    </row>
    <row r="589">
      <c r="A589" s="8"/>
    </row>
    <row r="590">
      <c r="A590" s="8"/>
    </row>
    <row r="591">
      <c r="A591" s="8"/>
    </row>
    <row r="592">
      <c r="A592" s="8"/>
    </row>
    <row r="593">
      <c r="A593" s="8"/>
    </row>
    <row r="594">
      <c r="A594" s="8"/>
    </row>
    <row r="595">
      <c r="A595" s="8"/>
    </row>
    <row r="596">
      <c r="A596" s="8"/>
    </row>
    <row r="597">
      <c r="A597" s="8"/>
    </row>
    <row r="598">
      <c r="A598" s="8"/>
    </row>
    <row r="599">
      <c r="A599" s="8"/>
    </row>
    <row r="600">
      <c r="A600" s="8"/>
    </row>
    <row r="601">
      <c r="A601" s="8"/>
    </row>
    <row r="602">
      <c r="A602" s="8"/>
    </row>
    <row r="603">
      <c r="A603" s="8"/>
    </row>
    <row r="604">
      <c r="A604" s="8"/>
    </row>
    <row r="605">
      <c r="A605" s="8"/>
    </row>
    <row r="606">
      <c r="A606" s="8"/>
    </row>
    <row r="607">
      <c r="A607" s="8"/>
    </row>
    <row r="608">
      <c r="A608" s="8"/>
    </row>
    <row r="609">
      <c r="A609" s="8"/>
    </row>
    <row r="610">
      <c r="A610" s="8"/>
    </row>
    <row r="611">
      <c r="A611" s="8"/>
    </row>
    <row r="612">
      <c r="A612" s="8"/>
    </row>
    <row r="613">
      <c r="A613" s="8"/>
    </row>
    <row r="614">
      <c r="A614" s="8"/>
    </row>
    <row r="615">
      <c r="A615" s="8"/>
    </row>
    <row r="616">
      <c r="A616" s="8"/>
    </row>
    <row r="617">
      <c r="A617" s="8"/>
    </row>
    <row r="618">
      <c r="A618" s="8"/>
    </row>
    <row r="619">
      <c r="A619" s="8"/>
    </row>
    <row r="620">
      <c r="A620" s="8"/>
    </row>
    <row r="621">
      <c r="A621" s="8"/>
    </row>
    <row r="622">
      <c r="A622" s="8"/>
    </row>
    <row r="623">
      <c r="A623" s="8"/>
    </row>
    <row r="624">
      <c r="A624" s="8"/>
    </row>
    <row r="625">
      <c r="A625" s="8"/>
    </row>
    <row r="626">
      <c r="A626" s="8"/>
    </row>
    <row r="627">
      <c r="A627" s="8"/>
    </row>
    <row r="628">
      <c r="A628" s="8"/>
    </row>
    <row r="629">
      <c r="A629" s="8"/>
    </row>
    <row r="630">
      <c r="A630" s="8"/>
    </row>
    <row r="631">
      <c r="A631" s="8"/>
    </row>
    <row r="632">
      <c r="A632" s="8"/>
    </row>
    <row r="633">
      <c r="A633" s="8"/>
    </row>
    <row r="634">
      <c r="A634" s="8"/>
    </row>
    <row r="635">
      <c r="A635" s="8"/>
    </row>
    <row r="636">
      <c r="A636" s="8"/>
    </row>
    <row r="637">
      <c r="A637" s="8"/>
    </row>
    <row r="638">
      <c r="A638" s="8"/>
    </row>
    <row r="639">
      <c r="A639" s="8"/>
    </row>
    <row r="640">
      <c r="A640" s="8"/>
    </row>
    <row r="641">
      <c r="A641" s="8"/>
    </row>
    <row r="642">
      <c r="A642" s="8"/>
    </row>
    <row r="643">
      <c r="A643" s="8"/>
    </row>
    <row r="644">
      <c r="A644" s="8"/>
    </row>
    <row r="645">
      <c r="A645" s="8"/>
    </row>
    <row r="646">
      <c r="A646" s="8"/>
    </row>
    <row r="647">
      <c r="A647" s="8"/>
    </row>
    <row r="648">
      <c r="A648" s="8"/>
    </row>
    <row r="649">
      <c r="A649" s="8"/>
    </row>
    <row r="650">
      <c r="A650" s="8"/>
    </row>
    <row r="651">
      <c r="A651" s="8"/>
    </row>
    <row r="652">
      <c r="A652" s="8"/>
    </row>
    <row r="653">
      <c r="A653" s="8"/>
    </row>
    <row r="654">
      <c r="A654" s="8"/>
    </row>
    <row r="655">
      <c r="A655" s="8"/>
    </row>
    <row r="656">
      <c r="A656" s="8"/>
    </row>
    <row r="657">
      <c r="A657" s="8"/>
    </row>
    <row r="658">
      <c r="A658" s="8"/>
    </row>
    <row r="659">
      <c r="A659" s="8"/>
    </row>
    <row r="660">
      <c r="A660" s="8"/>
    </row>
    <row r="661">
      <c r="A661" s="8"/>
    </row>
    <row r="662">
      <c r="A662" s="8"/>
    </row>
    <row r="663">
      <c r="A663" s="8"/>
    </row>
    <row r="664">
      <c r="A664" s="8"/>
    </row>
    <row r="665">
      <c r="A665" s="8"/>
    </row>
    <row r="666">
      <c r="A666" s="8"/>
    </row>
    <row r="667">
      <c r="A667" s="8"/>
    </row>
    <row r="668">
      <c r="A668" s="8"/>
    </row>
    <row r="669">
      <c r="A669" s="8"/>
    </row>
    <row r="670">
      <c r="A670" s="8"/>
    </row>
    <row r="671">
      <c r="A671" s="8"/>
    </row>
    <row r="672">
      <c r="A672" s="8"/>
    </row>
    <row r="673">
      <c r="A673" s="8"/>
    </row>
    <row r="674">
      <c r="A674" s="8"/>
    </row>
    <row r="675">
      <c r="A675" s="8"/>
    </row>
    <row r="676">
      <c r="A676" s="8"/>
    </row>
    <row r="677">
      <c r="A677" s="8"/>
    </row>
    <row r="678">
      <c r="A678" s="8"/>
    </row>
    <row r="679">
      <c r="A679" s="8"/>
    </row>
    <row r="680">
      <c r="A680" s="8"/>
    </row>
    <row r="681">
      <c r="A681" s="8"/>
    </row>
    <row r="682">
      <c r="A682" s="8"/>
    </row>
    <row r="683">
      <c r="A683" s="8"/>
    </row>
    <row r="684">
      <c r="A684" s="8"/>
    </row>
    <row r="685">
      <c r="A685" s="8"/>
    </row>
    <row r="686">
      <c r="A686" s="8"/>
    </row>
    <row r="687">
      <c r="A687" s="8"/>
    </row>
    <row r="688">
      <c r="A688" s="8"/>
    </row>
    <row r="689">
      <c r="A689" s="8"/>
    </row>
    <row r="690">
      <c r="A690" s="8"/>
    </row>
    <row r="691">
      <c r="A691" s="8"/>
    </row>
    <row r="692">
      <c r="A692" s="8"/>
    </row>
    <row r="693">
      <c r="A693" s="8"/>
    </row>
    <row r="694">
      <c r="A694" s="8"/>
    </row>
    <row r="695">
      <c r="A695" s="8"/>
    </row>
    <row r="696">
      <c r="A696" s="8"/>
    </row>
    <row r="697">
      <c r="A697" s="8"/>
    </row>
    <row r="698">
      <c r="A698" s="8"/>
    </row>
    <row r="699">
      <c r="A699" s="8"/>
    </row>
    <row r="700">
      <c r="A700" s="8"/>
    </row>
    <row r="701">
      <c r="A701" s="8"/>
    </row>
    <row r="702">
      <c r="A702" s="8"/>
    </row>
    <row r="703">
      <c r="A703" s="8"/>
    </row>
    <row r="704">
      <c r="A704" s="8"/>
    </row>
    <row r="705">
      <c r="A705" s="8"/>
    </row>
    <row r="706">
      <c r="A706" s="8"/>
    </row>
    <row r="707">
      <c r="A707" s="8"/>
    </row>
    <row r="708">
      <c r="A708" s="8"/>
    </row>
    <row r="709">
      <c r="A709" s="8"/>
    </row>
    <row r="710">
      <c r="A710" s="8"/>
    </row>
    <row r="711">
      <c r="A711" s="8"/>
    </row>
    <row r="712">
      <c r="A712" s="8"/>
    </row>
    <row r="713">
      <c r="A713" s="8"/>
    </row>
    <row r="714">
      <c r="A714" s="8"/>
    </row>
    <row r="715">
      <c r="A715" s="8"/>
    </row>
    <row r="716">
      <c r="A716" s="8"/>
    </row>
    <row r="717">
      <c r="A717" s="8"/>
    </row>
    <row r="718">
      <c r="A718" s="8"/>
    </row>
    <row r="719">
      <c r="A719" s="8"/>
    </row>
    <row r="720">
      <c r="A720" s="8"/>
    </row>
    <row r="721">
      <c r="A721" s="8"/>
    </row>
    <row r="722">
      <c r="A722" s="8"/>
    </row>
    <row r="723">
      <c r="A723" s="8"/>
    </row>
    <row r="724">
      <c r="A724" s="8"/>
    </row>
    <row r="725">
      <c r="A725" s="8"/>
    </row>
    <row r="726">
      <c r="A726" s="8"/>
    </row>
    <row r="727">
      <c r="A727" s="8"/>
    </row>
    <row r="728">
      <c r="A728" s="8"/>
    </row>
    <row r="729">
      <c r="A729" s="8"/>
    </row>
    <row r="730">
      <c r="A730" s="8"/>
    </row>
    <row r="731">
      <c r="A731" s="8"/>
    </row>
    <row r="732">
      <c r="A732" s="8"/>
    </row>
    <row r="733">
      <c r="A733" s="8"/>
    </row>
    <row r="734">
      <c r="A734" s="8"/>
    </row>
    <row r="735">
      <c r="A735" s="8"/>
    </row>
    <row r="736">
      <c r="A736" s="8"/>
    </row>
    <row r="737">
      <c r="A737" s="8"/>
    </row>
    <row r="738">
      <c r="A738" s="8"/>
    </row>
    <row r="739">
      <c r="A739" s="8"/>
    </row>
    <row r="740">
      <c r="A740" s="8"/>
    </row>
    <row r="741">
      <c r="A741" s="8"/>
    </row>
    <row r="742">
      <c r="A742" s="8"/>
    </row>
    <row r="743">
      <c r="A743" s="8"/>
    </row>
    <row r="744">
      <c r="A744" s="8"/>
    </row>
    <row r="745">
      <c r="A745" s="8"/>
    </row>
    <row r="746">
      <c r="A746" s="8"/>
    </row>
    <row r="747">
      <c r="A747" s="8"/>
    </row>
    <row r="748">
      <c r="A748" s="8"/>
    </row>
    <row r="749">
      <c r="A749" s="8"/>
    </row>
    <row r="750">
      <c r="A750" s="8"/>
    </row>
    <row r="751">
      <c r="A751" s="8"/>
    </row>
    <row r="752">
      <c r="A752" s="8"/>
    </row>
    <row r="753">
      <c r="A753" s="8"/>
    </row>
    <row r="754">
      <c r="A754" s="8"/>
    </row>
    <row r="755">
      <c r="A755" s="8"/>
    </row>
    <row r="756">
      <c r="A756" s="8"/>
    </row>
    <row r="757">
      <c r="A757" s="8"/>
    </row>
    <row r="758">
      <c r="A758" s="8"/>
    </row>
    <row r="759">
      <c r="A759" s="8"/>
    </row>
    <row r="760">
      <c r="A760" s="8"/>
    </row>
    <row r="761">
      <c r="A761" s="8"/>
    </row>
    <row r="762">
      <c r="A762" s="8"/>
    </row>
    <row r="763">
      <c r="A763" s="8"/>
    </row>
    <row r="764">
      <c r="A764" s="8"/>
    </row>
    <row r="765">
      <c r="A765" s="8"/>
    </row>
    <row r="766">
      <c r="A766" s="8"/>
    </row>
    <row r="767">
      <c r="A767" s="8"/>
    </row>
    <row r="768">
      <c r="A768" s="8"/>
    </row>
    <row r="769">
      <c r="A769" s="8"/>
    </row>
    <row r="770">
      <c r="A770" s="8"/>
    </row>
    <row r="771">
      <c r="A771" s="8"/>
    </row>
    <row r="772">
      <c r="A772" s="8"/>
    </row>
    <row r="773">
      <c r="A773" s="8"/>
    </row>
    <row r="774">
      <c r="A774" s="8"/>
    </row>
    <row r="775">
      <c r="A775" s="8"/>
    </row>
    <row r="776">
      <c r="A776" s="8"/>
    </row>
    <row r="777">
      <c r="A777" s="8"/>
    </row>
    <row r="778">
      <c r="A778" s="8"/>
    </row>
    <row r="779">
      <c r="A779" s="8"/>
    </row>
    <row r="780">
      <c r="A780" s="8"/>
    </row>
    <row r="781">
      <c r="A781" s="8"/>
    </row>
    <row r="782">
      <c r="A782" s="8"/>
    </row>
    <row r="783">
      <c r="A783" s="8"/>
    </row>
    <row r="784">
      <c r="A784" s="8"/>
    </row>
    <row r="785">
      <c r="A785" s="8"/>
    </row>
    <row r="786">
      <c r="A786" s="8"/>
    </row>
    <row r="787">
      <c r="A787" s="8"/>
    </row>
    <row r="788">
      <c r="A788" s="8"/>
    </row>
    <row r="789">
      <c r="A789" s="8"/>
    </row>
    <row r="790">
      <c r="A790" s="8"/>
    </row>
    <row r="791">
      <c r="A791" s="8"/>
    </row>
    <row r="792">
      <c r="A792" s="8"/>
    </row>
    <row r="793">
      <c r="A793" s="8"/>
    </row>
    <row r="794">
      <c r="A794" s="8"/>
    </row>
    <row r="795">
      <c r="A795" s="8"/>
    </row>
    <row r="796">
      <c r="A796" s="8"/>
    </row>
    <row r="797">
      <c r="A797" s="8"/>
    </row>
    <row r="798">
      <c r="A798" s="8"/>
    </row>
    <row r="799">
      <c r="A799" s="8"/>
    </row>
    <row r="800">
      <c r="A800" s="8"/>
    </row>
    <row r="801">
      <c r="A801" s="8"/>
    </row>
    <row r="802">
      <c r="A802" s="8"/>
    </row>
    <row r="803">
      <c r="A803" s="8"/>
    </row>
    <row r="804">
      <c r="A804" s="8"/>
    </row>
    <row r="805">
      <c r="A805" s="8"/>
    </row>
    <row r="806">
      <c r="A806" s="8"/>
    </row>
    <row r="807">
      <c r="A807" s="8"/>
    </row>
    <row r="808">
      <c r="A808" s="8"/>
    </row>
    <row r="809">
      <c r="A809" s="8"/>
    </row>
    <row r="810">
      <c r="A810" s="8"/>
    </row>
    <row r="811">
      <c r="A811" s="8"/>
    </row>
    <row r="812">
      <c r="A812" s="8"/>
    </row>
    <row r="813">
      <c r="A813" s="8"/>
    </row>
    <row r="814">
      <c r="A814" s="8"/>
    </row>
    <row r="815">
      <c r="A815" s="8"/>
    </row>
    <row r="816">
      <c r="A816" s="8"/>
    </row>
    <row r="817">
      <c r="A817" s="8"/>
    </row>
    <row r="818">
      <c r="A818" s="8"/>
    </row>
    <row r="819">
      <c r="A819" s="8"/>
    </row>
    <row r="820">
      <c r="A820" s="8"/>
    </row>
    <row r="821">
      <c r="A821" s="8"/>
    </row>
    <row r="822">
      <c r="A822" s="8"/>
    </row>
    <row r="823">
      <c r="A823" s="8"/>
    </row>
    <row r="824">
      <c r="A824" s="8"/>
    </row>
    <row r="825">
      <c r="A825" s="8"/>
    </row>
    <row r="826">
      <c r="A826" s="8"/>
    </row>
    <row r="827">
      <c r="A827" s="8"/>
    </row>
    <row r="828">
      <c r="A828" s="8"/>
    </row>
    <row r="829">
      <c r="A829" s="8"/>
    </row>
    <row r="830">
      <c r="A830" s="8"/>
    </row>
    <row r="831">
      <c r="A831" s="8"/>
    </row>
    <row r="832">
      <c r="A832" s="8"/>
    </row>
    <row r="833">
      <c r="A833" s="8"/>
    </row>
    <row r="834">
      <c r="A834" s="8"/>
    </row>
    <row r="835">
      <c r="A835" s="8"/>
    </row>
    <row r="836">
      <c r="A836" s="8"/>
    </row>
    <row r="837">
      <c r="A837" s="8"/>
    </row>
    <row r="838">
      <c r="A838" s="8"/>
    </row>
    <row r="839">
      <c r="A839" s="8"/>
    </row>
    <row r="840">
      <c r="A840" s="8"/>
    </row>
    <row r="841">
      <c r="A841" s="8"/>
    </row>
    <row r="842">
      <c r="A842" s="8"/>
    </row>
    <row r="843">
      <c r="A843" s="8"/>
    </row>
    <row r="844">
      <c r="A844" s="8"/>
    </row>
    <row r="845">
      <c r="A845" s="8"/>
    </row>
    <row r="846">
      <c r="A846" s="8"/>
    </row>
    <row r="847">
      <c r="A847" s="8"/>
    </row>
    <row r="848">
      <c r="A848" s="8"/>
    </row>
    <row r="849">
      <c r="A849" s="8"/>
    </row>
    <row r="850">
      <c r="A850" s="8"/>
    </row>
    <row r="851">
      <c r="A851" s="8"/>
    </row>
    <row r="852">
      <c r="A852" s="8"/>
    </row>
    <row r="853">
      <c r="A853" s="8"/>
    </row>
    <row r="854">
      <c r="A854" s="8"/>
    </row>
    <row r="855">
      <c r="A855" s="8"/>
    </row>
    <row r="856">
      <c r="A856" s="8"/>
    </row>
    <row r="857">
      <c r="A857" s="8"/>
    </row>
    <row r="858">
      <c r="A858" s="8"/>
    </row>
    <row r="859">
      <c r="A859" s="8"/>
    </row>
    <row r="860">
      <c r="A860" s="8"/>
    </row>
    <row r="861">
      <c r="A861" s="8"/>
    </row>
    <row r="862">
      <c r="A862" s="8"/>
    </row>
    <row r="863">
      <c r="A863" s="8"/>
    </row>
    <row r="864">
      <c r="A864" s="8"/>
    </row>
    <row r="865">
      <c r="A865" s="8"/>
    </row>
    <row r="866">
      <c r="A866" s="8"/>
    </row>
    <row r="867">
      <c r="A867" s="8"/>
    </row>
    <row r="868">
      <c r="A868" s="8"/>
    </row>
    <row r="869">
      <c r="A869" s="8"/>
    </row>
    <row r="870">
      <c r="A870" s="8"/>
    </row>
    <row r="871">
      <c r="A871" s="8"/>
    </row>
    <row r="872">
      <c r="A872" s="8"/>
    </row>
    <row r="873">
      <c r="A873" s="8"/>
    </row>
    <row r="874">
      <c r="A874" s="8"/>
    </row>
    <row r="875">
      <c r="A875" s="8"/>
    </row>
    <row r="876">
      <c r="A876" s="8"/>
    </row>
    <row r="877">
      <c r="A877" s="8"/>
    </row>
    <row r="878">
      <c r="A878" s="8"/>
    </row>
    <row r="879">
      <c r="A879" s="8"/>
    </row>
    <row r="880">
      <c r="A880" s="8"/>
    </row>
    <row r="881">
      <c r="A881" s="8"/>
    </row>
    <row r="882">
      <c r="A882" s="8"/>
    </row>
    <row r="883">
      <c r="A883" s="8"/>
    </row>
    <row r="884">
      <c r="A884" s="8"/>
    </row>
    <row r="885">
      <c r="A885" s="8"/>
    </row>
    <row r="886">
      <c r="A886" s="8"/>
    </row>
    <row r="887">
      <c r="A887" s="8"/>
    </row>
    <row r="888">
      <c r="A888" s="8"/>
    </row>
    <row r="889">
      <c r="A889" s="8"/>
    </row>
    <row r="890">
      <c r="A890" s="8"/>
    </row>
    <row r="891">
      <c r="A891" s="8"/>
    </row>
    <row r="892">
      <c r="A892" s="8"/>
    </row>
    <row r="893">
      <c r="A893" s="8"/>
    </row>
    <row r="894">
      <c r="A894" s="8"/>
    </row>
    <row r="895">
      <c r="A895" s="8"/>
    </row>
    <row r="896">
      <c r="A896" s="8"/>
    </row>
    <row r="897">
      <c r="A897" s="8"/>
    </row>
    <row r="898">
      <c r="A898" s="8"/>
    </row>
    <row r="899">
      <c r="A899" s="8"/>
    </row>
    <row r="900">
      <c r="A900" s="8"/>
    </row>
    <row r="901">
      <c r="A901" s="8"/>
    </row>
    <row r="902">
      <c r="A902" s="8"/>
    </row>
    <row r="903">
      <c r="A903" s="8"/>
    </row>
    <row r="904">
      <c r="A904" s="8"/>
    </row>
    <row r="905">
      <c r="A905" s="8"/>
    </row>
    <row r="906">
      <c r="A906" s="8"/>
    </row>
    <row r="907">
      <c r="A907" s="8"/>
    </row>
    <row r="908">
      <c r="A908" s="8"/>
    </row>
    <row r="909">
      <c r="A909" s="8"/>
    </row>
    <row r="910">
      <c r="A910" s="8"/>
    </row>
    <row r="911">
      <c r="A911" s="8"/>
    </row>
    <row r="912">
      <c r="A912" s="8"/>
    </row>
    <row r="913">
      <c r="A913" s="8"/>
    </row>
    <row r="914">
      <c r="A914" s="8"/>
    </row>
    <row r="915">
      <c r="A915" s="8"/>
    </row>
    <row r="916">
      <c r="A916" s="8"/>
    </row>
    <row r="917">
      <c r="A917" s="8"/>
    </row>
    <row r="918">
      <c r="A918" s="8"/>
    </row>
    <row r="919">
      <c r="A919" s="8"/>
    </row>
    <row r="920">
      <c r="A920" s="8"/>
    </row>
    <row r="921">
      <c r="A921" s="8"/>
    </row>
    <row r="922">
      <c r="A922" s="8"/>
    </row>
    <row r="923">
      <c r="A923" s="8"/>
    </row>
    <row r="924">
      <c r="A924" s="8"/>
    </row>
    <row r="925">
      <c r="A925" s="8"/>
    </row>
    <row r="926">
      <c r="A926" s="8"/>
    </row>
    <row r="927">
      <c r="A927" s="8"/>
    </row>
    <row r="928">
      <c r="A928" s="8"/>
    </row>
    <row r="929">
      <c r="A929" s="8"/>
    </row>
    <row r="930">
      <c r="A930" s="8"/>
    </row>
    <row r="931">
      <c r="A931" s="8"/>
    </row>
    <row r="932">
      <c r="A932" s="8"/>
    </row>
    <row r="933">
      <c r="A933" s="8"/>
    </row>
    <row r="934">
      <c r="A934" s="8"/>
    </row>
    <row r="935">
      <c r="A935" s="8"/>
    </row>
    <row r="936">
      <c r="A936" s="8"/>
    </row>
    <row r="937">
      <c r="A937" s="8"/>
    </row>
    <row r="938">
      <c r="A938" s="8"/>
    </row>
    <row r="939">
      <c r="A939" s="8"/>
    </row>
    <row r="940">
      <c r="A940" s="8"/>
    </row>
    <row r="941">
      <c r="A941" s="8"/>
    </row>
    <row r="942">
      <c r="A942" s="8"/>
    </row>
    <row r="943">
      <c r="A943" s="8"/>
    </row>
    <row r="944">
      <c r="A944" s="8"/>
    </row>
    <row r="945">
      <c r="A945" s="8"/>
    </row>
    <row r="946">
      <c r="A946" s="8"/>
    </row>
    <row r="947">
      <c r="A947" s="8"/>
    </row>
    <row r="948">
      <c r="A948" s="8"/>
    </row>
    <row r="949">
      <c r="A949" s="8"/>
    </row>
    <row r="950">
      <c r="A950" s="8"/>
    </row>
    <row r="951">
      <c r="A951" s="8"/>
    </row>
    <row r="952">
      <c r="A952" s="8"/>
    </row>
    <row r="953">
      <c r="A953" s="8"/>
    </row>
    <row r="954">
      <c r="A954" s="8"/>
    </row>
    <row r="955">
      <c r="A955" s="8"/>
    </row>
    <row r="956">
      <c r="A956" s="8"/>
    </row>
    <row r="957">
      <c r="A957" s="8"/>
    </row>
    <row r="958">
      <c r="A958" s="8"/>
    </row>
    <row r="959">
      <c r="A959" s="8"/>
    </row>
    <row r="960">
      <c r="A960" s="8"/>
    </row>
    <row r="961">
      <c r="A961" s="8"/>
    </row>
    <row r="962">
      <c r="A962" s="8"/>
    </row>
    <row r="963">
      <c r="A963" s="8"/>
    </row>
    <row r="964">
      <c r="A964" s="8"/>
    </row>
    <row r="965">
      <c r="A965" s="8"/>
    </row>
    <row r="966">
      <c r="A966" s="8"/>
    </row>
    <row r="967">
      <c r="A967" s="8"/>
    </row>
    <row r="968">
      <c r="A968" s="8"/>
    </row>
    <row r="969">
      <c r="A969" s="8"/>
    </row>
    <row r="970">
      <c r="A970" s="8"/>
    </row>
    <row r="971">
      <c r="A971" s="8"/>
    </row>
    <row r="972">
      <c r="A972" s="8"/>
    </row>
    <row r="973">
      <c r="A973" s="8"/>
    </row>
    <row r="974">
      <c r="A974" s="8"/>
    </row>
    <row r="975">
      <c r="A975" s="8"/>
    </row>
    <row r="976">
      <c r="A976" s="8"/>
    </row>
    <row r="977">
      <c r="A977" s="8"/>
    </row>
    <row r="978">
      <c r="A978" s="8"/>
    </row>
    <row r="979">
      <c r="A979" s="8"/>
    </row>
    <row r="980">
      <c r="A980" s="8"/>
    </row>
    <row r="981">
      <c r="A981" s="8"/>
    </row>
    <row r="982">
      <c r="A982" s="8"/>
    </row>
    <row r="983">
      <c r="A983" s="8"/>
    </row>
    <row r="984">
      <c r="A984" s="8"/>
    </row>
    <row r="985">
      <c r="A985" s="8"/>
    </row>
    <row r="986">
      <c r="A986" s="8"/>
    </row>
    <row r="987">
      <c r="A987" s="8"/>
    </row>
    <row r="988">
      <c r="A988" s="8"/>
    </row>
    <row r="989">
      <c r="A989" s="8"/>
    </row>
    <row r="990">
      <c r="A990" s="8"/>
    </row>
    <row r="991">
      <c r="A991" s="8"/>
    </row>
    <row r="992">
      <c r="A992" s="8"/>
    </row>
    <row r="993">
      <c r="A993" s="8"/>
    </row>
    <row r="994">
      <c r="A994" s="8"/>
    </row>
    <row r="995">
      <c r="A995" s="8"/>
    </row>
    <row r="996">
      <c r="A996" s="8"/>
    </row>
    <row r="997">
      <c r="A997" s="8"/>
    </row>
    <row r="998">
      <c r="A998" s="8"/>
    </row>
    <row r="999">
      <c r="A999" s="8"/>
    </row>
    <row r="1000">
      <c r="A1000" s="8"/>
    </row>
    <row r="1001">
      <c r="A1001" s="8"/>
    </row>
    <row r="1002">
      <c r="A1002" s="8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88"/>
  </cols>
  <sheetData>
    <row r="1">
      <c r="A1" s="10" t="s">
        <v>168</v>
      </c>
      <c r="B1" s="11" t="s">
        <v>49</v>
      </c>
      <c r="C1" s="11" t="s">
        <v>50</v>
      </c>
      <c r="D1" s="11" t="s">
        <v>51</v>
      </c>
      <c r="E1" s="11" t="s">
        <v>52</v>
      </c>
      <c r="F1" s="11" t="s">
        <v>53</v>
      </c>
      <c r="G1" s="11" t="s">
        <v>54</v>
      </c>
      <c r="H1" s="11" t="s">
        <v>55</v>
      </c>
      <c r="I1" s="11" t="s">
        <v>56</v>
      </c>
      <c r="J1" s="12" t="s">
        <v>57</v>
      </c>
      <c r="K1" s="12" t="s">
        <v>58</v>
      </c>
      <c r="L1" s="12" t="s">
        <v>59</v>
      </c>
      <c r="M1" s="12" t="s">
        <v>60</v>
      </c>
    </row>
    <row r="2">
      <c r="A2" s="20" t="s">
        <v>169</v>
      </c>
    </row>
    <row r="3">
      <c r="A3" s="8" t="s">
        <v>82</v>
      </c>
      <c r="B3" s="13">
        <f>'Quaterly-Profit &amp; Loss'!B4</f>
        <v>1623724153</v>
      </c>
      <c r="C3" s="13">
        <f>'Quaterly-Profit &amp; Loss'!C4</f>
        <v>1693256258</v>
      </c>
      <c r="D3" s="13">
        <f>'Quaterly-Profit &amp; Loss'!D4</f>
        <v>1765833511</v>
      </c>
      <c r="E3" s="13">
        <f>'Quaterly-Profit &amp; Loss'!E4</f>
        <v>1841591762</v>
      </c>
      <c r="F3" s="13">
        <f>'Quaterly-Profit &amp; Loss'!F4</f>
        <v>1920673010</v>
      </c>
      <c r="G3" s="13">
        <f>'Quaterly-Profit &amp; Loss'!G4</f>
        <v>2003225685</v>
      </c>
      <c r="H3" s="13">
        <f>'Quaterly-Profit &amp; Loss'!H4</f>
        <v>2089404944</v>
      </c>
      <c r="I3" s="13">
        <f>'Quaterly-Profit &amp; Loss'!I4</f>
        <v>2179372978</v>
      </c>
      <c r="J3" s="13">
        <f>'Quaterly-Profit &amp; Loss'!J4</f>
        <v>2273299335</v>
      </c>
      <c r="K3" s="13">
        <f>'Quaterly-Profit &amp; Loss'!K4</f>
        <v>2371361256</v>
      </c>
      <c r="L3" s="13">
        <f>'Quaterly-Profit &amp; Loss'!L4</f>
        <v>2473744030</v>
      </c>
      <c r="M3" s="13">
        <f>'Quaterly-Profit &amp; Loss'!M4</f>
        <v>2580641363</v>
      </c>
    </row>
    <row r="4">
      <c r="A4" s="8" t="s">
        <v>37</v>
      </c>
      <c r="B4" s="13">
        <f>'Quaterly-Profit &amp; Loss'!B2</f>
        <v>2671310076</v>
      </c>
      <c r="C4" s="13">
        <f>'Quaterly-Profit &amp; Loss'!C2</f>
        <v>2784203228</v>
      </c>
      <c r="D4" s="13">
        <f>'Quaterly-Profit &amp; Loss'!D2</f>
        <v>2901985354</v>
      </c>
      <c r="E4" s="13">
        <f>'Quaterly-Profit &amp; Loss'!E2</f>
        <v>3024872575</v>
      </c>
      <c r="F4" s="13">
        <f>'Quaterly-Profit &amp; Loss'!F2</f>
        <v>3153090723</v>
      </c>
      <c r="G4" s="13">
        <f>'Quaterly-Profit &amp; Loss'!G2</f>
        <v>3286875791</v>
      </c>
      <c r="H4" s="13">
        <f>'Quaterly-Profit &amp; Loss'!H2</f>
        <v>3426474386</v>
      </c>
      <c r="I4" s="13">
        <f>'Quaterly-Profit &amp; Loss'!I2</f>
        <v>3572144221</v>
      </c>
      <c r="J4" s="13">
        <f>'Quaterly-Profit &amp; Loss'!J2</f>
        <v>3724154617</v>
      </c>
      <c r="K4" s="13">
        <f>'Quaterly-Profit &amp; Loss'!K2</f>
        <v>3882787032</v>
      </c>
      <c r="L4" s="13">
        <f>'Quaterly-Profit &amp; Loss'!L2</f>
        <v>4048335618</v>
      </c>
      <c r="M4" s="13">
        <f>'Quaterly-Profit &amp; Loss'!M2</f>
        <v>4221107796</v>
      </c>
    </row>
    <row r="5">
      <c r="A5" s="10" t="s">
        <v>170</v>
      </c>
      <c r="B5" s="25">
        <f t="shared" ref="B5:M5" si="1">B3/B4</f>
        <v>0.607838142</v>
      </c>
      <c r="C5" s="25">
        <f t="shared" si="1"/>
        <v>0.6081654675</v>
      </c>
      <c r="D5" s="25">
        <f t="shared" si="1"/>
        <v>0.608491531</v>
      </c>
      <c r="E5" s="25">
        <f t="shared" si="1"/>
        <v>0.608816311</v>
      </c>
      <c r="F5" s="25">
        <f t="shared" si="1"/>
        <v>0.6091397864</v>
      </c>
      <c r="G5" s="25">
        <f t="shared" si="1"/>
        <v>0.6094619366</v>
      </c>
      <c r="H5" s="25">
        <f t="shared" si="1"/>
        <v>0.6097827411</v>
      </c>
      <c r="I5" s="25">
        <f t="shared" si="1"/>
        <v>0.6101021803</v>
      </c>
      <c r="J5" s="25">
        <f t="shared" si="1"/>
        <v>0.6104202345</v>
      </c>
      <c r="K5" s="25">
        <f t="shared" si="1"/>
        <v>0.6107368847</v>
      </c>
      <c r="L5" s="25">
        <f t="shared" si="1"/>
        <v>0.6110521123</v>
      </c>
      <c r="M5" s="25">
        <f t="shared" si="1"/>
        <v>0.611365899</v>
      </c>
    </row>
    <row r="6">
      <c r="A6" s="8"/>
      <c r="B6" s="8"/>
      <c r="C6" s="8"/>
      <c r="D6" s="8"/>
      <c r="E6" s="8"/>
      <c r="F6" s="8"/>
      <c r="G6" s="8"/>
      <c r="H6" s="8"/>
      <c r="I6" s="8"/>
    </row>
    <row r="7">
      <c r="A7" s="10" t="s">
        <v>171</v>
      </c>
      <c r="B7" s="8"/>
      <c r="C7" s="8"/>
      <c r="D7" s="8"/>
      <c r="E7" s="8"/>
      <c r="F7" s="8"/>
      <c r="G7" s="8"/>
      <c r="H7" s="8"/>
      <c r="I7" s="8"/>
    </row>
    <row r="8">
      <c r="A8" s="8" t="s">
        <v>172</v>
      </c>
      <c r="B8" s="13">
        <f>'Quaterly-Profit &amp; Loss'!B12</f>
        <v>1189351928</v>
      </c>
      <c r="C8" s="13">
        <f>'Quaterly-Profit &amp; Loss'!C12</f>
        <v>1239874337</v>
      </c>
      <c r="D8" s="13">
        <f>'Quaterly-Profit &amp; Loss'!D12</f>
        <v>1293095237</v>
      </c>
      <c r="E8" s="13">
        <f>'Quaterly-Profit &amp; Loss'!E12</f>
        <v>1348544384</v>
      </c>
      <c r="F8" s="13">
        <f>'Quaterly-Profit &amp; Loss'!F12</f>
        <v>1406325906</v>
      </c>
      <c r="G8" s="13">
        <f>'Quaterly-Profit &amp; Loss'!G12</f>
        <v>1466763397</v>
      </c>
      <c r="H8" s="13">
        <f>'Quaterly-Profit &amp; Loss'!H12</f>
        <v>1530281392</v>
      </c>
      <c r="I8" s="13">
        <f>'Quaterly-Profit &amp; Loss'!I12</f>
        <v>1595967645</v>
      </c>
      <c r="J8" s="13">
        <f>'Quaterly-Profit &amp; Loss'!J12</f>
        <v>1665103358</v>
      </c>
      <c r="K8" s="13">
        <f>'Quaterly-Profit &amp; Loss'!K12</f>
        <v>1736913779</v>
      </c>
      <c r="L8" s="13">
        <f>'Quaterly-Profit &amp; Loss'!L12</f>
        <v>1812205817</v>
      </c>
      <c r="M8" s="13">
        <f>'Quaterly-Profit &amp; Loss'!M12</f>
        <v>1890692017</v>
      </c>
    </row>
    <row r="9">
      <c r="A9" s="8" t="s">
        <v>37</v>
      </c>
      <c r="B9" s="13">
        <f>'Quaterly-Profit &amp; Loss'!B2</f>
        <v>2671310076</v>
      </c>
      <c r="C9" s="13">
        <f>'Quaterly-Profit &amp; Loss'!C2</f>
        <v>2784203228</v>
      </c>
      <c r="D9" s="13">
        <f>'Quaterly-Profit &amp; Loss'!D2</f>
        <v>2901985354</v>
      </c>
      <c r="E9" s="13">
        <f>'Quaterly-Profit &amp; Loss'!E2</f>
        <v>3024872575</v>
      </c>
      <c r="F9" s="13">
        <f>'Quaterly-Profit &amp; Loss'!F2</f>
        <v>3153090723</v>
      </c>
      <c r="G9" s="13">
        <f>'Quaterly-Profit &amp; Loss'!G2</f>
        <v>3286875791</v>
      </c>
      <c r="H9" s="13">
        <f>'Quaterly-Profit &amp; Loss'!H2</f>
        <v>3426474386</v>
      </c>
      <c r="I9" s="13">
        <f>'Quaterly-Profit &amp; Loss'!I2</f>
        <v>3572144221</v>
      </c>
      <c r="J9" s="13">
        <f>'Quaterly-Profit &amp; Loss'!J2</f>
        <v>3724154617</v>
      </c>
      <c r="K9" s="13">
        <f>'Quaterly-Profit &amp; Loss'!K2</f>
        <v>3882787032</v>
      </c>
      <c r="L9" s="13">
        <f>'Quaterly-Profit &amp; Loss'!L2</f>
        <v>4048335618</v>
      </c>
      <c r="M9" s="13">
        <f>'Quaterly-Profit &amp; Loss'!M2</f>
        <v>4221107796</v>
      </c>
    </row>
    <row r="10">
      <c r="A10" s="10" t="s">
        <v>173</v>
      </c>
      <c r="B10" s="25">
        <f t="shared" ref="B10:M10" si="2">B8/B9</f>
        <v>0.4452317006</v>
      </c>
      <c r="C10" s="25">
        <f t="shared" si="2"/>
        <v>0.4453246533</v>
      </c>
      <c r="D10" s="25">
        <f t="shared" si="2"/>
        <v>0.4455898564</v>
      </c>
      <c r="E10" s="25">
        <f t="shared" si="2"/>
        <v>0.4458185761</v>
      </c>
      <c r="F10" s="25">
        <f t="shared" si="2"/>
        <v>0.4460150467</v>
      </c>
      <c r="G10" s="25">
        <f t="shared" si="2"/>
        <v>0.4462485017</v>
      </c>
      <c r="H10" s="25">
        <f t="shared" si="2"/>
        <v>0.446605233</v>
      </c>
      <c r="I10" s="25">
        <f t="shared" si="2"/>
        <v>0.4467814135</v>
      </c>
      <c r="J10" s="25">
        <f t="shared" si="2"/>
        <v>0.4471090835</v>
      </c>
      <c r="K10" s="25">
        <f t="shared" si="2"/>
        <v>0.4473368651</v>
      </c>
      <c r="L10" s="25">
        <f t="shared" si="2"/>
        <v>0.4476421888</v>
      </c>
      <c r="M10" s="25">
        <f t="shared" si="2"/>
        <v>0.4479137013</v>
      </c>
    </row>
    <row r="11">
      <c r="A11" s="8"/>
      <c r="B11" s="8"/>
      <c r="C11" s="8"/>
      <c r="D11" s="8"/>
      <c r="E11" s="8"/>
      <c r="F11" s="8"/>
      <c r="G11" s="8"/>
      <c r="H11" s="8"/>
      <c r="I11" s="8"/>
    </row>
    <row r="12">
      <c r="A12" s="20" t="s">
        <v>174</v>
      </c>
      <c r="B12" s="8"/>
      <c r="C12" s="8"/>
      <c r="D12" s="8"/>
      <c r="E12" s="8"/>
      <c r="F12" s="8"/>
      <c r="G12" s="8"/>
      <c r="H12" s="8"/>
      <c r="I12" s="8"/>
    </row>
    <row r="13">
      <c r="A13" s="8" t="s">
        <v>175</v>
      </c>
      <c r="B13" s="13">
        <f>'Quaterly-Profit &amp; Loss'!B8</f>
        <v>1621942342</v>
      </c>
      <c r="C13" s="13">
        <f>'Quaterly-Profit &amp; Loss'!C8</f>
        <v>1690852208</v>
      </c>
      <c r="D13" s="13">
        <f>'Quaterly-Profit &amp; Loss'!D8</f>
        <v>1763429462</v>
      </c>
      <c r="E13" s="13">
        <f>'Quaterly-Profit &amp; Loss'!E8</f>
        <v>1839053544</v>
      </c>
      <c r="F13" s="13">
        <f>'Quaterly-Profit &amp; Loss'!F8</f>
        <v>1917866454</v>
      </c>
      <c r="G13" s="13">
        <f>'Quaterly-Profit &amp; Loss'!G8</f>
        <v>2000284961</v>
      </c>
      <c r="H13" s="13">
        <f>'Quaterly-Profit &amp; Loss'!H8</f>
        <v>2086866725</v>
      </c>
      <c r="I13" s="13">
        <f>'Quaterly-Profit &amp; Loss'!I8</f>
        <v>2176480859</v>
      </c>
      <c r="J13" s="13">
        <f>'Quaterly-Profit &amp; Loss'!J8</f>
        <v>2270761116</v>
      </c>
      <c r="K13" s="13">
        <f>'Quaterly-Profit &amp; Loss'!K8</f>
        <v>2368688869</v>
      </c>
      <c r="L13" s="13">
        <f>'Quaterly-Profit &amp; Loss'!L8</f>
        <v>2471339981</v>
      </c>
      <c r="M13" s="13">
        <f>'Quaterly-Profit &amp; Loss'!M8</f>
        <v>2578371482</v>
      </c>
    </row>
    <row r="14">
      <c r="A14" s="8" t="s">
        <v>37</v>
      </c>
      <c r="B14" s="13">
        <f>'Quaterly-Profit &amp; Loss'!B2</f>
        <v>2671310076</v>
      </c>
      <c r="C14" s="13">
        <f>'Quaterly-Profit &amp; Loss'!C2</f>
        <v>2784203228</v>
      </c>
      <c r="D14" s="13">
        <f>'Quaterly-Profit &amp; Loss'!D2</f>
        <v>2901985354</v>
      </c>
      <c r="E14" s="13">
        <f>'Quaterly-Profit &amp; Loss'!E2</f>
        <v>3024872575</v>
      </c>
      <c r="F14" s="13">
        <f>'Quaterly-Profit &amp; Loss'!F2</f>
        <v>3153090723</v>
      </c>
      <c r="G14" s="13">
        <f>'Quaterly-Profit &amp; Loss'!G2</f>
        <v>3286875791</v>
      </c>
      <c r="H14" s="13">
        <f>'Quaterly-Profit &amp; Loss'!H2</f>
        <v>3426474386</v>
      </c>
      <c r="I14" s="13">
        <f>'Quaterly-Profit &amp; Loss'!I2</f>
        <v>3572144221</v>
      </c>
      <c r="J14" s="13">
        <f>'Quaterly-Profit &amp; Loss'!J2</f>
        <v>3724154617</v>
      </c>
      <c r="K14" s="13">
        <f>'Quaterly-Profit &amp; Loss'!K2</f>
        <v>3882787032</v>
      </c>
      <c r="L14" s="13">
        <f>'Quaterly-Profit &amp; Loss'!L2</f>
        <v>4048335618</v>
      </c>
      <c r="M14" s="13">
        <f>'Quaterly-Profit &amp; Loss'!M2</f>
        <v>4221107796</v>
      </c>
    </row>
    <row r="15">
      <c r="A15" s="10" t="s">
        <v>176</v>
      </c>
      <c r="B15" s="25">
        <f t="shared" ref="B15:M15" si="3">B13/B14</f>
        <v>0.6071711242</v>
      </c>
      <c r="C15" s="25">
        <f t="shared" si="3"/>
        <v>0.607302007</v>
      </c>
      <c r="D15" s="25">
        <f t="shared" si="3"/>
        <v>0.6076631155</v>
      </c>
      <c r="E15" s="25">
        <f t="shared" si="3"/>
        <v>0.6079771953</v>
      </c>
      <c r="F15" s="25">
        <f t="shared" si="3"/>
        <v>0.6082496899</v>
      </c>
      <c r="G15" s="25">
        <f t="shared" si="3"/>
        <v>0.6085672499</v>
      </c>
      <c r="H15" s="25">
        <f t="shared" si="3"/>
        <v>0.6090419744</v>
      </c>
      <c r="I15" s="25">
        <f t="shared" si="3"/>
        <v>0.6092925491</v>
      </c>
      <c r="J15" s="25">
        <f t="shared" si="3"/>
        <v>0.6097386789</v>
      </c>
      <c r="K15" s="25">
        <f t="shared" si="3"/>
        <v>0.6100486196</v>
      </c>
      <c r="L15" s="25">
        <f t="shared" si="3"/>
        <v>0.6104582757</v>
      </c>
      <c r="M15" s="25">
        <f t="shared" si="3"/>
        <v>0.6108281537</v>
      </c>
    </row>
    <row r="16">
      <c r="A16" s="8"/>
    </row>
    <row r="17">
      <c r="A17" s="20" t="s">
        <v>177</v>
      </c>
    </row>
    <row r="18">
      <c r="A18" s="8" t="s">
        <v>175</v>
      </c>
      <c r="B18" s="4">
        <f>'Quaterly-Profit &amp; Loss'!B8</f>
        <v>1621942342</v>
      </c>
      <c r="C18" s="4">
        <f>'Quaterly-Profit &amp; Loss'!C8</f>
        <v>1690852208</v>
      </c>
      <c r="D18" s="4">
        <f>'Quaterly-Profit &amp; Loss'!D8</f>
        <v>1763429462</v>
      </c>
      <c r="E18" s="4">
        <f>'Quaterly-Profit &amp; Loss'!E8</f>
        <v>1839053544</v>
      </c>
      <c r="F18" s="4">
        <f>'Quaterly-Profit &amp; Loss'!F8</f>
        <v>1917866454</v>
      </c>
      <c r="G18" s="4">
        <f>'Quaterly-Profit &amp; Loss'!G8</f>
        <v>2000284961</v>
      </c>
      <c r="H18" s="4">
        <f>'Quaterly-Profit &amp; Loss'!H8</f>
        <v>2086866725</v>
      </c>
      <c r="I18" s="4">
        <f>'Quaterly-Profit &amp; Loss'!I8</f>
        <v>2176480859</v>
      </c>
      <c r="J18" s="4">
        <f>'Quaterly-Profit &amp; Loss'!J8</f>
        <v>2270761116</v>
      </c>
      <c r="K18" s="4">
        <f>'Quaterly-Profit &amp; Loss'!K8</f>
        <v>2368688869</v>
      </c>
      <c r="L18" s="4">
        <f>'Quaterly-Profit &amp; Loss'!L8</f>
        <v>2471339981</v>
      </c>
      <c r="M18" s="4">
        <f>'Quaterly-Profit &amp; Loss'!M8</f>
        <v>2578371482</v>
      </c>
    </row>
    <row r="19">
      <c r="A19" s="10" t="s">
        <v>161</v>
      </c>
    </row>
    <row r="20">
      <c r="A20" s="8" t="s">
        <v>178</v>
      </c>
      <c r="B20" s="9">
        <v>0.0</v>
      </c>
      <c r="C20" s="24">
        <f t="shared" ref="C20:M20" si="4">B21</f>
        <v>1635242895</v>
      </c>
      <c r="D20" s="24">
        <f t="shared" si="4"/>
        <v>2897855363</v>
      </c>
      <c r="E20" s="24">
        <f t="shared" si="4"/>
        <v>4223734015</v>
      </c>
      <c r="F20" s="24">
        <f t="shared" si="4"/>
        <v>5598083237</v>
      </c>
      <c r="G20" s="24">
        <f t="shared" si="4"/>
        <v>7031042635</v>
      </c>
      <c r="H20" s="24">
        <f t="shared" si="4"/>
        <v>8518594659</v>
      </c>
      <c r="I20" s="24">
        <f t="shared" si="4"/>
        <v>10077552844</v>
      </c>
      <c r="J20" s="24">
        <f t="shared" si="4"/>
        <v>11705228300</v>
      </c>
      <c r="K20" s="24">
        <f t="shared" si="4"/>
        <v>13403015632</v>
      </c>
      <c r="L20" s="24">
        <f t="shared" si="4"/>
        <v>15174220150</v>
      </c>
      <c r="M20" s="24">
        <f t="shared" si="4"/>
        <v>17012224947</v>
      </c>
    </row>
    <row r="21">
      <c r="A21" s="8" t="s">
        <v>179</v>
      </c>
      <c r="B21" s="4">
        <f>'Quaterly-Balance Sheet'!B13</f>
        <v>1635242895</v>
      </c>
      <c r="C21" s="4">
        <f>'Quaterly-Balance Sheet'!C13</f>
        <v>2897855363</v>
      </c>
      <c r="D21" s="4">
        <f>'Quaterly-Balance Sheet'!D13</f>
        <v>4223734015</v>
      </c>
      <c r="E21" s="4">
        <f>'Quaterly-Balance Sheet'!E13</f>
        <v>5598083237</v>
      </c>
      <c r="F21" s="4">
        <f>'Quaterly-Balance Sheet'!F13</f>
        <v>7031042635</v>
      </c>
      <c r="G21" s="4">
        <f>'Quaterly-Balance Sheet'!G13</f>
        <v>8518594659</v>
      </c>
      <c r="H21" s="4">
        <f>'Quaterly-Balance Sheet'!H13</f>
        <v>10077552844</v>
      </c>
      <c r="I21" s="4">
        <f>'Quaterly-Balance Sheet'!I13</f>
        <v>11705228300</v>
      </c>
      <c r="J21" s="4">
        <f>'Quaterly-Balance Sheet'!J13</f>
        <v>13403015632</v>
      </c>
      <c r="K21" s="4">
        <f>'Quaterly-Balance Sheet'!K13</f>
        <v>15174220150</v>
      </c>
      <c r="L21" s="4">
        <f>'Quaterly-Balance Sheet'!L13</f>
        <v>17012224947</v>
      </c>
      <c r="M21" s="4">
        <f>'Quaterly-Balance Sheet'!M13</f>
        <v>18940924575</v>
      </c>
    </row>
    <row r="22">
      <c r="A22" s="8" t="s">
        <v>161</v>
      </c>
      <c r="B22" s="4">
        <f t="shared" ref="B22:M22" si="5">SUM(B20:B21)/2</f>
        <v>817621447.4</v>
      </c>
      <c r="C22" s="4">
        <f t="shared" si="5"/>
        <v>2266549129</v>
      </c>
      <c r="D22" s="4">
        <f t="shared" si="5"/>
        <v>3560794689</v>
      </c>
      <c r="E22" s="4">
        <f t="shared" si="5"/>
        <v>4910908626</v>
      </c>
      <c r="F22" s="4">
        <f t="shared" si="5"/>
        <v>6314562936</v>
      </c>
      <c r="G22" s="4">
        <f t="shared" si="5"/>
        <v>7774818647</v>
      </c>
      <c r="H22" s="4">
        <f t="shared" si="5"/>
        <v>9298073751</v>
      </c>
      <c r="I22" s="4">
        <f t="shared" si="5"/>
        <v>10891390572</v>
      </c>
      <c r="J22" s="4">
        <f t="shared" si="5"/>
        <v>12554121966</v>
      </c>
      <c r="K22" s="4">
        <f t="shared" si="5"/>
        <v>14288617891</v>
      </c>
      <c r="L22" s="4">
        <f t="shared" si="5"/>
        <v>16093222548</v>
      </c>
      <c r="M22" s="4">
        <f t="shared" si="5"/>
        <v>17976574761</v>
      </c>
    </row>
    <row r="23">
      <c r="A23" s="10" t="s">
        <v>180</v>
      </c>
      <c r="B23" s="25">
        <f t="shared" ref="B23:M23" si="6">B18/B22</f>
        <v>1.983732627</v>
      </c>
      <c r="C23" s="25">
        <f t="shared" si="6"/>
        <v>0.7460028934</v>
      </c>
      <c r="D23" s="25">
        <f t="shared" si="6"/>
        <v>0.4952348045</v>
      </c>
      <c r="E23" s="25">
        <f t="shared" si="6"/>
        <v>0.3744833561</v>
      </c>
      <c r="F23" s="25">
        <f t="shared" si="6"/>
        <v>0.3037211718</v>
      </c>
      <c r="G23" s="25">
        <f t="shared" si="6"/>
        <v>0.2572773786</v>
      </c>
      <c r="H23" s="25">
        <f t="shared" si="6"/>
        <v>0.2244407585</v>
      </c>
      <c r="I23" s="25">
        <f t="shared" si="6"/>
        <v>0.1998349838</v>
      </c>
      <c r="J23" s="25">
        <f t="shared" si="6"/>
        <v>0.1808777326</v>
      </c>
      <c r="K23" s="25">
        <f t="shared" si="6"/>
        <v>0.1657745268</v>
      </c>
      <c r="L23" s="25">
        <f t="shared" si="6"/>
        <v>0.153564022</v>
      </c>
      <c r="M23" s="25">
        <f t="shared" si="6"/>
        <v>0.1434295196</v>
      </c>
    </row>
    <row r="24">
      <c r="A24" s="8"/>
    </row>
    <row r="25">
      <c r="A25" s="20" t="s">
        <v>181</v>
      </c>
    </row>
    <row r="26">
      <c r="A26" s="8" t="s">
        <v>172</v>
      </c>
      <c r="B26" s="4">
        <f>'Quaterly-Profit &amp; Loss'!B12</f>
        <v>1189351928</v>
      </c>
      <c r="C26" s="4">
        <f>'Quaterly-Profit &amp; Loss'!C12</f>
        <v>1239874337</v>
      </c>
      <c r="D26" s="4">
        <f>'Quaterly-Profit &amp; Loss'!D12</f>
        <v>1293095237</v>
      </c>
      <c r="E26" s="4">
        <f>'Quaterly-Profit &amp; Loss'!E12</f>
        <v>1348544384</v>
      </c>
      <c r="F26" s="4">
        <f>'Quaterly-Profit &amp; Loss'!F12</f>
        <v>1406325906</v>
      </c>
      <c r="G26" s="4">
        <f>'Quaterly-Profit &amp; Loss'!G12</f>
        <v>1466763397</v>
      </c>
      <c r="H26" s="4">
        <f>'Quaterly-Profit &amp; Loss'!H12</f>
        <v>1530281392</v>
      </c>
      <c r="I26" s="4">
        <f>'Quaterly-Profit &amp; Loss'!I12</f>
        <v>1595967645</v>
      </c>
      <c r="J26" s="4">
        <f>'Quaterly-Profit &amp; Loss'!J12</f>
        <v>1665103358</v>
      </c>
      <c r="K26" s="4">
        <f>'Quaterly-Profit &amp; Loss'!K12</f>
        <v>1736913779</v>
      </c>
      <c r="L26" s="4">
        <f>'Quaterly-Profit &amp; Loss'!L12</f>
        <v>1812205817</v>
      </c>
      <c r="M26" s="4">
        <f>'Quaterly-Profit &amp; Loss'!M12</f>
        <v>1890692017</v>
      </c>
    </row>
    <row r="27">
      <c r="A27" s="10" t="s">
        <v>182</v>
      </c>
    </row>
    <row r="28">
      <c r="A28" s="8" t="s">
        <v>183</v>
      </c>
      <c r="B28" s="9">
        <v>0.0</v>
      </c>
      <c r="C28" s="4">
        <f t="shared" ref="C28:M28" si="7">B29</f>
        <v>1194184924</v>
      </c>
      <c r="D28" s="4">
        <f t="shared" si="7"/>
        <v>2434059261</v>
      </c>
      <c r="E28" s="4">
        <f t="shared" si="7"/>
        <v>3735891219</v>
      </c>
      <c r="F28" s="4">
        <f t="shared" si="7"/>
        <v>5084435603</v>
      </c>
      <c r="G28" s="4">
        <f t="shared" si="7"/>
        <v>6490761509</v>
      </c>
      <c r="H28" s="4">
        <f t="shared" si="7"/>
        <v>7950394833</v>
      </c>
      <c r="I28" s="4">
        <f t="shared" si="7"/>
        <v>9480676225</v>
      </c>
      <c r="J28" s="4">
        <f t="shared" si="7"/>
        <v>11076643870</v>
      </c>
      <c r="K28" s="4">
        <f t="shared" si="7"/>
        <v>12741747228</v>
      </c>
      <c r="L28" s="4">
        <f t="shared" si="7"/>
        <v>14478661006</v>
      </c>
      <c r="M28" s="4">
        <f t="shared" si="7"/>
        <v>16281062975</v>
      </c>
    </row>
    <row r="29">
      <c r="A29" s="8" t="s">
        <v>184</v>
      </c>
      <c r="B29" s="4">
        <f>'Quaterly-Balance Sheet'!B22</f>
        <v>1194184924</v>
      </c>
      <c r="C29" s="4">
        <f>'Quaterly-Balance Sheet'!C22</f>
        <v>2434059261</v>
      </c>
      <c r="D29" s="4">
        <f>'Quaterly-Balance Sheet'!D22</f>
        <v>3735891219</v>
      </c>
      <c r="E29" s="4">
        <f>'Quaterly-Balance Sheet'!E22</f>
        <v>5084435603</v>
      </c>
      <c r="F29" s="4">
        <f>'Quaterly-Balance Sheet'!F22</f>
        <v>6490761509</v>
      </c>
      <c r="G29" s="4">
        <f>'Quaterly-Balance Sheet'!G22</f>
        <v>7950394833</v>
      </c>
      <c r="H29" s="4">
        <f>'Quaterly-Balance Sheet'!H22</f>
        <v>9480676225</v>
      </c>
      <c r="I29" s="4">
        <f>'Quaterly-Balance Sheet'!I22</f>
        <v>11076643870</v>
      </c>
      <c r="J29" s="4">
        <f>'Quaterly-Balance Sheet'!J22</f>
        <v>12741747228</v>
      </c>
      <c r="K29" s="4">
        <f>'Quaterly-Balance Sheet'!K22</f>
        <v>14478661006</v>
      </c>
      <c r="L29" s="4">
        <f>'Quaterly-Balance Sheet'!L22</f>
        <v>16281062975</v>
      </c>
      <c r="M29" s="4">
        <f>'Quaterly-Balance Sheet'!M22</f>
        <v>18171754991</v>
      </c>
    </row>
    <row r="30">
      <c r="A30" s="10" t="s">
        <v>182</v>
      </c>
      <c r="B30" s="4">
        <f t="shared" ref="B30:M30" si="8">SUM(B28:B29)/2</f>
        <v>597092461.9</v>
      </c>
      <c r="C30" s="4">
        <f t="shared" si="8"/>
        <v>1814122093</v>
      </c>
      <c r="D30" s="4">
        <f t="shared" si="8"/>
        <v>3084975240</v>
      </c>
      <c r="E30" s="4">
        <f t="shared" si="8"/>
        <v>4410163411</v>
      </c>
      <c r="F30" s="4">
        <f t="shared" si="8"/>
        <v>5787598556</v>
      </c>
      <c r="G30" s="4">
        <f t="shared" si="8"/>
        <v>7220578171</v>
      </c>
      <c r="H30" s="4">
        <f t="shared" si="8"/>
        <v>8715535529</v>
      </c>
      <c r="I30" s="4">
        <f t="shared" si="8"/>
        <v>10278660047</v>
      </c>
      <c r="J30" s="4">
        <f t="shared" si="8"/>
        <v>11909195549</v>
      </c>
      <c r="K30" s="4">
        <f t="shared" si="8"/>
        <v>13610204117</v>
      </c>
      <c r="L30" s="4">
        <f t="shared" si="8"/>
        <v>15379861990</v>
      </c>
      <c r="M30" s="4">
        <f t="shared" si="8"/>
        <v>17226408983</v>
      </c>
    </row>
    <row r="31">
      <c r="A31" s="10" t="s">
        <v>185</v>
      </c>
      <c r="B31" s="25">
        <f t="shared" ref="B31:M31" si="9">B26/B30</f>
        <v>1.991905783</v>
      </c>
      <c r="C31" s="25">
        <f t="shared" si="9"/>
        <v>0.6834569418</v>
      </c>
      <c r="D31" s="25">
        <f t="shared" si="9"/>
        <v>0.4191590326</v>
      </c>
      <c r="E31" s="25">
        <f t="shared" si="9"/>
        <v>0.3057810468</v>
      </c>
      <c r="F31" s="25">
        <f t="shared" si="9"/>
        <v>0.2429895392</v>
      </c>
      <c r="G31" s="25">
        <f t="shared" si="9"/>
        <v>0.203136558</v>
      </c>
      <c r="H31" s="25">
        <f t="shared" si="9"/>
        <v>0.1755808793</v>
      </c>
      <c r="I31" s="25">
        <f t="shared" si="9"/>
        <v>0.1552700096</v>
      </c>
      <c r="J31" s="25">
        <f t="shared" si="9"/>
        <v>0.1398166107</v>
      </c>
      <c r="K31" s="25">
        <f t="shared" si="9"/>
        <v>0.1276184959</v>
      </c>
      <c r="L31" s="25">
        <f t="shared" si="9"/>
        <v>0.1178297841</v>
      </c>
      <c r="M31" s="25">
        <f t="shared" si="9"/>
        <v>0.1097554353</v>
      </c>
    </row>
    <row r="32">
      <c r="A32" s="8"/>
    </row>
    <row r="33">
      <c r="A33" s="20" t="s">
        <v>186</v>
      </c>
    </row>
    <row r="34">
      <c r="A34" s="8" t="s">
        <v>172</v>
      </c>
      <c r="B34" s="4">
        <f>'Quaterly-Profit &amp; Loss'!B12</f>
        <v>1189351928</v>
      </c>
      <c r="C34" s="4">
        <f>'Quaterly-Profit &amp; Loss'!C12</f>
        <v>1239874337</v>
      </c>
      <c r="D34" s="4">
        <f>'Quaterly-Profit &amp; Loss'!D12</f>
        <v>1293095237</v>
      </c>
      <c r="E34" s="4">
        <f>'Quaterly-Profit &amp; Loss'!E12</f>
        <v>1348544384</v>
      </c>
      <c r="F34" s="4">
        <f>'Quaterly-Profit &amp; Loss'!F12</f>
        <v>1406325906</v>
      </c>
      <c r="G34" s="4">
        <f>'Quaterly-Profit &amp; Loss'!G12</f>
        <v>1466763397</v>
      </c>
      <c r="H34" s="4">
        <f>'Quaterly-Profit &amp; Loss'!H12</f>
        <v>1530281392</v>
      </c>
      <c r="I34" s="4">
        <f>'Quaterly-Profit &amp; Loss'!I12</f>
        <v>1595967645</v>
      </c>
      <c r="J34" s="4">
        <f>'Quaterly-Profit &amp; Loss'!J12</f>
        <v>1665103358</v>
      </c>
      <c r="K34" s="4">
        <f>'Quaterly-Profit &amp; Loss'!K12</f>
        <v>1736913779</v>
      </c>
      <c r="L34" s="4">
        <f>'Quaterly-Profit &amp; Loss'!L12</f>
        <v>1812205817</v>
      </c>
      <c r="M34" s="4">
        <f>'Quaterly-Profit &amp; Loss'!M12</f>
        <v>1890692017</v>
      </c>
    </row>
    <row r="35">
      <c r="A35" s="8" t="s">
        <v>187</v>
      </c>
      <c r="B35" s="18">
        <f>Equity!D9</f>
        <v>345214</v>
      </c>
      <c r="C35" s="18">
        <f>Equity!G9</f>
        <v>345214</v>
      </c>
      <c r="D35" s="18">
        <f>Equity!J9</f>
        <v>891259</v>
      </c>
      <c r="E35" s="18">
        <f>Equity!M9</f>
        <v>891259</v>
      </c>
      <c r="F35" s="18">
        <f>Equity!P9</f>
        <v>891259</v>
      </c>
      <c r="G35" s="18">
        <f>Equity!S9</f>
        <v>891259</v>
      </c>
      <c r="H35" s="18">
        <f>Equity!V9</f>
        <v>891259</v>
      </c>
      <c r="I35" s="18">
        <f>Equity!Y9</f>
        <v>891259</v>
      </c>
      <c r="J35" s="18">
        <f>Equity!AB9</f>
        <v>891259</v>
      </c>
      <c r="K35" s="18">
        <f>Equity!AE9</f>
        <v>891259</v>
      </c>
      <c r="L35" s="18">
        <f>Equity!AH9</f>
        <v>891259</v>
      </c>
      <c r="M35" s="18">
        <f>Equity!AK9</f>
        <v>891259</v>
      </c>
    </row>
    <row r="36">
      <c r="A36" s="10" t="s">
        <v>188</v>
      </c>
      <c r="B36" s="22">
        <f t="shared" ref="B36:M36" si="10">B34/B35</f>
        <v>3445.259832</v>
      </c>
      <c r="C36" s="22">
        <f t="shared" si="10"/>
        <v>3591.61082</v>
      </c>
      <c r="D36" s="22">
        <f t="shared" si="10"/>
        <v>1450.863596</v>
      </c>
      <c r="E36" s="22">
        <f t="shared" si="10"/>
        <v>1513.077999</v>
      </c>
      <c r="F36" s="22">
        <f t="shared" si="10"/>
        <v>1577.909346</v>
      </c>
      <c r="G36" s="22">
        <f t="shared" si="10"/>
        <v>1645.720713</v>
      </c>
      <c r="H36" s="22">
        <f t="shared" si="10"/>
        <v>1716.988431</v>
      </c>
      <c r="I36" s="22">
        <f t="shared" si="10"/>
        <v>1790.688952</v>
      </c>
      <c r="J36" s="22">
        <f t="shared" si="10"/>
        <v>1868.259796</v>
      </c>
      <c r="K36" s="22">
        <f t="shared" si="10"/>
        <v>1948.831685</v>
      </c>
      <c r="L36" s="22">
        <f t="shared" si="10"/>
        <v>2033.309977</v>
      </c>
      <c r="M36" s="22">
        <f t="shared" si="10"/>
        <v>2121.372145</v>
      </c>
    </row>
    <row r="37">
      <c r="A37" s="8"/>
    </row>
    <row r="38">
      <c r="A38" s="8"/>
    </row>
    <row r="39">
      <c r="A39" s="8"/>
    </row>
    <row r="40">
      <c r="A40" s="8"/>
    </row>
    <row r="41">
      <c r="A41" s="8"/>
    </row>
    <row r="42">
      <c r="A42" s="8"/>
    </row>
    <row r="43">
      <c r="A43" s="8"/>
    </row>
    <row r="44">
      <c r="A44" s="8"/>
    </row>
    <row r="45">
      <c r="A45" s="8"/>
    </row>
    <row r="46">
      <c r="A46" s="8"/>
    </row>
    <row r="47">
      <c r="A47" s="8"/>
    </row>
    <row r="48">
      <c r="A48" s="8"/>
    </row>
    <row r="49">
      <c r="A49" s="8"/>
    </row>
    <row r="50">
      <c r="A50" s="8"/>
    </row>
    <row r="51">
      <c r="A51" s="8"/>
    </row>
    <row r="52">
      <c r="A52" s="8"/>
    </row>
    <row r="53">
      <c r="A53" s="8"/>
    </row>
    <row r="54">
      <c r="A54" s="8"/>
    </row>
    <row r="55">
      <c r="A55" s="8"/>
    </row>
    <row r="56">
      <c r="A56" s="8"/>
    </row>
    <row r="57">
      <c r="A57" s="8"/>
    </row>
    <row r="58">
      <c r="A58" s="8"/>
    </row>
    <row r="59">
      <c r="A59" s="8"/>
    </row>
    <row r="60">
      <c r="A60" s="8"/>
    </row>
    <row r="61">
      <c r="A61" s="8"/>
    </row>
    <row r="62">
      <c r="A62" s="8"/>
    </row>
    <row r="63">
      <c r="A63" s="8"/>
    </row>
    <row r="64">
      <c r="A64" s="8"/>
    </row>
    <row r="65">
      <c r="A65" s="8"/>
    </row>
    <row r="66">
      <c r="A66" s="8"/>
    </row>
    <row r="67">
      <c r="A67" s="8"/>
    </row>
    <row r="68">
      <c r="A68" s="8"/>
    </row>
    <row r="69">
      <c r="A69" s="8"/>
    </row>
    <row r="70">
      <c r="A70" s="8"/>
    </row>
    <row r="71">
      <c r="A71" s="8"/>
    </row>
    <row r="72">
      <c r="A72" s="8"/>
    </row>
    <row r="73">
      <c r="A73" s="8"/>
    </row>
    <row r="74">
      <c r="A74" s="8"/>
    </row>
    <row r="75">
      <c r="A75" s="8"/>
    </row>
    <row r="76">
      <c r="A76" s="8"/>
    </row>
    <row r="77">
      <c r="A77" s="8"/>
    </row>
    <row r="78">
      <c r="A78" s="8"/>
    </row>
    <row r="79">
      <c r="A79" s="8"/>
    </row>
    <row r="80">
      <c r="A80" s="8"/>
    </row>
    <row r="81">
      <c r="A81" s="8"/>
    </row>
    <row r="82">
      <c r="A82" s="8"/>
    </row>
    <row r="83">
      <c r="A83" s="8"/>
    </row>
    <row r="84">
      <c r="A84" s="8"/>
    </row>
    <row r="85">
      <c r="A85" s="8"/>
    </row>
    <row r="86">
      <c r="A86" s="8"/>
    </row>
    <row r="87">
      <c r="A87" s="8"/>
    </row>
    <row r="88">
      <c r="A88" s="8"/>
    </row>
    <row r="89">
      <c r="A89" s="8"/>
    </row>
    <row r="90">
      <c r="A90" s="8"/>
    </row>
    <row r="91">
      <c r="A91" s="8"/>
    </row>
    <row r="92">
      <c r="A92" s="8"/>
    </row>
    <row r="93">
      <c r="A93" s="8"/>
    </row>
    <row r="94">
      <c r="A94" s="8"/>
    </row>
    <row r="95">
      <c r="A95" s="8"/>
    </row>
    <row r="96">
      <c r="A96" s="8"/>
    </row>
    <row r="97">
      <c r="A97" s="8"/>
    </row>
    <row r="98">
      <c r="A98" s="8"/>
    </row>
    <row r="99">
      <c r="A99" s="8"/>
    </row>
    <row r="100">
      <c r="A100" s="8"/>
    </row>
    <row r="101">
      <c r="A101" s="8"/>
    </row>
    <row r="102">
      <c r="A102" s="8"/>
    </row>
    <row r="103">
      <c r="A103" s="8"/>
    </row>
    <row r="104">
      <c r="A104" s="8"/>
    </row>
    <row r="105">
      <c r="A105" s="8"/>
    </row>
    <row r="106">
      <c r="A106" s="8"/>
    </row>
    <row r="107">
      <c r="A107" s="8"/>
    </row>
    <row r="108">
      <c r="A108" s="8"/>
    </row>
    <row r="109">
      <c r="A109" s="8"/>
    </row>
    <row r="110">
      <c r="A110" s="8"/>
    </row>
    <row r="111">
      <c r="A111" s="8"/>
    </row>
    <row r="112">
      <c r="A112" s="8"/>
    </row>
    <row r="113">
      <c r="A113" s="8"/>
    </row>
    <row r="114">
      <c r="A114" s="8"/>
    </row>
    <row r="115">
      <c r="A115" s="8"/>
    </row>
    <row r="116">
      <c r="A116" s="8"/>
    </row>
    <row r="117">
      <c r="A117" s="8"/>
    </row>
    <row r="118">
      <c r="A118" s="8"/>
    </row>
    <row r="119">
      <c r="A119" s="8"/>
    </row>
    <row r="120">
      <c r="A120" s="8"/>
    </row>
    <row r="121">
      <c r="A121" s="8"/>
    </row>
    <row r="122">
      <c r="A122" s="8"/>
    </row>
    <row r="123">
      <c r="A123" s="8"/>
    </row>
    <row r="124">
      <c r="A124" s="8"/>
    </row>
    <row r="125">
      <c r="A125" s="8"/>
    </row>
    <row r="126">
      <c r="A126" s="8"/>
    </row>
    <row r="127">
      <c r="A127" s="8"/>
    </row>
    <row r="128">
      <c r="A128" s="8"/>
    </row>
    <row r="129">
      <c r="A129" s="8"/>
    </row>
    <row r="130">
      <c r="A130" s="8"/>
    </row>
    <row r="131">
      <c r="A131" s="8"/>
    </row>
    <row r="132">
      <c r="A132" s="8"/>
    </row>
    <row r="133">
      <c r="A133" s="8"/>
    </row>
    <row r="134">
      <c r="A134" s="8"/>
    </row>
    <row r="135">
      <c r="A135" s="8"/>
    </row>
    <row r="136">
      <c r="A136" s="8"/>
    </row>
    <row r="137">
      <c r="A137" s="8"/>
    </row>
    <row r="138">
      <c r="A138" s="8"/>
    </row>
    <row r="139">
      <c r="A139" s="8"/>
    </row>
    <row r="140">
      <c r="A140" s="8"/>
    </row>
    <row r="141">
      <c r="A141" s="8"/>
    </row>
    <row r="142">
      <c r="A142" s="8"/>
    </row>
    <row r="143">
      <c r="A143" s="8"/>
    </row>
    <row r="144">
      <c r="A144" s="8"/>
    </row>
    <row r="145">
      <c r="A145" s="8"/>
    </row>
    <row r="146">
      <c r="A146" s="8"/>
    </row>
    <row r="147">
      <c r="A147" s="8"/>
    </row>
    <row r="148">
      <c r="A148" s="8"/>
    </row>
    <row r="149">
      <c r="A149" s="8"/>
    </row>
    <row r="150">
      <c r="A150" s="8"/>
    </row>
    <row r="151">
      <c r="A151" s="8"/>
    </row>
    <row r="152">
      <c r="A152" s="8"/>
    </row>
    <row r="153">
      <c r="A153" s="8"/>
    </row>
    <row r="154">
      <c r="A154" s="8"/>
    </row>
    <row r="155">
      <c r="A155" s="8"/>
    </row>
    <row r="156">
      <c r="A156" s="8"/>
    </row>
    <row r="157">
      <c r="A157" s="8"/>
    </row>
    <row r="158">
      <c r="A158" s="8"/>
    </row>
    <row r="159">
      <c r="A159" s="8"/>
    </row>
    <row r="160">
      <c r="A160" s="8"/>
    </row>
    <row r="161">
      <c r="A161" s="8"/>
    </row>
    <row r="162">
      <c r="A162" s="8"/>
    </row>
    <row r="163">
      <c r="A163" s="8"/>
    </row>
    <row r="164">
      <c r="A164" s="8"/>
    </row>
    <row r="165">
      <c r="A165" s="8"/>
    </row>
    <row r="166">
      <c r="A166" s="8"/>
    </row>
    <row r="167">
      <c r="A167" s="8"/>
    </row>
    <row r="168">
      <c r="A168" s="8"/>
    </row>
    <row r="169">
      <c r="A169" s="8"/>
    </row>
    <row r="170">
      <c r="A170" s="8"/>
    </row>
    <row r="171">
      <c r="A171" s="8"/>
    </row>
    <row r="172">
      <c r="A172" s="8"/>
    </row>
    <row r="173">
      <c r="A173" s="8"/>
    </row>
    <row r="174">
      <c r="A174" s="8"/>
    </row>
    <row r="175">
      <c r="A175" s="8"/>
    </row>
    <row r="176">
      <c r="A176" s="8"/>
    </row>
    <row r="177">
      <c r="A177" s="8"/>
    </row>
    <row r="178">
      <c r="A178" s="8"/>
    </row>
    <row r="179">
      <c r="A179" s="8"/>
    </row>
    <row r="180">
      <c r="A180" s="8"/>
    </row>
    <row r="181">
      <c r="A181" s="8"/>
    </row>
    <row r="182">
      <c r="A182" s="8"/>
    </row>
    <row r="183">
      <c r="A183" s="8"/>
    </row>
    <row r="184">
      <c r="A184" s="8"/>
    </row>
    <row r="185">
      <c r="A185" s="8"/>
    </row>
    <row r="186">
      <c r="A186" s="8"/>
    </row>
    <row r="187">
      <c r="A187" s="8"/>
    </row>
    <row r="188">
      <c r="A188" s="8"/>
    </row>
    <row r="189">
      <c r="A189" s="8"/>
    </row>
    <row r="190">
      <c r="A190" s="8"/>
    </row>
    <row r="191">
      <c r="A191" s="8"/>
    </row>
    <row r="192">
      <c r="A192" s="8"/>
    </row>
    <row r="193">
      <c r="A193" s="8"/>
    </row>
    <row r="194">
      <c r="A194" s="8"/>
    </row>
    <row r="195">
      <c r="A195" s="8"/>
    </row>
    <row r="196">
      <c r="A196" s="8"/>
    </row>
    <row r="197">
      <c r="A197" s="8"/>
    </row>
    <row r="198">
      <c r="A198" s="8"/>
    </row>
    <row r="199">
      <c r="A199" s="8"/>
    </row>
    <row r="200">
      <c r="A200" s="8"/>
    </row>
    <row r="201">
      <c r="A201" s="8"/>
    </row>
    <row r="202">
      <c r="A202" s="8"/>
    </row>
    <row r="203">
      <c r="A203" s="8"/>
    </row>
    <row r="204">
      <c r="A204" s="8"/>
    </row>
    <row r="205">
      <c r="A205" s="8"/>
    </row>
    <row r="206">
      <c r="A206" s="8"/>
    </row>
    <row r="207">
      <c r="A207" s="8"/>
    </row>
    <row r="208">
      <c r="A208" s="8"/>
    </row>
    <row r="209">
      <c r="A209" s="8"/>
    </row>
    <row r="210">
      <c r="A210" s="8"/>
    </row>
    <row r="211">
      <c r="A211" s="8"/>
    </row>
    <row r="212">
      <c r="A212" s="8"/>
    </row>
    <row r="213">
      <c r="A213" s="8"/>
    </row>
    <row r="214">
      <c r="A214" s="8"/>
    </row>
    <row r="215">
      <c r="A215" s="8"/>
    </row>
    <row r="216">
      <c r="A216" s="8"/>
    </row>
    <row r="217">
      <c r="A217" s="8"/>
    </row>
    <row r="218">
      <c r="A218" s="8"/>
    </row>
    <row r="219">
      <c r="A219" s="8"/>
    </row>
    <row r="220">
      <c r="A220" s="8"/>
    </row>
    <row r="221">
      <c r="A221" s="8"/>
    </row>
    <row r="222">
      <c r="A222" s="8"/>
    </row>
    <row r="223">
      <c r="A223" s="8"/>
    </row>
    <row r="224">
      <c r="A224" s="8"/>
    </row>
    <row r="225">
      <c r="A225" s="8"/>
    </row>
    <row r="226">
      <c r="A226" s="8"/>
    </row>
    <row r="227">
      <c r="A227" s="8"/>
    </row>
    <row r="228">
      <c r="A228" s="8"/>
    </row>
    <row r="229">
      <c r="A229" s="8"/>
    </row>
    <row r="230">
      <c r="A230" s="8"/>
    </row>
    <row r="231">
      <c r="A231" s="8"/>
    </row>
    <row r="232">
      <c r="A232" s="8"/>
    </row>
    <row r="233">
      <c r="A233" s="8"/>
    </row>
    <row r="234">
      <c r="A234" s="8"/>
    </row>
    <row r="235">
      <c r="A235" s="8"/>
    </row>
    <row r="236">
      <c r="A236" s="8"/>
    </row>
    <row r="237">
      <c r="A237" s="8"/>
    </row>
    <row r="238">
      <c r="A238" s="8"/>
    </row>
    <row r="239">
      <c r="A239" s="8"/>
    </row>
    <row r="240">
      <c r="A240" s="8"/>
    </row>
    <row r="241">
      <c r="A241" s="8"/>
    </row>
    <row r="242">
      <c r="A242" s="8"/>
    </row>
    <row r="243">
      <c r="A243" s="8"/>
    </row>
    <row r="244">
      <c r="A244" s="8"/>
    </row>
    <row r="245">
      <c r="A245" s="8"/>
    </row>
    <row r="246">
      <c r="A246" s="8"/>
    </row>
    <row r="247">
      <c r="A247" s="8"/>
    </row>
    <row r="248">
      <c r="A248" s="8"/>
    </row>
    <row r="249">
      <c r="A249" s="8"/>
    </row>
    <row r="250">
      <c r="A250" s="8"/>
    </row>
    <row r="251">
      <c r="A251" s="8"/>
    </row>
    <row r="252">
      <c r="A252" s="8"/>
    </row>
    <row r="253">
      <c r="A253" s="8"/>
    </row>
    <row r="254">
      <c r="A254" s="8"/>
    </row>
    <row r="255">
      <c r="A255" s="8"/>
    </row>
    <row r="256">
      <c r="A256" s="8"/>
    </row>
    <row r="257">
      <c r="A257" s="8"/>
    </row>
    <row r="258">
      <c r="A258" s="8"/>
    </row>
    <row r="259">
      <c r="A259" s="8"/>
    </row>
    <row r="260">
      <c r="A260" s="8"/>
    </row>
    <row r="261">
      <c r="A261" s="8"/>
    </row>
    <row r="262">
      <c r="A262" s="8"/>
    </row>
    <row r="263">
      <c r="A263" s="8"/>
    </row>
    <row r="264">
      <c r="A264" s="8"/>
    </row>
    <row r="265">
      <c r="A265" s="8"/>
    </row>
    <row r="266">
      <c r="A266" s="8"/>
    </row>
    <row r="267">
      <c r="A267" s="8"/>
    </row>
    <row r="268">
      <c r="A268" s="8"/>
    </row>
    <row r="269">
      <c r="A269" s="8"/>
    </row>
    <row r="270">
      <c r="A270" s="8"/>
    </row>
    <row r="271">
      <c r="A271" s="8"/>
    </row>
    <row r="272">
      <c r="A272" s="8"/>
    </row>
    <row r="273">
      <c r="A273" s="8"/>
    </row>
    <row r="274">
      <c r="A274" s="8"/>
    </row>
    <row r="275">
      <c r="A275" s="8"/>
    </row>
    <row r="276">
      <c r="A276" s="8"/>
    </row>
    <row r="277">
      <c r="A277" s="8"/>
    </row>
    <row r="278">
      <c r="A278" s="8"/>
    </row>
    <row r="279">
      <c r="A279" s="8"/>
    </row>
    <row r="280">
      <c r="A280" s="8"/>
    </row>
    <row r="281">
      <c r="A281" s="8"/>
    </row>
    <row r="282">
      <c r="A282" s="8"/>
    </row>
    <row r="283">
      <c r="A283" s="8"/>
    </row>
    <row r="284">
      <c r="A284" s="8"/>
    </row>
    <row r="285">
      <c r="A285" s="8"/>
    </row>
    <row r="286">
      <c r="A286" s="8"/>
    </row>
    <row r="287">
      <c r="A287" s="8"/>
    </row>
    <row r="288">
      <c r="A288" s="8"/>
    </row>
    <row r="289">
      <c r="A289" s="8"/>
    </row>
    <row r="290">
      <c r="A290" s="8"/>
    </row>
    <row r="291">
      <c r="A291" s="8"/>
    </row>
    <row r="292">
      <c r="A292" s="8"/>
    </row>
    <row r="293">
      <c r="A293" s="8"/>
    </row>
    <row r="294">
      <c r="A294" s="8"/>
    </row>
    <row r="295">
      <c r="A295" s="8"/>
    </row>
    <row r="296">
      <c r="A296" s="8"/>
    </row>
    <row r="297">
      <c r="A297" s="8"/>
    </row>
    <row r="298">
      <c r="A298" s="8"/>
    </row>
    <row r="299">
      <c r="A299" s="8"/>
    </row>
    <row r="300">
      <c r="A300" s="8"/>
    </row>
    <row r="301">
      <c r="A301" s="8"/>
    </row>
    <row r="302">
      <c r="A302" s="8"/>
    </row>
    <row r="303">
      <c r="A303" s="8"/>
    </row>
    <row r="304">
      <c r="A304" s="8"/>
    </row>
    <row r="305">
      <c r="A305" s="8"/>
    </row>
    <row r="306">
      <c r="A306" s="8"/>
    </row>
    <row r="307">
      <c r="A307" s="8"/>
    </row>
    <row r="308">
      <c r="A308" s="8"/>
    </row>
    <row r="309">
      <c r="A309" s="8"/>
    </row>
    <row r="310">
      <c r="A310" s="8"/>
    </row>
    <row r="311">
      <c r="A311" s="8"/>
    </row>
    <row r="312">
      <c r="A312" s="8"/>
    </row>
    <row r="313">
      <c r="A313" s="8"/>
    </row>
    <row r="314">
      <c r="A314" s="8"/>
    </row>
    <row r="315">
      <c r="A315" s="8"/>
    </row>
    <row r="316">
      <c r="A316" s="8"/>
    </row>
    <row r="317">
      <c r="A317" s="8"/>
    </row>
    <row r="318">
      <c r="A318" s="8"/>
    </row>
    <row r="319">
      <c r="A319" s="8"/>
    </row>
    <row r="320">
      <c r="A320" s="8"/>
    </row>
    <row r="321">
      <c r="A321" s="8"/>
    </row>
    <row r="322">
      <c r="A322" s="8"/>
    </row>
    <row r="323">
      <c r="A323" s="8"/>
    </row>
    <row r="324">
      <c r="A324" s="8"/>
    </row>
    <row r="325">
      <c r="A325" s="8"/>
    </row>
    <row r="326">
      <c r="A326" s="8"/>
    </row>
    <row r="327">
      <c r="A327" s="8"/>
    </row>
    <row r="328">
      <c r="A328" s="8"/>
    </row>
    <row r="329">
      <c r="A329" s="8"/>
    </row>
    <row r="330">
      <c r="A330" s="8"/>
    </row>
    <row r="331">
      <c r="A331" s="8"/>
    </row>
    <row r="332">
      <c r="A332" s="8"/>
    </row>
    <row r="333">
      <c r="A333" s="8"/>
    </row>
    <row r="334">
      <c r="A334" s="8"/>
    </row>
    <row r="335">
      <c r="A335" s="8"/>
    </row>
    <row r="336">
      <c r="A336" s="8"/>
    </row>
    <row r="337">
      <c r="A337" s="8"/>
    </row>
    <row r="338">
      <c r="A338" s="8"/>
    </row>
    <row r="339">
      <c r="A339" s="8"/>
    </row>
    <row r="340">
      <c r="A340" s="8"/>
    </row>
    <row r="341">
      <c r="A341" s="8"/>
    </row>
    <row r="342">
      <c r="A342" s="8"/>
    </row>
    <row r="343">
      <c r="A343" s="8"/>
    </row>
    <row r="344">
      <c r="A344" s="8"/>
    </row>
    <row r="345">
      <c r="A345" s="8"/>
    </row>
    <row r="346">
      <c r="A346" s="8"/>
    </row>
    <row r="347">
      <c r="A347" s="8"/>
    </row>
    <row r="348">
      <c r="A348" s="8"/>
    </row>
    <row r="349">
      <c r="A349" s="8"/>
    </row>
    <row r="350">
      <c r="A350" s="8"/>
    </row>
    <row r="351">
      <c r="A351" s="8"/>
    </row>
    <row r="352">
      <c r="A352" s="8"/>
    </row>
    <row r="353">
      <c r="A353" s="8"/>
    </row>
    <row r="354">
      <c r="A354" s="8"/>
    </row>
    <row r="355">
      <c r="A355" s="8"/>
    </row>
    <row r="356">
      <c r="A356" s="8"/>
    </row>
    <row r="357">
      <c r="A357" s="8"/>
    </row>
    <row r="358">
      <c r="A358" s="8"/>
    </row>
    <row r="359">
      <c r="A359" s="8"/>
    </row>
    <row r="360">
      <c r="A360" s="8"/>
    </row>
    <row r="361">
      <c r="A361" s="8"/>
    </row>
    <row r="362">
      <c r="A362" s="8"/>
    </row>
    <row r="363">
      <c r="A363" s="8"/>
    </row>
    <row r="364">
      <c r="A364" s="8"/>
    </row>
    <row r="365">
      <c r="A365" s="8"/>
    </row>
    <row r="366">
      <c r="A366" s="8"/>
    </row>
    <row r="367">
      <c r="A367" s="8"/>
    </row>
    <row r="368">
      <c r="A368" s="8"/>
    </row>
    <row r="369">
      <c r="A369" s="8"/>
    </row>
    <row r="370">
      <c r="A370" s="8"/>
    </row>
    <row r="371">
      <c r="A371" s="8"/>
    </row>
    <row r="372">
      <c r="A372" s="8"/>
    </row>
    <row r="373">
      <c r="A373" s="8"/>
    </row>
    <row r="374">
      <c r="A374" s="8"/>
    </row>
    <row r="375">
      <c r="A375" s="8"/>
    </row>
    <row r="376">
      <c r="A376" s="8"/>
    </row>
    <row r="377">
      <c r="A377" s="8"/>
    </row>
    <row r="378">
      <c r="A378" s="8"/>
    </row>
    <row r="379">
      <c r="A379" s="8"/>
    </row>
    <row r="380">
      <c r="A380" s="8"/>
    </row>
    <row r="381">
      <c r="A381" s="8"/>
    </row>
    <row r="382">
      <c r="A382" s="8"/>
    </row>
    <row r="383">
      <c r="A383" s="8"/>
    </row>
    <row r="384">
      <c r="A384" s="8"/>
    </row>
    <row r="385">
      <c r="A385" s="8"/>
    </row>
    <row r="386">
      <c r="A386" s="8"/>
    </row>
    <row r="387">
      <c r="A387" s="8"/>
    </row>
    <row r="388">
      <c r="A388" s="8"/>
    </row>
    <row r="389">
      <c r="A389" s="8"/>
    </row>
    <row r="390">
      <c r="A390" s="8"/>
    </row>
    <row r="391">
      <c r="A391" s="8"/>
    </row>
    <row r="392">
      <c r="A392" s="8"/>
    </row>
    <row r="393">
      <c r="A393" s="8"/>
    </row>
    <row r="394">
      <c r="A394" s="8"/>
    </row>
    <row r="395">
      <c r="A395" s="8"/>
    </row>
    <row r="396">
      <c r="A396" s="8"/>
    </row>
    <row r="397">
      <c r="A397" s="8"/>
    </row>
    <row r="398">
      <c r="A398" s="8"/>
    </row>
    <row r="399">
      <c r="A399" s="8"/>
    </row>
    <row r="400">
      <c r="A400" s="8"/>
    </row>
    <row r="401">
      <c r="A401" s="8"/>
    </row>
    <row r="402">
      <c r="A402" s="8"/>
    </row>
    <row r="403">
      <c r="A403" s="8"/>
    </row>
    <row r="404">
      <c r="A404" s="8"/>
    </row>
    <row r="405">
      <c r="A405" s="8"/>
    </row>
    <row r="406">
      <c r="A406" s="8"/>
    </row>
    <row r="407">
      <c r="A407" s="8"/>
    </row>
    <row r="408">
      <c r="A408" s="8"/>
    </row>
    <row r="409">
      <c r="A409" s="8"/>
    </row>
    <row r="410">
      <c r="A410" s="8"/>
    </row>
    <row r="411">
      <c r="A411" s="8"/>
    </row>
    <row r="412">
      <c r="A412" s="8"/>
    </row>
    <row r="413">
      <c r="A413" s="8"/>
    </row>
    <row r="414">
      <c r="A414" s="8"/>
    </row>
    <row r="415">
      <c r="A415" s="8"/>
    </row>
    <row r="416">
      <c r="A416" s="8"/>
    </row>
    <row r="417">
      <c r="A417" s="8"/>
    </row>
    <row r="418">
      <c r="A418" s="8"/>
    </row>
    <row r="419">
      <c r="A419" s="8"/>
    </row>
    <row r="420">
      <c r="A420" s="8"/>
    </row>
    <row r="421">
      <c r="A421" s="8"/>
    </row>
    <row r="422">
      <c r="A422" s="8"/>
    </row>
    <row r="423">
      <c r="A423" s="8"/>
    </row>
    <row r="424">
      <c r="A424" s="8"/>
    </row>
    <row r="425">
      <c r="A425" s="8"/>
    </row>
    <row r="426">
      <c r="A426" s="8"/>
    </row>
    <row r="427">
      <c r="A427" s="8"/>
    </row>
    <row r="428">
      <c r="A428" s="8"/>
    </row>
    <row r="429">
      <c r="A429" s="8"/>
    </row>
    <row r="430">
      <c r="A430" s="8"/>
    </row>
    <row r="431">
      <c r="A431" s="8"/>
    </row>
    <row r="432">
      <c r="A432" s="8"/>
    </row>
    <row r="433">
      <c r="A433" s="8"/>
    </row>
    <row r="434">
      <c r="A434" s="8"/>
    </row>
    <row r="435">
      <c r="A435" s="8"/>
    </row>
    <row r="436">
      <c r="A436" s="8"/>
    </row>
    <row r="437">
      <c r="A437" s="8"/>
    </row>
    <row r="438">
      <c r="A438" s="8"/>
    </row>
    <row r="439">
      <c r="A439" s="8"/>
    </row>
    <row r="440">
      <c r="A440" s="8"/>
    </row>
    <row r="441">
      <c r="A441" s="8"/>
    </row>
    <row r="442">
      <c r="A442" s="8"/>
    </row>
    <row r="443">
      <c r="A443" s="8"/>
    </row>
    <row r="444">
      <c r="A444" s="8"/>
    </row>
    <row r="445">
      <c r="A445" s="8"/>
    </row>
    <row r="446">
      <c r="A446" s="8"/>
    </row>
    <row r="447">
      <c r="A447" s="8"/>
    </row>
    <row r="448">
      <c r="A448" s="8"/>
    </row>
    <row r="449">
      <c r="A449" s="8"/>
    </row>
    <row r="450">
      <c r="A450" s="8"/>
    </row>
    <row r="451">
      <c r="A451" s="8"/>
    </row>
    <row r="452">
      <c r="A452" s="8"/>
    </row>
    <row r="453">
      <c r="A453" s="8"/>
    </row>
    <row r="454">
      <c r="A454" s="8"/>
    </row>
    <row r="455">
      <c r="A455" s="8"/>
    </row>
    <row r="456">
      <c r="A456" s="8"/>
    </row>
    <row r="457">
      <c r="A457" s="8"/>
    </row>
    <row r="458">
      <c r="A458" s="8"/>
    </row>
    <row r="459">
      <c r="A459" s="8"/>
    </row>
    <row r="460">
      <c r="A460" s="8"/>
    </row>
    <row r="461">
      <c r="A461" s="8"/>
    </row>
    <row r="462">
      <c r="A462" s="8"/>
    </row>
    <row r="463">
      <c r="A463" s="8"/>
    </row>
    <row r="464">
      <c r="A464" s="8"/>
    </row>
    <row r="465">
      <c r="A465" s="8"/>
    </row>
    <row r="466">
      <c r="A466" s="8"/>
    </row>
    <row r="467">
      <c r="A467" s="8"/>
    </row>
    <row r="468">
      <c r="A468" s="8"/>
    </row>
    <row r="469">
      <c r="A469" s="8"/>
    </row>
    <row r="470">
      <c r="A470" s="8"/>
    </row>
    <row r="471">
      <c r="A471" s="8"/>
    </row>
    <row r="472">
      <c r="A472" s="8"/>
    </row>
    <row r="473">
      <c r="A473" s="8"/>
    </row>
    <row r="474">
      <c r="A474" s="8"/>
    </row>
    <row r="475">
      <c r="A475" s="8"/>
    </row>
    <row r="476">
      <c r="A476" s="8"/>
    </row>
    <row r="477">
      <c r="A477" s="8"/>
    </row>
    <row r="478">
      <c r="A478" s="8"/>
    </row>
    <row r="479">
      <c r="A479" s="8"/>
    </row>
    <row r="480">
      <c r="A480" s="8"/>
    </row>
    <row r="481">
      <c r="A481" s="8"/>
    </row>
    <row r="482">
      <c r="A482" s="8"/>
    </row>
    <row r="483">
      <c r="A483" s="8"/>
    </row>
    <row r="484">
      <c r="A484" s="8"/>
    </row>
    <row r="485">
      <c r="A485" s="8"/>
    </row>
    <row r="486">
      <c r="A486" s="8"/>
    </row>
    <row r="487">
      <c r="A487" s="8"/>
    </row>
    <row r="488">
      <c r="A488" s="8"/>
    </row>
    <row r="489">
      <c r="A489" s="8"/>
    </row>
    <row r="490">
      <c r="A490" s="8"/>
    </row>
    <row r="491">
      <c r="A491" s="8"/>
    </row>
    <row r="492">
      <c r="A492" s="8"/>
    </row>
    <row r="493">
      <c r="A493" s="8"/>
    </row>
    <row r="494">
      <c r="A494" s="8"/>
    </row>
    <row r="495">
      <c r="A495" s="8"/>
    </row>
    <row r="496">
      <c r="A496" s="8"/>
    </row>
    <row r="497">
      <c r="A497" s="8"/>
    </row>
    <row r="498">
      <c r="A498" s="8"/>
    </row>
    <row r="499">
      <c r="A499" s="8"/>
    </row>
    <row r="500">
      <c r="A500" s="8"/>
    </row>
    <row r="501">
      <c r="A501" s="8"/>
    </row>
    <row r="502">
      <c r="A502" s="8"/>
    </row>
    <row r="503">
      <c r="A503" s="8"/>
    </row>
    <row r="504">
      <c r="A504" s="8"/>
    </row>
    <row r="505">
      <c r="A505" s="8"/>
    </row>
    <row r="506">
      <c r="A506" s="8"/>
    </row>
    <row r="507">
      <c r="A507" s="8"/>
    </row>
    <row r="508">
      <c r="A508" s="8"/>
    </row>
    <row r="509">
      <c r="A509" s="8"/>
    </row>
    <row r="510">
      <c r="A510" s="8"/>
    </row>
    <row r="511">
      <c r="A511" s="8"/>
    </row>
    <row r="512">
      <c r="A512" s="8"/>
    </row>
    <row r="513">
      <c r="A513" s="8"/>
    </row>
    <row r="514">
      <c r="A514" s="8"/>
    </row>
    <row r="515">
      <c r="A515" s="8"/>
    </row>
    <row r="516">
      <c r="A516" s="8"/>
    </row>
    <row r="517">
      <c r="A517" s="8"/>
    </row>
    <row r="518">
      <c r="A518" s="8"/>
    </row>
    <row r="519">
      <c r="A519" s="8"/>
    </row>
    <row r="520">
      <c r="A520" s="8"/>
    </row>
    <row r="521">
      <c r="A521" s="8"/>
    </row>
    <row r="522">
      <c r="A522" s="8"/>
    </row>
    <row r="523">
      <c r="A523" s="8"/>
    </row>
    <row r="524">
      <c r="A524" s="8"/>
    </row>
    <row r="525">
      <c r="A525" s="8"/>
    </row>
    <row r="526">
      <c r="A526" s="8"/>
    </row>
    <row r="527">
      <c r="A527" s="8"/>
    </row>
    <row r="528">
      <c r="A528" s="8"/>
    </row>
    <row r="529">
      <c r="A529" s="8"/>
    </row>
    <row r="530">
      <c r="A530" s="8"/>
    </row>
    <row r="531">
      <c r="A531" s="8"/>
    </row>
    <row r="532">
      <c r="A532" s="8"/>
    </row>
    <row r="533">
      <c r="A533" s="8"/>
    </row>
    <row r="534">
      <c r="A534" s="8"/>
    </row>
    <row r="535">
      <c r="A535" s="8"/>
    </row>
    <row r="536">
      <c r="A536" s="8"/>
    </row>
    <row r="537">
      <c r="A537" s="8"/>
    </row>
    <row r="538">
      <c r="A538" s="8"/>
    </row>
    <row r="539">
      <c r="A539" s="8"/>
    </row>
    <row r="540">
      <c r="A540" s="8"/>
    </row>
    <row r="541">
      <c r="A541" s="8"/>
    </row>
    <row r="542">
      <c r="A542" s="8"/>
    </row>
    <row r="543">
      <c r="A543" s="8"/>
    </row>
    <row r="544">
      <c r="A544" s="8"/>
    </row>
    <row r="545">
      <c r="A545" s="8"/>
    </row>
    <row r="546">
      <c r="A546" s="8"/>
    </row>
    <row r="547">
      <c r="A547" s="8"/>
    </row>
    <row r="548">
      <c r="A548" s="8"/>
    </row>
    <row r="549">
      <c r="A549" s="8"/>
    </row>
    <row r="550">
      <c r="A550" s="8"/>
    </row>
    <row r="551">
      <c r="A551" s="8"/>
    </row>
    <row r="552">
      <c r="A552" s="8"/>
    </row>
    <row r="553">
      <c r="A553" s="8"/>
    </row>
    <row r="554">
      <c r="A554" s="8"/>
    </row>
    <row r="555">
      <c r="A555" s="8"/>
    </row>
    <row r="556">
      <c r="A556" s="8"/>
    </row>
    <row r="557">
      <c r="A557" s="8"/>
    </row>
    <row r="558">
      <c r="A558" s="8"/>
    </row>
    <row r="559">
      <c r="A559" s="8"/>
    </row>
    <row r="560">
      <c r="A560" s="8"/>
    </row>
    <row r="561">
      <c r="A561" s="8"/>
    </row>
    <row r="562">
      <c r="A562" s="8"/>
    </row>
    <row r="563">
      <c r="A563" s="8"/>
    </row>
    <row r="564">
      <c r="A564" s="8"/>
    </row>
    <row r="565">
      <c r="A565" s="8"/>
    </row>
    <row r="566">
      <c r="A566" s="8"/>
    </row>
    <row r="567">
      <c r="A567" s="8"/>
    </row>
    <row r="568">
      <c r="A568" s="8"/>
    </row>
    <row r="569">
      <c r="A569" s="8"/>
    </row>
    <row r="570">
      <c r="A570" s="8"/>
    </row>
    <row r="571">
      <c r="A571" s="8"/>
    </row>
    <row r="572">
      <c r="A572" s="8"/>
    </row>
    <row r="573">
      <c r="A573" s="8"/>
    </row>
    <row r="574">
      <c r="A574" s="8"/>
    </row>
    <row r="575">
      <c r="A575" s="8"/>
    </row>
    <row r="576">
      <c r="A576" s="8"/>
    </row>
    <row r="577">
      <c r="A577" s="8"/>
    </row>
    <row r="578">
      <c r="A578" s="8"/>
    </row>
    <row r="579">
      <c r="A579" s="8"/>
    </row>
    <row r="580">
      <c r="A580" s="8"/>
    </row>
    <row r="581">
      <c r="A581" s="8"/>
    </row>
    <row r="582">
      <c r="A582" s="8"/>
    </row>
    <row r="583">
      <c r="A583" s="8"/>
    </row>
    <row r="584">
      <c r="A584" s="8"/>
    </row>
    <row r="585">
      <c r="A585" s="8"/>
    </row>
    <row r="586">
      <c r="A586" s="8"/>
    </row>
    <row r="587">
      <c r="A587" s="8"/>
    </row>
    <row r="588">
      <c r="A588" s="8"/>
    </row>
    <row r="589">
      <c r="A589" s="8"/>
    </row>
    <row r="590">
      <c r="A590" s="8"/>
    </row>
    <row r="591">
      <c r="A591" s="8"/>
    </row>
    <row r="592">
      <c r="A592" s="8"/>
    </row>
    <row r="593">
      <c r="A593" s="8"/>
    </row>
    <row r="594">
      <c r="A594" s="8"/>
    </row>
    <row r="595">
      <c r="A595" s="8"/>
    </row>
    <row r="596">
      <c r="A596" s="8"/>
    </row>
    <row r="597">
      <c r="A597" s="8"/>
    </row>
    <row r="598">
      <c r="A598" s="8"/>
    </row>
    <row r="599">
      <c r="A599" s="8"/>
    </row>
    <row r="600">
      <c r="A600" s="8"/>
    </row>
    <row r="601">
      <c r="A601" s="8"/>
    </row>
    <row r="602">
      <c r="A602" s="8"/>
    </row>
    <row r="603">
      <c r="A603" s="8"/>
    </row>
    <row r="604">
      <c r="A604" s="8"/>
    </row>
    <row r="605">
      <c r="A605" s="8"/>
    </row>
    <row r="606">
      <c r="A606" s="8"/>
    </row>
    <row r="607">
      <c r="A607" s="8"/>
    </row>
    <row r="608">
      <c r="A608" s="8"/>
    </row>
    <row r="609">
      <c r="A609" s="8"/>
    </row>
    <row r="610">
      <c r="A610" s="8"/>
    </row>
    <row r="611">
      <c r="A611" s="8"/>
    </row>
    <row r="612">
      <c r="A612" s="8"/>
    </row>
    <row r="613">
      <c r="A613" s="8"/>
    </row>
    <row r="614">
      <c r="A614" s="8"/>
    </row>
    <row r="615">
      <c r="A615" s="8"/>
    </row>
    <row r="616">
      <c r="A616" s="8"/>
    </row>
    <row r="617">
      <c r="A617" s="8"/>
    </row>
    <row r="618">
      <c r="A618" s="8"/>
    </row>
    <row r="619">
      <c r="A619" s="8"/>
    </row>
    <row r="620">
      <c r="A620" s="8"/>
    </row>
    <row r="621">
      <c r="A621" s="8"/>
    </row>
    <row r="622">
      <c r="A622" s="8"/>
    </row>
    <row r="623">
      <c r="A623" s="8"/>
    </row>
    <row r="624">
      <c r="A624" s="8"/>
    </row>
    <row r="625">
      <c r="A625" s="8"/>
    </row>
    <row r="626">
      <c r="A626" s="8"/>
    </row>
    <row r="627">
      <c r="A627" s="8"/>
    </row>
    <row r="628">
      <c r="A628" s="8"/>
    </row>
    <row r="629">
      <c r="A629" s="8"/>
    </row>
    <row r="630">
      <c r="A630" s="8"/>
    </row>
    <row r="631">
      <c r="A631" s="8"/>
    </row>
    <row r="632">
      <c r="A632" s="8"/>
    </row>
    <row r="633">
      <c r="A633" s="8"/>
    </row>
    <row r="634">
      <c r="A634" s="8"/>
    </row>
    <row r="635">
      <c r="A635" s="8"/>
    </row>
    <row r="636">
      <c r="A636" s="8"/>
    </row>
    <row r="637">
      <c r="A637" s="8"/>
    </row>
    <row r="638">
      <c r="A638" s="8"/>
    </row>
    <row r="639">
      <c r="A639" s="8"/>
    </row>
    <row r="640">
      <c r="A640" s="8"/>
    </row>
    <row r="641">
      <c r="A641" s="8"/>
    </row>
    <row r="642">
      <c r="A642" s="8"/>
    </row>
    <row r="643">
      <c r="A643" s="8"/>
    </row>
    <row r="644">
      <c r="A644" s="8"/>
    </row>
    <row r="645">
      <c r="A645" s="8"/>
    </row>
    <row r="646">
      <c r="A646" s="8"/>
    </row>
    <row r="647">
      <c r="A647" s="8"/>
    </row>
    <row r="648">
      <c r="A648" s="8"/>
    </row>
    <row r="649">
      <c r="A649" s="8"/>
    </row>
    <row r="650">
      <c r="A650" s="8"/>
    </row>
    <row r="651">
      <c r="A651" s="8"/>
    </row>
    <row r="652">
      <c r="A652" s="8"/>
    </row>
    <row r="653">
      <c r="A653" s="8"/>
    </row>
    <row r="654">
      <c r="A654" s="8"/>
    </row>
    <row r="655">
      <c r="A655" s="8"/>
    </row>
    <row r="656">
      <c r="A656" s="8"/>
    </row>
    <row r="657">
      <c r="A657" s="8"/>
    </row>
    <row r="658">
      <c r="A658" s="8"/>
    </row>
    <row r="659">
      <c r="A659" s="8"/>
    </row>
    <row r="660">
      <c r="A660" s="8"/>
    </row>
    <row r="661">
      <c r="A661" s="8"/>
    </row>
    <row r="662">
      <c r="A662" s="8"/>
    </row>
    <row r="663">
      <c r="A663" s="8"/>
    </row>
    <row r="664">
      <c r="A664" s="8"/>
    </row>
    <row r="665">
      <c r="A665" s="8"/>
    </row>
    <row r="666">
      <c r="A666" s="8"/>
    </row>
    <row r="667">
      <c r="A667" s="8"/>
    </row>
    <row r="668">
      <c r="A668" s="8"/>
    </row>
    <row r="669">
      <c r="A669" s="8"/>
    </row>
    <row r="670">
      <c r="A670" s="8"/>
    </row>
    <row r="671">
      <c r="A671" s="8"/>
    </row>
    <row r="672">
      <c r="A672" s="8"/>
    </row>
    <row r="673">
      <c r="A673" s="8"/>
    </row>
    <row r="674">
      <c r="A674" s="8"/>
    </row>
    <row r="675">
      <c r="A675" s="8"/>
    </row>
    <row r="676">
      <c r="A676" s="8"/>
    </row>
    <row r="677">
      <c r="A677" s="8"/>
    </row>
    <row r="678">
      <c r="A678" s="8"/>
    </row>
    <row r="679">
      <c r="A679" s="8"/>
    </row>
    <row r="680">
      <c r="A680" s="8"/>
    </row>
    <row r="681">
      <c r="A681" s="8"/>
    </row>
    <row r="682">
      <c r="A682" s="8"/>
    </row>
    <row r="683">
      <c r="A683" s="8"/>
    </row>
    <row r="684">
      <c r="A684" s="8"/>
    </row>
    <row r="685">
      <c r="A685" s="8"/>
    </row>
    <row r="686">
      <c r="A686" s="8"/>
    </row>
    <row r="687">
      <c r="A687" s="8"/>
    </row>
    <row r="688">
      <c r="A688" s="8"/>
    </row>
    <row r="689">
      <c r="A689" s="8"/>
    </row>
    <row r="690">
      <c r="A690" s="8"/>
    </row>
    <row r="691">
      <c r="A691" s="8"/>
    </row>
    <row r="692">
      <c r="A692" s="8"/>
    </row>
    <row r="693">
      <c r="A693" s="8"/>
    </row>
    <row r="694">
      <c r="A694" s="8"/>
    </row>
    <row r="695">
      <c r="A695" s="8"/>
    </row>
    <row r="696">
      <c r="A696" s="8"/>
    </row>
    <row r="697">
      <c r="A697" s="8"/>
    </row>
    <row r="698">
      <c r="A698" s="8"/>
    </row>
    <row r="699">
      <c r="A699" s="8"/>
    </row>
    <row r="700">
      <c r="A700" s="8"/>
    </row>
    <row r="701">
      <c r="A701" s="8"/>
    </row>
    <row r="702">
      <c r="A702" s="8"/>
    </row>
    <row r="703">
      <c r="A703" s="8"/>
    </row>
    <row r="704">
      <c r="A704" s="8"/>
    </row>
    <row r="705">
      <c r="A705" s="8"/>
    </row>
    <row r="706">
      <c r="A706" s="8"/>
    </row>
    <row r="707">
      <c r="A707" s="8"/>
    </row>
    <row r="708">
      <c r="A708" s="8"/>
    </row>
    <row r="709">
      <c r="A709" s="8"/>
    </row>
    <row r="710">
      <c r="A710" s="8"/>
    </row>
    <row r="711">
      <c r="A711" s="8"/>
    </row>
    <row r="712">
      <c r="A712" s="8"/>
    </row>
    <row r="713">
      <c r="A713" s="8"/>
    </row>
    <row r="714">
      <c r="A714" s="8"/>
    </row>
    <row r="715">
      <c r="A715" s="8"/>
    </row>
    <row r="716">
      <c r="A716" s="8"/>
    </row>
    <row r="717">
      <c r="A717" s="8"/>
    </row>
    <row r="718">
      <c r="A718" s="8"/>
    </row>
    <row r="719">
      <c r="A719" s="8"/>
    </row>
    <row r="720">
      <c r="A720" s="8"/>
    </row>
    <row r="721">
      <c r="A721" s="8"/>
    </row>
    <row r="722">
      <c r="A722" s="8"/>
    </row>
    <row r="723">
      <c r="A723" s="8"/>
    </row>
    <row r="724">
      <c r="A724" s="8"/>
    </row>
    <row r="725">
      <c r="A725" s="8"/>
    </row>
    <row r="726">
      <c r="A726" s="8"/>
    </row>
    <row r="727">
      <c r="A727" s="8"/>
    </row>
    <row r="728">
      <c r="A728" s="8"/>
    </row>
    <row r="729">
      <c r="A729" s="8"/>
    </row>
    <row r="730">
      <c r="A730" s="8"/>
    </row>
    <row r="731">
      <c r="A731" s="8"/>
    </row>
    <row r="732">
      <c r="A732" s="8"/>
    </row>
    <row r="733">
      <c r="A733" s="8"/>
    </row>
    <row r="734">
      <c r="A734" s="8"/>
    </row>
    <row r="735">
      <c r="A735" s="8"/>
    </row>
    <row r="736">
      <c r="A736" s="8"/>
    </row>
    <row r="737">
      <c r="A737" s="8"/>
    </row>
    <row r="738">
      <c r="A738" s="8"/>
    </row>
    <row r="739">
      <c r="A739" s="8"/>
    </row>
    <row r="740">
      <c r="A740" s="8"/>
    </row>
    <row r="741">
      <c r="A741" s="8"/>
    </row>
    <row r="742">
      <c r="A742" s="8"/>
    </row>
    <row r="743">
      <c r="A743" s="8"/>
    </row>
    <row r="744">
      <c r="A744" s="8"/>
    </row>
    <row r="745">
      <c r="A745" s="8"/>
    </row>
    <row r="746">
      <c r="A746" s="8"/>
    </row>
    <row r="747">
      <c r="A747" s="8"/>
    </row>
    <row r="748">
      <c r="A748" s="8"/>
    </row>
    <row r="749">
      <c r="A749" s="8"/>
    </row>
    <row r="750">
      <c r="A750" s="8"/>
    </row>
    <row r="751">
      <c r="A751" s="8"/>
    </row>
    <row r="752">
      <c r="A752" s="8"/>
    </row>
    <row r="753">
      <c r="A753" s="8"/>
    </row>
    <row r="754">
      <c r="A754" s="8"/>
    </row>
    <row r="755">
      <c r="A755" s="8"/>
    </row>
    <row r="756">
      <c r="A756" s="8"/>
    </row>
    <row r="757">
      <c r="A757" s="8"/>
    </row>
    <row r="758">
      <c r="A758" s="8"/>
    </row>
    <row r="759">
      <c r="A759" s="8"/>
    </row>
    <row r="760">
      <c r="A760" s="8"/>
    </row>
    <row r="761">
      <c r="A761" s="8"/>
    </row>
    <row r="762">
      <c r="A762" s="8"/>
    </row>
    <row r="763">
      <c r="A763" s="8"/>
    </row>
    <row r="764">
      <c r="A764" s="8"/>
    </row>
    <row r="765">
      <c r="A765" s="8"/>
    </row>
    <row r="766">
      <c r="A766" s="8"/>
    </row>
    <row r="767">
      <c r="A767" s="8"/>
    </row>
    <row r="768">
      <c r="A768" s="8"/>
    </row>
    <row r="769">
      <c r="A769" s="8"/>
    </row>
    <row r="770">
      <c r="A770" s="8"/>
    </row>
    <row r="771">
      <c r="A771" s="8"/>
    </row>
    <row r="772">
      <c r="A772" s="8"/>
    </row>
    <row r="773">
      <c r="A773" s="8"/>
    </row>
    <row r="774">
      <c r="A774" s="8"/>
    </row>
    <row r="775">
      <c r="A775" s="8"/>
    </row>
    <row r="776">
      <c r="A776" s="8"/>
    </row>
    <row r="777">
      <c r="A777" s="8"/>
    </row>
    <row r="778">
      <c r="A778" s="8"/>
    </row>
    <row r="779">
      <c r="A779" s="8"/>
    </row>
    <row r="780">
      <c r="A780" s="8"/>
    </row>
    <row r="781">
      <c r="A781" s="8"/>
    </row>
    <row r="782">
      <c r="A782" s="8"/>
    </row>
    <row r="783">
      <c r="A783" s="8"/>
    </row>
    <row r="784">
      <c r="A784" s="8"/>
    </row>
    <row r="785">
      <c r="A785" s="8"/>
    </row>
    <row r="786">
      <c r="A786" s="8"/>
    </row>
    <row r="787">
      <c r="A787" s="8"/>
    </row>
    <row r="788">
      <c r="A788" s="8"/>
    </row>
    <row r="789">
      <c r="A789" s="8"/>
    </row>
    <row r="790">
      <c r="A790" s="8"/>
    </row>
    <row r="791">
      <c r="A791" s="8"/>
    </row>
    <row r="792">
      <c r="A792" s="8"/>
    </row>
    <row r="793">
      <c r="A793" s="8"/>
    </row>
    <row r="794">
      <c r="A794" s="8"/>
    </row>
    <row r="795">
      <c r="A795" s="8"/>
    </row>
    <row r="796">
      <c r="A796" s="8"/>
    </row>
    <row r="797">
      <c r="A797" s="8"/>
    </row>
    <row r="798">
      <c r="A798" s="8"/>
    </row>
    <row r="799">
      <c r="A799" s="8"/>
    </row>
    <row r="800">
      <c r="A800" s="8"/>
    </row>
    <row r="801">
      <c r="A801" s="8"/>
    </row>
    <row r="802">
      <c r="A802" s="8"/>
    </row>
    <row r="803">
      <c r="A803" s="8"/>
    </row>
    <row r="804">
      <c r="A804" s="8"/>
    </row>
    <row r="805">
      <c r="A805" s="8"/>
    </row>
    <row r="806">
      <c r="A806" s="8"/>
    </row>
    <row r="807">
      <c r="A807" s="8"/>
    </row>
    <row r="808">
      <c r="A808" s="8"/>
    </row>
    <row r="809">
      <c r="A809" s="8"/>
    </row>
    <row r="810">
      <c r="A810" s="8"/>
    </row>
    <row r="811">
      <c r="A811" s="8"/>
    </row>
    <row r="812">
      <c r="A812" s="8"/>
    </row>
    <row r="813">
      <c r="A813" s="8"/>
    </row>
    <row r="814">
      <c r="A814" s="8"/>
    </row>
    <row r="815">
      <c r="A815" s="8"/>
    </row>
    <row r="816">
      <c r="A816" s="8"/>
    </row>
    <row r="817">
      <c r="A817" s="8"/>
    </row>
    <row r="818">
      <c r="A818" s="8"/>
    </row>
    <row r="819">
      <c r="A819" s="8"/>
    </row>
    <row r="820">
      <c r="A820" s="8"/>
    </row>
    <row r="821">
      <c r="A821" s="8"/>
    </row>
    <row r="822">
      <c r="A822" s="8"/>
    </row>
    <row r="823">
      <c r="A823" s="8"/>
    </row>
    <row r="824">
      <c r="A824" s="8"/>
    </row>
    <row r="825">
      <c r="A825" s="8"/>
    </row>
    <row r="826">
      <c r="A826" s="8"/>
    </row>
    <row r="827">
      <c r="A827" s="8"/>
    </row>
    <row r="828">
      <c r="A828" s="8"/>
    </row>
    <row r="829">
      <c r="A829" s="8"/>
    </row>
    <row r="830">
      <c r="A830" s="8"/>
    </row>
    <row r="831">
      <c r="A831" s="8"/>
    </row>
    <row r="832">
      <c r="A832" s="8"/>
    </row>
    <row r="833">
      <c r="A833" s="8"/>
    </row>
    <row r="834">
      <c r="A834" s="8"/>
    </row>
    <row r="835">
      <c r="A835" s="8"/>
    </row>
    <row r="836">
      <c r="A836" s="8"/>
    </row>
    <row r="837">
      <c r="A837" s="8"/>
    </row>
    <row r="838">
      <c r="A838" s="8"/>
    </row>
    <row r="839">
      <c r="A839" s="8"/>
    </row>
    <row r="840">
      <c r="A840" s="8"/>
    </row>
    <row r="841">
      <c r="A841" s="8"/>
    </row>
    <row r="842">
      <c r="A842" s="8"/>
    </row>
    <row r="843">
      <c r="A843" s="8"/>
    </row>
    <row r="844">
      <c r="A844" s="8"/>
    </row>
    <row r="845">
      <c r="A845" s="8"/>
    </row>
    <row r="846">
      <c r="A846" s="8"/>
    </row>
    <row r="847">
      <c r="A847" s="8"/>
    </row>
    <row r="848">
      <c r="A848" s="8"/>
    </row>
    <row r="849">
      <c r="A849" s="8"/>
    </row>
    <row r="850">
      <c r="A850" s="8"/>
    </row>
    <row r="851">
      <c r="A851" s="8"/>
    </row>
    <row r="852">
      <c r="A852" s="8"/>
    </row>
    <row r="853">
      <c r="A853" s="8"/>
    </row>
    <row r="854">
      <c r="A854" s="8"/>
    </row>
    <row r="855">
      <c r="A855" s="8"/>
    </row>
    <row r="856">
      <c r="A856" s="8"/>
    </row>
    <row r="857">
      <c r="A857" s="8"/>
    </row>
    <row r="858">
      <c r="A858" s="8"/>
    </row>
    <row r="859">
      <c r="A859" s="8"/>
    </row>
    <row r="860">
      <c r="A860" s="8"/>
    </row>
    <row r="861">
      <c r="A861" s="8"/>
    </row>
    <row r="862">
      <c r="A862" s="8"/>
    </row>
    <row r="863">
      <c r="A863" s="8"/>
    </row>
    <row r="864">
      <c r="A864" s="8"/>
    </row>
    <row r="865">
      <c r="A865" s="8"/>
    </row>
    <row r="866">
      <c r="A866" s="8"/>
    </row>
    <row r="867">
      <c r="A867" s="8"/>
    </row>
    <row r="868">
      <c r="A868" s="8"/>
    </row>
    <row r="869">
      <c r="A869" s="8"/>
    </row>
    <row r="870">
      <c r="A870" s="8"/>
    </row>
    <row r="871">
      <c r="A871" s="8"/>
    </row>
    <row r="872">
      <c r="A872" s="8"/>
    </row>
    <row r="873">
      <c r="A873" s="8"/>
    </row>
    <row r="874">
      <c r="A874" s="8"/>
    </row>
    <row r="875">
      <c r="A875" s="8"/>
    </row>
    <row r="876">
      <c r="A876" s="8"/>
    </row>
    <row r="877">
      <c r="A877" s="8"/>
    </row>
    <row r="878">
      <c r="A878" s="8"/>
    </row>
    <row r="879">
      <c r="A879" s="8"/>
    </row>
    <row r="880">
      <c r="A880" s="8"/>
    </row>
    <row r="881">
      <c r="A881" s="8"/>
    </row>
    <row r="882">
      <c r="A882" s="8"/>
    </row>
    <row r="883">
      <c r="A883" s="8"/>
    </row>
    <row r="884">
      <c r="A884" s="8"/>
    </row>
    <row r="885">
      <c r="A885" s="8"/>
    </row>
    <row r="886">
      <c r="A886" s="8"/>
    </row>
    <row r="887">
      <c r="A887" s="8"/>
    </row>
    <row r="888">
      <c r="A888" s="8"/>
    </row>
    <row r="889">
      <c r="A889" s="8"/>
    </row>
    <row r="890">
      <c r="A890" s="8"/>
    </row>
    <row r="891">
      <c r="A891" s="8"/>
    </row>
    <row r="892">
      <c r="A892" s="8"/>
    </row>
    <row r="893">
      <c r="A893" s="8"/>
    </row>
    <row r="894">
      <c r="A894" s="8"/>
    </row>
    <row r="895">
      <c r="A895" s="8"/>
    </row>
    <row r="896">
      <c r="A896" s="8"/>
    </row>
    <row r="897">
      <c r="A897" s="8"/>
    </row>
    <row r="898">
      <c r="A898" s="8"/>
    </row>
    <row r="899">
      <c r="A899" s="8"/>
    </row>
    <row r="900">
      <c r="A900" s="8"/>
    </row>
    <row r="901">
      <c r="A901" s="8"/>
    </row>
    <row r="902">
      <c r="A902" s="8"/>
    </row>
    <row r="903">
      <c r="A903" s="8"/>
    </row>
    <row r="904">
      <c r="A904" s="8"/>
    </row>
    <row r="905">
      <c r="A905" s="8"/>
    </row>
    <row r="906">
      <c r="A906" s="8"/>
    </row>
    <row r="907">
      <c r="A907" s="8"/>
    </row>
    <row r="908">
      <c r="A908" s="8"/>
    </row>
    <row r="909">
      <c r="A909" s="8"/>
    </row>
    <row r="910">
      <c r="A910" s="8"/>
    </row>
    <row r="911">
      <c r="A911" s="8"/>
    </row>
    <row r="912">
      <c r="A912" s="8"/>
    </row>
    <row r="913">
      <c r="A913" s="8"/>
    </row>
    <row r="914">
      <c r="A914" s="8"/>
    </row>
    <row r="915">
      <c r="A915" s="8"/>
    </row>
    <row r="916">
      <c r="A916" s="8"/>
    </row>
    <row r="917">
      <c r="A917" s="8"/>
    </row>
    <row r="918">
      <c r="A918" s="8"/>
    </row>
    <row r="919">
      <c r="A919" s="8"/>
    </row>
    <row r="920">
      <c r="A920" s="8"/>
    </row>
    <row r="921">
      <c r="A921" s="8"/>
    </row>
    <row r="922">
      <c r="A922" s="8"/>
    </row>
    <row r="923">
      <c r="A923" s="8"/>
    </row>
    <row r="924">
      <c r="A924" s="8"/>
    </row>
    <row r="925">
      <c r="A925" s="8"/>
    </row>
    <row r="926">
      <c r="A926" s="8"/>
    </row>
    <row r="927">
      <c r="A927" s="8"/>
    </row>
    <row r="928">
      <c r="A928" s="8"/>
    </row>
    <row r="929">
      <c r="A929" s="8"/>
    </row>
    <row r="930">
      <c r="A930" s="8"/>
    </row>
    <row r="931">
      <c r="A931" s="8"/>
    </row>
    <row r="932">
      <c r="A932" s="8"/>
    </row>
    <row r="933">
      <c r="A933" s="8"/>
    </row>
    <row r="934">
      <c r="A934" s="8"/>
    </row>
    <row r="935">
      <c r="A935" s="8"/>
    </row>
    <row r="936">
      <c r="A936" s="8"/>
    </row>
    <row r="937">
      <c r="A937" s="8"/>
    </row>
    <row r="938">
      <c r="A938" s="8"/>
    </row>
    <row r="939">
      <c r="A939" s="8"/>
    </row>
    <row r="940">
      <c r="A940" s="8"/>
    </row>
    <row r="941">
      <c r="A941" s="8"/>
    </row>
    <row r="942">
      <c r="A942" s="8"/>
    </row>
    <row r="943">
      <c r="A943" s="8"/>
    </row>
    <row r="944">
      <c r="A944" s="8"/>
    </row>
    <row r="945">
      <c r="A945" s="8"/>
    </row>
    <row r="946">
      <c r="A946" s="8"/>
    </row>
    <row r="947">
      <c r="A947" s="8"/>
    </row>
    <row r="948">
      <c r="A948" s="8"/>
    </row>
    <row r="949">
      <c r="A949" s="8"/>
    </row>
    <row r="950">
      <c r="A950" s="8"/>
    </row>
    <row r="951">
      <c r="A951" s="8"/>
    </row>
    <row r="952">
      <c r="A952" s="8"/>
    </row>
    <row r="953">
      <c r="A953" s="8"/>
    </row>
    <row r="954">
      <c r="A954" s="8"/>
    </row>
    <row r="955">
      <c r="A955" s="8"/>
    </row>
    <row r="956">
      <c r="A956" s="8"/>
    </row>
    <row r="957">
      <c r="A957" s="8"/>
    </row>
    <row r="958">
      <c r="A958" s="8"/>
    </row>
    <row r="959">
      <c r="A959" s="8"/>
    </row>
    <row r="960">
      <c r="A960" s="8"/>
    </row>
    <row r="961">
      <c r="A961" s="8"/>
    </row>
    <row r="962">
      <c r="A962" s="8"/>
    </row>
    <row r="963">
      <c r="A963" s="8"/>
    </row>
    <row r="964">
      <c r="A964" s="8"/>
    </row>
    <row r="965">
      <c r="A965" s="8"/>
    </row>
    <row r="966">
      <c r="A966" s="8"/>
    </row>
    <row r="967">
      <c r="A967" s="8"/>
    </row>
    <row r="968">
      <c r="A968" s="8"/>
    </row>
    <row r="969">
      <c r="A969" s="8"/>
    </row>
    <row r="970">
      <c r="A970" s="8"/>
    </row>
    <row r="971">
      <c r="A971" s="8"/>
    </row>
    <row r="972">
      <c r="A972" s="8"/>
    </row>
    <row r="973">
      <c r="A973" s="8"/>
    </row>
    <row r="974">
      <c r="A974" s="8"/>
    </row>
    <row r="975">
      <c r="A975" s="8"/>
    </row>
    <row r="976">
      <c r="A976" s="8"/>
    </row>
    <row r="977">
      <c r="A977" s="8"/>
    </row>
    <row r="978">
      <c r="A978" s="8"/>
    </row>
    <row r="979">
      <c r="A979" s="8"/>
    </row>
    <row r="980">
      <c r="A980" s="8"/>
    </row>
    <row r="981">
      <c r="A981" s="8"/>
    </row>
    <row r="982">
      <c r="A982" s="8"/>
    </row>
    <row r="983">
      <c r="A983" s="8"/>
    </row>
    <row r="984">
      <c r="A984" s="8"/>
    </row>
    <row r="985">
      <c r="A985" s="8"/>
    </row>
    <row r="986">
      <c r="A986" s="8"/>
    </row>
    <row r="987">
      <c r="A987" s="8"/>
    </row>
    <row r="988">
      <c r="A988" s="8"/>
    </row>
    <row r="989">
      <c r="A989" s="8"/>
    </row>
    <row r="990">
      <c r="A990" s="8"/>
    </row>
    <row r="991">
      <c r="A991" s="8"/>
    </row>
    <row r="992">
      <c r="A992" s="8"/>
    </row>
    <row r="993">
      <c r="A993" s="8"/>
    </row>
    <row r="994">
      <c r="A994" s="8"/>
    </row>
    <row r="995">
      <c r="A995" s="8"/>
    </row>
    <row r="996">
      <c r="A996" s="8"/>
    </row>
    <row r="997">
      <c r="A997" s="8"/>
    </row>
    <row r="998">
      <c r="A998" s="8"/>
    </row>
    <row r="999">
      <c r="A999" s="8"/>
    </row>
    <row r="1000">
      <c r="A1000" s="8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13"/>
  </cols>
  <sheetData>
    <row r="1">
      <c r="A1" s="10" t="s">
        <v>189</v>
      </c>
      <c r="B1" s="11" t="s">
        <v>49</v>
      </c>
      <c r="C1" s="11" t="s">
        <v>50</v>
      </c>
      <c r="D1" s="11" t="s">
        <v>51</v>
      </c>
      <c r="E1" s="11" t="s">
        <v>52</v>
      </c>
      <c r="F1" s="11" t="s">
        <v>53</v>
      </c>
      <c r="G1" s="11" t="s">
        <v>54</v>
      </c>
      <c r="H1" s="11" t="s">
        <v>55</v>
      </c>
      <c r="I1" s="11" t="s">
        <v>56</v>
      </c>
      <c r="J1" s="12" t="s">
        <v>57</v>
      </c>
      <c r="K1" s="12" t="s">
        <v>58</v>
      </c>
      <c r="L1" s="12" t="s">
        <v>59</v>
      </c>
      <c r="M1" s="12" t="s">
        <v>60</v>
      </c>
    </row>
    <row r="2">
      <c r="A2" s="20" t="s">
        <v>190</v>
      </c>
    </row>
    <row r="3">
      <c r="A3" s="8" t="s">
        <v>191</v>
      </c>
      <c r="B3" s="4">
        <f>'Quaterly-Balance Sheet'!B33</f>
        <v>441057971</v>
      </c>
      <c r="C3" s="4">
        <f>'Quaterly-Balance Sheet'!C33</f>
        <v>463796102.2</v>
      </c>
      <c r="D3" s="4">
        <f>'Quaterly-Balance Sheet'!D33</f>
        <v>487842796.4</v>
      </c>
      <c r="E3" s="4">
        <f>'Quaterly-Balance Sheet'!E33</f>
        <v>513647634.7</v>
      </c>
      <c r="F3" s="4">
        <f>'Quaterly-Balance Sheet'!F33</f>
        <v>540281126.5</v>
      </c>
      <c r="G3" s="4">
        <f>'Quaterly-Balance Sheet'!G33</f>
        <v>568199825.1</v>
      </c>
      <c r="H3" s="4">
        <f>'Quaterly-Balance Sheet'!H33</f>
        <v>596876619.3</v>
      </c>
      <c r="I3" s="4">
        <f>'Quaterly-Balance Sheet'!I33</f>
        <v>628584430.1</v>
      </c>
      <c r="J3" s="4">
        <f>'Quaterly-Balance Sheet'!J33</f>
        <v>661268404.7</v>
      </c>
      <c r="K3" s="4">
        <f>'Quaterly-Balance Sheet'!K33</f>
        <v>695559143.4</v>
      </c>
      <c r="L3" s="4">
        <f>'Quaterly-Balance Sheet'!L33</f>
        <v>731161972.2</v>
      </c>
      <c r="M3" s="4">
        <f>'Quaterly-Balance Sheet'!M33</f>
        <v>769169583.9</v>
      </c>
    </row>
    <row r="4">
      <c r="A4" s="8" t="s">
        <v>106</v>
      </c>
      <c r="B4" s="4">
        <f>'Quaterly-Balance Sheet'!B22</f>
        <v>1194184924</v>
      </c>
      <c r="C4" s="4">
        <f>'Quaterly-Balance Sheet'!C22</f>
        <v>2434059261</v>
      </c>
      <c r="D4" s="4">
        <f>'Quaterly-Balance Sheet'!D22</f>
        <v>3735891219</v>
      </c>
      <c r="E4" s="4">
        <f>'Quaterly-Balance Sheet'!E22</f>
        <v>5084435603</v>
      </c>
      <c r="F4" s="4">
        <f>'Quaterly-Balance Sheet'!F22</f>
        <v>6490761509</v>
      </c>
      <c r="G4" s="4">
        <f>'Quaterly-Balance Sheet'!G22</f>
        <v>7950394833</v>
      </c>
      <c r="H4" s="4">
        <f>'Quaterly-Balance Sheet'!H22</f>
        <v>9480676225</v>
      </c>
      <c r="I4" s="4">
        <f>'Quaterly-Balance Sheet'!I22</f>
        <v>11076643870</v>
      </c>
      <c r="J4" s="4">
        <f>'Quaterly-Balance Sheet'!J22</f>
        <v>12741747228</v>
      </c>
      <c r="K4" s="4">
        <f>'Quaterly-Balance Sheet'!K22</f>
        <v>14478661006</v>
      </c>
      <c r="L4" s="4">
        <f>'Quaterly-Balance Sheet'!L22</f>
        <v>16281062975</v>
      </c>
      <c r="M4" s="4">
        <f>'Quaterly-Balance Sheet'!M22</f>
        <v>18171754991</v>
      </c>
    </row>
    <row r="5">
      <c r="A5" s="8" t="s">
        <v>192</v>
      </c>
      <c r="B5" s="4">
        <f t="shared" ref="B5:M5" si="1">B3+B4</f>
        <v>1635242895</v>
      </c>
      <c r="C5" s="4">
        <f t="shared" si="1"/>
        <v>2897855363</v>
      </c>
      <c r="D5" s="4">
        <f t="shared" si="1"/>
        <v>4223734015</v>
      </c>
      <c r="E5" s="4">
        <f t="shared" si="1"/>
        <v>5598083237</v>
      </c>
      <c r="F5" s="4">
        <f t="shared" si="1"/>
        <v>7031042635</v>
      </c>
      <c r="G5" s="4">
        <f t="shared" si="1"/>
        <v>8518594659</v>
      </c>
      <c r="H5" s="4">
        <f t="shared" si="1"/>
        <v>10077552844</v>
      </c>
      <c r="I5" s="4">
        <f t="shared" si="1"/>
        <v>11705228300</v>
      </c>
      <c r="J5" s="4">
        <f t="shared" si="1"/>
        <v>13403015632</v>
      </c>
      <c r="K5" s="4">
        <f t="shared" si="1"/>
        <v>15174220150</v>
      </c>
      <c r="L5" s="4">
        <f t="shared" si="1"/>
        <v>17012224947</v>
      </c>
      <c r="M5" s="4">
        <f t="shared" si="1"/>
        <v>18940924575</v>
      </c>
    </row>
    <row r="6">
      <c r="A6" s="10" t="s">
        <v>193</v>
      </c>
      <c r="B6" s="22">
        <f t="shared" ref="B6:M6" si="2">B3/B5</f>
        <v>0.2697201574</v>
      </c>
      <c r="C6" s="22">
        <f t="shared" si="2"/>
        <v>0.1600480507</v>
      </c>
      <c r="D6" s="22">
        <f t="shared" si="2"/>
        <v>0.1155003593</v>
      </c>
      <c r="E6" s="22">
        <f t="shared" si="2"/>
        <v>0.09175419744</v>
      </c>
      <c r="F6" s="22">
        <f t="shared" si="2"/>
        <v>0.07684224866</v>
      </c>
      <c r="G6" s="22">
        <f t="shared" si="2"/>
        <v>0.06670112241</v>
      </c>
      <c r="H6" s="22">
        <f t="shared" si="2"/>
        <v>0.05922832939</v>
      </c>
      <c r="I6" s="22">
        <f t="shared" si="2"/>
        <v>0.05370116789</v>
      </c>
      <c r="J6" s="22">
        <f t="shared" si="2"/>
        <v>0.04933728519</v>
      </c>
      <c r="K6" s="22">
        <f t="shared" si="2"/>
        <v>0.04583821353</v>
      </c>
      <c r="L6" s="22">
        <f t="shared" si="2"/>
        <v>0.04297862122</v>
      </c>
      <c r="M6" s="22">
        <f t="shared" si="2"/>
        <v>0.04060887212</v>
      </c>
    </row>
    <row r="7">
      <c r="A7" s="8"/>
    </row>
    <row r="8">
      <c r="A8" s="10" t="s">
        <v>194</v>
      </c>
    </row>
    <row r="9">
      <c r="A9" s="8" t="s">
        <v>191</v>
      </c>
      <c r="B9" s="4">
        <f>'Quaterly-Balance Sheet'!B33</f>
        <v>441057971</v>
      </c>
      <c r="C9" s="4">
        <f>'Quaterly-Balance Sheet'!C33</f>
        <v>463796102.2</v>
      </c>
      <c r="D9" s="4">
        <f>'Quaterly-Balance Sheet'!D33</f>
        <v>487842796.4</v>
      </c>
      <c r="E9" s="4">
        <f>'Quaterly-Balance Sheet'!E33</f>
        <v>513647634.7</v>
      </c>
      <c r="F9" s="4">
        <f>'Quaterly-Balance Sheet'!F33</f>
        <v>540281126.5</v>
      </c>
      <c r="G9" s="4">
        <f>'Quaterly-Balance Sheet'!G33</f>
        <v>568199825.1</v>
      </c>
      <c r="H9" s="4">
        <f>'Quaterly-Balance Sheet'!H33</f>
        <v>596876619.3</v>
      </c>
      <c r="I9" s="4">
        <f>'Quaterly-Balance Sheet'!I33</f>
        <v>628584430.1</v>
      </c>
      <c r="J9" s="4">
        <f>'Quaterly-Balance Sheet'!J33</f>
        <v>661268404.7</v>
      </c>
      <c r="K9" s="4">
        <f>'Quaterly-Balance Sheet'!K33</f>
        <v>695559143.4</v>
      </c>
      <c r="L9" s="4">
        <f>'Quaterly-Balance Sheet'!L33</f>
        <v>731161972.2</v>
      </c>
      <c r="M9" s="4">
        <f>'Quaterly-Balance Sheet'!M33</f>
        <v>769169583.9</v>
      </c>
    </row>
    <row r="10">
      <c r="A10" s="8" t="s">
        <v>106</v>
      </c>
      <c r="B10" s="4">
        <f>'Quaterly-Balance Sheet'!B22</f>
        <v>1194184924</v>
      </c>
      <c r="C10" s="4">
        <f>'Quaterly-Balance Sheet'!C22</f>
        <v>2434059261</v>
      </c>
      <c r="D10" s="4">
        <f>'Quaterly-Balance Sheet'!D22</f>
        <v>3735891219</v>
      </c>
      <c r="E10" s="4">
        <f>'Quaterly-Balance Sheet'!E22</f>
        <v>5084435603</v>
      </c>
      <c r="F10" s="4">
        <f>'Quaterly-Balance Sheet'!F22</f>
        <v>6490761509</v>
      </c>
      <c r="G10" s="4">
        <f>'Quaterly-Balance Sheet'!G22</f>
        <v>7950394833</v>
      </c>
      <c r="H10" s="4">
        <f>'Quaterly-Balance Sheet'!H22</f>
        <v>9480676225</v>
      </c>
      <c r="I10" s="4">
        <f>'Quaterly-Balance Sheet'!I22</f>
        <v>11076643870</v>
      </c>
      <c r="J10" s="4">
        <f>'Quaterly-Balance Sheet'!J22</f>
        <v>12741747228</v>
      </c>
      <c r="K10" s="4">
        <f>'Quaterly-Balance Sheet'!K22</f>
        <v>14478661006</v>
      </c>
      <c r="L10" s="4">
        <f>'Quaterly-Balance Sheet'!L22</f>
        <v>16281062975</v>
      </c>
      <c r="M10" s="4">
        <f>'Quaterly-Balance Sheet'!M22</f>
        <v>18171754991</v>
      </c>
    </row>
    <row r="11">
      <c r="A11" s="10" t="s">
        <v>195</v>
      </c>
      <c r="B11" s="22">
        <f t="shared" ref="B11:M11" si="3">B9/B10</f>
        <v>0.3693380834</v>
      </c>
      <c r="C11" s="22">
        <f t="shared" si="3"/>
        <v>0.1905442935</v>
      </c>
      <c r="D11" s="22">
        <f t="shared" si="3"/>
        <v>0.1305827092</v>
      </c>
      <c r="E11" s="22">
        <f t="shared" si="3"/>
        <v>0.1010235304</v>
      </c>
      <c r="F11" s="22">
        <f t="shared" si="3"/>
        <v>0.0832384807</v>
      </c>
      <c r="G11" s="22">
        <f t="shared" si="3"/>
        <v>0.07146812668</v>
      </c>
      <c r="H11" s="22">
        <f t="shared" si="3"/>
        <v>0.06295717785</v>
      </c>
      <c r="I11" s="22">
        <f t="shared" si="3"/>
        <v>0.05674863592</v>
      </c>
      <c r="J11" s="22">
        <f t="shared" si="3"/>
        <v>0.0518977808</v>
      </c>
      <c r="K11" s="22">
        <f t="shared" si="3"/>
        <v>0.04804029482</v>
      </c>
      <c r="L11" s="22">
        <f t="shared" si="3"/>
        <v>0.04490873681</v>
      </c>
      <c r="M11" s="22">
        <f t="shared" si="3"/>
        <v>0.04232775449</v>
      </c>
    </row>
    <row r="12">
      <c r="A12" s="8"/>
    </row>
    <row r="13">
      <c r="A13" s="10" t="s">
        <v>196</v>
      </c>
    </row>
    <row r="14">
      <c r="A14" s="8" t="s">
        <v>175</v>
      </c>
      <c r="B14" s="4">
        <f>'Quaterly-Profit &amp; Loss'!B8</f>
        <v>1621942342</v>
      </c>
      <c r="C14" s="4">
        <f>'Quaterly-Profit &amp; Loss'!C8</f>
        <v>1690852208</v>
      </c>
      <c r="D14" s="4">
        <f>'Quaterly-Profit &amp; Loss'!D8</f>
        <v>1763429462</v>
      </c>
      <c r="E14" s="4">
        <f>'Quaterly-Profit &amp; Loss'!E8</f>
        <v>1839053544</v>
      </c>
      <c r="F14" s="4">
        <f>'Quaterly-Profit &amp; Loss'!F8</f>
        <v>1917866454</v>
      </c>
      <c r="G14" s="4">
        <f>'Quaterly-Profit &amp; Loss'!G8</f>
        <v>2000284961</v>
      </c>
      <c r="H14" s="4">
        <f>'Quaterly-Profit &amp; Loss'!H8</f>
        <v>2086866725</v>
      </c>
      <c r="I14" s="4">
        <f>'Quaterly-Profit &amp; Loss'!I8</f>
        <v>2176480859</v>
      </c>
      <c r="J14" s="4">
        <f>'Quaterly-Profit &amp; Loss'!J8</f>
        <v>2270761116</v>
      </c>
      <c r="K14" s="4">
        <f>'Quaterly-Profit &amp; Loss'!K8</f>
        <v>2368688869</v>
      </c>
      <c r="L14" s="4">
        <f>'Quaterly-Profit &amp; Loss'!L8</f>
        <v>2471339981</v>
      </c>
      <c r="M14" s="4">
        <f>'Quaterly-Profit &amp; Loss'!M8</f>
        <v>2578371482</v>
      </c>
    </row>
    <row r="15">
      <c r="A15" s="8" t="s">
        <v>197</v>
      </c>
      <c r="B15" s="4">
        <f>'Quaterly-Profit &amp; Loss'!B9</f>
        <v>25080.22633</v>
      </c>
      <c r="C15" s="4">
        <f>'Quaterly-Profit &amp; Loss'!C9</f>
        <v>37620.3395</v>
      </c>
      <c r="D15" s="4">
        <f>'Quaterly-Profit &amp; Loss'!D9</f>
        <v>37620.3395</v>
      </c>
      <c r="E15" s="4">
        <f>'Quaterly-Profit &amp; Loss'!E9</f>
        <v>45792.55052</v>
      </c>
      <c r="F15" s="4">
        <f>'Quaterly-Profit &amp; Loss'!F9</f>
        <v>62136.97255</v>
      </c>
      <c r="G15" s="4">
        <f>'Quaterly-Profit &amp; Loss'!G9</f>
        <v>62136.97255</v>
      </c>
      <c r="H15" s="4">
        <f>'Quaterly-Profit &amp; Loss'!H9</f>
        <v>24516.63305</v>
      </c>
      <c r="I15" s="4">
        <f>'Quaterly-Profit &amp; Loss'!I9</f>
        <v>62415.0149</v>
      </c>
      <c r="J15" s="4">
        <f>'Quaterly-Profit &amp; Loss'!J9</f>
        <v>62415.0149</v>
      </c>
      <c r="K15" s="4">
        <f>'Quaterly-Profit &amp; Loss'!K9</f>
        <v>62415.0149</v>
      </c>
      <c r="L15" s="4">
        <f>'Quaterly-Profit &amp; Loss'!L9</f>
        <v>37898.38185</v>
      </c>
      <c r="M15" s="4">
        <f>'Quaterly-Profit &amp; Loss'!M9</f>
        <v>37898.38185</v>
      </c>
    </row>
    <row r="16">
      <c r="A16" s="10" t="s">
        <v>198</v>
      </c>
      <c r="B16" s="22">
        <f t="shared" ref="B16:M16" si="4">B14/B15</f>
        <v>64670.16366</v>
      </c>
      <c r="C16" s="22">
        <f t="shared" si="4"/>
        <v>44945.16081</v>
      </c>
      <c r="D16" s="22">
        <f t="shared" si="4"/>
        <v>46874.36331</v>
      </c>
      <c r="E16" s="22">
        <f t="shared" si="4"/>
        <v>40160.53972</v>
      </c>
      <c r="F16" s="22">
        <f t="shared" si="4"/>
        <v>30865.14157</v>
      </c>
      <c r="G16" s="22">
        <f t="shared" si="4"/>
        <v>32191.54199</v>
      </c>
      <c r="H16" s="22">
        <f t="shared" si="4"/>
        <v>85120.44542</v>
      </c>
      <c r="I16" s="22">
        <f t="shared" si="4"/>
        <v>34871.11013</v>
      </c>
      <c r="J16" s="22">
        <f t="shared" si="4"/>
        <v>36381.64823</v>
      </c>
      <c r="K16" s="22">
        <f t="shared" si="4"/>
        <v>37950.62571</v>
      </c>
      <c r="L16" s="22">
        <f t="shared" si="4"/>
        <v>65209.6438</v>
      </c>
      <c r="M16" s="22">
        <f t="shared" si="4"/>
        <v>68033.81453</v>
      </c>
    </row>
    <row r="17">
      <c r="A17" s="8"/>
    </row>
    <row r="18">
      <c r="A18" s="10" t="s">
        <v>199</v>
      </c>
    </row>
    <row r="19">
      <c r="A19" s="8" t="s">
        <v>200</v>
      </c>
      <c r="B19" s="4">
        <f>'Quaterly-Balance Sheet'!B13</f>
        <v>1635242895</v>
      </c>
      <c r="C19" s="4">
        <f>'Quaterly-Balance Sheet'!C13</f>
        <v>2897855363</v>
      </c>
      <c r="D19" s="4">
        <f>'Quaterly-Balance Sheet'!D13</f>
        <v>4223734015</v>
      </c>
      <c r="E19" s="4">
        <f>'Quaterly-Balance Sheet'!E13</f>
        <v>5598083237</v>
      </c>
      <c r="F19" s="4">
        <f>'Quaterly-Balance Sheet'!F13</f>
        <v>7031042635</v>
      </c>
      <c r="G19" s="4">
        <f>'Quaterly-Balance Sheet'!G13</f>
        <v>8518594659</v>
      </c>
      <c r="H19" s="4">
        <f>'Quaterly-Balance Sheet'!H13</f>
        <v>10077552844</v>
      </c>
      <c r="I19" s="4">
        <f>'Quaterly-Balance Sheet'!I13</f>
        <v>11705228300</v>
      </c>
      <c r="J19" s="4">
        <f>'Quaterly-Balance Sheet'!J13</f>
        <v>13403015632</v>
      </c>
      <c r="K19" s="4">
        <f>'Quaterly-Balance Sheet'!K13</f>
        <v>15174220150</v>
      </c>
      <c r="L19" s="4">
        <f>'Quaterly-Balance Sheet'!L13</f>
        <v>17012224947</v>
      </c>
      <c r="M19" s="4">
        <f>'Quaterly-Balance Sheet'!M13</f>
        <v>18940924575</v>
      </c>
    </row>
    <row r="20">
      <c r="A20" s="8" t="s">
        <v>106</v>
      </c>
      <c r="B20" s="4">
        <f>'Quaterly-Balance Sheet'!B22</f>
        <v>1194184924</v>
      </c>
      <c r="C20" s="4">
        <f>'Quaterly-Balance Sheet'!C22</f>
        <v>2434059261</v>
      </c>
      <c r="D20" s="4">
        <f>'Quaterly-Balance Sheet'!D22</f>
        <v>3735891219</v>
      </c>
      <c r="E20" s="4">
        <f>'Quaterly-Balance Sheet'!E22</f>
        <v>5084435603</v>
      </c>
      <c r="F20" s="4">
        <f>'Quaterly-Balance Sheet'!F22</f>
        <v>6490761509</v>
      </c>
      <c r="G20" s="4">
        <f>'Quaterly-Balance Sheet'!G22</f>
        <v>7950394833</v>
      </c>
      <c r="H20" s="4">
        <f>'Quaterly-Balance Sheet'!H22</f>
        <v>9480676225</v>
      </c>
      <c r="I20" s="4">
        <f>'Quaterly-Balance Sheet'!I22</f>
        <v>11076643870</v>
      </c>
      <c r="J20" s="4">
        <f>'Quaterly-Balance Sheet'!J22</f>
        <v>12741747228</v>
      </c>
      <c r="K20" s="4">
        <f>'Quaterly-Balance Sheet'!K22</f>
        <v>14478661006</v>
      </c>
      <c r="L20" s="4">
        <f>'Quaterly-Balance Sheet'!L22</f>
        <v>16281062975</v>
      </c>
      <c r="M20" s="4">
        <f>'Quaterly-Balance Sheet'!M22</f>
        <v>18171754991</v>
      </c>
    </row>
    <row r="21">
      <c r="A21" s="10" t="s">
        <v>201</v>
      </c>
      <c r="B21" s="22">
        <f t="shared" ref="B21:M21" si="5">B19/B20</f>
        <v>1.369338083</v>
      </c>
      <c r="C21" s="22">
        <f t="shared" si="5"/>
        <v>1.190544293</v>
      </c>
      <c r="D21" s="22">
        <f t="shared" si="5"/>
        <v>1.130582709</v>
      </c>
      <c r="E21" s="22">
        <f t="shared" si="5"/>
        <v>1.10102353</v>
      </c>
      <c r="F21" s="22">
        <f t="shared" si="5"/>
        <v>1.083238481</v>
      </c>
      <c r="G21" s="22">
        <f t="shared" si="5"/>
        <v>1.071468127</v>
      </c>
      <c r="H21" s="22">
        <f t="shared" si="5"/>
        <v>1.062957178</v>
      </c>
      <c r="I21" s="22">
        <f t="shared" si="5"/>
        <v>1.056748636</v>
      </c>
      <c r="J21" s="22">
        <f t="shared" si="5"/>
        <v>1.051897781</v>
      </c>
      <c r="K21" s="22">
        <f t="shared" si="5"/>
        <v>1.048040295</v>
      </c>
      <c r="L21" s="22">
        <f t="shared" si="5"/>
        <v>1.044908737</v>
      </c>
      <c r="M21" s="22">
        <f t="shared" si="5"/>
        <v>1.042327754</v>
      </c>
    </row>
    <row r="22">
      <c r="A22" s="8"/>
    </row>
    <row r="23">
      <c r="A23" s="10" t="s">
        <v>202</v>
      </c>
    </row>
    <row r="24">
      <c r="A24" s="8" t="s">
        <v>203</v>
      </c>
    </row>
    <row r="25">
      <c r="A25" s="8" t="s">
        <v>204</v>
      </c>
      <c r="B25" s="9">
        <v>0.0</v>
      </c>
      <c r="C25" s="4">
        <f t="shared" ref="C25:M25" si="6">B26</f>
        <v>1635242895</v>
      </c>
      <c r="D25" s="4">
        <f t="shared" si="6"/>
        <v>2897855363</v>
      </c>
      <c r="E25" s="4">
        <f t="shared" si="6"/>
        <v>4223734015</v>
      </c>
      <c r="F25" s="4">
        <f t="shared" si="6"/>
        <v>5598083237</v>
      </c>
      <c r="G25" s="4">
        <f t="shared" si="6"/>
        <v>7031042635</v>
      </c>
      <c r="H25" s="4">
        <f t="shared" si="6"/>
        <v>8518594659</v>
      </c>
      <c r="I25" s="4">
        <f t="shared" si="6"/>
        <v>10077552844</v>
      </c>
      <c r="J25" s="4">
        <f t="shared" si="6"/>
        <v>11705228300</v>
      </c>
      <c r="K25" s="4">
        <f t="shared" si="6"/>
        <v>13403015632</v>
      </c>
      <c r="L25" s="4">
        <f t="shared" si="6"/>
        <v>15174220150</v>
      </c>
      <c r="M25" s="4">
        <f t="shared" si="6"/>
        <v>17012224947</v>
      </c>
    </row>
    <row r="26">
      <c r="A26" s="8" t="s">
        <v>205</v>
      </c>
      <c r="B26" s="4">
        <f>'Quaterly-Balance Sheet'!B13</f>
        <v>1635242895</v>
      </c>
      <c r="C26" s="4">
        <f>'Quaterly-Balance Sheet'!C13</f>
        <v>2897855363</v>
      </c>
      <c r="D26" s="4">
        <f>'Quaterly-Balance Sheet'!D13</f>
        <v>4223734015</v>
      </c>
      <c r="E26" s="4">
        <f>'Quaterly-Balance Sheet'!E13</f>
        <v>5598083237</v>
      </c>
      <c r="F26" s="4">
        <f>'Quaterly-Balance Sheet'!F13</f>
        <v>7031042635</v>
      </c>
      <c r="G26" s="4">
        <f>'Quaterly-Balance Sheet'!G13</f>
        <v>8518594659</v>
      </c>
      <c r="H26" s="4">
        <f>'Quaterly-Balance Sheet'!H13</f>
        <v>10077552844</v>
      </c>
      <c r="I26" s="4">
        <f>'Quaterly-Balance Sheet'!I13</f>
        <v>11705228300</v>
      </c>
      <c r="J26" s="4">
        <f>'Quaterly-Balance Sheet'!J13</f>
        <v>13403015632</v>
      </c>
      <c r="K26" s="4">
        <f>'Quaterly-Balance Sheet'!K13</f>
        <v>15174220150</v>
      </c>
      <c r="L26" s="4">
        <f>'Quaterly-Balance Sheet'!L13</f>
        <v>17012224947</v>
      </c>
      <c r="M26" s="4">
        <f>'Quaterly-Balance Sheet'!M13</f>
        <v>18940924575</v>
      </c>
    </row>
    <row r="27">
      <c r="A27" s="10" t="s">
        <v>203</v>
      </c>
      <c r="B27" s="4">
        <f t="shared" ref="B27:M27" si="7">AVERAGE(B25:B26)</f>
        <v>817621447.4</v>
      </c>
      <c r="C27" s="4">
        <f t="shared" si="7"/>
        <v>2266549129</v>
      </c>
      <c r="D27" s="4">
        <f t="shared" si="7"/>
        <v>3560794689</v>
      </c>
      <c r="E27" s="4">
        <f t="shared" si="7"/>
        <v>4910908626</v>
      </c>
      <c r="F27" s="4">
        <f t="shared" si="7"/>
        <v>6314562936</v>
      </c>
      <c r="G27" s="4">
        <f t="shared" si="7"/>
        <v>7774818647</v>
      </c>
      <c r="H27" s="4">
        <f t="shared" si="7"/>
        <v>9298073751</v>
      </c>
      <c r="I27" s="4">
        <f t="shared" si="7"/>
        <v>10891390572</v>
      </c>
      <c r="J27" s="4">
        <f t="shared" si="7"/>
        <v>12554121966</v>
      </c>
      <c r="K27" s="4">
        <f t="shared" si="7"/>
        <v>14288617891</v>
      </c>
      <c r="L27" s="4">
        <f t="shared" si="7"/>
        <v>16093222548</v>
      </c>
      <c r="M27" s="4">
        <f t="shared" si="7"/>
        <v>17976574761</v>
      </c>
    </row>
    <row r="28">
      <c r="A28" s="8" t="s">
        <v>182</v>
      </c>
    </row>
    <row r="29">
      <c r="A29" s="8" t="s">
        <v>183</v>
      </c>
      <c r="B29" s="9">
        <v>0.0</v>
      </c>
      <c r="C29" s="4">
        <f t="shared" ref="C29:M29" si="8">B30</f>
        <v>1194184924</v>
      </c>
      <c r="D29" s="4">
        <f t="shared" si="8"/>
        <v>2434059261</v>
      </c>
      <c r="E29" s="4">
        <f t="shared" si="8"/>
        <v>3735891219</v>
      </c>
      <c r="F29" s="4">
        <f t="shared" si="8"/>
        <v>5084435603</v>
      </c>
      <c r="G29" s="4">
        <f t="shared" si="8"/>
        <v>6490761509</v>
      </c>
      <c r="H29" s="4">
        <f t="shared" si="8"/>
        <v>7950394833</v>
      </c>
      <c r="I29" s="4">
        <f t="shared" si="8"/>
        <v>9480676225</v>
      </c>
      <c r="J29" s="4">
        <f t="shared" si="8"/>
        <v>11076643870</v>
      </c>
      <c r="K29" s="4">
        <f t="shared" si="8"/>
        <v>12741747228</v>
      </c>
      <c r="L29" s="4">
        <f t="shared" si="8"/>
        <v>14478661006</v>
      </c>
      <c r="M29" s="4">
        <f t="shared" si="8"/>
        <v>16281062975</v>
      </c>
    </row>
    <row r="30">
      <c r="A30" s="8" t="s">
        <v>184</v>
      </c>
      <c r="B30" s="4">
        <f>'Quaterly-Balance Sheet'!B22</f>
        <v>1194184924</v>
      </c>
      <c r="C30" s="4">
        <f>'Quaterly-Balance Sheet'!C22</f>
        <v>2434059261</v>
      </c>
      <c r="D30" s="4">
        <f>'Quaterly-Balance Sheet'!D22</f>
        <v>3735891219</v>
      </c>
      <c r="E30" s="4">
        <f>'Quaterly-Balance Sheet'!E22</f>
        <v>5084435603</v>
      </c>
      <c r="F30" s="4">
        <f>'Quaterly-Balance Sheet'!F22</f>
        <v>6490761509</v>
      </c>
      <c r="G30" s="4">
        <f>'Quaterly-Balance Sheet'!G22</f>
        <v>7950394833</v>
      </c>
      <c r="H30" s="4">
        <f>'Quaterly-Balance Sheet'!H22</f>
        <v>9480676225</v>
      </c>
      <c r="I30" s="4">
        <f>'Quaterly-Balance Sheet'!I22</f>
        <v>11076643870</v>
      </c>
      <c r="J30" s="4">
        <f>'Quaterly-Balance Sheet'!J22</f>
        <v>12741747228</v>
      </c>
      <c r="K30" s="4">
        <f>'Quaterly-Balance Sheet'!K22</f>
        <v>14478661006</v>
      </c>
      <c r="L30" s="4">
        <f>'Quaterly-Balance Sheet'!L22</f>
        <v>16281062975</v>
      </c>
      <c r="M30" s="4">
        <f>'Quaterly-Balance Sheet'!M22</f>
        <v>18171754991</v>
      </c>
    </row>
    <row r="31">
      <c r="A31" s="10" t="s">
        <v>182</v>
      </c>
      <c r="B31" s="4">
        <f t="shared" ref="B31:M31" si="9">AVERAGE(B29:B30)</f>
        <v>597092461.9</v>
      </c>
      <c r="C31" s="4">
        <f t="shared" si="9"/>
        <v>1814122093</v>
      </c>
      <c r="D31" s="4">
        <f t="shared" si="9"/>
        <v>3084975240</v>
      </c>
      <c r="E31" s="4">
        <f t="shared" si="9"/>
        <v>4410163411</v>
      </c>
      <c r="F31" s="4">
        <f t="shared" si="9"/>
        <v>5787598556</v>
      </c>
      <c r="G31" s="4">
        <f t="shared" si="9"/>
        <v>7220578171</v>
      </c>
      <c r="H31" s="4">
        <f t="shared" si="9"/>
        <v>8715535529</v>
      </c>
      <c r="I31" s="4">
        <f t="shared" si="9"/>
        <v>10278660047</v>
      </c>
      <c r="J31" s="4">
        <f t="shared" si="9"/>
        <v>11909195549</v>
      </c>
      <c r="K31" s="4">
        <f t="shared" si="9"/>
        <v>13610204117</v>
      </c>
      <c r="L31" s="4">
        <f t="shared" si="9"/>
        <v>15379861990</v>
      </c>
      <c r="M31" s="4">
        <f t="shared" si="9"/>
        <v>17226408983</v>
      </c>
    </row>
    <row r="32">
      <c r="A32" s="10" t="s">
        <v>206</v>
      </c>
      <c r="B32" s="22">
        <f t="shared" ref="B32:M32" si="10">B27/B31</f>
        <v>1.369338083</v>
      </c>
      <c r="C32" s="22">
        <f t="shared" si="10"/>
        <v>1.249391724</v>
      </c>
      <c r="D32" s="22">
        <f t="shared" si="10"/>
        <v>1.154237688</v>
      </c>
      <c r="E32" s="22">
        <f t="shared" si="10"/>
        <v>1.113543461</v>
      </c>
      <c r="F32" s="22">
        <f t="shared" si="10"/>
        <v>1.09105061</v>
      </c>
      <c r="G32" s="22">
        <f t="shared" si="10"/>
        <v>1.076758462</v>
      </c>
      <c r="H32" s="22">
        <f t="shared" si="10"/>
        <v>1.066839062</v>
      </c>
      <c r="I32" s="22">
        <f t="shared" si="10"/>
        <v>1.059611907</v>
      </c>
      <c r="J32" s="22">
        <f t="shared" si="10"/>
        <v>1.054153651</v>
      </c>
      <c r="K32" s="22">
        <f t="shared" si="10"/>
        <v>1.049845966</v>
      </c>
      <c r="L32" s="22">
        <f t="shared" si="10"/>
        <v>1.046382767</v>
      </c>
      <c r="M32" s="22">
        <f t="shared" si="10"/>
        <v>1.043547426</v>
      </c>
    </row>
    <row r="33">
      <c r="A33" s="8"/>
    </row>
    <row r="34">
      <c r="A34" s="8"/>
    </row>
    <row r="35">
      <c r="A35" s="8"/>
    </row>
    <row r="36">
      <c r="A36" s="8"/>
    </row>
    <row r="37">
      <c r="A37" s="8"/>
    </row>
    <row r="38">
      <c r="A38" s="8"/>
    </row>
    <row r="39">
      <c r="A39" s="8"/>
    </row>
    <row r="40">
      <c r="A40" s="8"/>
    </row>
    <row r="41">
      <c r="A41" s="8"/>
    </row>
    <row r="42">
      <c r="A42" s="8"/>
    </row>
    <row r="43">
      <c r="A43" s="8"/>
    </row>
    <row r="44">
      <c r="A44" s="8"/>
    </row>
    <row r="45">
      <c r="A45" s="8"/>
    </row>
    <row r="46">
      <c r="A46" s="8"/>
    </row>
    <row r="47">
      <c r="A47" s="8"/>
    </row>
    <row r="48">
      <c r="A48" s="8"/>
    </row>
    <row r="49">
      <c r="A49" s="8"/>
    </row>
    <row r="50">
      <c r="A50" s="8"/>
    </row>
    <row r="51">
      <c r="A51" s="8"/>
    </row>
    <row r="52">
      <c r="A52" s="8"/>
    </row>
    <row r="53">
      <c r="A53" s="8"/>
    </row>
    <row r="54">
      <c r="A54" s="8"/>
    </row>
    <row r="55">
      <c r="A55" s="8"/>
    </row>
    <row r="56">
      <c r="A56" s="8"/>
    </row>
    <row r="57">
      <c r="A57" s="8"/>
    </row>
    <row r="58">
      <c r="A58" s="8"/>
    </row>
    <row r="59">
      <c r="A59" s="8"/>
    </row>
    <row r="60">
      <c r="A60" s="8"/>
    </row>
    <row r="61">
      <c r="A61" s="8"/>
    </row>
    <row r="62">
      <c r="A62" s="8"/>
    </row>
    <row r="63">
      <c r="A63" s="8"/>
    </row>
    <row r="64">
      <c r="A64" s="8"/>
    </row>
    <row r="65">
      <c r="A65" s="8"/>
    </row>
    <row r="66">
      <c r="A66" s="8"/>
    </row>
    <row r="67">
      <c r="A67" s="8"/>
    </row>
    <row r="68">
      <c r="A68" s="8"/>
    </row>
    <row r="69">
      <c r="A69" s="8"/>
    </row>
    <row r="70">
      <c r="A70" s="8"/>
    </row>
    <row r="71">
      <c r="A71" s="8"/>
    </row>
    <row r="72">
      <c r="A72" s="8"/>
    </row>
    <row r="73">
      <c r="A73" s="8"/>
    </row>
    <row r="74">
      <c r="A74" s="8"/>
    </row>
    <row r="75">
      <c r="A75" s="8"/>
    </row>
    <row r="76">
      <c r="A76" s="8"/>
    </row>
    <row r="77">
      <c r="A77" s="8"/>
    </row>
    <row r="78">
      <c r="A78" s="8"/>
    </row>
    <row r="79">
      <c r="A79" s="8"/>
    </row>
    <row r="80">
      <c r="A80" s="8"/>
    </row>
    <row r="81">
      <c r="A81" s="8"/>
    </row>
    <row r="82">
      <c r="A82" s="8"/>
    </row>
    <row r="83">
      <c r="A83" s="8"/>
    </row>
    <row r="84">
      <c r="A84" s="8"/>
    </row>
    <row r="85">
      <c r="A85" s="8"/>
    </row>
    <row r="86">
      <c r="A86" s="8"/>
    </row>
    <row r="87">
      <c r="A87" s="8"/>
    </row>
    <row r="88">
      <c r="A88" s="8"/>
    </row>
    <row r="89">
      <c r="A89" s="8"/>
    </row>
    <row r="90">
      <c r="A90" s="8"/>
    </row>
    <row r="91">
      <c r="A91" s="8"/>
    </row>
    <row r="92">
      <c r="A92" s="8"/>
    </row>
    <row r="93">
      <c r="A93" s="8"/>
    </row>
    <row r="94">
      <c r="A94" s="8"/>
    </row>
    <row r="95">
      <c r="A95" s="8"/>
    </row>
    <row r="96">
      <c r="A96" s="8"/>
    </row>
    <row r="97">
      <c r="A97" s="8"/>
    </row>
    <row r="98">
      <c r="A98" s="8"/>
    </row>
    <row r="99">
      <c r="A99" s="8"/>
    </row>
    <row r="100">
      <c r="A100" s="8"/>
    </row>
    <row r="101">
      <c r="A101" s="8"/>
    </row>
    <row r="102">
      <c r="A102" s="8"/>
    </row>
    <row r="103">
      <c r="A103" s="8"/>
    </row>
    <row r="104">
      <c r="A104" s="8"/>
    </row>
    <row r="105">
      <c r="A105" s="8"/>
    </row>
    <row r="106">
      <c r="A106" s="8"/>
    </row>
    <row r="107">
      <c r="A107" s="8"/>
    </row>
    <row r="108">
      <c r="A108" s="8"/>
    </row>
    <row r="109">
      <c r="A109" s="8"/>
    </row>
    <row r="110">
      <c r="A110" s="8"/>
    </row>
    <row r="111">
      <c r="A111" s="8"/>
    </row>
    <row r="112">
      <c r="A112" s="8"/>
    </row>
    <row r="113">
      <c r="A113" s="8"/>
    </row>
    <row r="114">
      <c r="A114" s="8"/>
    </row>
    <row r="115">
      <c r="A115" s="8"/>
    </row>
    <row r="116">
      <c r="A116" s="8"/>
    </row>
    <row r="117">
      <c r="A117" s="8"/>
    </row>
    <row r="118">
      <c r="A118" s="8"/>
    </row>
    <row r="119">
      <c r="A119" s="8"/>
    </row>
    <row r="120">
      <c r="A120" s="8"/>
    </row>
    <row r="121">
      <c r="A121" s="8"/>
    </row>
    <row r="122">
      <c r="A122" s="8"/>
    </row>
    <row r="123">
      <c r="A123" s="8"/>
    </row>
    <row r="124">
      <c r="A124" s="8"/>
    </row>
    <row r="125">
      <c r="A125" s="8"/>
    </row>
    <row r="126">
      <c r="A126" s="8"/>
    </row>
    <row r="127">
      <c r="A127" s="8"/>
    </row>
    <row r="128">
      <c r="A128" s="8"/>
    </row>
    <row r="129">
      <c r="A129" s="8"/>
    </row>
    <row r="130">
      <c r="A130" s="8"/>
    </row>
    <row r="131">
      <c r="A131" s="8"/>
    </row>
    <row r="132">
      <c r="A132" s="8"/>
    </row>
    <row r="133">
      <c r="A133" s="8"/>
    </row>
    <row r="134">
      <c r="A134" s="8"/>
    </row>
    <row r="135">
      <c r="A135" s="8"/>
    </row>
    <row r="136">
      <c r="A136" s="8"/>
    </row>
    <row r="137">
      <c r="A137" s="8"/>
    </row>
    <row r="138">
      <c r="A138" s="8"/>
    </row>
    <row r="139">
      <c r="A139" s="8"/>
    </row>
    <row r="140">
      <c r="A140" s="8"/>
    </row>
    <row r="141">
      <c r="A141" s="8"/>
    </row>
    <row r="142">
      <c r="A142" s="8"/>
    </row>
    <row r="143">
      <c r="A143" s="8"/>
    </row>
    <row r="144">
      <c r="A144" s="8"/>
    </row>
    <row r="145">
      <c r="A145" s="8"/>
    </row>
    <row r="146">
      <c r="A146" s="8"/>
    </row>
    <row r="147">
      <c r="A147" s="8"/>
    </row>
    <row r="148">
      <c r="A148" s="8"/>
    </row>
    <row r="149">
      <c r="A149" s="8"/>
    </row>
    <row r="150">
      <c r="A150" s="8"/>
    </row>
    <row r="151">
      <c r="A151" s="8"/>
    </row>
    <row r="152">
      <c r="A152" s="8"/>
    </row>
    <row r="153">
      <c r="A153" s="8"/>
    </row>
    <row r="154">
      <c r="A154" s="8"/>
    </row>
    <row r="155">
      <c r="A155" s="8"/>
    </row>
    <row r="156">
      <c r="A156" s="8"/>
    </row>
    <row r="157">
      <c r="A157" s="8"/>
    </row>
    <row r="158">
      <c r="A158" s="8"/>
    </row>
    <row r="159">
      <c r="A159" s="8"/>
    </row>
    <row r="160">
      <c r="A160" s="8"/>
    </row>
    <row r="161">
      <c r="A161" s="8"/>
    </row>
    <row r="162">
      <c r="A162" s="8"/>
    </row>
    <row r="163">
      <c r="A163" s="8"/>
    </row>
    <row r="164">
      <c r="A164" s="8"/>
    </row>
    <row r="165">
      <c r="A165" s="8"/>
    </row>
    <row r="166">
      <c r="A166" s="8"/>
    </row>
    <row r="167">
      <c r="A167" s="8"/>
    </row>
    <row r="168">
      <c r="A168" s="8"/>
    </row>
    <row r="169">
      <c r="A169" s="8"/>
    </row>
    <row r="170">
      <c r="A170" s="8"/>
    </row>
    <row r="171">
      <c r="A171" s="8"/>
    </row>
    <row r="172">
      <c r="A172" s="8"/>
    </row>
    <row r="173">
      <c r="A173" s="8"/>
    </row>
    <row r="174">
      <c r="A174" s="8"/>
    </row>
    <row r="175">
      <c r="A175" s="8"/>
    </row>
    <row r="176">
      <c r="A176" s="8"/>
    </row>
    <row r="177">
      <c r="A177" s="8"/>
    </row>
    <row r="178">
      <c r="A178" s="8"/>
    </row>
    <row r="179">
      <c r="A179" s="8"/>
    </row>
    <row r="180">
      <c r="A180" s="8"/>
    </row>
    <row r="181">
      <c r="A181" s="8"/>
    </row>
    <row r="182">
      <c r="A182" s="8"/>
    </row>
    <row r="183">
      <c r="A183" s="8"/>
    </row>
    <row r="184">
      <c r="A184" s="8"/>
    </row>
    <row r="185">
      <c r="A185" s="8"/>
    </row>
    <row r="186">
      <c r="A186" s="8"/>
    </row>
    <row r="187">
      <c r="A187" s="8"/>
    </row>
    <row r="188">
      <c r="A188" s="8"/>
    </row>
    <row r="189">
      <c r="A189" s="8"/>
    </row>
    <row r="190">
      <c r="A190" s="8"/>
    </row>
    <row r="191">
      <c r="A191" s="8"/>
    </row>
    <row r="192">
      <c r="A192" s="8"/>
    </row>
    <row r="193">
      <c r="A193" s="8"/>
    </row>
    <row r="194">
      <c r="A194" s="8"/>
    </row>
    <row r="195">
      <c r="A195" s="8"/>
    </row>
    <row r="196">
      <c r="A196" s="8"/>
    </row>
    <row r="197">
      <c r="A197" s="8"/>
    </row>
    <row r="198">
      <c r="A198" s="8"/>
    </row>
    <row r="199">
      <c r="A199" s="8"/>
    </row>
    <row r="200">
      <c r="A200" s="8"/>
    </row>
    <row r="201">
      <c r="A201" s="8"/>
    </row>
    <row r="202">
      <c r="A202" s="8"/>
    </row>
    <row r="203">
      <c r="A203" s="8"/>
    </row>
    <row r="204">
      <c r="A204" s="8"/>
    </row>
    <row r="205">
      <c r="A205" s="8"/>
    </row>
    <row r="206">
      <c r="A206" s="8"/>
    </row>
    <row r="207">
      <c r="A207" s="8"/>
    </row>
    <row r="208">
      <c r="A208" s="8"/>
    </row>
    <row r="209">
      <c r="A209" s="8"/>
    </row>
    <row r="210">
      <c r="A210" s="8"/>
    </row>
    <row r="211">
      <c r="A211" s="8"/>
    </row>
    <row r="212">
      <c r="A212" s="8"/>
    </row>
    <row r="213">
      <c r="A213" s="8"/>
    </row>
    <row r="214">
      <c r="A214" s="8"/>
    </row>
    <row r="215">
      <c r="A215" s="8"/>
    </row>
    <row r="216">
      <c r="A216" s="8"/>
    </row>
    <row r="217">
      <c r="A217" s="8"/>
    </row>
    <row r="218">
      <c r="A218" s="8"/>
    </row>
    <row r="219">
      <c r="A219" s="8"/>
    </row>
    <row r="220">
      <c r="A220" s="8"/>
    </row>
    <row r="221">
      <c r="A221" s="8"/>
    </row>
    <row r="222">
      <c r="A222" s="8"/>
    </row>
    <row r="223">
      <c r="A223" s="8"/>
    </row>
    <row r="224">
      <c r="A224" s="8"/>
    </row>
    <row r="225">
      <c r="A225" s="8"/>
    </row>
    <row r="226">
      <c r="A226" s="8"/>
    </row>
    <row r="227">
      <c r="A227" s="8"/>
    </row>
    <row r="228">
      <c r="A228" s="8"/>
    </row>
    <row r="229">
      <c r="A229" s="8"/>
    </row>
    <row r="230">
      <c r="A230" s="8"/>
    </row>
    <row r="231">
      <c r="A231" s="8"/>
    </row>
    <row r="232">
      <c r="A232" s="8"/>
    </row>
    <row r="233">
      <c r="A233" s="8"/>
    </row>
    <row r="234">
      <c r="A234" s="8"/>
    </row>
    <row r="235">
      <c r="A235" s="8"/>
    </row>
    <row r="236">
      <c r="A236" s="8"/>
    </row>
    <row r="237">
      <c r="A237" s="8"/>
    </row>
    <row r="238">
      <c r="A238" s="8"/>
    </row>
    <row r="239">
      <c r="A239" s="8"/>
    </row>
    <row r="240">
      <c r="A240" s="8"/>
    </row>
    <row r="241">
      <c r="A241" s="8"/>
    </row>
    <row r="242">
      <c r="A242" s="8"/>
    </row>
    <row r="243">
      <c r="A243" s="8"/>
    </row>
    <row r="244">
      <c r="A244" s="8"/>
    </row>
    <row r="245">
      <c r="A245" s="8"/>
    </row>
    <row r="246">
      <c r="A246" s="8"/>
    </row>
    <row r="247">
      <c r="A247" s="8"/>
    </row>
    <row r="248">
      <c r="A248" s="8"/>
    </row>
    <row r="249">
      <c r="A249" s="8"/>
    </row>
    <row r="250">
      <c r="A250" s="8"/>
    </row>
    <row r="251">
      <c r="A251" s="8"/>
    </row>
    <row r="252">
      <c r="A252" s="8"/>
    </row>
    <row r="253">
      <c r="A253" s="8"/>
    </row>
    <row r="254">
      <c r="A254" s="8"/>
    </row>
    <row r="255">
      <c r="A255" s="8"/>
    </row>
    <row r="256">
      <c r="A256" s="8"/>
    </row>
    <row r="257">
      <c r="A257" s="8"/>
    </row>
    <row r="258">
      <c r="A258" s="8"/>
    </row>
    <row r="259">
      <c r="A259" s="8"/>
    </row>
    <row r="260">
      <c r="A260" s="8"/>
    </row>
    <row r="261">
      <c r="A261" s="8"/>
    </row>
    <row r="262">
      <c r="A262" s="8"/>
    </row>
    <row r="263">
      <c r="A263" s="8"/>
    </row>
    <row r="264">
      <c r="A264" s="8"/>
    </row>
    <row r="265">
      <c r="A265" s="8"/>
    </row>
    <row r="266">
      <c r="A266" s="8"/>
    </row>
    <row r="267">
      <c r="A267" s="8"/>
    </row>
    <row r="268">
      <c r="A268" s="8"/>
    </row>
    <row r="269">
      <c r="A269" s="8"/>
    </row>
    <row r="270">
      <c r="A270" s="8"/>
    </row>
    <row r="271">
      <c r="A271" s="8"/>
    </row>
    <row r="272">
      <c r="A272" s="8"/>
    </row>
    <row r="273">
      <c r="A273" s="8"/>
    </row>
    <row r="274">
      <c r="A274" s="8"/>
    </row>
    <row r="275">
      <c r="A275" s="8"/>
    </row>
    <row r="276">
      <c r="A276" s="8"/>
    </row>
    <row r="277">
      <c r="A277" s="8"/>
    </row>
    <row r="278">
      <c r="A278" s="8"/>
    </row>
    <row r="279">
      <c r="A279" s="8"/>
    </row>
    <row r="280">
      <c r="A280" s="8"/>
    </row>
    <row r="281">
      <c r="A281" s="8"/>
    </row>
    <row r="282">
      <c r="A282" s="8"/>
    </row>
    <row r="283">
      <c r="A283" s="8"/>
    </row>
    <row r="284">
      <c r="A284" s="8"/>
    </row>
    <row r="285">
      <c r="A285" s="8"/>
    </row>
    <row r="286">
      <c r="A286" s="8"/>
    </row>
    <row r="287">
      <c r="A287" s="8"/>
    </row>
    <row r="288">
      <c r="A288" s="8"/>
    </row>
    <row r="289">
      <c r="A289" s="8"/>
    </row>
    <row r="290">
      <c r="A290" s="8"/>
    </row>
    <row r="291">
      <c r="A291" s="8"/>
    </row>
    <row r="292">
      <c r="A292" s="8"/>
    </row>
    <row r="293">
      <c r="A293" s="8"/>
    </row>
    <row r="294">
      <c r="A294" s="8"/>
    </row>
    <row r="295">
      <c r="A295" s="8"/>
    </row>
    <row r="296">
      <c r="A296" s="8"/>
    </row>
    <row r="297">
      <c r="A297" s="8"/>
    </row>
    <row r="298">
      <c r="A298" s="8"/>
    </row>
    <row r="299">
      <c r="A299" s="8"/>
    </row>
    <row r="300">
      <c r="A300" s="8"/>
    </row>
    <row r="301">
      <c r="A301" s="8"/>
    </row>
    <row r="302">
      <c r="A302" s="8"/>
    </row>
    <row r="303">
      <c r="A303" s="8"/>
    </row>
    <row r="304">
      <c r="A304" s="8"/>
    </row>
    <row r="305">
      <c r="A305" s="8"/>
    </row>
    <row r="306">
      <c r="A306" s="8"/>
    </row>
    <row r="307">
      <c r="A307" s="8"/>
    </row>
    <row r="308">
      <c r="A308" s="8"/>
    </row>
    <row r="309">
      <c r="A309" s="8"/>
    </row>
    <row r="310">
      <c r="A310" s="8"/>
    </row>
    <row r="311">
      <c r="A311" s="8"/>
    </row>
    <row r="312">
      <c r="A312" s="8"/>
    </row>
    <row r="313">
      <c r="A313" s="8"/>
    </row>
    <row r="314">
      <c r="A314" s="8"/>
    </row>
    <row r="315">
      <c r="A315" s="8"/>
    </row>
    <row r="316">
      <c r="A316" s="8"/>
    </row>
    <row r="317">
      <c r="A317" s="8"/>
    </row>
    <row r="318">
      <c r="A318" s="8"/>
    </row>
    <row r="319">
      <c r="A319" s="8"/>
    </row>
    <row r="320">
      <c r="A320" s="8"/>
    </row>
    <row r="321">
      <c r="A321" s="8"/>
    </row>
    <row r="322">
      <c r="A322" s="8"/>
    </row>
    <row r="323">
      <c r="A323" s="8"/>
    </row>
    <row r="324">
      <c r="A324" s="8"/>
    </row>
    <row r="325">
      <c r="A325" s="8"/>
    </row>
    <row r="326">
      <c r="A326" s="8"/>
    </row>
    <row r="327">
      <c r="A327" s="8"/>
    </row>
    <row r="328">
      <c r="A328" s="8"/>
    </row>
    <row r="329">
      <c r="A329" s="8"/>
    </row>
    <row r="330">
      <c r="A330" s="8"/>
    </row>
    <row r="331">
      <c r="A331" s="8"/>
    </row>
    <row r="332">
      <c r="A332" s="8"/>
    </row>
    <row r="333">
      <c r="A333" s="8"/>
    </row>
    <row r="334">
      <c r="A334" s="8"/>
    </row>
    <row r="335">
      <c r="A335" s="8"/>
    </row>
    <row r="336">
      <c r="A336" s="8"/>
    </row>
    <row r="337">
      <c r="A337" s="8"/>
    </row>
    <row r="338">
      <c r="A338" s="8"/>
    </row>
    <row r="339">
      <c r="A339" s="8"/>
    </row>
    <row r="340">
      <c r="A340" s="8"/>
    </row>
    <row r="341">
      <c r="A341" s="8"/>
    </row>
    <row r="342">
      <c r="A342" s="8"/>
    </row>
    <row r="343">
      <c r="A343" s="8"/>
    </row>
    <row r="344">
      <c r="A344" s="8"/>
    </row>
    <row r="345">
      <c r="A345" s="8"/>
    </row>
    <row r="346">
      <c r="A346" s="8"/>
    </row>
    <row r="347">
      <c r="A347" s="8"/>
    </row>
    <row r="348">
      <c r="A348" s="8"/>
    </row>
    <row r="349">
      <c r="A349" s="8"/>
    </row>
    <row r="350">
      <c r="A350" s="8"/>
    </row>
    <row r="351">
      <c r="A351" s="8"/>
    </row>
    <row r="352">
      <c r="A352" s="8"/>
    </row>
    <row r="353">
      <c r="A353" s="8"/>
    </row>
    <row r="354">
      <c r="A354" s="8"/>
    </row>
    <row r="355">
      <c r="A355" s="8"/>
    </row>
    <row r="356">
      <c r="A356" s="8"/>
    </row>
    <row r="357">
      <c r="A357" s="8"/>
    </row>
    <row r="358">
      <c r="A358" s="8"/>
    </row>
    <row r="359">
      <c r="A359" s="8"/>
    </row>
    <row r="360">
      <c r="A360" s="8"/>
    </row>
    <row r="361">
      <c r="A361" s="8"/>
    </row>
    <row r="362">
      <c r="A362" s="8"/>
    </row>
    <row r="363">
      <c r="A363" s="8"/>
    </row>
    <row r="364">
      <c r="A364" s="8"/>
    </row>
    <row r="365">
      <c r="A365" s="8"/>
    </row>
    <row r="366">
      <c r="A366" s="8"/>
    </row>
    <row r="367">
      <c r="A367" s="8"/>
    </row>
    <row r="368">
      <c r="A368" s="8"/>
    </row>
    <row r="369">
      <c r="A369" s="8"/>
    </row>
    <row r="370">
      <c r="A370" s="8"/>
    </row>
    <row r="371">
      <c r="A371" s="8"/>
    </row>
    <row r="372">
      <c r="A372" s="8"/>
    </row>
    <row r="373">
      <c r="A373" s="8"/>
    </row>
    <row r="374">
      <c r="A374" s="8"/>
    </row>
    <row r="375">
      <c r="A375" s="8"/>
    </row>
    <row r="376">
      <c r="A376" s="8"/>
    </row>
    <row r="377">
      <c r="A377" s="8"/>
    </row>
    <row r="378">
      <c r="A378" s="8"/>
    </row>
    <row r="379">
      <c r="A379" s="8"/>
    </row>
    <row r="380">
      <c r="A380" s="8"/>
    </row>
    <row r="381">
      <c r="A381" s="8"/>
    </row>
    <row r="382">
      <c r="A382" s="8"/>
    </row>
    <row r="383">
      <c r="A383" s="8"/>
    </row>
    <row r="384">
      <c r="A384" s="8"/>
    </row>
    <row r="385">
      <c r="A385" s="8"/>
    </row>
    <row r="386">
      <c r="A386" s="8"/>
    </row>
    <row r="387">
      <c r="A387" s="8"/>
    </row>
    <row r="388">
      <c r="A388" s="8"/>
    </row>
    <row r="389">
      <c r="A389" s="8"/>
    </row>
    <row r="390">
      <c r="A390" s="8"/>
    </row>
    <row r="391">
      <c r="A391" s="8"/>
    </row>
    <row r="392">
      <c r="A392" s="8"/>
    </row>
    <row r="393">
      <c r="A393" s="8"/>
    </row>
    <row r="394">
      <c r="A394" s="8"/>
    </row>
    <row r="395">
      <c r="A395" s="8"/>
    </row>
    <row r="396">
      <c r="A396" s="8"/>
    </row>
    <row r="397">
      <c r="A397" s="8"/>
    </row>
    <row r="398">
      <c r="A398" s="8"/>
    </row>
    <row r="399">
      <c r="A399" s="8"/>
    </row>
    <row r="400">
      <c r="A400" s="8"/>
    </row>
    <row r="401">
      <c r="A401" s="8"/>
    </row>
    <row r="402">
      <c r="A402" s="8"/>
    </row>
    <row r="403">
      <c r="A403" s="8"/>
    </row>
    <row r="404">
      <c r="A404" s="8"/>
    </row>
    <row r="405">
      <c r="A405" s="8"/>
    </row>
    <row r="406">
      <c r="A406" s="8"/>
    </row>
    <row r="407">
      <c r="A407" s="8"/>
    </row>
    <row r="408">
      <c r="A408" s="8"/>
    </row>
    <row r="409">
      <c r="A409" s="8"/>
    </row>
    <row r="410">
      <c r="A410" s="8"/>
    </row>
    <row r="411">
      <c r="A411" s="8"/>
    </row>
    <row r="412">
      <c r="A412" s="8"/>
    </row>
    <row r="413">
      <c r="A413" s="8"/>
    </row>
    <row r="414">
      <c r="A414" s="8"/>
    </row>
    <row r="415">
      <c r="A415" s="8"/>
    </row>
    <row r="416">
      <c r="A416" s="8"/>
    </row>
    <row r="417">
      <c r="A417" s="8"/>
    </row>
    <row r="418">
      <c r="A418" s="8"/>
    </row>
    <row r="419">
      <c r="A419" s="8"/>
    </row>
    <row r="420">
      <c r="A420" s="8"/>
    </row>
    <row r="421">
      <c r="A421" s="8"/>
    </row>
    <row r="422">
      <c r="A422" s="8"/>
    </row>
    <row r="423">
      <c r="A423" s="8"/>
    </row>
    <row r="424">
      <c r="A424" s="8"/>
    </row>
    <row r="425">
      <c r="A425" s="8"/>
    </row>
    <row r="426">
      <c r="A426" s="8"/>
    </row>
    <row r="427">
      <c r="A427" s="8"/>
    </row>
    <row r="428">
      <c r="A428" s="8"/>
    </row>
    <row r="429">
      <c r="A429" s="8"/>
    </row>
    <row r="430">
      <c r="A430" s="8"/>
    </row>
    <row r="431">
      <c r="A431" s="8"/>
    </row>
    <row r="432">
      <c r="A432" s="8"/>
    </row>
    <row r="433">
      <c r="A433" s="8"/>
    </row>
    <row r="434">
      <c r="A434" s="8"/>
    </row>
    <row r="435">
      <c r="A435" s="8"/>
    </row>
    <row r="436">
      <c r="A436" s="8"/>
    </row>
    <row r="437">
      <c r="A437" s="8"/>
    </row>
    <row r="438">
      <c r="A438" s="8"/>
    </row>
    <row r="439">
      <c r="A439" s="8"/>
    </row>
    <row r="440">
      <c r="A440" s="8"/>
    </row>
    <row r="441">
      <c r="A441" s="8"/>
    </row>
    <row r="442">
      <c r="A442" s="8"/>
    </row>
    <row r="443">
      <c r="A443" s="8"/>
    </row>
    <row r="444">
      <c r="A444" s="8"/>
    </row>
    <row r="445">
      <c r="A445" s="8"/>
    </row>
    <row r="446">
      <c r="A446" s="8"/>
    </row>
    <row r="447">
      <c r="A447" s="8"/>
    </row>
    <row r="448">
      <c r="A448" s="8"/>
    </row>
    <row r="449">
      <c r="A449" s="8"/>
    </row>
    <row r="450">
      <c r="A450" s="8"/>
    </row>
    <row r="451">
      <c r="A451" s="8"/>
    </row>
    <row r="452">
      <c r="A452" s="8"/>
    </row>
    <row r="453">
      <c r="A453" s="8"/>
    </row>
    <row r="454">
      <c r="A454" s="8"/>
    </row>
    <row r="455">
      <c r="A455" s="8"/>
    </row>
    <row r="456">
      <c r="A456" s="8"/>
    </row>
    <row r="457">
      <c r="A457" s="8"/>
    </row>
    <row r="458">
      <c r="A458" s="8"/>
    </row>
    <row r="459">
      <c r="A459" s="8"/>
    </row>
    <row r="460">
      <c r="A460" s="8"/>
    </row>
    <row r="461">
      <c r="A461" s="8"/>
    </row>
    <row r="462">
      <c r="A462" s="8"/>
    </row>
    <row r="463">
      <c r="A463" s="8"/>
    </row>
    <row r="464">
      <c r="A464" s="8"/>
    </row>
    <row r="465">
      <c r="A465" s="8"/>
    </row>
    <row r="466">
      <c r="A466" s="8"/>
    </row>
    <row r="467">
      <c r="A467" s="8"/>
    </row>
    <row r="468">
      <c r="A468" s="8"/>
    </row>
    <row r="469">
      <c r="A469" s="8"/>
    </row>
    <row r="470">
      <c r="A470" s="8"/>
    </row>
    <row r="471">
      <c r="A471" s="8"/>
    </row>
    <row r="472">
      <c r="A472" s="8"/>
    </row>
    <row r="473">
      <c r="A473" s="8"/>
    </row>
    <row r="474">
      <c r="A474" s="8"/>
    </row>
    <row r="475">
      <c r="A475" s="8"/>
    </row>
    <row r="476">
      <c r="A476" s="8"/>
    </row>
    <row r="477">
      <c r="A477" s="8"/>
    </row>
    <row r="478">
      <c r="A478" s="8"/>
    </row>
    <row r="479">
      <c r="A479" s="8"/>
    </row>
    <row r="480">
      <c r="A480" s="8"/>
    </row>
    <row r="481">
      <c r="A481" s="8"/>
    </row>
    <row r="482">
      <c r="A482" s="8"/>
    </row>
    <row r="483">
      <c r="A483" s="8"/>
    </row>
    <row r="484">
      <c r="A484" s="8"/>
    </row>
    <row r="485">
      <c r="A485" s="8"/>
    </row>
    <row r="486">
      <c r="A486" s="8"/>
    </row>
    <row r="487">
      <c r="A487" s="8"/>
    </row>
    <row r="488">
      <c r="A488" s="8"/>
    </row>
    <row r="489">
      <c r="A489" s="8"/>
    </row>
    <row r="490">
      <c r="A490" s="8"/>
    </row>
    <row r="491">
      <c r="A491" s="8"/>
    </row>
    <row r="492">
      <c r="A492" s="8"/>
    </row>
    <row r="493">
      <c r="A493" s="8"/>
    </row>
    <row r="494">
      <c r="A494" s="8"/>
    </row>
    <row r="495">
      <c r="A495" s="8"/>
    </row>
    <row r="496">
      <c r="A496" s="8"/>
    </row>
    <row r="497">
      <c r="A497" s="8"/>
    </row>
    <row r="498">
      <c r="A498" s="8"/>
    </row>
    <row r="499">
      <c r="A499" s="8"/>
    </row>
    <row r="500">
      <c r="A500" s="8"/>
    </row>
    <row r="501">
      <c r="A501" s="8"/>
    </row>
    <row r="502">
      <c r="A502" s="8"/>
    </row>
    <row r="503">
      <c r="A503" s="8"/>
    </row>
    <row r="504">
      <c r="A504" s="8"/>
    </row>
    <row r="505">
      <c r="A505" s="8"/>
    </row>
    <row r="506">
      <c r="A506" s="8"/>
    </row>
    <row r="507">
      <c r="A507" s="8"/>
    </row>
    <row r="508">
      <c r="A508" s="8"/>
    </row>
    <row r="509">
      <c r="A509" s="8"/>
    </row>
    <row r="510">
      <c r="A510" s="8"/>
    </row>
    <row r="511">
      <c r="A511" s="8"/>
    </row>
    <row r="512">
      <c r="A512" s="8"/>
    </row>
    <row r="513">
      <c r="A513" s="8"/>
    </row>
    <row r="514">
      <c r="A514" s="8"/>
    </row>
    <row r="515">
      <c r="A515" s="8"/>
    </row>
    <row r="516">
      <c r="A516" s="8"/>
    </row>
    <row r="517">
      <c r="A517" s="8"/>
    </row>
    <row r="518">
      <c r="A518" s="8"/>
    </row>
    <row r="519">
      <c r="A519" s="8"/>
    </row>
    <row r="520">
      <c r="A520" s="8"/>
    </row>
    <row r="521">
      <c r="A521" s="8"/>
    </row>
    <row r="522">
      <c r="A522" s="8"/>
    </row>
    <row r="523">
      <c r="A523" s="8"/>
    </row>
    <row r="524">
      <c r="A524" s="8"/>
    </row>
    <row r="525">
      <c r="A525" s="8"/>
    </row>
    <row r="526">
      <c r="A526" s="8"/>
    </row>
    <row r="527">
      <c r="A527" s="8"/>
    </row>
    <row r="528">
      <c r="A528" s="8"/>
    </row>
    <row r="529">
      <c r="A529" s="8"/>
    </row>
    <row r="530">
      <c r="A530" s="8"/>
    </row>
    <row r="531">
      <c r="A531" s="8"/>
    </row>
    <row r="532">
      <c r="A532" s="8"/>
    </row>
    <row r="533">
      <c r="A533" s="8"/>
    </row>
    <row r="534">
      <c r="A534" s="8"/>
    </row>
    <row r="535">
      <c r="A535" s="8"/>
    </row>
    <row r="536">
      <c r="A536" s="8"/>
    </row>
    <row r="537">
      <c r="A537" s="8"/>
    </row>
    <row r="538">
      <c r="A538" s="8"/>
    </row>
    <row r="539">
      <c r="A539" s="8"/>
    </row>
    <row r="540">
      <c r="A540" s="8"/>
    </row>
    <row r="541">
      <c r="A541" s="8"/>
    </row>
    <row r="542">
      <c r="A542" s="8"/>
    </row>
    <row r="543">
      <c r="A543" s="8"/>
    </row>
    <row r="544">
      <c r="A544" s="8"/>
    </row>
    <row r="545">
      <c r="A545" s="8"/>
    </row>
    <row r="546">
      <c r="A546" s="8"/>
    </row>
    <row r="547">
      <c r="A547" s="8"/>
    </row>
    <row r="548">
      <c r="A548" s="8"/>
    </row>
    <row r="549">
      <c r="A549" s="8"/>
    </row>
    <row r="550">
      <c r="A550" s="8"/>
    </row>
    <row r="551">
      <c r="A551" s="8"/>
    </row>
    <row r="552">
      <c r="A552" s="8"/>
    </row>
    <row r="553">
      <c r="A553" s="8"/>
    </row>
    <row r="554">
      <c r="A554" s="8"/>
    </row>
    <row r="555">
      <c r="A555" s="8"/>
    </row>
    <row r="556">
      <c r="A556" s="8"/>
    </row>
    <row r="557">
      <c r="A557" s="8"/>
    </row>
    <row r="558">
      <c r="A558" s="8"/>
    </row>
    <row r="559">
      <c r="A559" s="8"/>
    </row>
    <row r="560">
      <c r="A560" s="8"/>
    </row>
    <row r="561">
      <c r="A561" s="8"/>
    </row>
    <row r="562">
      <c r="A562" s="8"/>
    </row>
    <row r="563">
      <c r="A563" s="8"/>
    </row>
    <row r="564">
      <c r="A564" s="8"/>
    </row>
    <row r="565">
      <c r="A565" s="8"/>
    </row>
    <row r="566">
      <c r="A566" s="8"/>
    </row>
    <row r="567">
      <c r="A567" s="8"/>
    </row>
    <row r="568">
      <c r="A568" s="8"/>
    </row>
    <row r="569">
      <c r="A569" s="8"/>
    </row>
    <row r="570">
      <c r="A570" s="8"/>
    </row>
    <row r="571">
      <c r="A571" s="8"/>
    </row>
    <row r="572">
      <c r="A572" s="8"/>
    </row>
    <row r="573">
      <c r="A573" s="8"/>
    </row>
    <row r="574">
      <c r="A574" s="8"/>
    </row>
    <row r="575">
      <c r="A575" s="8"/>
    </row>
    <row r="576">
      <c r="A576" s="8"/>
    </row>
    <row r="577">
      <c r="A577" s="8"/>
    </row>
    <row r="578">
      <c r="A578" s="8"/>
    </row>
    <row r="579">
      <c r="A579" s="8"/>
    </row>
    <row r="580">
      <c r="A580" s="8"/>
    </row>
    <row r="581">
      <c r="A581" s="8"/>
    </row>
    <row r="582">
      <c r="A582" s="8"/>
    </row>
    <row r="583">
      <c r="A583" s="8"/>
    </row>
    <row r="584">
      <c r="A584" s="8"/>
    </row>
    <row r="585">
      <c r="A585" s="8"/>
    </row>
    <row r="586">
      <c r="A586" s="8"/>
    </row>
    <row r="587">
      <c r="A587" s="8"/>
    </row>
    <row r="588">
      <c r="A588" s="8"/>
    </row>
    <row r="589">
      <c r="A589" s="8"/>
    </row>
    <row r="590">
      <c r="A590" s="8"/>
    </row>
    <row r="591">
      <c r="A591" s="8"/>
    </row>
    <row r="592">
      <c r="A592" s="8"/>
    </row>
    <row r="593">
      <c r="A593" s="8"/>
    </row>
    <row r="594">
      <c r="A594" s="8"/>
    </row>
    <row r="595">
      <c r="A595" s="8"/>
    </row>
    <row r="596">
      <c r="A596" s="8"/>
    </row>
    <row r="597">
      <c r="A597" s="8"/>
    </row>
    <row r="598">
      <c r="A598" s="8"/>
    </row>
    <row r="599">
      <c r="A599" s="8"/>
    </row>
    <row r="600">
      <c r="A600" s="8"/>
    </row>
    <row r="601">
      <c r="A601" s="8"/>
    </row>
    <row r="602">
      <c r="A602" s="8"/>
    </row>
    <row r="603">
      <c r="A603" s="8"/>
    </row>
    <row r="604">
      <c r="A604" s="8"/>
    </row>
    <row r="605">
      <c r="A605" s="8"/>
    </row>
    <row r="606">
      <c r="A606" s="8"/>
    </row>
    <row r="607">
      <c r="A607" s="8"/>
    </row>
    <row r="608">
      <c r="A608" s="8"/>
    </row>
    <row r="609">
      <c r="A609" s="8"/>
    </row>
    <row r="610">
      <c r="A610" s="8"/>
    </row>
    <row r="611">
      <c r="A611" s="8"/>
    </row>
    <row r="612">
      <c r="A612" s="8"/>
    </row>
    <row r="613">
      <c r="A613" s="8"/>
    </row>
    <row r="614">
      <c r="A614" s="8"/>
    </row>
    <row r="615">
      <c r="A615" s="8"/>
    </row>
    <row r="616">
      <c r="A616" s="8"/>
    </row>
    <row r="617">
      <c r="A617" s="8"/>
    </row>
    <row r="618">
      <c r="A618" s="8"/>
    </row>
    <row r="619">
      <c r="A619" s="8"/>
    </row>
    <row r="620">
      <c r="A620" s="8"/>
    </row>
    <row r="621">
      <c r="A621" s="8"/>
    </row>
    <row r="622">
      <c r="A622" s="8"/>
    </row>
    <row r="623">
      <c r="A623" s="8"/>
    </row>
    <row r="624">
      <c r="A624" s="8"/>
    </row>
    <row r="625">
      <c r="A625" s="8"/>
    </row>
    <row r="626">
      <c r="A626" s="8"/>
    </row>
    <row r="627">
      <c r="A627" s="8"/>
    </row>
    <row r="628">
      <c r="A628" s="8"/>
    </row>
    <row r="629">
      <c r="A629" s="8"/>
    </row>
    <row r="630">
      <c r="A630" s="8"/>
    </row>
    <row r="631">
      <c r="A631" s="8"/>
    </row>
    <row r="632">
      <c r="A632" s="8"/>
    </row>
    <row r="633">
      <c r="A633" s="8"/>
    </row>
    <row r="634">
      <c r="A634" s="8"/>
    </row>
    <row r="635">
      <c r="A635" s="8"/>
    </row>
    <row r="636">
      <c r="A636" s="8"/>
    </row>
    <row r="637">
      <c r="A637" s="8"/>
    </row>
    <row r="638">
      <c r="A638" s="8"/>
    </row>
    <row r="639">
      <c r="A639" s="8"/>
    </row>
    <row r="640">
      <c r="A640" s="8"/>
    </row>
    <row r="641">
      <c r="A641" s="8"/>
    </row>
    <row r="642">
      <c r="A642" s="8"/>
    </row>
    <row r="643">
      <c r="A643" s="8"/>
    </row>
    <row r="644">
      <c r="A644" s="8"/>
    </row>
    <row r="645">
      <c r="A645" s="8"/>
    </row>
    <row r="646">
      <c r="A646" s="8"/>
    </row>
    <row r="647">
      <c r="A647" s="8"/>
    </row>
    <row r="648">
      <c r="A648" s="8"/>
    </row>
    <row r="649">
      <c r="A649" s="8"/>
    </row>
    <row r="650">
      <c r="A650" s="8"/>
    </row>
    <row r="651">
      <c r="A651" s="8"/>
    </row>
    <row r="652">
      <c r="A652" s="8"/>
    </row>
    <row r="653">
      <c r="A653" s="8"/>
    </row>
    <row r="654">
      <c r="A654" s="8"/>
    </row>
    <row r="655">
      <c r="A655" s="8"/>
    </row>
    <row r="656">
      <c r="A656" s="8"/>
    </row>
    <row r="657">
      <c r="A657" s="8"/>
    </row>
    <row r="658">
      <c r="A658" s="8"/>
    </row>
    <row r="659">
      <c r="A659" s="8"/>
    </row>
    <row r="660">
      <c r="A660" s="8"/>
    </row>
    <row r="661">
      <c r="A661" s="8"/>
    </row>
    <row r="662">
      <c r="A662" s="8"/>
    </row>
    <row r="663">
      <c r="A663" s="8"/>
    </row>
    <row r="664">
      <c r="A664" s="8"/>
    </row>
    <row r="665">
      <c r="A665" s="8"/>
    </row>
    <row r="666">
      <c r="A666" s="8"/>
    </row>
    <row r="667">
      <c r="A667" s="8"/>
    </row>
    <row r="668">
      <c r="A668" s="8"/>
    </row>
    <row r="669">
      <c r="A669" s="8"/>
    </row>
    <row r="670">
      <c r="A670" s="8"/>
    </row>
    <row r="671">
      <c r="A671" s="8"/>
    </row>
    <row r="672">
      <c r="A672" s="8"/>
    </row>
    <row r="673">
      <c r="A673" s="8"/>
    </row>
    <row r="674">
      <c r="A674" s="8"/>
    </row>
    <row r="675">
      <c r="A675" s="8"/>
    </row>
    <row r="676">
      <c r="A676" s="8"/>
    </row>
    <row r="677">
      <c r="A677" s="8"/>
    </row>
    <row r="678">
      <c r="A678" s="8"/>
    </row>
    <row r="679">
      <c r="A679" s="8"/>
    </row>
    <row r="680">
      <c r="A680" s="8"/>
    </row>
    <row r="681">
      <c r="A681" s="8"/>
    </row>
    <row r="682">
      <c r="A682" s="8"/>
    </row>
    <row r="683">
      <c r="A683" s="8"/>
    </row>
    <row r="684">
      <c r="A684" s="8"/>
    </row>
    <row r="685">
      <c r="A685" s="8"/>
    </row>
    <row r="686">
      <c r="A686" s="8"/>
    </row>
    <row r="687">
      <c r="A687" s="8"/>
    </row>
    <row r="688">
      <c r="A688" s="8"/>
    </row>
    <row r="689">
      <c r="A689" s="8"/>
    </row>
    <row r="690">
      <c r="A690" s="8"/>
    </row>
    <row r="691">
      <c r="A691" s="8"/>
    </row>
    <row r="692">
      <c r="A692" s="8"/>
    </row>
    <row r="693">
      <c r="A693" s="8"/>
    </row>
    <row r="694">
      <c r="A694" s="8"/>
    </row>
    <row r="695">
      <c r="A695" s="8"/>
    </row>
    <row r="696">
      <c r="A696" s="8"/>
    </row>
    <row r="697">
      <c r="A697" s="8"/>
    </row>
    <row r="698">
      <c r="A698" s="8"/>
    </row>
    <row r="699">
      <c r="A699" s="8"/>
    </row>
    <row r="700">
      <c r="A700" s="8"/>
    </row>
    <row r="701">
      <c r="A701" s="8"/>
    </row>
    <row r="702">
      <c r="A702" s="8"/>
    </row>
    <row r="703">
      <c r="A703" s="8"/>
    </row>
    <row r="704">
      <c r="A704" s="8"/>
    </row>
    <row r="705">
      <c r="A705" s="8"/>
    </row>
    <row r="706">
      <c r="A706" s="8"/>
    </row>
    <row r="707">
      <c r="A707" s="8"/>
    </row>
    <row r="708">
      <c r="A708" s="8"/>
    </row>
    <row r="709">
      <c r="A709" s="8"/>
    </row>
    <row r="710">
      <c r="A710" s="8"/>
    </row>
    <row r="711">
      <c r="A711" s="8"/>
    </row>
    <row r="712">
      <c r="A712" s="8"/>
    </row>
    <row r="713">
      <c r="A713" s="8"/>
    </row>
    <row r="714">
      <c r="A714" s="8"/>
    </row>
    <row r="715">
      <c r="A715" s="8"/>
    </row>
    <row r="716">
      <c r="A716" s="8"/>
    </row>
    <row r="717">
      <c r="A717" s="8"/>
    </row>
    <row r="718">
      <c r="A718" s="8"/>
    </row>
    <row r="719">
      <c r="A719" s="8"/>
    </row>
    <row r="720">
      <c r="A720" s="8"/>
    </row>
    <row r="721">
      <c r="A721" s="8"/>
    </row>
    <row r="722">
      <c r="A722" s="8"/>
    </row>
    <row r="723">
      <c r="A723" s="8"/>
    </row>
    <row r="724">
      <c r="A724" s="8"/>
    </row>
    <row r="725">
      <c r="A725" s="8"/>
    </row>
    <row r="726">
      <c r="A726" s="8"/>
    </row>
    <row r="727">
      <c r="A727" s="8"/>
    </row>
    <row r="728">
      <c r="A728" s="8"/>
    </row>
    <row r="729">
      <c r="A729" s="8"/>
    </row>
    <row r="730">
      <c r="A730" s="8"/>
    </row>
    <row r="731">
      <c r="A731" s="8"/>
    </row>
    <row r="732">
      <c r="A732" s="8"/>
    </row>
    <row r="733">
      <c r="A733" s="8"/>
    </row>
    <row r="734">
      <c r="A734" s="8"/>
    </row>
    <row r="735">
      <c r="A735" s="8"/>
    </row>
    <row r="736">
      <c r="A736" s="8"/>
    </row>
    <row r="737">
      <c r="A737" s="8"/>
    </row>
    <row r="738">
      <c r="A738" s="8"/>
    </row>
    <row r="739">
      <c r="A739" s="8"/>
    </row>
    <row r="740">
      <c r="A740" s="8"/>
    </row>
    <row r="741">
      <c r="A741" s="8"/>
    </row>
    <row r="742">
      <c r="A742" s="8"/>
    </row>
    <row r="743">
      <c r="A743" s="8"/>
    </row>
    <row r="744">
      <c r="A744" s="8"/>
    </row>
    <row r="745">
      <c r="A745" s="8"/>
    </row>
    <row r="746">
      <c r="A746" s="8"/>
    </row>
    <row r="747">
      <c r="A747" s="8"/>
    </row>
    <row r="748">
      <c r="A748" s="8"/>
    </row>
    <row r="749">
      <c r="A749" s="8"/>
    </row>
    <row r="750">
      <c r="A750" s="8"/>
    </row>
    <row r="751">
      <c r="A751" s="8"/>
    </row>
    <row r="752">
      <c r="A752" s="8"/>
    </row>
    <row r="753">
      <c r="A753" s="8"/>
    </row>
    <row r="754">
      <c r="A754" s="8"/>
    </row>
    <row r="755">
      <c r="A755" s="8"/>
    </row>
    <row r="756">
      <c r="A756" s="8"/>
    </row>
    <row r="757">
      <c r="A757" s="8"/>
    </row>
    <row r="758">
      <c r="A758" s="8"/>
    </row>
    <row r="759">
      <c r="A759" s="8"/>
    </row>
    <row r="760">
      <c r="A760" s="8"/>
    </row>
    <row r="761">
      <c r="A761" s="8"/>
    </row>
    <row r="762">
      <c r="A762" s="8"/>
    </row>
    <row r="763">
      <c r="A763" s="8"/>
    </row>
    <row r="764">
      <c r="A764" s="8"/>
    </row>
    <row r="765">
      <c r="A765" s="8"/>
    </row>
    <row r="766">
      <c r="A766" s="8"/>
    </row>
    <row r="767">
      <c r="A767" s="8"/>
    </row>
    <row r="768">
      <c r="A768" s="8"/>
    </row>
    <row r="769">
      <c r="A769" s="8"/>
    </row>
    <row r="770">
      <c r="A770" s="8"/>
    </row>
    <row r="771">
      <c r="A771" s="8"/>
    </row>
    <row r="772">
      <c r="A772" s="8"/>
    </row>
    <row r="773">
      <c r="A773" s="8"/>
    </row>
    <row r="774">
      <c r="A774" s="8"/>
    </row>
    <row r="775">
      <c r="A775" s="8"/>
    </row>
    <row r="776">
      <c r="A776" s="8"/>
    </row>
    <row r="777">
      <c r="A777" s="8"/>
    </row>
    <row r="778">
      <c r="A778" s="8"/>
    </row>
    <row r="779">
      <c r="A779" s="8"/>
    </row>
    <row r="780">
      <c r="A780" s="8"/>
    </row>
    <row r="781">
      <c r="A781" s="8"/>
    </row>
    <row r="782">
      <c r="A782" s="8"/>
    </row>
    <row r="783">
      <c r="A783" s="8"/>
    </row>
    <row r="784">
      <c r="A784" s="8"/>
    </row>
    <row r="785">
      <c r="A785" s="8"/>
    </row>
    <row r="786">
      <c r="A786" s="8"/>
    </row>
    <row r="787">
      <c r="A787" s="8"/>
    </row>
    <row r="788">
      <c r="A788" s="8"/>
    </row>
    <row r="789">
      <c r="A789" s="8"/>
    </row>
    <row r="790">
      <c r="A790" s="8"/>
    </row>
    <row r="791">
      <c r="A791" s="8"/>
    </row>
    <row r="792">
      <c r="A792" s="8"/>
    </row>
    <row r="793">
      <c r="A793" s="8"/>
    </row>
    <row r="794">
      <c r="A794" s="8"/>
    </row>
    <row r="795">
      <c r="A795" s="8"/>
    </row>
    <row r="796">
      <c r="A796" s="8"/>
    </row>
    <row r="797">
      <c r="A797" s="8"/>
    </row>
    <row r="798">
      <c r="A798" s="8"/>
    </row>
    <row r="799">
      <c r="A799" s="8"/>
    </row>
    <row r="800">
      <c r="A800" s="8"/>
    </row>
    <row r="801">
      <c r="A801" s="8"/>
    </row>
    <row r="802">
      <c r="A802" s="8"/>
    </row>
    <row r="803">
      <c r="A803" s="8"/>
    </row>
    <row r="804">
      <c r="A804" s="8"/>
    </row>
    <row r="805">
      <c r="A805" s="8"/>
    </row>
    <row r="806">
      <c r="A806" s="8"/>
    </row>
    <row r="807">
      <c r="A807" s="8"/>
    </row>
    <row r="808">
      <c r="A808" s="8"/>
    </row>
    <row r="809">
      <c r="A809" s="8"/>
    </row>
    <row r="810">
      <c r="A810" s="8"/>
    </row>
    <row r="811">
      <c r="A811" s="8"/>
    </row>
    <row r="812">
      <c r="A812" s="8"/>
    </row>
    <row r="813">
      <c r="A813" s="8"/>
    </row>
    <row r="814">
      <c r="A814" s="8"/>
    </row>
    <row r="815">
      <c r="A815" s="8"/>
    </row>
    <row r="816">
      <c r="A816" s="8"/>
    </row>
    <row r="817">
      <c r="A817" s="8"/>
    </row>
    <row r="818">
      <c r="A818" s="8"/>
    </row>
    <row r="819">
      <c r="A819" s="8"/>
    </row>
    <row r="820">
      <c r="A820" s="8"/>
    </row>
    <row r="821">
      <c r="A821" s="8"/>
    </row>
    <row r="822">
      <c r="A822" s="8"/>
    </row>
    <row r="823">
      <c r="A823" s="8"/>
    </row>
    <row r="824">
      <c r="A824" s="8"/>
    </row>
    <row r="825">
      <c r="A825" s="8"/>
    </row>
    <row r="826">
      <c r="A826" s="8"/>
    </row>
    <row r="827">
      <c r="A827" s="8"/>
    </row>
    <row r="828">
      <c r="A828" s="8"/>
    </row>
    <row r="829">
      <c r="A829" s="8"/>
    </row>
    <row r="830">
      <c r="A830" s="8"/>
    </row>
    <row r="831">
      <c r="A831" s="8"/>
    </row>
    <row r="832">
      <c r="A832" s="8"/>
    </row>
    <row r="833">
      <c r="A833" s="8"/>
    </row>
    <row r="834">
      <c r="A834" s="8"/>
    </row>
    <row r="835">
      <c r="A835" s="8"/>
    </row>
    <row r="836">
      <c r="A836" s="8"/>
    </row>
    <row r="837">
      <c r="A837" s="8"/>
    </row>
    <row r="838">
      <c r="A838" s="8"/>
    </row>
    <row r="839">
      <c r="A839" s="8"/>
    </row>
    <row r="840">
      <c r="A840" s="8"/>
    </row>
    <row r="841">
      <c r="A841" s="8"/>
    </row>
    <row r="842">
      <c r="A842" s="8"/>
    </row>
    <row r="843">
      <c r="A843" s="8"/>
    </row>
    <row r="844">
      <c r="A844" s="8"/>
    </row>
    <row r="845">
      <c r="A845" s="8"/>
    </row>
    <row r="846">
      <c r="A846" s="8"/>
    </row>
    <row r="847">
      <c r="A847" s="8"/>
    </row>
    <row r="848">
      <c r="A848" s="8"/>
    </row>
    <row r="849">
      <c r="A849" s="8"/>
    </row>
    <row r="850">
      <c r="A850" s="8"/>
    </row>
    <row r="851">
      <c r="A851" s="8"/>
    </row>
    <row r="852">
      <c r="A852" s="8"/>
    </row>
    <row r="853">
      <c r="A853" s="8"/>
    </row>
    <row r="854">
      <c r="A854" s="8"/>
    </row>
    <row r="855">
      <c r="A855" s="8"/>
    </row>
    <row r="856">
      <c r="A856" s="8"/>
    </row>
    <row r="857">
      <c r="A857" s="8"/>
    </row>
    <row r="858">
      <c r="A858" s="8"/>
    </row>
    <row r="859">
      <c r="A859" s="8"/>
    </row>
    <row r="860">
      <c r="A860" s="8"/>
    </row>
    <row r="861">
      <c r="A861" s="8"/>
    </row>
    <row r="862">
      <c r="A862" s="8"/>
    </row>
    <row r="863">
      <c r="A863" s="8"/>
    </row>
    <row r="864">
      <c r="A864" s="8"/>
    </row>
    <row r="865">
      <c r="A865" s="8"/>
    </row>
    <row r="866">
      <c r="A866" s="8"/>
    </row>
    <row r="867">
      <c r="A867" s="8"/>
    </row>
    <row r="868">
      <c r="A868" s="8"/>
    </row>
    <row r="869">
      <c r="A869" s="8"/>
    </row>
    <row r="870">
      <c r="A870" s="8"/>
    </row>
    <row r="871">
      <c r="A871" s="8"/>
    </row>
    <row r="872">
      <c r="A872" s="8"/>
    </row>
    <row r="873">
      <c r="A873" s="8"/>
    </row>
    <row r="874">
      <c r="A874" s="8"/>
    </row>
    <row r="875">
      <c r="A875" s="8"/>
    </row>
    <row r="876">
      <c r="A876" s="8"/>
    </row>
    <row r="877">
      <c r="A877" s="8"/>
    </row>
    <row r="878">
      <c r="A878" s="8"/>
    </row>
    <row r="879">
      <c r="A879" s="8"/>
    </row>
    <row r="880">
      <c r="A880" s="8"/>
    </row>
    <row r="881">
      <c r="A881" s="8"/>
    </row>
    <row r="882">
      <c r="A882" s="8"/>
    </row>
    <row r="883">
      <c r="A883" s="8"/>
    </row>
    <row r="884">
      <c r="A884" s="8"/>
    </row>
    <row r="885">
      <c r="A885" s="8"/>
    </row>
    <row r="886">
      <c r="A886" s="8"/>
    </row>
    <row r="887">
      <c r="A887" s="8"/>
    </row>
    <row r="888">
      <c r="A888" s="8"/>
    </row>
    <row r="889">
      <c r="A889" s="8"/>
    </row>
    <row r="890">
      <c r="A890" s="8"/>
    </row>
    <row r="891">
      <c r="A891" s="8"/>
    </row>
    <row r="892">
      <c r="A892" s="8"/>
    </row>
    <row r="893">
      <c r="A893" s="8"/>
    </row>
    <row r="894">
      <c r="A894" s="8"/>
    </row>
    <row r="895">
      <c r="A895" s="8"/>
    </row>
    <row r="896">
      <c r="A896" s="8"/>
    </row>
    <row r="897">
      <c r="A897" s="8"/>
    </row>
    <row r="898">
      <c r="A898" s="8"/>
    </row>
    <row r="899">
      <c r="A899" s="8"/>
    </row>
    <row r="900">
      <c r="A900" s="8"/>
    </row>
    <row r="901">
      <c r="A901" s="8"/>
    </row>
    <row r="902">
      <c r="A902" s="8"/>
    </row>
    <row r="903">
      <c r="A903" s="8"/>
    </row>
    <row r="904">
      <c r="A904" s="8"/>
    </row>
    <row r="905">
      <c r="A905" s="8"/>
    </row>
    <row r="906">
      <c r="A906" s="8"/>
    </row>
    <row r="907">
      <c r="A907" s="8"/>
    </row>
    <row r="908">
      <c r="A908" s="8"/>
    </row>
    <row r="909">
      <c r="A909" s="8"/>
    </row>
    <row r="910">
      <c r="A910" s="8"/>
    </row>
    <row r="911">
      <c r="A911" s="8"/>
    </row>
    <row r="912">
      <c r="A912" s="8"/>
    </row>
    <row r="913">
      <c r="A913" s="8"/>
    </row>
    <row r="914">
      <c r="A914" s="8"/>
    </row>
    <row r="915">
      <c r="A915" s="8"/>
    </row>
    <row r="916">
      <c r="A916" s="8"/>
    </row>
    <row r="917">
      <c r="A917" s="8"/>
    </row>
    <row r="918">
      <c r="A918" s="8"/>
    </row>
    <row r="919">
      <c r="A919" s="8"/>
    </row>
    <row r="920">
      <c r="A920" s="8"/>
    </row>
    <row r="921">
      <c r="A921" s="8"/>
    </row>
    <row r="922">
      <c r="A922" s="8"/>
    </row>
    <row r="923">
      <c r="A923" s="8"/>
    </row>
    <row r="924">
      <c r="A924" s="8"/>
    </row>
    <row r="925">
      <c r="A925" s="8"/>
    </row>
    <row r="926">
      <c r="A926" s="8"/>
    </row>
    <row r="927">
      <c r="A927" s="8"/>
    </row>
    <row r="928">
      <c r="A928" s="8"/>
    </row>
    <row r="929">
      <c r="A929" s="8"/>
    </row>
    <row r="930">
      <c r="A930" s="8"/>
    </row>
    <row r="931">
      <c r="A931" s="8"/>
    </row>
    <row r="932">
      <c r="A932" s="8"/>
    </row>
    <row r="933">
      <c r="A933" s="8"/>
    </row>
    <row r="934">
      <c r="A934" s="8"/>
    </row>
    <row r="935">
      <c r="A935" s="8"/>
    </row>
    <row r="936">
      <c r="A936" s="8"/>
    </row>
    <row r="937">
      <c r="A937" s="8"/>
    </row>
    <row r="938">
      <c r="A938" s="8"/>
    </row>
    <row r="939">
      <c r="A939" s="8"/>
    </row>
    <row r="940">
      <c r="A940" s="8"/>
    </row>
    <row r="941">
      <c r="A941" s="8"/>
    </row>
    <row r="942">
      <c r="A942" s="8"/>
    </row>
    <row r="943">
      <c r="A943" s="8"/>
    </row>
    <row r="944">
      <c r="A944" s="8"/>
    </row>
    <row r="945">
      <c r="A945" s="8"/>
    </row>
    <row r="946">
      <c r="A946" s="8"/>
    </row>
    <row r="947">
      <c r="A947" s="8"/>
    </row>
    <row r="948">
      <c r="A948" s="8"/>
    </row>
    <row r="949">
      <c r="A949" s="8"/>
    </row>
    <row r="950">
      <c r="A950" s="8"/>
    </row>
    <row r="951">
      <c r="A951" s="8"/>
    </row>
    <row r="952">
      <c r="A952" s="8"/>
    </row>
    <row r="953">
      <c r="A953" s="8"/>
    </row>
    <row r="954">
      <c r="A954" s="8"/>
    </row>
    <row r="955">
      <c r="A955" s="8"/>
    </row>
    <row r="956">
      <c r="A956" s="8"/>
    </row>
    <row r="957">
      <c r="A957" s="8"/>
    </row>
    <row r="958">
      <c r="A958" s="8"/>
    </row>
    <row r="959">
      <c r="A959" s="8"/>
    </row>
    <row r="960">
      <c r="A960" s="8"/>
    </row>
    <row r="961">
      <c r="A961" s="8"/>
    </row>
    <row r="962">
      <c r="A962" s="8"/>
    </row>
    <row r="963">
      <c r="A963" s="8"/>
    </row>
    <row r="964">
      <c r="A964" s="8"/>
    </row>
    <row r="965">
      <c r="A965" s="8"/>
    </row>
    <row r="966">
      <c r="A966" s="8"/>
    </row>
    <row r="967">
      <c r="A967" s="8"/>
    </row>
    <row r="968">
      <c r="A968" s="8"/>
    </row>
    <row r="969">
      <c r="A969" s="8"/>
    </row>
    <row r="970">
      <c r="A970" s="8"/>
    </row>
    <row r="971">
      <c r="A971" s="8"/>
    </row>
    <row r="972">
      <c r="A972" s="8"/>
    </row>
    <row r="973">
      <c r="A973" s="8"/>
    </row>
    <row r="974">
      <c r="A974" s="8"/>
    </row>
    <row r="975">
      <c r="A975" s="8"/>
    </row>
    <row r="976">
      <c r="A976" s="8"/>
    </row>
    <row r="977">
      <c r="A977" s="8"/>
    </row>
    <row r="978">
      <c r="A978" s="8"/>
    </row>
    <row r="979">
      <c r="A979" s="8"/>
    </row>
    <row r="980">
      <c r="A980" s="8"/>
    </row>
    <row r="981">
      <c r="A981" s="8"/>
    </row>
    <row r="982">
      <c r="A982" s="8"/>
    </row>
    <row r="983">
      <c r="A983" s="8"/>
    </row>
    <row r="984">
      <c r="A984" s="8"/>
    </row>
    <row r="985">
      <c r="A985" s="8"/>
    </row>
    <row r="986">
      <c r="A986" s="8"/>
    </row>
    <row r="987">
      <c r="A987" s="8"/>
    </row>
    <row r="988">
      <c r="A988" s="8"/>
    </row>
    <row r="989">
      <c r="A989" s="8"/>
    </row>
    <row r="990">
      <c r="A990" s="8"/>
    </row>
    <row r="991">
      <c r="A991" s="8"/>
    </row>
    <row r="992">
      <c r="A992" s="8"/>
    </row>
    <row r="993">
      <c r="A993" s="8"/>
    </row>
    <row r="994">
      <c r="A994" s="8"/>
    </row>
    <row r="995">
      <c r="A995" s="8"/>
    </row>
    <row r="996">
      <c r="A996" s="8"/>
    </row>
    <row r="997">
      <c r="A997" s="8"/>
    </row>
    <row r="998">
      <c r="A998" s="8"/>
    </row>
    <row r="999">
      <c r="A999" s="8"/>
    </row>
    <row r="1000">
      <c r="A1000" s="8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38"/>
  </cols>
  <sheetData>
    <row r="1">
      <c r="A1" s="10" t="s">
        <v>207</v>
      </c>
      <c r="B1" s="11" t="s">
        <v>49</v>
      </c>
      <c r="C1" s="11" t="s">
        <v>50</v>
      </c>
      <c r="D1" s="11" t="s">
        <v>51</v>
      </c>
      <c r="E1" s="11" t="s">
        <v>52</v>
      </c>
      <c r="F1" s="11" t="s">
        <v>53</v>
      </c>
      <c r="G1" s="11" t="s">
        <v>54</v>
      </c>
      <c r="H1" s="11" t="s">
        <v>55</v>
      </c>
      <c r="I1" s="11" t="s">
        <v>56</v>
      </c>
      <c r="J1" s="12" t="s">
        <v>57</v>
      </c>
      <c r="K1" s="12" t="s">
        <v>58</v>
      </c>
      <c r="L1" s="12" t="s">
        <v>59</v>
      </c>
      <c r="M1" s="12" t="s">
        <v>60</v>
      </c>
    </row>
    <row r="2">
      <c r="A2" s="20" t="s">
        <v>208</v>
      </c>
    </row>
    <row r="3">
      <c r="A3" s="8" t="s">
        <v>173</v>
      </c>
      <c r="B3" s="26">
        <f>'Profitability Ratios'!B10</f>
        <v>0.4452317006</v>
      </c>
      <c r="C3" s="26">
        <f>'Profitability Ratios'!C10</f>
        <v>0.4453246533</v>
      </c>
      <c r="D3" s="26">
        <f>'Profitability Ratios'!D10</f>
        <v>0.4455898564</v>
      </c>
      <c r="E3" s="26">
        <f>'Profitability Ratios'!E10</f>
        <v>0.4458185761</v>
      </c>
      <c r="F3" s="26">
        <f>'Profitability Ratios'!F10</f>
        <v>0.4460150467</v>
      </c>
      <c r="G3" s="26">
        <f>'Profitability Ratios'!G10</f>
        <v>0.4462485017</v>
      </c>
      <c r="H3" s="26">
        <f>'Profitability Ratios'!H10</f>
        <v>0.446605233</v>
      </c>
      <c r="I3" s="26">
        <f>'Profitability Ratios'!I10</f>
        <v>0.4467814135</v>
      </c>
      <c r="J3" s="26">
        <f>'Profitability Ratios'!J10</f>
        <v>0.4471090835</v>
      </c>
      <c r="K3" s="26">
        <f>'Profitability Ratios'!K10</f>
        <v>0.4473368651</v>
      </c>
      <c r="L3" s="26">
        <f>'Profitability Ratios'!L10</f>
        <v>0.4476421888</v>
      </c>
      <c r="M3" s="26">
        <f>'Profitability Ratios'!M10</f>
        <v>0.4479137013</v>
      </c>
    </row>
    <row r="4">
      <c r="A4" s="8" t="s">
        <v>164</v>
      </c>
      <c r="B4" s="23">
        <f>'Turnover Ratios'!B56</f>
        <v>3.267172215</v>
      </c>
      <c r="C4" s="23">
        <f>'Turnover Ratios'!C56</f>
        <v>1.228388651</v>
      </c>
      <c r="D4" s="23">
        <f>'Turnover Ratios'!D56</f>
        <v>0.8149824991</v>
      </c>
      <c r="E4" s="23">
        <f>'Turnover Ratios'!E56</f>
        <v>0.6159496755</v>
      </c>
      <c r="F4" s="23">
        <f>'Turnover Ratios'!F56</f>
        <v>0.4993363365</v>
      </c>
      <c r="G4" s="23">
        <f>'Turnover Ratios'!G56</f>
        <v>0.4227591588</v>
      </c>
      <c r="H4" s="23">
        <f>'Turnover Ratios'!H56</f>
        <v>0.368514434</v>
      </c>
      <c r="I4" s="23">
        <f>'Turnover Ratios'!I56</f>
        <v>0.3279787092</v>
      </c>
      <c r="J4" s="23">
        <f>'Turnover Ratios'!J56</f>
        <v>0.2966479557</v>
      </c>
      <c r="K4" s="23">
        <f>'Turnover Ratios'!K56</f>
        <v>0.2717398605</v>
      </c>
      <c r="L4" s="23">
        <f>'Turnover Ratios'!L56</f>
        <v>0.2515553119</v>
      </c>
      <c r="M4" s="23">
        <f>'Turnover Ratios'!M56</f>
        <v>0.234811573</v>
      </c>
    </row>
    <row r="5">
      <c r="A5" s="8" t="s">
        <v>206</v>
      </c>
      <c r="B5" s="23">
        <f>'Risk Ratios'!B32</f>
        <v>1.369338083</v>
      </c>
      <c r="C5" s="23">
        <f>'Risk Ratios'!C32</f>
        <v>1.249391724</v>
      </c>
      <c r="D5" s="23">
        <f>'Risk Ratios'!D32</f>
        <v>1.154237688</v>
      </c>
      <c r="E5" s="23">
        <f>'Risk Ratios'!E32</f>
        <v>1.113543461</v>
      </c>
      <c r="F5" s="23">
        <f>'Risk Ratios'!F32</f>
        <v>1.09105061</v>
      </c>
      <c r="G5" s="23">
        <f>'Risk Ratios'!G32</f>
        <v>1.076758462</v>
      </c>
      <c r="H5" s="23">
        <f>'Risk Ratios'!H32</f>
        <v>1.066839062</v>
      </c>
      <c r="I5" s="23">
        <f>'Risk Ratios'!I32</f>
        <v>1.059611907</v>
      </c>
      <c r="J5" s="23">
        <f>'Risk Ratios'!J32</f>
        <v>1.054153651</v>
      </c>
      <c r="K5" s="23">
        <f>'Risk Ratios'!K32</f>
        <v>1.049845966</v>
      </c>
      <c r="L5" s="23">
        <f>'Risk Ratios'!L32</f>
        <v>1.046382767</v>
      </c>
      <c r="M5" s="23">
        <f>'Risk Ratios'!M32</f>
        <v>1.043547426</v>
      </c>
    </row>
    <row r="6">
      <c r="A6" s="10" t="s">
        <v>209</v>
      </c>
      <c r="B6" s="27">
        <f t="shared" ref="B6:M6" si="1">B3*B4*B5</f>
        <v>1.991905783</v>
      </c>
      <c r="C6" s="27">
        <f t="shared" si="1"/>
        <v>0.6834569418</v>
      </c>
      <c r="D6" s="27">
        <f t="shared" si="1"/>
        <v>0.4191590326</v>
      </c>
      <c r="E6" s="27">
        <f t="shared" si="1"/>
        <v>0.3057810468</v>
      </c>
      <c r="F6" s="27">
        <f t="shared" si="1"/>
        <v>0.2429895392</v>
      </c>
      <c r="G6" s="27">
        <f t="shared" si="1"/>
        <v>0.203136558</v>
      </c>
      <c r="H6" s="27">
        <f t="shared" si="1"/>
        <v>0.1755808793</v>
      </c>
      <c r="I6" s="27">
        <f t="shared" si="1"/>
        <v>0.1552700096</v>
      </c>
      <c r="J6" s="27">
        <f t="shared" si="1"/>
        <v>0.1398166107</v>
      </c>
      <c r="K6" s="27">
        <f t="shared" si="1"/>
        <v>0.1276184959</v>
      </c>
      <c r="L6" s="27">
        <f t="shared" si="1"/>
        <v>0.1178297841</v>
      </c>
      <c r="M6" s="27">
        <f t="shared" si="1"/>
        <v>0.1097554353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1" t="s">
        <v>49</v>
      </c>
      <c r="C1" s="11" t="s">
        <v>50</v>
      </c>
      <c r="D1" s="11" t="s">
        <v>51</v>
      </c>
      <c r="E1" s="11" t="s">
        <v>52</v>
      </c>
      <c r="F1" s="11" t="s">
        <v>53</v>
      </c>
      <c r="G1" s="11" t="s">
        <v>54</v>
      </c>
      <c r="H1" s="11" t="s">
        <v>55</v>
      </c>
      <c r="I1" s="11" t="s">
        <v>56</v>
      </c>
      <c r="J1" s="12" t="s">
        <v>57</v>
      </c>
      <c r="K1" s="12" t="s">
        <v>58</v>
      </c>
      <c r="L1" s="12" t="s">
        <v>59</v>
      </c>
      <c r="M1" s="12" t="s">
        <v>60</v>
      </c>
    </row>
    <row r="2">
      <c r="A2" s="1" t="s">
        <v>37</v>
      </c>
    </row>
    <row r="3">
      <c r="A3" s="3" t="s">
        <v>38</v>
      </c>
      <c r="B3" s="13">
        <f>Sales!B3+Sales!C3+Sales!D3</f>
        <v>956560137.8</v>
      </c>
      <c r="C3" s="13">
        <f>Sales!E3+Sales!F3+Sales!G3</f>
        <v>988475126.9</v>
      </c>
      <c r="D3" s="13">
        <f>Sales!H3+Sales!I3+Sales!J3</f>
        <v>1021454938</v>
      </c>
      <c r="E3" s="13">
        <f>Sales!K3+Sales!L3+Sales!M3</f>
        <v>1055535099</v>
      </c>
      <c r="F3" s="13">
        <f>Sales!N3+Sales!O3+Sales!P3</f>
        <v>1090752321</v>
      </c>
      <c r="G3" s="13">
        <f>Sales!Q3+Sales!R3+Sales!S3</f>
        <v>1127144543</v>
      </c>
      <c r="H3" s="13">
        <f>Sales!T3+Sales!U3+Sales!V3</f>
        <v>1164750966</v>
      </c>
      <c r="I3" s="13">
        <f>Sales!W3+Sales!X3+Sales!Y3</f>
        <v>1203612103</v>
      </c>
      <c r="J3" s="4">
        <f>Sales!Z3+Sales!AA3+Sales!AB3</f>
        <v>1243769816</v>
      </c>
      <c r="K3" s="4">
        <f>Sales!AC3+Sales!AD3+Sales!AE3</f>
        <v>1285267364</v>
      </c>
      <c r="L3" s="4">
        <f>Sales!AF3+Sales!AG3+Sales!AH3</f>
        <v>1328149449</v>
      </c>
      <c r="M3" s="4">
        <f>Sales!AI3+Sales!AJ3+Sales!AK3</f>
        <v>1372462267</v>
      </c>
    </row>
    <row r="4">
      <c r="A4" s="5" t="s">
        <v>39</v>
      </c>
      <c r="B4" s="13">
        <f>Sales!B4+Sales!C4+Sales!D4</f>
        <v>1714749938</v>
      </c>
      <c r="C4" s="13">
        <f>Sales!E4+Sales!F4+Sales!G4</f>
        <v>1795728101</v>
      </c>
      <c r="D4" s="13">
        <f>Sales!H4+Sales!I4+Sales!J4</f>
        <v>1880530416</v>
      </c>
      <c r="E4" s="13">
        <f>Sales!K4+Sales!L4+Sales!M4</f>
        <v>1969337476</v>
      </c>
      <c r="F4" s="13">
        <f>Sales!N4+Sales!O4+Sales!P4</f>
        <v>2062338402</v>
      </c>
      <c r="G4" s="13">
        <f>Sales!Q4+Sales!R4+Sales!S4</f>
        <v>2159731248</v>
      </c>
      <c r="H4" s="13">
        <f>Sales!T4+Sales!U4+Sales!V4</f>
        <v>2261723420</v>
      </c>
      <c r="I4" s="13">
        <f>Sales!W4+Sales!X4+Sales!Y4</f>
        <v>2368532118</v>
      </c>
      <c r="J4" s="4">
        <f>Sales!Z4+Sales!AA4+Sales!AB4</f>
        <v>2480384801</v>
      </c>
      <c r="K4" s="4">
        <f>Sales!AC4+Sales!AD4+Sales!AE4</f>
        <v>2597519669</v>
      </c>
      <c r="L4" s="4">
        <f>Sales!AF4+Sales!AG4+Sales!AH4</f>
        <v>2720186168</v>
      </c>
      <c r="M4" s="4">
        <f>Sales!AI4+Sales!AJ4+Sales!AK4</f>
        <v>2848645529</v>
      </c>
    </row>
    <row r="5">
      <c r="A5" s="1" t="s">
        <v>40</v>
      </c>
      <c r="B5" s="4">
        <f t="shared" ref="B5:M5" si="1">SUM(B3:B4)</f>
        <v>2671310076</v>
      </c>
      <c r="C5" s="4">
        <f t="shared" si="1"/>
        <v>2784203228</v>
      </c>
      <c r="D5" s="4">
        <f t="shared" si="1"/>
        <v>2901985354</v>
      </c>
      <c r="E5" s="4">
        <f t="shared" si="1"/>
        <v>3024872575</v>
      </c>
      <c r="F5" s="4">
        <f t="shared" si="1"/>
        <v>3153090723</v>
      </c>
      <c r="G5" s="4">
        <f t="shared" si="1"/>
        <v>3286875791</v>
      </c>
      <c r="H5" s="4">
        <f t="shared" si="1"/>
        <v>3426474386</v>
      </c>
      <c r="I5" s="4">
        <f t="shared" si="1"/>
        <v>3572144221</v>
      </c>
      <c r="J5" s="4">
        <f t="shared" si="1"/>
        <v>3724154617</v>
      </c>
      <c r="K5" s="4">
        <f t="shared" si="1"/>
        <v>3882787032</v>
      </c>
      <c r="L5" s="4">
        <f t="shared" si="1"/>
        <v>4048335618</v>
      </c>
      <c r="M5" s="4">
        <f t="shared" si="1"/>
        <v>4221107796</v>
      </c>
    </row>
    <row r="6">
      <c r="A6" s="6"/>
    </row>
    <row r="7">
      <c r="A7" s="7" t="s">
        <v>41</v>
      </c>
    </row>
    <row r="8">
      <c r="A8" s="8" t="s">
        <v>42</v>
      </c>
      <c r="B8" s="13">
        <f>Sales!B8+Sales!C8+Sales!D8</f>
        <v>306099244.1</v>
      </c>
      <c r="C8" s="13">
        <f>Sales!E8+Sales!F8+Sales!G8</f>
        <v>316312040.6</v>
      </c>
      <c r="D8" s="13">
        <f>Sales!H8+Sales!I8+Sales!J8</f>
        <v>326865580.2</v>
      </c>
      <c r="E8" s="13">
        <f>Sales!K8+Sales!L8+Sales!M8</f>
        <v>337771231.6</v>
      </c>
      <c r="F8" s="13">
        <f>Sales!N8+Sales!O8+Sales!P8</f>
        <v>349040742.8</v>
      </c>
      <c r="G8" s="13">
        <f>Sales!Q8+Sales!R8+Sales!S8</f>
        <v>360686253.7</v>
      </c>
      <c r="H8" s="13">
        <f>Sales!T8+Sales!U8+Sales!V8</f>
        <v>372720309.2</v>
      </c>
      <c r="I8" s="13">
        <f>Sales!W8+Sales!X8+Sales!Y8</f>
        <v>385155873</v>
      </c>
      <c r="J8" s="4">
        <f>Sales!Z8+Sales!AA8+Sales!AB8</f>
        <v>398006341</v>
      </c>
      <c r="K8" s="4">
        <f>Sales!AC8+Sales!AD8+Sales!AE8</f>
        <v>411285556.4</v>
      </c>
      <c r="L8" s="4">
        <f>Sales!AF8+Sales!AG8+Sales!AH8</f>
        <v>425007823.8</v>
      </c>
      <c r="M8" s="4">
        <f>Sales!AI8+Sales!AJ8+Sales!AK8</f>
        <v>439187925.5</v>
      </c>
    </row>
    <row r="9">
      <c r="A9" s="8" t="s">
        <v>43</v>
      </c>
      <c r="B9" s="13">
        <f>Sales!B9+Sales!C9+Sales!D9</f>
        <v>382624055.1</v>
      </c>
      <c r="C9" s="13">
        <f>Sales!E9+Sales!F9+Sales!G9</f>
        <v>395390050.8</v>
      </c>
      <c r="D9" s="13">
        <f>Sales!H9+Sales!I9+Sales!J9</f>
        <v>408581975.3</v>
      </c>
      <c r="E9" s="13">
        <f>Sales!K9+Sales!L9+Sales!M9</f>
        <v>422214039.6</v>
      </c>
      <c r="F9" s="13">
        <f>Sales!N9+Sales!O9+Sales!P9</f>
        <v>436300928.5</v>
      </c>
      <c r="G9" s="13">
        <f>Sales!Q9+Sales!R9+Sales!S9</f>
        <v>450857817.1</v>
      </c>
      <c r="H9" s="13">
        <f>Sales!T9+Sales!U9+Sales!V9</f>
        <v>465900386.6</v>
      </c>
      <c r="I9" s="13">
        <f>Sales!W9+Sales!X9+Sales!Y9</f>
        <v>481444841.3</v>
      </c>
      <c r="J9" s="4">
        <f>Sales!Z9+Sales!AA9+Sales!AB9</f>
        <v>497507926.3</v>
      </c>
      <c r="K9" s="4">
        <f>Sales!AC9+Sales!AD9+Sales!AE9</f>
        <v>514106945.4</v>
      </c>
      <c r="L9" s="4">
        <f>Sales!AF9+Sales!AG9+Sales!AH9</f>
        <v>531259779.7</v>
      </c>
      <c r="M9" s="4">
        <f>Sales!AI9+Sales!AJ9+Sales!AK9</f>
        <v>548984906.9</v>
      </c>
    </row>
    <row r="10">
      <c r="A10" s="8" t="s">
        <v>44</v>
      </c>
      <c r="B10" s="13">
        <f>Sales!B10+Sales!C10+Sales!D10</f>
        <v>267836838.6</v>
      </c>
      <c r="C10" s="13">
        <f>Sales!E10+Sales!F10+Sales!G10</f>
        <v>276773035.5</v>
      </c>
      <c r="D10" s="13">
        <f>Sales!H10+Sales!I10+Sales!J10</f>
        <v>286007382.7</v>
      </c>
      <c r="E10" s="13">
        <f>Sales!K10+Sales!L10+Sales!M10</f>
        <v>295549827.7</v>
      </c>
      <c r="F10" s="13">
        <f>Sales!N10+Sales!O10+Sales!P10</f>
        <v>305410650</v>
      </c>
      <c r="G10" s="13">
        <f>Sales!Q10+Sales!R10+Sales!S10</f>
        <v>315600472</v>
      </c>
      <c r="H10" s="13">
        <f>Sales!T10+Sales!U10+Sales!V10</f>
        <v>326130270.6</v>
      </c>
      <c r="I10" s="13">
        <f>Sales!W10+Sales!X10+Sales!Y10</f>
        <v>337011388.9</v>
      </c>
      <c r="J10" s="4">
        <f>Sales!Z10+Sales!AA10+Sales!AB10</f>
        <v>348255548.4</v>
      </c>
      <c r="K10" s="4">
        <f>Sales!AC10+Sales!AD10+Sales!AE10</f>
        <v>359874861.8</v>
      </c>
      <c r="L10" s="4">
        <f>Sales!AF10+Sales!AG10+Sales!AH10</f>
        <v>371881845.8</v>
      </c>
      <c r="M10" s="4">
        <f>Sales!AI10+Sales!AJ10+Sales!AK10</f>
        <v>384289434.8</v>
      </c>
    </row>
    <row r="11">
      <c r="A11" s="1" t="s">
        <v>40</v>
      </c>
      <c r="B11" s="4">
        <f t="shared" ref="B11:M11" si="2">SUM(B8:B10)</f>
        <v>956560137.8</v>
      </c>
      <c r="C11" s="4">
        <f t="shared" si="2"/>
        <v>988475126.9</v>
      </c>
      <c r="D11" s="4">
        <f t="shared" si="2"/>
        <v>1021454938</v>
      </c>
      <c r="E11" s="4">
        <f t="shared" si="2"/>
        <v>1055535099</v>
      </c>
      <c r="F11" s="4">
        <f t="shared" si="2"/>
        <v>1090752321</v>
      </c>
      <c r="G11" s="4">
        <f t="shared" si="2"/>
        <v>1127144543</v>
      </c>
      <c r="H11" s="4">
        <f t="shared" si="2"/>
        <v>1164750966</v>
      </c>
      <c r="I11" s="4">
        <f t="shared" si="2"/>
        <v>1203612103</v>
      </c>
      <c r="J11" s="4">
        <f t="shared" si="2"/>
        <v>1243769816</v>
      </c>
      <c r="K11" s="4">
        <f t="shared" si="2"/>
        <v>1285267364</v>
      </c>
      <c r="L11" s="4">
        <f t="shared" si="2"/>
        <v>1328149449</v>
      </c>
      <c r="M11" s="4">
        <f t="shared" si="2"/>
        <v>1372462267</v>
      </c>
    </row>
    <row r="12">
      <c r="A12" s="6"/>
    </row>
    <row r="13">
      <c r="A13" s="7" t="s">
        <v>45</v>
      </c>
    </row>
    <row r="14">
      <c r="A14" s="8" t="s">
        <v>42</v>
      </c>
      <c r="B14" s="13">
        <f>Sales!B14+Sales!C14+Sales!D14</f>
        <v>565867479.5</v>
      </c>
      <c r="C14" s="13">
        <f>Sales!E14+Sales!F14+Sales!G14</f>
        <v>592590273.5</v>
      </c>
      <c r="D14" s="13">
        <f>Sales!H14+Sales!I14+Sales!J14</f>
        <v>620575037.3</v>
      </c>
      <c r="E14" s="13">
        <f>Sales!K14+Sales!L14+Sales!M14</f>
        <v>649881367</v>
      </c>
      <c r="F14" s="13">
        <f>Sales!N14+Sales!O14+Sales!P14</f>
        <v>680571672.6</v>
      </c>
      <c r="G14" s="13">
        <f>Sales!Q14+Sales!R14+Sales!S14</f>
        <v>712711311.8</v>
      </c>
      <c r="H14" s="13">
        <f>Sales!T14+Sales!U14+Sales!V14</f>
        <v>746368728.5</v>
      </c>
      <c r="I14" s="13">
        <f>Sales!W14+Sales!X14+Sales!Y14</f>
        <v>781615599</v>
      </c>
      <c r="J14" s="4">
        <f>Sales!Z14+Sales!AA14+Sales!AB14</f>
        <v>818526984.5</v>
      </c>
      <c r="K14" s="4">
        <f>Sales!AC14+Sales!AD14+Sales!AE14</f>
        <v>857181490.7</v>
      </c>
      <c r="L14" s="4">
        <f>Sales!AF14+Sales!AG14+Sales!AH14</f>
        <v>897661435.6</v>
      </c>
      <c r="M14" s="4">
        <f>Sales!AI14+Sales!AJ14+Sales!AK14</f>
        <v>940053024.6</v>
      </c>
    </row>
    <row r="15">
      <c r="A15" s="8" t="s">
        <v>43</v>
      </c>
      <c r="B15" s="13">
        <f>Sales!B15+Sales!C15+Sales!D15</f>
        <v>583014978.8</v>
      </c>
      <c r="C15" s="13">
        <f>Sales!E15+Sales!F15+Sales!G15</f>
        <v>610547554.5</v>
      </c>
      <c r="D15" s="13">
        <f>Sales!H15+Sales!I15+Sales!J15</f>
        <v>639380341.5</v>
      </c>
      <c r="E15" s="13">
        <f>Sales!K15+Sales!L15+Sales!M15</f>
        <v>669574741.7</v>
      </c>
      <c r="F15" s="13">
        <f>Sales!N15+Sales!O15+Sales!P15</f>
        <v>701195056.6</v>
      </c>
      <c r="G15" s="13">
        <f>Sales!Q15+Sales!R15+Sales!S15</f>
        <v>734308624.3</v>
      </c>
      <c r="H15" s="13">
        <f>Sales!T15+Sales!U15+Sales!V15</f>
        <v>768985962.7</v>
      </c>
      <c r="I15" s="13">
        <f>Sales!W15+Sales!X15+Sales!Y15</f>
        <v>805300920.2</v>
      </c>
      <c r="J15" s="4">
        <f>Sales!Z15+Sales!AA15+Sales!AB15</f>
        <v>843330832.5</v>
      </c>
      <c r="K15" s="4">
        <f>Sales!AC15+Sales!AD15+Sales!AE15</f>
        <v>883156687.4</v>
      </c>
      <c r="L15" s="4">
        <f>Sales!AF15+Sales!AG15+Sales!AH15</f>
        <v>924863297.3</v>
      </c>
      <c r="M15" s="4">
        <f>Sales!AI15+Sales!AJ15+Sales!AK15</f>
        <v>968539479.9</v>
      </c>
    </row>
    <row r="16">
      <c r="A16" s="8" t="s">
        <v>44</v>
      </c>
      <c r="B16" s="13">
        <f>Sales!B16+Sales!C16+Sales!D16</f>
        <v>565867479.5</v>
      </c>
      <c r="C16" s="13">
        <f>Sales!E16+Sales!F16+Sales!G16</f>
        <v>592590273.5</v>
      </c>
      <c r="D16" s="13">
        <f>Sales!H16+Sales!I16+Sales!J16</f>
        <v>620575037.3</v>
      </c>
      <c r="E16" s="13">
        <f>Sales!K16+Sales!L16+Sales!M16</f>
        <v>649881367</v>
      </c>
      <c r="F16" s="13">
        <f>Sales!N16+Sales!O16+Sales!P16</f>
        <v>680571672.6</v>
      </c>
      <c r="G16" s="13">
        <f>Sales!Q16+Sales!R16+Sales!S16</f>
        <v>712711311.8</v>
      </c>
      <c r="H16" s="13">
        <f>Sales!T16+Sales!U16+Sales!V16</f>
        <v>746368728.5</v>
      </c>
      <c r="I16" s="13">
        <f>Sales!W16+Sales!X16+Sales!Y16</f>
        <v>781615599</v>
      </c>
      <c r="J16" s="4">
        <f>Sales!Z16+Sales!AA16+Sales!AB16</f>
        <v>818526984.5</v>
      </c>
      <c r="K16" s="4">
        <f>Sales!AC16+Sales!AD16+Sales!AE16</f>
        <v>857181490.7</v>
      </c>
      <c r="L16" s="4">
        <f>Sales!AF16+Sales!AG16+Sales!AH16</f>
        <v>897661435.6</v>
      </c>
      <c r="M16" s="4">
        <f>Sales!AI16+Sales!AJ16+Sales!AK16</f>
        <v>940053024.6</v>
      </c>
    </row>
    <row r="17">
      <c r="A17" s="1" t="s">
        <v>40</v>
      </c>
      <c r="B17" s="4">
        <f t="shared" ref="B17:M17" si="3">SUM(B14:B16)</f>
        <v>1714749938</v>
      </c>
      <c r="C17" s="4">
        <f t="shared" si="3"/>
        <v>1795728101</v>
      </c>
      <c r="D17" s="4">
        <f t="shared" si="3"/>
        <v>1880530416</v>
      </c>
      <c r="E17" s="4">
        <f t="shared" si="3"/>
        <v>1969337476</v>
      </c>
      <c r="F17" s="4">
        <f t="shared" si="3"/>
        <v>2062338402</v>
      </c>
      <c r="G17" s="4">
        <f t="shared" si="3"/>
        <v>2159731248</v>
      </c>
      <c r="H17" s="4">
        <f t="shared" si="3"/>
        <v>2261723420</v>
      </c>
      <c r="I17" s="4">
        <f t="shared" si="3"/>
        <v>2368532118</v>
      </c>
      <c r="J17" s="4">
        <f t="shared" si="3"/>
        <v>2480384801</v>
      </c>
      <c r="K17" s="4">
        <f t="shared" si="3"/>
        <v>2597519669</v>
      </c>
      <c r="L17" s="4">
        <f t="shared" si="3"/>
        <v>2720186168</v>
      </c>
      <c r="M17" s="4">
        <f t="shared" si="3"/>
        <v>2848645529</v>
      </c>
    </row>
    <row r="18">
      <c r="A18" s="6"/>
    </row>
    <row r="19">
      <c r="A19" s="1" t="s">
        <v>46</v>
      </c>
    </row>
    <row r="20">
      <c r="A20" s="8" t="s">
        <v>42</v>
      </c>
      <c r="B20" s="4">
        <f t="shared" ref="B20:M20" si="4">B8+B14</f>
        <v>871966723.6</v>
      </c>
      <c r="C20" s="4">
        <f t="shared" si="4"/>
        <v>908902314.1</v>
      </c>
      <c r="D20" s="4">
        <f t="shared" si="4"/>
        <v>947440617.6</v>
      </c>
      <c r="E20" s="4">
        <f t="shared" si="4"/>
        <v>987652598.6</v>
      </c>
      <c r="F20" s="4">
        <f t="shared" si="4"/>
        <v>1029612415</v>
      </c>
      <c r="G20" s="4">
        <f t="shared" si="4"/>
        <v>1073397565</v>
      </c>
      <c r="H20" s="4">
        <f t="shared" si="4"/>
        <v>1119089038</v>
      </c>
      <c r="I20" s="4">
        <f t="shared" si="4"/>
        <v>1166771472</v>
      </c>
      <c r="J20" s="4">
        <f t="shared" si="4"/>
        <v>1216533326</v>
      </c>
      <c r="K20" s="4">
        <f t="shared" si="4"/>
        <v>1268467047</v>
      </c>
      <c r="L20" s="4">
        <f t="shared" si="4"/>
        <v>1322669259</v>
      </c>
      <c r="M20" s="4">
        <f t="shared" si="4"/>
        <v>1379240950</v>
      </c>
    </row>
    <row r="21">
      <c r="A21" s="8" t="s">
        <v>43</v>
      </c>
      <c r="B21" s="4">
        <f t="shared" ref="B21:M21" si="5">B9+B15</f>
        <v>965639034</v>
      </c>
      <c r="C21" s="4">
        <f t="shared" si="5"/>
        <v>1005937605</v>
      </c>
      <c r="D21" s="4">
        <f t="shared" si="5"/>
        <v>1047962317</v>
      </c>
      <c r="E21" s="4">
        <f t="shared" si="5"/>
        <v>1091788781</v>
      </c>
      <c r="F21" s="4">
        <f t="shared" si="5"/>
        <v>1137495985</v>
      </c>
      <c r="G21" s="4">
        <f t="shared" si="5"/>
        <v>1185166441</v>
      </c>
      <c r="H21" s="4">
        <f t="shared" si="5"/>
        <v>1234886349</v>
      </c>
      <c r="I21" s="4">
        <f t="shared" si="5"/>
        <v>1286745761</v>
      </c>
      <c r="J21" s="4">
        <f t="shared" si="5"/>
        <v>1340838759</v>
      </c>
      <c r="K21" s="4">
        <f t="shared" si="5"/>
        <v>1397263633</v>
      </c>
      <c r="L21" s="4">
        <f t="shared" si="5"/>
        <v>1456123077</v>
      </c>
      <c r="M21" s="4">
        <f t="shared" si="5"/>
        <v>1517524387</v>
      </c>
    </row>
    <row r="22">
      <c r="A22" s="8" t="s">
        <v>44</v>
      </c>
      <c r="B22" s="4">
        <f t="shared" ref="B22:M22" si="6">B10+B16</f>
        <v>833704318.1</v>
      </c>
      <c r="C22" s="4">
        <f t="shared" si="6"/>
        <v>869363309</v>
      </c>
      <c r="D22" s="4">
        <f t="shared" si="6"/>
        <v>906582420.1</v>
      </c>
      <c r="E22" s="4">
        <f t="shared" si="6"/>
        <v>945431194.7</v>
      </c>
      <c r="F22" s="4">
        <f t="shared" si="6"/>
        <v>985982322.6</v>
      </c>
      <c r="G22" s="4">
        <f t="shared" si="6"/>
        <v>1028311784</v>
      </c>
      <c r="H22" s="4">
        <f t="shared" si="6"/>
        <v>1072498999</v>
      </c>
      <c r="I22" s="4">
        <f t="shared" si="6"/>
        <v>1118626988</v>
      </c>
      <c r="J22" s="4">
        <f t="shared" si="6"/>
        <v>1166782533</v>
      </c>
      <c r="K22" s="4">
        <f t="shared" si="6"/>
        <v>1217056352</v>
      </c>
      <c r="L22" s="4">
        <f t="shared" si="6"/>
        <v>1269543281</v>
      </c>
      <c r="M22" s="4">
        <f t="shared" si="6"/>
        <v>1324342459</v>
      </c>
    </row>
    <row r="23">
      <c r="A23" s="1" t="s">
        <v>40</v>
      </c>
      <c r="B23" s="4">
        <f t="shared" ref="B23:M23" si="7">SUM(B20:B22)</f>
        <v>2671310076</v>
      </c>
      <c r="C23" s="4">
        <f t="shared" si="7"/>
        <v>2784203228</v>
      </c>
      <c r="D23" s="4">
        <f t="shared" si="7"/>
        <v>2901985354</v>
      </c>
      <c r="E23" s="4">
        <f t="shared" si="7"/>
        <v>3024872575</v>
      </c>
      <c r="F23" s="4">
        <f t="shared" si="7"/>
        <v>3153090723</v>
      </c>
      <c r="G23" s="4">
        <f t="shared" si="7"/>
        <v>3286875791</v>
      </c>
      <c r="H23" s="4">
        <f t="shared" si="7"/>
        <v>3426474386</v>
      </c>
      <c r="I23" s="4">
        <f t="shared" si="7"/>
        <v>3572144221</v>
      </c>
      <c r="J23" s="4">
        <f t="shared" si="7"/>
        <v>3724154617</v>
      </c>
      <c r="K23" s="4">
        <f t="shared" si="7"/>
        <v>3882787032</v>
      </c>
      <c r="L23" s="4">
        <f t="shared" si="7"/>
        <v>4048335618</v>
      </c>
      <c r="M23" s="4">
        <f t="shared" si="7"/>
        <v>4221107796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4.38"/>
    <col customWidth="1" min="2" max="37" width="10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>
      <c r="A2" s="1" t="s">
        <v>61</v>
      </c>
    </row>
    <row r="3">
      <c r="A3" s="3" t="s">
        <v>62</v>
      </c>
      <c r="B3" s="4">
        <v>3.18596875E8</v>
      </c>
      <c r="C3" s="4">
        <v>3.2433161875E8</v>
      </c>
      <c r="D3" s="4">
        <v>3.301695878875E8</v>
      </c>
      <c r="E3" s="4">
        <v>3.3611264046947503E8</v>
      </c>
      <c r="F3" s="4">
        <v>3.421626679979256E8</v>
      </c>
      <c r="G3" s="4">
        <v>3.483215960218882E8</v>
      </c>
      <c r="H3" s="4">
        <v>3.545913847502822E8</v>
      </c>
      <c r="I3" s="4">
        <v>3.6097402967578727E8</v>
      </c>
      <c r="J3" s="4">
        <v>3.6747156220995146E8</v>
      </c>
      <c r="K3" s="4">
        <v>3.740860503297306E8</v>
      </c>
      <c r="L3" s="4">
        <v>3.8081959923566574E8</v>
      </c>
      <c r="M3" s="4">
        <v>3.8767435202190775E8</v>
      </c>
      <c r="N3" s="4">
        <v>3.946524903583021E8</v>
      </c>
      <c r="O3" s="4">
        <v>4.017562351847515E8</v>
      </c>
      <c r="P3" s="4">
        <v>4.0898784741807705E8</v>
      </c>
      <c r="Q3" s="4">
        <v>4.163496286716024E8</v>
      </c>
      <c r="R3" s="4">
        <v>4.238439219876913E8</v>
      </c>
      <c r="S3" s="4">
        <v>4.314731125834698E8</v>
      </c>
      <c r="T3" s="4">
        <v>4.3923962860997224E8</v>
      </c>
      <c r="U3" s="4">
        <v>4.471459419249517E8</v>
      </c>
      <c r="V3" s="4">
        <v>4.5519456887960076E8</v>
      </c>
      <c r="W3" s="4">
        <v>4.6338807111943364E8</v>
      </c>
      <c r="X3" s="4">
        <v>4.717290563995834E8</v>
      </c>
      <c r="Y3" s="4">
        <v>4.8022017941477597E8</v>
      </c>
      <c r="Z3" s="4">
        <v>4.888641426442419E8</v>
      </c>
      <c r="AA3" s="4">
        <v>4.976636972118383E8</v>
      </c>
      <c r="AB3" s="4">
        <v>5.066216437616514E8</v>
      </c>
      <c r="AC3" s="4">
        <v>5.157408333493611E8</v>
      </c>
      <c r="AD3" s="4">
        <v>5.2502416834964967E8</v>
      </c>
      <c r="AE3" s="4">
        <v>5.344746033799434E8</v>
      </c>
      <c r="AF3" s="4">
        <v>5.440951462407824E8</v>
      </c>
      <c r="AG3" s="4">
        <v>5.538888588731165E8</v>
      </c>
      <c r="AH3" s="4">
        <v>5.638588583328326E8</v>
      </c>
      <c r="AI3" s="4">
        <v>5.740083177828236E8</v>
      </c>
      <c r="AJ3" s="4">
        <v>5.843404675029143E8</v>
      </c>
      <c r="AK3" s="4">
        <v>5.948585959179667E8</v>
      </c>
    </row>
    <row r="4">
      <c r="A4" s="3" t="s">
        <v>63</v>
      </c>
      <c r="B4" s="4">
        <v>9117750.0</v>
      </c>
      <c r="C4" s="4">
        <v>9268192.874999998</v>
      </c>
      <c r="D4" s="4">
        <v>9421118.057437498</v>
      </c>
      <c r="E4" s="4">
        <v>9576566.505385214</v>
      </c>
      <c r="F4" s="4">
        <v>9734579.852724072</v>
      </c>
      <c r="G4" s="4">
        <v>9895200.420294018</v>
      </c>
      <c r="H4" s="4">
        <v>1.0058471227228869E7</v>
      </c>
      <c r="I4" s="4">
        <v>1.0224436002478145E7</v>
      </c>
      <c r="J4" s="4">
        <v>1.0393139196519034E7</v>
      </c>
      <c r="K4" s="4">
        <v>1.0564625993261598E7</v>
      </c>
      <c r="L4" s="4">
        <v>1.0738942322150413E7</v>
      </c>
      <c r="M4" s="4">
        <v>1.0916134870465893E7</v>
      </c>
      <c r="N4" s="4">
        <v>1.109625109582858E7</v>
      </c>
      <c r="O4" s="4">
        <v>1.1279339238909751E7</v>
      </c>
      <c r="P4" s="4">
        <v>1.1465448336351763E7</v>
      </c>
      <c r="Q4" s="4">
        <v>1.1654628233901568E7</v>
      </c>
      <c r="R4" s="4">
        <v>1.1846929599760942E7</v>
      </c>
      <c r="S4" s="4">
        <v>1.2042403938156998E7</v>
      </c>
      <c r="T4" s="4">
        <v>1.2241103603136588E7</v>
      </c>
      <c r="U4" s="4">
        <v>1.2443081812588342E7</v>
      </c>
      <c r="V4" s="4">
        <v>1.2648392662496049E7</v>
      </c>
      <c r="W4" s="4">
        <v>1.2857091141427234E7</v>
      </c>
      <c r="X4" s="4">
        <v>1.3069233145260783E7</v>
      </c>
      <c r="Y4" s="4">
        <v>1.3284875492157586E7</v>
      </c>
      <c r="Z4" s="4">
        <v>1.3504075937778184E7</v>
      </c>
      <c r="AA4" s="4">
        <v>1.3726893190751525E7</v>
      </c>
      <c r="AB4" s="4">
        <v>1.3953386928398924E7</v>
      </c>
      <c r="AC4" s="4">
        <v>1.4183617812717507E7</v>
      </c>
      <c r="AD4" s="4">
        <v>1.4417647506627345E7</v>
      </c>
      <c r="AE4" s="4">
        <v>1.4655538690486696E7</v>
      </c>
      <c r="AF4" s="4">
        <v>1.4897355078879725E7</v>
      </c>
      <c r="AG4" s="4">
        <v>1.5143161437681241E7</v>
      </c>
      <c r="AH4" s="4">
        <v>1.5393023601402981E7</v>
      </c>
      <c r="AI4" s="4">
        <v>1.564700849082613E7</v>
      </c>
      <c r="AJ4" s="4">
        <v>1.5905184130924761E7</v>
      </c>
      <c r="AK4" s="4">
        <v>1.6167619669085018E7</v>
      </c>
    </row>
    <row r="5">
      <c r="A5" s="14" t="s">
        <v>64</v>
      </c>
      <c r="B5" s="4">
        <v>4.0251148E7</v>
      </c>
      <c r="C5" s="4">
        <v>4.0774412923999995E7</v>
      </c>
      <c r="D5" s="4">
        <v>4.130448029201199E7</v>
      </c>
      <c r="E5" s="4">
        <v>4.1841438535808146E7</v>
      </c>
      <c r="F5" s="4">
        <v>4.238537723677365E7</v>
      </c>
      <c r="G5" s="4">
        <v>4.29363871408517E7</v>
      </c>
      <c r="H5" s="4">
        <v>4.3494560173682764E7</v>
      </c>
      <c r="I5" s="4">
        <v>4.4059989455940634E7</v>
      </c>
      <c r="J5" s="4">
        <v>4.463276931886786E7</v>
      </c>
      <c r="K5" s="4">
        <v>4.5212995320013136E7</v>
      </c>
      <c r="L5" s="4">
        <v>4.5800764259173304E7</v>
      </c>
      <c r="M5" s="4">
        <v>4.639617419454255E7</v>
      </c>
      <c r="N5" s="4">
        <v>4.69993244590716E7</v>
      </c>
      <c r="O5" s="4">
        <v>4.761031567703953E7</v>
      </c>
      <c r="P5" s="4">
        <v>4.822924978084104E7</v>
      </c>
      <c r="Q5" s="4">
        <v>4.8856230027991965E7</v>
      </c>
      <c r="R5" s="4">
        <v>4.949136101835586E7</v>
      </c>
      <c r="S5" s="4">
        <v>5.013474871159448E7</v>
      </c>
      <c r="T5" s="4">
        <v>5.078650044484521E7</v>
      </c>
      <c r="U5" s="4">
        <v>5.1446724950628184E7</v>
      </c>
      <c r="V5" s="4">
        <v>5.211553237498635E7</v>
      </c>
      <c r="W5" s="4">
        <v>5.279303429586116E7</v>
      </c>
      <c r="X5" s="4">
        <v>5.3479343741707355E7</v>
      </c>
      <c r="Y5" s="4">
        <v>5.417457521034955E7</v>
      </c>
      <c r="Z5" s="4">
        <v>5.487884468808409E7</v>
      </c>
      <c r="AA5" s="4">
        <v>5.5592269669029176E7</v>
      </c>
      <c r="AB5" s="4">
        <v>5.631496917472655E7</v>
      </c>
      <c r="AC5" s="4">
        <v>5.704706377399799E7</v>
      </c>
      <c r="AD5" s="4">
        <v>5.7788675603059955E7</v>
      </c>
      <c r="AE5" s="4">
        <v>5.853992838589973E7</v>
      </c>
      <c r="AF5" s="4">
        <v>5.930094745491642E7</v>
      </c>
      <c r="AG5" s="4">
        <v>6.007185977183033E7</v>
      </c>
      <c r="AH5" s="4">
        <v>6.085279394886411E7</v>
      </c>
      <c r="AI5" s="4">
        <v>6.1643880270199336E7</v>
      </c>
      <c r="AJ5" s="4">
        <v>6.2445250713711925E7</v>
      </c>
      <c r="AK5" s="4">
        <v>6.325703897299018E7</v>
      </c>
    </row>
    <row r="6">
      <c r="A6" s="1" t="s">
        <v>40</v>
      </c>
      <c r="B6" s="4">
        <v>3.67965773E8</v>
      </c>
      <c r="C6" s="4">
        <v>3.74374224549E8</v>
      </c>
      <c r="D6" s="4">
        <v>3.8089518623694944E8</v>
      </c>
      <c r="E6" s="4">
        <v>3.875306455106684E8</v>
      </c>
      <c r="F6" s="4">
        <v>3.942826250874233E8</v>
      </c>
      <c r="G6" s="4">
        <v>4.011531835830339E8</v>
      </c>
      <c r="H6" s="4">
        <v>4.0814441615119386E8</v>
      </c>
      <c r="I6" s="4">
        <v>4.1525845513420606E8</v>
      </c>
      <c r="J6" s="4">
        <v>4.2249747072533834E8</v>
      </c>
      <c r="K6" s="4">
        <v>4.2986367164300525E8</v>
      </c>
      <c r="L6" s="4">
        <v>4.373593058169894E8</v>
      </c>
      <c r="M6" s="4">
        <v>4.4498666108691615E8</v>
      </c>
      <c r="N6" s="4">
        <v>4.527480659132023E8</v>
      </c>
      <c r="O6" s="4">
        <v>4.6064589010070074E8</v>
      </c>
      <c r="P6" s="4">
        <v>4.6868254553526986E8</v>
      </c>
      <c r="Q6" s="4">
        <v>4.7686048693349594E8</v>
      </c>
      <c r="R6" s="4">
        <v>4.851822126058081E8</v>
      </c>
      <c r="S6" s="4">
        <v>4.936502652332213E8</v>
      </c>
      <c r="T6" s="4">
        <v>5.0226723265795404E8</v>
      </c>
      <c r="U6" s="4">
        <v>5.1103574868816817E8</v>
      </c>
      <c r="V6" s="4">
        <v>5.1995849391708314E8</v>
      </c>
      <c r="W6" s="4">
        <v>5.2903819655672204E8</v>
      </c>
      <c r="X6" s="4">
        <v>5.382776332865516E8</v>
      </c>
      <c r="Y6" s="4">
        <v>5.476796301172831E8</v>
      </c>
      <c r="Z6" s="4">
        <v>5.572470632701042E8</v>
      </c>
      <c r="AA6" s="4">
        <v>5.66982860071619E8</v>
      </c>
      <c r="AB6" s="4">
        <v>5.768899998647768E8</v>
      </c>
      <c r="AC6" s="4">
        <v>5.869715149360766E8</v>
      </c>
      <c r="AD6" s="4">
        <v>5.97230491459337E8</v>
      </c>
      <c r="AE6" s="4">
        <v>6.076700704563298E8</v>
      </c>
      <c r="AF6" s="4">
        <v>6.182934487745786E8</v>
      </c>
      <c r="AG6" s="4">
        <v>6.29103880082628E8</v>
      </c>
      <c r="AH6" s="4">
        <v>6.401046758830997E8</v>
      </c>
      <c r="AI6" s="4">
        <v>6.51299206543849E8</v>
      </c>
      <c r="AJ6" s="4">
        <v>6.626909023475511E8</v>
      </c>
      <c r="AK6" s="4">
        <v>6.742832545600419E8</v>
      </c>
    </row>
    <row r="7">
      <c r="A7" s="6"/>
    </row>
    <row r="8">
      <c r="A8" s="1" t="s">
        <v>65</v>
      </c>
    </row>
    <row r="9">
      <c r="A9" s="3" t="s">
        <v>62</v>
      </c>
      <c r="B9" s="9">
        <v>0.0</v>
      </c>
      <c r="C9" s="4">
        <v>3.18596875E8</v>
      </c>
      <c r="D9" s="4">
        <v>3.2433161875E8</v>
      </c>
      <c r="E9" s="4">
        <v>3.301695878875E8</v>
      </c>
      <c r="F9" s="4">
        <v>3.3611264046947503E8</v>
      </c>
      <c r="G9" s="4">
        <v>3.421626679979256E8</v>
      </c>
      <c r="H9" s="4">
        <v>3.483215960218882E8</v>
      </c>
      <c r="I9" s="4">
        <v>3.545913847502822E8</v>
      </c>
      <c r="J9" s="4">
        <v>3.6097402967578727E8</v>
      </c>
      <c r="K9" s="4">
        <v>3.6747156220995146E8</v>
      </c>
      <c r="L9" s="4">
        <v>3.740860503297306E8</v>
      </c>
      <c r="M9" s="4">
        <v>3.8081959923566574E8</v>
      </c>
      <c r="N9" s="4">
        <v>3.8767435202190775E8</v>
      </c>
      <c r="O9" s="4">
        <v>3.946524903583021E8</v>
      </c>
      <c r="P9" s="4">
        <v>4.017562351847515E8</v>
      </c>
      <c r="Q9" s="4">
        <v>4.0898784741807705E8</v>
      </c>
      <c r="R9" s="4">
        <v>4.163496286716024E8</v>
      </c>
      <c r="S9" s="4">
        <v>4.238439219876913E8</v>
      </c>
      <c r="T9" s="4">
        <v>4.314731125834698E8</v>
      </c>
      <c r="U9" s="4">
        <v>4.3923962860997224E8</v>
      </c>
      <c r="V9" s="4">
        <v>4.471459419249517E8</v>
      </c>
      <c r="W9" s="4">
        <v>4.5519456887960076E8</v>
      </c>
      <c r="X9" s="4">
        <v>4.6338807111943364E8</v>
      </c>
      <c r="Y9" s="4">
        <v>4.717290563995834E8</v>
      </c>
      <c r="Z9" s="4">
        <v>4.8022017941477597E8</v>
      </c>
      <c r="AA9" s="4">
        <v>4.888641426442419E8</v>
      </c>
      <c r="AB9" s="4">
        <v>4.976636972118383E8</v>
      </c>
      <c r="AC9" s="4">
        <v>5.066216437616514E8</v>
      </c>
      <c r="AD9" s="4">
        <v>5.157408333493611E8</v>
      </c>
      <c r="AE9" s="4">
        <v>5.2502416834964967E8</v>
      </c>
      <c r="AF9" s="4">
        <v>5.344746033799434E8</v>
      </c>
      <c r="AG9" s="4">
        <v>5.440951462407824E8</v>
      </c>
      <c r="AH9" s="4">
        <v>5.538888588731165E8</v>
      </c>
      <c r="AI9" s="4">
        <v>5.638588583328326E8</v>
      </c>
      <c r="AJ9" s="4">
        <v>5.740083177828236E8</v>
      </c>
      <c r="AK9" s="4">
        <v>5.843404675029143E8</v>
      </c>
    </row>
    <row r="10">
      <c r="A10" s="3" t="s">
        <v>63</v>
      </c>
      <c r="B10" s="9">
        <v>0.0</v>
      </c>
      <c r="C10" s="9">
        <v>0.0</v>
      </c>
      <c r="D10" s="9">
        <v>0.0</v>
      </c>
      <c r="E10" s="4">
        <v>9117750.0</v>
      </c>
      <c r="F10" s="4">
        <v>9268192.874999998</v>
      </c>
      <c r="G10" s="4">
        <v>9421118.057437498</v>
      </c>
      <c r="H10" s="4">
        <v>9576566.505385214</v>
      </c>
      <c r="I10" s="4">
        <v>9734579.852724072</v>
      </c>
      <c r="J10" s="4">
        <v>9895200.420294018</v>
      </c>
      <c r="K10" s="4">
        <v>1.0058471227228869E7</v>
      </c>
      <c r="L10" s="4">
        <v>1.0224436002478145E7</v>
      </c>
      <c r="M10" s="4">
        <v>1.0393139196519034E7</v>
      </c>
      <c r="N10" s="4">
        <v>1.0564625993261598E7</v>
      </c>
      <c r="O10" s="4">
        <v>1.0738942322150413E7</v>
      </c>
      <c r="P10" s="4">
        <v>1.0916134870465893E7</v>
      </c>
      <c r="Q10" s="4">
        <v>1.109625109582858E7</v>
      </c>
      <c r="R10" s="4">
        <v>1.1279339238909751E7</v>
      </c>
      <c r="S10" s="4">
        <v>1.1465448336351763E7</v>
      </c>
      <c r="T10" s="4">
        <v>1.1654628233901568E7</v>
      </c>
      <c r="U10" s="4">
        <v>1.1846929599760942E7</v>
      </c>
      <c r="V10" s="4">
        <v>1.2042403938156998E7</v>
      </c>
      <c r="W10" s="4">
        <v>1.2241103603136588E7</v>
      </c>
      <c r="X10" s="4">
        <v>1.2443081812588342E7</v>
      </c>
      <c r="Y10" s="4">
        <v>1.2648392662496049E7</v>
      </c>
      <c r="Z10" s="4">
        <v>1.2857091141427234E7</v>
      </c>
      <c r="AA10" s="4">
        <v>1.3069233145260783E7</v>
      </c>
      <c r="AB10" s="4">
        <v>1.3284875492157586E7</v>
      </c>
      <c r="AC10" s="4">
        <v>1.3504075937778184E7</v>
      </c>
      <c r="AD10" s="4">
        <v>1.3726893190751525E7</v>
      </c>
      <c r="AE10" s="4">
        <v>1.3953386928398924E7</v>
      </c>
      <c r="AF10" s="4">
        <v>1.4183617812717507E7</v>
      </c>
      <c r="AG10" s="4">
        <v>1.4417647506627345E7</v>
      </c>
      <c r="AH10" s="4">
        <v>1.4655538690486696E7</v>
      </c>
      <c r="AI10" s="4">
        <v>1.4897355078879725E7</v>
      </c>
      <c r="AJ10" s="4">
        <v>1.5143161437681241E7</v>
      </c>
      <c r="AK10" s="4">
        <v>1.5393023601402981E7</v>
      </c>
    </row>
    <row r="11">
      <c r="A11" s="14" t="s">
        <v>64</v>
      </c>
      <c r="B11" s="9">
        <v>0.0</v>
      </c>
      <c r="C11" s="9">
        <v>0.0</v>
      </c>
      <c r="D11" s="4">
        <v>4.0251148E7</v>
      </c>
      <c r="E11" s="4">
        <v>4.0774412923999995E7</v>
      </c>
      <c r="F11" s="4">
        <v>4.130448029201199E7</v>
      </c>
      <c r="G11" s="4">
        <v>4.1841438535808146E7</v>
      </c>
      <c r="H11" s="4">
        <v>4.238537723677365E7</v>
      </c>
      <c r="I11" s="4">
        <v>4.29363871408517E7</v>
      </c>
      <c r="J11" s="4">
        <v>4.3494560173682764E7</v>
      </c>
      <c r="K11" s="4">
        <v>4.4059989455940634E7</v>
      </c>
      <c r="L11" s="4">
        <v>4.463276931886786E7</v>
      </c>
      <c r="M11" s="4">
        <v>4.5212995320013136E7</v>
      </c>
      <c r="N11" s="4">
        <v>4.5800764259173304E7</v>
      </c>
      <c r="O11" s="4">
        <v>4.639617419454255E7</v>
      </c>
      <c r="P11" s="4">
        <v>4.69993244590716E7</v>
      </c>
      <c r="Q11" s="4">
        <v>4.761031567703953E7</v>
      </c>
      <c r="R11" s="4">
        <v>4.822924978084104E7</v>
      </c>
      <c r="S11" s="4">
        <v>4.8856230027991965E7</v>
      </c>
      <c r="T11" s="4">
        <v>4.949136101835586E7</v>
      </c>
      <c r="U11" s="4">
        <v>5.013474871159448E7</v>
      </c>
      <c r="V11" s="4">
        <v>5.078650044484521E7</v>
      </c>
      <c r="W11" s="4">
        <v>5.1446724950628184E7</v>
      </c>
      <c r="X11" s="4">
        <v>5.211553237498635E7</v>
      </c>
      <c r="Y11" s="4">
        <v>5.279303429586116E7</v>
      </c>
      <c r="Z11" s="4">
        <v>5.3479343741707355E7</v>
      </c>
      <c r="AA11" s="4">
        <v>5.417457521034955E7</v>
      </c>
      <c r="AB11" s="4">
        <v>5.487884468808409E7</v>
      </c>
      <c r="AC11" s="4">
        <v>5.5592269669029176E7</v>
      </c>
      <c r="AD11" s="4">
        <v>5.631496917472655E7</v>
      </c>
      <c r="AE11" s="4">
        <v>5.704706377399799E7</v>
      </c>
      <c r="AF11" s="4">
        <v>5.7788675603059955E7</v>
      </c>
      <c r="AG11" s="4">
        <v>5.853992838589973E7</v>
      </c>
      <c r="AH11" s="4">
        <v>5.930094745491642E7</v>
      </c>
      <c r="AI11" s="4">
        <v>6.007185977183033E7</v>
      </c>
      <c r="AJ11" s="4">
        <v>6.085279394886411E7</v>
      </c>
      <c r="AK11" s="4">
        <v>6.1643880270199336E7</v>
      </c>
    </row>
    <row r="12">
      <c r="A12" s="1" t="s">
        <v>40</v>
      </c>
      <c r="B12" s="4">
        <v>0.0</v>
      </c>
      <c r="C12" s="4">
        <v>3.18596875E8</v>
      </c>
      <c r="D12" s="4">
        <v>3.6458276675E8</v>
      </c>
      <c r="E12" s="4">
        <v>3.8006175081149995E8</v>
      </c>
      <c r="F12" s="4">
        <v>3.86685313636487E8</v>
      </c>
      <c r="G12" s="4">
        <v>3.934252245911712E8</v>
      </c>
      <c r="H12" s="4">
        <v>4.002835397640471E8</v>
      </c>
      <c r="I12" s="4">
        <v>4.07262351743858E8</v>
      </c>
      <c r="J12" s="4">
        <v>4.1436379026976407E8</v>
      </c>
      <c r="K12" s="4">
        <v>4.21590022893121E8</v>
      </c>
      <c r="L12" s="4">
        <v>4.2894325565107656E8</v>
      </c>
      <c r="M12" s="4">
        <v>4.3642573375219786E8</v>
      </c>
      <c r="N12" s="4">
        <v>4.4403974227434266E8</v>
      </c>
      <c r="O12" s="4">
        <v>4.5178760687499505E8</v>
      </c>
      <c r="P12" s="4">
        <v>4.5967169451428896E8</v>
      </c>
      <c r="Q12" s="4">
        <v>4.6769441419094515E8</v>
      </c>
      <c r="R12" s="4">
        <v>4.7585821769135326E8</v>
      </c>
      <c r="S12" s="4">
        <v>4.84165600352035E8</v>
      </c>
      <c r="T12" s="4">
        <v>4.926191018357272E8</v>
      </c>
      <c r="U12" s="4">
        <v>5.0122130692132765E8</v>
      </c>
      <c r="V12" s="4">
        <v>5.099748463079539E8</v>
      </c>
      <c r="W12" s="4">
        <v>5.188823974333655E8</v>
      </c>
      <c r="X12" s="4">
        <v>5.279466853070083E8</v>
      </c>
      <c r="Y12" s="4">
        <v>5.371704833579406E8</v>
      </c>
      <c r="Z12" s="4">
        <v>5.465566142979106E8</v>
      </c>
      <c r="AA12" s="4">
        <v>5.561079509998523E8</v>
      </c>
      <c r="AB12" s="4">
        <v>5.6582741739208E8</v>
      </c>
      <c r="AC12" s="4">
        <v>5.757179893684587E8</v>
      </c>
      <c r="AD12" s="4">
        <v>5.857826957148392E8</v>
      </c>
      <c r="AE12" s="4">
        <v>5.960246190520467E8</v>
      </c>
      <c r="AF12" s="4">
        <v>6.064468967957209E8</v>
      </c>
      <c r="AG12" s="4">
        <v>6.170527221333095E8</v>
      </c>
      <c r="AH12" s="4">
        <v>6.278453450185196E8</v>
      </c>
      <c r="AI12" s="4">
        <v>6.388280731835426E8</v>
      </c>
      <c r="AJ12" s="4">
        <v>6.500042731693689E8</v>
      </c>
      <c r="AK12" s="4">
        <v>6.613773713745166E8</v>
      </c>
    </row>
    <row r="13">
      <c r="A13" s="6"/>
    </row>
    <row r="14">
      <c r="A14" s="1" t="s">
        <v>66</v>
      </c>
    </row>
    <row r="15">
      <c r="A15" s="3" t="s">
        <v>62</v>
      </c>
      <c r="B15" s="4">
        <v>3.18596875E8</v>
      </c>
      <c r="C15" s="4">
        <v>3.2433161875E8</v>
      </c>
      <c r="D15" s="4">
        <v>3.3016958788750005E8</v>
      </c>
      <c r="E15" s="4">
        <v>3.361126404694751E8</v>
      </c>
      <c r="F15" s="4">
        <v>3.4216266799792564E8</v>
      </c>
      <c r="G15" s="4">
        <v>3.483215960218882E8</v>
      </c>
      <c r="H15" s="4">
        <v>3.545913847502822E8</v>
      </c>
      <c r="I15" s="4">
        <v>3.6097402967578727E8</v>
      </c>
      <c r="J15" s="4">
        <v>3.6747156220995146E8</v>
      </c>
      <c r="K15" s="4">
        <v>3.740860503297306E8</v>
      </c>
      <c r="L15" s="4">
        <v>3.8081959923566574E8</v>
      </c>
      <c r="M15" s="4">
        <v>3.8767435202190775E8</v>
      </c>
      <c r="N15" s="4">
        <v>3.946524903583022E8</v>
      </c>
      <c r="O15" s="4">
        <v>4.017562351847515E8</v>
      </c>
      <c r="P15" s="4">
        <v>4.08987847418077E8</v>
      </c>
      <c r="Q15" s="4">
        <v>4.163496286716024E8</v>
      </c>
      <c r="R15" s="4">
        <v>4.238439219876912E8</v>
      </c>
      <c r="S15" s="4">
        <v>4.3147311258346975E8</v>
      </c>
      <c r="T15" s="4">
        <v>4.392396286099722E8</v>
      </c>
      <c r="U15" s="4">
        <v>4.4714594192495155E8</v>
      </c>
      <c r="V15" s="4">
        <v>4.5519456887960064E8</v>
      </c>
      <c r="W15" s="4">
        <v>4.633880711194335E8</v>
      </c>
      <c r="X15" s="4">
        <v>4.7172905639958334E8</v>
      </c>
      <c r="Y15" s="4">
        <v>4.802201794147759E8</v>
      </c>
      <c r="Z15" s="4">
        <v>4.888641426442419E8</v>
      </c>
      <c r="AA15" s="4">
        <v>4.9766369721183836E8</v>
      </c>
      <c r="AB15" s="4">
        <v>5.0662164376165146E8</v>
      </c>
      <c r="AC15" s="4">
        <v>5.157408333493612E8</v>
      </c>
      <c r="AD15" s="4">
        <v>5.250241683496497E8</v>
      </c>
      <c r="AE15" s="4">
        <v>5.344746033799434E8</v>
      </c>
      <c r="AF15" s="4">
        <v>5.440951462407823E8</v>
      </c>
      <c r="AG15" s="4">
        <v>5.538888588731164E8</v>
      </c>
      <c r="AH15" s="4">
        <v>5.638588583328323E8</v>
      </c>
      <c r="AI15" s="4">
        <v>5.740083177828233E8</v>
      </c>
      <c r="AJ15" s="4">
        <v>5.84340467502914E8</v>
      </c>
      <c r="AK15" s="4">
        <v>5.948585959179665E8</v>
      </c>
    </row>
    <row r="16">
      <c r="A16" s="3" t="s">
        <v>63</v>
      </c>
      <c r="B16" s="4">
        <v>9117750.0</v>
      </c>
      <c r="C16" s="4">
        <v>1.8385942875E7</v>
      </c>
      <c r="D16" s="4">
        <v>2.7807060932437498E7</v>
      </c>
      <c r="E16" s="4">
        <v>2.8265877437822714E7</v>
      </c>
      <c r="F16" s="4">
        <v>2.873226441554679E7</v>
      </c>
      <c r="G16" s="4">
        <v>2.920634677840331E7</v>
      </c>
      <c r="H16" s="4">
        <v>2.9688251500246964E7</v>
      </c>
      <c r="I16" s="4">
        <v>3.0178107650001038E7</v>
      </c>
      <c r="J16" s="4">
        <v>3.0676046426226057E7</v>
      </c>
      <c r="K16" s="4">
        <v>3.1182201192258786E7</v>
      </c>
      <c r="L16" s="4">
        <v>3.1696707511931054E7</v>
      </c>
      <c r="M16" s="4">
        <v>3.221970318587792E7</v>
      </c>
      <c r="N16" s="4">
        <v>3.27513282884449E7</v>
      </c>
      <c r="O16" s="4">
        <v>3.3291725205204237E7</v>
      </c>
      <c r="P16" s="4">
        <v>3.384103867109011E7</v>
      </c>
      <c r="Q16" s="4">
        <v>3.43994158091631E7</v>
      </c>
      <c r="R16" s="4">
        <v>3.496700617001429E7</v>
      </c>
      <c r="S16" s="4">
        <v>3.554396177181953E7</v>
      </c>
      <c r="T16" s="4">
        <v>3.613043714105455E7</v>
      </c>
      <c r="U16" s="4">
        <v>3.672658935388195E7</v>
      </c>
      <c r="V16" s="4">
        <v>3.7332578078221E7</v>
      </c>
      <c r="W16" s="4">
        <v>3.794856561651164E7</v>
      </c>
      <c r="X16" s="4">
        <v>3.857471694918408E7</v>
      </c>
      <c r="Y16" s="4">
        <v>3.921119977884562E7</v>
      </c>
      <c r="Z16" s="4">
        <v>3.985818457519657E7</v>
      </c>
      <c r="AA16" s="4">
        <v>4.051584462068731E7</v>
      </c>
      <c r="AB16" s="4">
        <v>4.118435605692865E7</v>
      </c>
      <c r="AC16" s="4">
        <v>4.186389793186797E7</v>
      </c>
      <c r="AD16" s="4">
        <v>4.255465224774379E7</v>
      </c>
      <c r="AE16" s="4">
        <v>4.325680400983156E7</v>
      </c>
      <c r="AF16" s="4">
        <v>4.397054127599379E7</v>
      </c>
      <c r="AG16" s="4">
        <v>4.4696055207047686E7</v>
      </c>
      <c r="AH16" s="4">
        <v>4.543354011796397E7</v>
      </c>
      <c r="AI16" s="4">
        <v>4.618319352991037E7</v>
      </c>
      <c r="AJ16" s="4">
        <v>4.694521622315389E7</v>
      </c>
      <c r="AK16" s="4">
        <v>4.7719812290835924E7</v>
      </c>
    </row>
    <row r="17">
      <c r="A17" s="14" t="s">
        <v>64</v>
      </c>
      <c r="B17" s="4">
        <v>4.0251148E7</v>
      </c>
      <c r="C17" s="4">
        <v>8.1025560924E7</v>
      </c>
      <c r="D17" s="4">
        <v>8.207889321601199E7</v>
      </c>
      <c r="E17" s="4">
        <v>8.314591882782014E7</v>
      </c>
      <c r="F17" s="4">
        <v>8.42268157725818E7</v>
      </c>
      <c r="G17" s="4">
        <v>8.532176437762535E7</v>
      </c>
      <c r="H17" s="4">
        <v>8.643094731453446E7</v>
      </c>
      <c r="I17" s="4">
        <v>8.755454962962338E7</v>
      </c>
      <c r="J17" s="4">
        <v>8.869275877480848E7</v>
      </c>
      <c r="K17" s="4">
        <v>8.984576463888098E7</v>
      </c>
      <c r="L17" s="4">
        <v>9.101375957918644E7</v>
      </c>
      <c r="M17" s="4">
        <v>9.219693845371586E7</v>
      </c>
      <c r="N17" s="4">
        <v>9.339549865361416E7</v>
      </c>
      <c r="O17" s="4">
        <v>9.460964013611114E7</v>
      </c>
      <c r="P17" s="4">
        <v>9.583956545788059E7</v>
      </c>
      <c r="Q17" s="4">
        <v>9.708547980883303E7</v>
      </c>
      <c r="R17" s="4">
        <v>9.834759104634787E7</v>
      </c>
      <c r="S17" s="4">
        <v>9.962610972995038E7</v>
      </c>
      <c r="T17" s="4">
        <v>1.0092124915643974E8</v>
      </c>
      <c r="U17" s="4">
        <v>1.0223322539547344E8</v>
      </c>
      <c r="V17" s="4">
        <v>1.0356225732561457E8</v>
      </c>
      <c r="W17" s="4">
        <v>1.0490856667084754E8</v>
      </c>
      <c r="X17" s="4">
        <v>1.0627237803756854E8</v>
      </c>
      <c r="Y17" s="4">
        <v>1.0765391895205694E8</v>
      </c>
      <c r="Z17" s="4">
        <v>1.0905341989843369E8</v>
      </c>
      <c r="AA17" s="4">
        <v>1.104711143571133E8</v>
      </c>
      <c r="AB17" s="4">
        <v>1.1190723884375575E8</v>
      </c>
      <c r="AC17" s="4">
        <v>1.1336203294872457E8</v>
      </c>
      <c r="AD17" s="4">
        <v>1.1483573937705797E8</v>
      </c>
      <c r="AE17" s="4">
        <v>1.163286039889597E8</v>
      </c>
      <c r="AF17" s="4">
        <v>1.1784087584081617E8</v>
      </c>
      <c r="AG17" s="4">
        <v>1.1937280722674677E8</v>
      </c>
      <c r="AH17" s="4">
        <v>1.2092465372069445E8</v>
      </c>
      <c r="AI17" s="4">
        <v>1.2249667421906346E8</v>
      </c>
      <c r="AJ17" s="4">
        <v>1.2408913098391128E8</v>
      </c>
      <c r="AK17" s="4">
        <v>1.2570228968670213E8</v>
      </c>
    </row>
    <row r="18">
      <c r="A18" s="1" t="s">
        <v>40</v>
      </c>
      <c r="B18" s="4">
        <v>3.67965773E8</v>
      </c>
      <c r="C18" s="4">
        <v>4.23743122549E8</v>
      </c>
      <c r="D18" s="4">
        <v>4.400555420359495E8</v>
      </c>
      <c r="E18" s="4">
        <v>4.475244367351179E8</v>
      </c>
      <c r="F18" s="4">
        <v>4.551217481860542E8</v>
      </c>
      <c r="G18" s="4">
        <v>4.628497071779168E8</v>
      </c>
      <c r="H18" s="4">
        <v>4.707105835650636E8</v>
      </c>
      <c r="I18" s="4">
        <v>4.787066869554117E8</v>
      </c>
      <c r="J18" s="4">
        <v>4.86840367410986E8</v>
      </c>
      <c r="K18" s="4">
        <v>4.951140161608703E8</v>
      </c>
      <c r="L18" s="4">
        <v>5.0353006632678324E8</v>
      </c>
      <c r="M18" s="4">
        <v>5.120909936615015E8</v>
      </c>
      <c r="N18" s="4">
        <v>5.207993173003612E8</v>
      </c>
      <c r="O18" s="4">
        <v>5.296576005260669E8</v>
      </c>
      <c r="P18" s="4">
        <v>5.386684515470477E8</v>
      </c>
      <c r="Q18" s="4">
        <v>5.478345242895986E8</v>
      </c>
      <c r="R18" s="4">
        <v>5.571585192040534E8</v>
      </c>
      <c r="S18" s="4">
        <v>5.666431840852396E8</v>
      </c>
      <c r="T18" s="4">
        <v>5.762913149074665E8</v>
      </c>
      <c r="U18" s="4">
        <v>5.86105756674307E8</v>
      </c>
      <c r="V18" s="4">
        <v>5.960894042834363E8</v>
      </c>
      <c r="W18" s="4">
        <v>6.062452034067926E8</v>
      </c>
      <c r="X18" s="4">
        <v>6.16576151386336E8</v>
      </c>
      <c r="Y18" s="4">
        <v>6.270852981456785E8</v>
      </c>
      <c r="Z18" s="4">
        <v>6.377757471178722E8</v>
      </c>
      <c r="AA18" s="4">
        <v>6.486506561896391E8</v>
      </c>
      <c r="AB18" s="4">
        <v>6.597132386623359E8</v>
      </c>
      <c r="AC18" s="4">
        <v>6.709667642299538E8</v>
      </c>
      <c r="AD18" s="4">
        <v>6.824145599744515E8</v>
      </c>
      <c r="AE18" s="4">
        <v>6.940600113787346E8</v>
      </c>
      <c r="AF18" s="4">
        <v>7.059065633575922E8</v>
      </c>
      <c r="AG18" s="4">
        <v>7.179577213069109E8</v>
      </c>
      <c r="AH18" s="4">
        <v>7.302170521714908E8</v>
      </c>
      <c r="AI18" s="4">
        <v>7.426881855317972E8</v>
      </c>
      <c r="AJ18" s="4">
        <v>7.55374814709979E8</v>
      </c>
      <c r="AK18" s="4">
        <v>7.682806978955046E8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1" t="s">
        <v>49</v>
      </c>
      <c r="C1" s="11" t="s">
        <v>50</v>
      </c>
      <c r="D1" s="11" t="s">
        <v>51</v>
      </c>
      <c r="E1" s="11" t="s">
        <v>52</v>
      </c>
      <c r="F1" s="11" t="s">
        <v>53</v>
      </c>
      <c r="G1" s="11" t="s">
        <v>54</v>
      </c>
      <c r="H1" s="11" t="s">
        <v>55</v>
      </c>
      <c r="I1" s="11" t="s">
        <v>56</v>
      </c>
      <c r="J1" s="12" t="s">
        <v>57</v>
      </c>
      <c r="K1" s="12" t="s">
        <v>58</v>
      </c>
      <c r="L1" s="12" t="s">
        <v>59</v>
      </c>
      <c r="M1" s="12" t="s">
        <v>60</v>
      </c>
    </row>
    <row r="2">
      <c r="A2" s="1" t="s">
        <v>61</v>
      </c>
    </row>
    <row r="3">
      <c r="A3" s="3" t="s">
        <v>62</v>
      </c>
      <c r="B3" s="13">
        <f>Purchases!B3+Purchases!C3+Purchases!D3</f>
        <v>973098081.6</v>
      </c>
      <c r="C3" s="13">
        <f>Purchases!E3+Purchases!F3+Purchases!G3</f>
        <v>1026596904</v>
      </c>
      <c r="D3" s="13">
        <f>Purchases!H3+Purchases!I3+Purchases!J3</f>
        <v>1083036977</v>
      </c>
      <c r="E3" s="13">
        <f>Purchases!K3+Purchases!L3+Purchases!M3</f>
        <v>1142580002</v>
      </c>
      <c r="F3" s="13">
        <f>Purchases!N3+Purchases!O3+Purchases!P3</f>
        <v>1205396573</v>
      </c>
      <c r="G3" s="13">
        <f>Purchases!Q3+Purchases!R3+Purchases!S3</f>
        <v>1271666663</v>
      </c>
      <c r="H3" s="13">
        <f>Purchases!T3+Purchases!U3+Purchases!V3</f>
        <v>1341580139</v>
      </c>
      <c r="I3" s="13">
        <f>Purchases!W3+Purchases!X3+Purchases!Y3</f>
        <v>1415337307</v>
      </c>
      <c r="J3" s="4">
        <f>Purchases!Z3+Purchases!AA3+Purchases!AB3</f>
        <v>1493149484</v>
      </c>
      <c r="K3" s="4">
        <f>Purchases!AC3+Purchases!AD3+Purchases!AE3</f>
        <v>1575239605</v>
      </c>
      <c r="L3" s="4">
        <f>Purchases!AF3+Purchases!AG3+Purchases!AH3</f>
        <v>1661842863</v>
      </c>
      <c r="M3" s="4">
        <f>Purchases!AI3+Purchases!AJ3+Purchases!AK3</f>
        <v>1753207381</v>
      </c>
    </row>
    <row r="4">
      <c r="A4" s="3" t="s">
        <v>63</v>
      </c>
      <c r="B4" s="13">
        <f>Purchases!B4+Purchases!C4+Purchases!D4</f>
        <v>27807060.93</v>
      </c>
      <c r="C4" s="13">
        <f>Purchases!E4+Purchases!F4+Purchases!G4</f>
        <v>29206346.78</v>
      </c>
      <c r="D4" s="13">
        <f>Purchases!H4+Purchases!I4+Purchases!J4</f>
        <v>30676046.43</v>
      </c>
      <c r="E4" s="13">
        <f>Purchases!K4+Purchases!L4+Purchases!M4</f>
        <v>32219703.19</v>
      </c>
      <c r="F4" s="13">
        <f>Purchases!N4+Purchases!O4+Purchases!P4</f>
        <v>33841038.67</v>
      </c>
      <c r="G4" s="13">
        <f>Purchases!Q4+Purchases!R4+Purchases!S4</f>
        <v>35543961.77</v>
      </c>
      <c r="H4" s="13">
        <f>Purchases!T4+Purchases!U4+Purchases!V4</f>
        <v>37332578.08</v>
      </c>
      <c r="I4" s="13">
        <f>Purchases!W4+Purchases!X4+Purchases!Y4</f>
        <v>39211199.78</v>
      </c>
      <c r="J4" s="4">
        <f>Purchases!Z4+Purchases!AA4+Purchases!AB4</f>
        <v>41184356.06</v>
      </c>
      <c r="K4" s="4">
        <f>Purchases!AC4+Purchases!AD4+Purchases!AE4</f>
        <v>43256804.01</v>
      </c>
      <c r="L4" s="4">
        <f>Purchases!AF4+Purchases!AG4+Purchases!AH4</f>
        <v>45433540.12</v>
      </c>
      <c r="M4" s="4">
        <f>Purchases!AI4+Purchases!AJ4+Purchases!AK4</f>
        <v>47719812.29</v>
      </c>
    </row>
    <row r="5">
      <c r="A5" s="14" t="s">
        <v>64</v>
      </c>
      <c r="B5" s="13">
        <f>Purchases!B5+Purchases!C5+Purchases!D5</f>
        <v>122330041.2</v>
      </c>
      <c r="C5" s="13">
        <f>Purchases!E5+Purchases!F5+Purchases!G5</f>
        <v>127163202.9</v>
      </c>
      <c r="D5" s="13">
        <f>Purchases!H5+Purchases!I5+Purchases!J5</f>
        <v>132187318.9</v>
      </c>
      <c r="E5" s="13">
        <f>Purchases!K5+Purchases!L5+Purchases!M5</f>
        <v>137409933.8</v>
      </c>
      <c r="F5" s="13">
        <f>Purchases!N5+Purchases!O5+Purchases!P5</f>
        <v>142838889.9</v>
      </c>
      <c r="G5" s="13">
        <f>Purchases!Q5+Purchases!R5+Purchases!S5</f>
        <v>148482339.8</v>
      </c>
      <c r="H5" s="13">
        <f>Purchases!T5+Purchases!U5+Purchases!V5</f>
        <v>154348757.8</v>
      </c>
      <c r="I5" s="13">
        <f>Purchases!W5+Purchases!X5+Purchases!Y5</f>
        <v>160446953.2</v>
      </c>
      <c r="J5" s="4">
        <f>Purchases!Z5+Purchases!AA5+Purchases!AB5</f>
        <v>166786083.5</v>
      </c>
      <c r="K5" s="4">
        <f>Purchases!AC5+Purchases!AD5+Purchases!AE5</f>
        <v>173375667.8</v>
      </c>
      <c r="L5" s="4">
        <f>Purchases!AF5+Purchases!AG5+Purchases!AH5</f>
        <v>180225601.2</v>
      </c>
      <c r="M5" s="4">
        <f>Purchases!AI5+Purchases!AJ5+Purchases!AK5</f>
        <v>187346170</v>
      </c>
    </row>
    <row r="6">
      <c r="A6" s="1" t="s">
        <v>40</v>
      </c>
      <c r="B6" s="4">
        <f t="shared" ref="B6:M6" si="1">SUM(B3:B5)</f>
        <v>1123235184</v>
      </c>
      <c r="C6" s="4">
        <f t="shared" si="1"/>
        <v>1182966454</v>
      </c>
      <c r="D6" s="4">
        <f t="shared" si="1"/>
        <v>1245900342</v>
      </c>
      <c r="E6" s="4">
        <f t="shared" si="1"/>
        <v>1312209639</v>
      </c>
      <c r="F6" s="4">
        <f t="shared" si="1"/>
        <v>1382076502</v>
      </c>
      <c r="G6" s="4">
        <f t="shared" si="1"/>
        <v>1455692965</v>
      </c>
      <c r="H6" s="4">
        <f t="shared" si="1"/>
        <v>1533261475</v>
      </c>
      <c r="I6" s="4">
        <f t="shared" si="1"/>
        <v>1614995460</v>
      </c>
      <c r="J6" s="4">
        <f t="shared" si="1"/>
        <v>1701119923</v>
      </c>
      <c r="K6" s="4">
        <f t="shared" si="1"/>
        <v>1791872077</v>
      </c>
      <c r="L6" s="4">
        <f t="shared" si="1"/>
        <v>1887502005</v>
      </c>
      <c r="M6" s="4">
        <f t="shared" si="1"/>
        <v>1988273363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7.5"/>
    <col customWidth="1" min="2" max="37" width="9.25"/>
  </cols>
  <sheetData>
    <row r="1">
      <c r="A1" s="15"/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>
      <c r="A2" s="16" t="s">
        <v>67</v>
      </c>
    </row>
    <row r="3">
      <c r="A3" s="17" t="s">
        <v>68</v>
      </c>
      <c r="B3" s="9">
        <v>14.0</v>
      </c>
      <c r="C3" s="9">
        <v>0.0</v>
      </c>
      <c r="D3" s="9">
        <v>0.0</v>
      </c>
      <c r="E3" s="9">
        <v>0.0</v>
      </c>
      <c r="F3" s="9">
        <v>0.0</v>
      </c>
      <c r="G3" s="9">
        <v>0.0</v>
      </c>
      <c r="H3" s="9">
        <v>0.0</v>
      </c>
      <c r="I3" s="9">
        <v>0.0</v>
      </c>
      <c r="J3" s="9">
        <v>16.0</v>
      </c>
      <c r="K3" s="9">
        <v>0.0</v>
      </c>
      <c r="L3" s="9">
        <v>0.0</v>
      </c>
      <c r="M3" s="9">
        <v>0.0</v>
      </c>
      <c r="N3" s="9">
        <v>0.0</v>
      </c>
      <c r="O3" s="9">
        <v>0.0</v>
      </c>
      <c r="P3" s="9">
        <v>0.0</v>
      </c>
      <c r="Q3" s="9">
        <v>0.0</v>
      </c>
      <c r="R3" s="9">
        <v>0.0</v>
      </c>
      <c r="S3" s="9">
        <v>0.0</v>
      </c>
      <c r="T3" s="9">
        <v>0.0</v>
      </c>
      <c r="U3" s="9">
        <v>0.0</v>
      </c>
      <c r="V3" s="9">
        <v>0.0</v>
      </c>
      <c r="W3" s="9">
        <v>0.0</v>
      </c>
      <c r="X3" s="9">
        <v>0.0</v>
      </c>
      <c r="Y3" s="9">
        <v>0.0</v>
      </c>
      <c r="Z3" s="9">
        <v>0.0</v>
      </c>
      <c r="AA3" s="9">
        <v>0.0</v>
      </c>
      <c r="AB3" s="9">
        <v>0.0</v>
      </c>
      <c r="AC3" s="9">
        <v>0.0</v>
      </c>
      <c r="AD3" s="9">
        <v>0.0</v>
      </c>
      <c r="AE3" s="9">
        <v>0.0</v>
      </c>
      <c r="AF3" s="9">
        <v>0.0</v>
      </c>
      <c r="AG3" s="9">
        <v>0.0</v>
      </c>
      <c r="AH3" s="9">
        <v>0.0</v>
      </c>
      <c r="AI3" s="9">
        <v>0.0</v>
      </c>
      <c r="AJ3" s="9">
        <v>0.0</v>
      </c>
      <c r="AK3" s="9">
        <v>0.0</v>
      </c>
    </row>
    <row r="4">
      <c r="A4" s="17" t="s">
        <v>69</v>
      </c>
      <c r="B4" s="9">
        <v>345214.0</v>
      </c>
      <c r="C4" s="9">
        <v>0.0</v>
      </c>
      <c r="D4" s="9">
        <v>0.0</v>
      </c>
      <c r="E4" s="9">
        <v>0.0</v>
      </c>
      <c r="F4" s="9">
        <v>0.0</v>
      </c>
      <c r="G4" s="9">
        <v>0.0</v>
      </c>
      <c r="H4" s="9">
        <v>0.0</v>
      </c>
      <c r="I4" s="9">
        <v>0.0</v>
      </c>
      <c r="J4" s="9">
        <v>546045.0</v>
      </c>
      <c r="K4" s="9">
        <v>0.0</v>
      </c>
      <c r="L4" s="9">
        <v>0.0</v>
      </c>
      <c r="M4" s="9">
        <v>0.0</v>
      </c>
      <c r="N4" s="9">
        <v>0.0</v>
      </c>
      <c r="O4" s="9">
        <v>0.0</v>
      </c>
      <c r="P4" s="9">
        <v>0.0</v>
      </c>
      <c r="Q4" s="9">
        <v>0.0</v>
      </c>
      <c r="R4" s="9">
        <v>0.0</v>
      </c>
      <c r="S4" s="9">
        <v>0.0</v>
      </c>
      <c r="T4" s="9">
        <v>0.0</v>
      </c>
      <c r="U4" s="9">
        <v>0.0</v>
      </c>
      <c r="V4" s="9">
        <v>0.0</v>
      </c>
      <c r="W4" s="9">
        <v>0.0</v>
      </c>
      <c r="X4" s="9">
        <v>0.0</v>
      </c>
      <c r="Y4" s="9">
        <v>0.0</v>
      </c>
      <c r="Z4" s="9">
        <v>0.0</v>
      </c>
      <c r="AA4" s="9">
        <v>0.0</v>
      </c>
      <c r="AB4" s="9">
        <v>0.0</v>
      </c>
      <c r="AC4" s="9">
        <v>0.0</v>
      </c>
      <c r="AD4" s="9">
        <v>0.0</v>
      </c>
      <c r="AE4" s="9">
        <v>0.0</v>
      </c>
      <c r="AF4" s="9">
        <v>0.0</v>
      </c>
      <c r="AG4" s="9">
        <v>0.0</v>
      </c>
      <c r="AH4" s="9">
        <v>0.0</v>
      </c>
      <c r="AI4" s="9">
        <v>0.0</v>
      </c>
      <c r="AJ4" s="9">
        <v>0.0</v>
      </c>
      <c r="AK4" s="9">
        <v>0.0</v>
      </c>
    </row>
    <row r="5">
      <c r="A5" s="17"/>
    </row>
    <row r="6">
      <c r="A6" s="16" t="s">
        <v>70</v>
      </c>
    </row>
    <row r="7">
      <c r="A7" s="17" t="s">
        <v>71</v>
      </c>
      <c r="B7" s="9">
        <v>0.0</v>
      </c>
      <c r="C7" s="18">
        <v>345214.0</v>
      </c>
      <c r="D7" s="18">
        <v>345214.0</v>
      </c>
      <c r="E7" s="18">
        <v>345214.0</v>
      </c>
      <c r="F7" s="18">
        <v>345214.0</v>
      </c>
      <c r="G7" s="18">
        <v>345214.0</v>
      </c>
      <c r="H7" s="18">
        <v>345214.0</v>
      </c>
      <c r="I7" s="18">
        <v>345214.0</v>
      </c>
      <c r="J7" s="18">
        <v>345214.0</v>
      </c>
      <c r="K7" s="18">
        <v>891259.0</v>
      </c>
      <c r="L7" s="18">
        <v>891259.0</v>
      </c>
      <c r="M7" s="18">
        <v>891259.0</v>
      </c>
      <c r="N7" s="18">
        <v>891259.0</v>
      </c>
      <c r="O7" s="18">
        <v>891259.0</v>
      </c>
      <c r="P7" s="18">
        <v>891259.0</v>
      </c>
      <c r="Q7" s="18">
        <v>891259.0</v>
      </c>
      <c r="R7" s="18">
        <v>891259.0</v>
      </c>
      <c r="S7" s="18">
        <v>891259.0</v>
      </c>
      <c r="T7" s="18">
        <v>891259.0</v>
      </c>
      <c r="U7" s="18">
        <v>891259.0</v>
      </c>
      <c r="V7" s="18">
        <v>891259.0</v>
      </c>
      <c r="W7" s="18">
        <v>891259.0</v>
      </c>
      <c r="X7" s="18">
        <v>891259.0</v>
      </c>
      <c r="Y7" s="18">
        <v>891259.0</v>
      </c>
      <c r="Z7" s="18">
        <v>891259.0</v>
      </c>
      <c r="AA7" s="18">
        <v>891259.0</v>
      </c>
      <c r="AB7" s="18">
        <v>891259.0</v>
      </c>
      <c r="AC7" s="18">
        <v>891259.0</v>
      </c>
      <c r="AD7" s="18">
        <v>891259.0</v>
      </c>
      <c r="AE7" s="18">
        <v>891259.0</v>
      </c>
      <c r="AF7" s="18">
        <v>891259.0</v>
      </c>
      <c r="AG7" s="18">
        <v>891259.0</v>
      </c>
      <c r="AH7" s="18">
        <v>891259.0</v>
      </c>
      <c r="AI7" s="18">
        <v>891259.0</v>
      </c>
      <c r="AJ7" s="18">
        <v>891259.0</v>
      </c>
      <c r="AK7" s="18">
        <v>891259.0</v>
      </c>
    </row>
    <row r="8">
      <c r="A8" s="17" t="s">
        <v>72</v>
      </c>
      <c r="B8" s="18">
        <v>345214.0</v>
      </c>
      <c r="C8" s="18">
        <v>0.0</v>
      </c>
      <c r="D8" s="18">
        <v>0.0</v>
      </c>
      <c r="E8" s="18">
        <v>0.0</v>
      </c>
      <c r="F8" s="18">
        <v>0.0</v>
      </c>
      <c r="G8" s="18">
        <v>0.0</v>
      </c>
      <c r="H8" s="18">
        <v>0.0</v>
      </c>
      <c r="I8" s="18">
        <v>0.0</v>
      </c>
      <c r="J8" s="18">
        <v>546045.0</v>
      </c>
      <c r="K8" s="18">
        <v>0.0</v>
      </c>
      <c r="L8" s="18">
        <v>0.0</v>
      </c>
      <c r="M8" s="18">
        <v>0.0</v>
      </c>
      <c r="N8" s="18">
        <v>0.0</v>
      </c>
      <c r="O8" s="18">
        <v>0.0</v>
      </c>
      <c r="P8" s="18">
        <v>0.0</v>
      </c>
      <c r="Q8" s="18">
        <v>0.0</v>
      </c>
      <c r="R8" s="18">
        <v>0.0</v>
      </c>
      <c r="S8" s="18">
        <v>0.0</v>
      </c>
      <c r="T8" s="18">
        <v>0.0</v>
      </c>
      <c r="U8" s="18">
        <v>0.0</v>
      </c>
      <c r="V8" s="18">
        <v>0.0</v>
      </c>
      <c r="W8" s="18">
        <v>0.0</v>
      </c>
      <c r="X8" s="18">
        <v>0.0</v>
      </c>
      <c r="Y8" s="18">
        <v>0.0</v>
      </c>
      <c r="Z8" s="18">
        <v>0.0</v>
      </c>
      <c r="AA8" s="18">
        <v>0.0</v>
      </c>
      <c r="AB8" s="18">
        <v>0.0</v>
      </c>
      <c r="AC8" s="18">
        <v>0.0</v>
      </c>
      <c r="AD8" s="18">
        <v>0.0</v>
      </c>
      <c r="AE8" s="18">
        <v>0.0</v>
      </c>
      <c r="AF8" s="18">
        <v>0.0</v>
      </c>
      <c r="AG8" s="18">
        <v>0.0</v>
      </c>
      <c r="AH8" s="18">
        <v>0.0</v>
      </c>
      <c r="AI8" s="18">
        <v>0.0</v>
      </c>
      <c r="AJ8" s="18">
        <v>0.0</v>
      </c>
      <c r="AK8" s="18">
        <v>0.0</v>
      </c>
    </row>
    <row r="9">
      <c r="A9" s="17" t="s">
        <v>73</v>
      </c>
      <c r="B9" s="18">
        <v>345214.0</v>
      </c>
      <c r="C9" s="18">
        <v>345214.0</v>
      </c>
      <c r="D9" s="18">
        <v>345214.0</v>
      </c>
      <c r="E9" s="18">
        <v>345214.0</v>
      </c>
      <c r="F9" s="18">
        <v>345214.0</v>
      </c>
      <c r="G9" s="18">
        <v>345214.0</v>
      </c>
      <c r="H9" s="18">
        <v>345214.0</v>
      </c>
      <c r="I9" s="18">
        <v>345214.0</v>
      </c>
      <c r="J9" s="18">
        <v>891259.0</v>
      </c>
      <c r="K9" s="18">
        <v>891259.0</v>
      </c>
      <c r="L9" s="18">
        <v>891259.0</v>
      </c>
      <c r="M9" s="18">
        <v>891259.0</v>
      </c>
      <c r="N9" s="18">
        <v>891259.0</v>
      </c>
      <c r="O9" s="18">
        <v>891259.0</v>
      </c>
      <c r="P9" s="18">
        <v>891259.0</v>
      </c>
      <c r="Q9" s="18">
        <v>891259.0</v>
      </c>
      <c r="R9" s="18">
        <v>891259.0</v>
      </c>
      <c r="S9" s="18">
        <v>891259.0</v>
      </c>
      <c r="T9" s="18">
        <v>891259.0</v>
      </c>
      <c r="U9" s="18">
        <v>891259.0</v>
      </c>
      <c r="V9" s="18">
        <v>891259.0</v>
      </c>
      <c r="W9" s="18">
        <v>891259.0</v>
      </c>
      <c r="X9" s="18">
        <v>891259.0</v>
      </c>
      <c r="Y9" s="18">
        <v>891259.0</v>
      </c>
      <c r="Z9" s="18">
        <v>891259.0</v>
      </c>
      <c r="AA9" s="18">
        <v>891259.0</v>
      </c>
      <c r="AB9" s="18">
        <v>891259.0</v>
      </c>
      <c r="AC9" s="18">
        <v>891259.0</v>
      </c>
      <c r="AD9" s="18">
        <v>891259.0</v>
      </c>
      <c r="AE9" s="18">
        <v>891259.0</v>
      </c>
      <c r="AF9" s="18">
        <v>891259.0</v>
      </c>
      <c r="AG9" s="18">
        <v>891259.0</v>
      </c>
      <c r="AH9" s="18">
        <v>891259.0</v>
      </c>
      <c r="AI9" s="18">
        <v>891259.0</v>
      </c>
      <c r="AJ9" s="18">
        <v>891259.0</v>
      </c>
      <c r="AK9" s="18">
        <v>891259.0</v>
      </c>
    </row>
    <row r="10">
      <c r="A10" s="17"/>
    </row>
    <row r="11">
      <c r="A11" s="16" t="s">
        <v>74</v>
      </c>
    </row>
    <row r="12">
      <c r="A12" s="17" t="s">
        <v>75</v>
      </c>
      <c r="B12" s="9">
        <v>0.0</v>
      </c>
      <c r="C12" s="18">
        <v>4832996.0</v>
      </c>
      <c r="D12" s="18">
        <v>4832996.0</v>
      </c>
      <c r="E12" s="18">
        <v>4832996.0</v>
      </c>
      <c r="F12" s="18">
        <v>4832996.0</v>
      </c>
      <c r="G12" s="18">
        <v>4832996.0</v>
      </c>
      <c r="H12" s="18">
        <v>4832996.0</v>
      </c>
      <c r="I12" s="18">
        <v>4832996.0</v>
      </c>
      <c r="J12" s="18">
        <v>4832996.0</v>
      </c>
      <c r="K12" s="18">
        <v>1.3569716E7</v>
      </c>
      <c r="L12" s="18">
        <v>1.3569716E7</v>
      </c>
      <c r="M12" s="18">
        <v>1.3569716E7</v>
      </c>
      <c r="N12" s="18">
        <v>1.3569716E7</v>
      </c>
      <c r="O12" s="18">
        <v>1.3569716E7</v>
      </c>
      <c r="P12" s="18">
        <v>1.3569716E7</v>
      </c>
      <c r="Q12" s="18">
        <v>1.3569716E7</v>
      </c>
      <c r="R12" s="18">
        <v>1.3569716E7</v>
      </c>
      <c r="S12" s="18">
        <v>1.3569716E7</v>
      </c>
      <c r="T12" s="18">
        <v>1.3569716E7</v>
      </c>
      <c r="U12" s="18">
        <v>1.3569716E7</v>
      </c>
      <c r="V12" s="18">
        <v>1.3569716E7</v>
      </c>
      <c r="W12" s="18">
        <v>1.3569716E7</v>
      </c>
      <c r="X12" s="18">
        <v>1.3569716E7</v>
      </c>
      <c r="Y12" s="18">
        <v>1.3569716E7</v>
      </c>
      <c r="Z12" s="18">
        <v>1.3569716E7</v>
      </c>
      <c r="AA12" s="18">
        <v>1.3569716E7</v>
      </c>
      <c r="AB12" s="18">
        <v>1.3569716E7</v>
      </c>
      <c r="AC12" s="18">
        <v>1.3569716E7</v>
      </c>
      <c r="AD12" s="18">
        <v>1.3569716E7</v>
      </c>
      <c r="AE12" s="18">
        <v>1.3569716E7</v>
      </c>
      <c r="AF12" s="18">
        <v>1.3569716E7</v>
      </c>
      <c r="AG12" s="18">
        <v>1.3569716E7</v>
      </c>
      <c r="AH12" s="18">
        <v>1.3569716E7</v>
      </c>
      <c r="AI12" s="18">
        <v>1.3569716E7</v>
      </c>
      <c r="AJ12" s="18">
        <v>1.3569716E7</v>
      </c>
      <c r="AK12" s="18">
        <v>1.3569716E7</v>
      </c>
    </row>
    <row r="13">
      <c r="A13" s="17" t="s">
        <v>76</v>
      </c>
      <c r="B13" s="18">
        <v>4832996.0</v>
      </c>
      <c r="C13" s="18">
        <v>0.0</v>
      </c>
      <c r="D13" s="18">
        <v>0.0</v>
      </c>
      <c r="E13" s="18">
        <v>0.0</v>
      </c>
      <c r="F13" s="18">
        <v>0.0</v>
      </c>
      <c r="G13" s="18">
        <v>0.0</v>
      </c>
      <c r="H13" s="18">
        <v>0.0</v>
      </c>
      <c r="I13" s="18">
        <v>0.0</v>
      </c>
      <c r="J13" s="18">
        <v>8736720.0</v>
      </c>
      <c r="K13" s="18">
        <v>0.0</v>
      </c>
      <c r="L13" s="18">
        <v>0.0</v>
      </c>
      <c r="M13" s="18">
        <v>0.0</v>
      </c>
      <c r="N13" s="18">
        <v>0.0</v>
      </c>
      <c r="O13" s="18">
        <v>0.0</v>
      </c>
      <c r="P13" s="18">
        <v>0.0</v>
      </c>
      <c r="Q13" s="18">
        <v>0.0</v>
      </c>
      <c r="R13" s="18">
        <v>0.0</v>
      </c>
      <c r="S13" s="18">
        <v>0.0</v>
      </c>
      <c r="T13" s="18">
        <v>0.0</v>
      </c>
      <c r="U13" s="18">
        <v>0.0</v>
      </c>
      <c r="V13" s="18">
        <v>0.0</v>
      </c>
      <c r="W13" s="18">
        <v>0.0</v>
      </c>
      <c r="X13" s="18">
        <v>0.0</v>
      </c>
      <c r="Y13" s="18">
        <v>0.0</v>
      </c>
      <c r="Z13" s="18">
        <v>0.0</v>
      </c>
      <c r="AA13" s="18">
        <v>0.0</v>
      </c>
      <c r="AB13" s="18">
        <v>0.0</v>
      </c>
      <c r="AC13" s="18">
        <v>0.0</v>
      </c>
      <c r="AD13" s="18">
        <v>0.0</v>
      </c>
      <c r="AE13" s="18">
        <v>0.0</v>
      </c>
      <c r="AF13" s="18">
        <v>0.0</v>
      </c>
      <c r="AG13" s="18">
        <v>0.0</v>
      </c>
      <c r="AH13" s="18">
        <v>0.0</v>
      </c>
      <c r="AI13" s="18">
        <v>0.0</v>
      </c>
      <c r="AJ13" s="18">
        <v>0.0</v>
      </c>
      <c r="AK13" s="18">
        <v>0.0</v>
      </c>
    </row>
    <row r="14">
      <c r="A14" s="17" t="s">
        <v>77</v>
      </c>
      <c r="B14" s="18">
        <v>4832996.0</v>
      </c>
      <c r="C14" s="18">
        <v>4832996.0</v>
      </c>
      <c r="D14" s="18">
        <v>4832996.0</v>
      </c>
      <c r="E14" s="18">
        <v>4832996.0</v>
      </c>
      <c r="F14" s="18">
        <v>4832996.0</v>
      </c>
      <c r="G14" s="18">
        <v>4832996.0</v>
      </c>
      <c r="H14" s="18">
        <v>4832996.0</v>
      </c>
      <c r="I14" s="18">
        <v>4832996.0</v>
      </c>
      <c r="J14" s="18">
        <v>1.3569716E7</v>
      </c>
      <c r="K14" s="18">
        <v>1.3569716E7</v>
      </c>
      <c r="L14" s="18">
        <v>1.3569716E7</v>
      </c>
      <c r="M14" s="18">
        <v>1.3569716E7</v>
      </c>
      <c r="N14" s="18">
        <v>1.3569716E7</v>
      </c>
      <c r="O14" s="18">
        <v>1.3569716E7</v>
      </c>
      <c r="P14" s="18">
        <v>1.3569716E7</v>
      </c>
      <c r="Q14" s="18">
        <v>1.3569716E7</v>
      </c>
      <c r="R14" s="18">
        <v>1.3569716E7</v>
      </c>
      <c r="S14" s="18">
        <v>1.3569716E7</v>
      </c>
      <c r="T14" s="18">
        <v>1.3569716E7</v>
      </c>
      <c r="U14" s="18">
        <v>1.3569716E7</v>
      </c>
      <c r="V14" s="18">
        <v>1.3569716E7</v>
      </c>
      <c r="W14" s="18">
        <v>1.3569716E7</v>
      </c>
      <c r="X14" s="18">
        <v>1.3569716E7</v>
      </c>
      <c r="Y14" s="18">
        <v>1.3569716E7</v>
      </c>
      <c r="Z14" s="18">
        <v>1.3569716E7</v>
      </c>
      <c r="AA14" s="18">
        <v>1.3569716E7</v>
      </c>
      <c r="AB14" s="18">
        <v>1.3569716E7</v>
      </c>
      <c r="AC14" s="18">
        <v>1.3569716E7</v>
      </c>
      <c r="AD14" s="18">
        <v>1.3569716E7</v>
      </c>
      <c r="AE14" s="18">
        <v>1.3569716E7</v>
      </c>
      <c r="AF14" s="18">
        <v>1.3569716E7</v>
      </c>
      <c r="AG14" s="18">
        <v>1.3569716E7</v>
      </c>
      <c r="AH14" s="18">
        <v>1.3569716E7</v>
      </c>
      <c r="AI14" s="18">
        <v>1.3569716E7</v>
      </c>
      <c r="AJ14" s="18">
        <v>1.3569716E7</v>
      </c>
      <c r="AK14" s="18">
        <v>1.3569716E7</v>
      </c>
    </row>
    <row r="15">
      <c r="A15" s="17"/>
    </row>
    <row r="16">
      <c r="A16" s="16" t="s">
        <v>78</v>
      </c>
      <c r="B16" s="9">
        <v>0.0</v>
      </c>
      <c r="C16" s="9">
        <v>0.0</v>
      </c>
      <c r="D16" s="9">
        <v>0.0</v>
      </c>
      <c r="E16" s="9">
        <v>0.0</v>
      </c>
      <c r="F16" s="9">
        <v>0.0</v>
      </c>
      <c r="G16" s="9">
        <v>0.0</v>
      </c>
      <c r="H16" s="9">
        <v>0.0</v>
      </c>
      <c r="I16" s="9">
        <v>0.0</v>
      </c>
      <c r="J16" s="9">
        <v>0.0</v>
      </c>
      <c r="K16" s="9">
        <v>0.0</v>
      </c>
      <c r="L16" s="9">
        <v>0.0</v>
      </c>
      <c r="M16" s="9">
        <v>0.0</v>
      </c>
      <c r="N16" s="9">
        <v>0.0</v>
      </c>
      <c r="O16" s="9">
        <v>0.0</v>
      </c>
      <c r="P16" s="9">
        <v>0.0</v>
      </c>
      <c r="Q16" s="9">
        <v>8.0</v>
      </c>
      <c r="R16" s="9">
        <v>0.0</v>
      </c>
      <c r="S16" s="9">
        <v>0.0</v>
      </c>
      <c r="T16" s="9">
        <v>0.0</v>
      </c>
      <c r="U16" s="9">
        <v>0.0</v>
      </c>
      <c r="V16" s="9">
        <v>0.0</v>
      </c>
      <c r="W16" s="9">
        <v>0.0</v>
      </c>
      <c r="X16" s="9">
        <v>0.0</v>
      </c>
      <c r="Y16" s="9">
        <v>0.0</v>
      </c>
      <c r="Z16" s="9">
        <v>0.0</v>
      </c>
      <c r="AA16" s="9">
        <v>0.0</v>
      </c>
      <c r="AB16" s="9">
        <v>0.0</v>
      </c>
      <c r="AC16" s="9">
        <v>0.0</v>
      </c>
      <c r="AD16" s="9">
        <v>0.0</v>
      </c>
      <c r="AE16" s="9">
        <v>0.0</v>
      </c>
      <c r="AF16" s="9">
        <v>0.0</v>
      </c>
      <c r="AG16" s="9">
        <v>11.0</v>
      </c>
      <c r="AH16" s="9">
        <v>0.0</v>
      </c>
      <c r="AI16" s="9">
        <v>0.0</v>
      </c>
      <c r="AJ16" s="9">
        <v>0.0</v>
      </c>
      <c r="AK16" s="9">
        <v>0.0</v>
      </c>
    </row>
    <row r="17">
      <c r="A17" s="17"/>
    </row>
    <row r="18">
      <c r="A18" s="17" t="s">
        <v>79</v>
      </c>
      <c r="B18" s="18">
        <v>0.0</v>
      </c>
      <c r="C18" s="18">
        <v>0.0</v>
      </c>
      <c r="D18" s="18">
        <v>0.0</v>
      </c>
      <c r="E18" s="18">
        <v>0.0</v>
      </c>
      <c r="F18" s="18">
        <v>0.0</v>
      </c>
      <c r="G18" s="18">
        <v>0.0</v>
      </c>
      <c r="H18" s="18">
        <v>0.0</v>
      </c>
      <c r="I18" s="18">
        <v>0.0</v>
      </c>
      <c r="J18" s="18">
        <v>0.0</v>
      </c>
      <c r="K18" s="18">
        <v>0.0</v>
      </c>
      <c r="L18" s="18">
        <v>0.0</v>
      </c>
      <c r="M18" s="18">
        <v>0.0</v>
      </c>
      <c r="N18" s="18">
        <v>0.0</v>
      </c>
      <c r="O18" s="18">
        <v>0.0</v>
      </c>
      <c r="P18" s="18">
        <v>0.0</v>
      </c>
      <c r="Q18" s="18">
        <v>7130072.0</v>
      </c>
      <c r="R18" s="18">
        <v>0.0</v>
      </c>
      <c r="S18" s="18">
        <v>0.0</v>
      </c>
      <c r="T18" s="18">
        <v>0.0</v>
      </c>
      <c r="U18" s="18">
        <v>0.0</v>
      </c>
      <c r="V18" s="18">
        <v>0.0</v>
      </c>
      <c r="W18" s="18">
        <v>0.0</v>
      </c>
      <c r="X18" s="18">
        <v>0.0</v>
      </c>
      <c r="Y18" s="18">
        <v>0.0</v>
      </c>
      <c r="Z18" s="18">
        <v>0.0</v>
      </c>
      <c r="AA18" s="18">
        <v>0.0</v>
      </c>
      <c r="AB18" s="18">
        <v>0.0</v>
      </c>
      <c r="AC18" s="18">
        <v>0.0</v>
      </c>
      <c r="AD18" s="18">
        <v>0.0</v>
      </c>
      <c r="AE18" s="18">
        <v>0.0</v>
      </c>
      <c r="AF18" s="18">
        <v>0.0</v>
      </c>
      <c r="AG18" s="18">
        <v>9803849.0</v>
      </c>
      <c r="AH18" s="18">
        <v>0.0</v>
      </c>
      <c r="AI18" s="18">
        <v>0.0</v>
      </c>
      <c r="AJ18" s="18">
        <v>0.0</v>
      </c>
      <c r="AK18" s="18">
        <v>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5.13"/>
    <col customWidth="1" min="2" max="11" width="9.38"/>
    <col customWidth="1" min="12" max="18" width="10.25"/>
    <col customWidth="1" min="19" max="19" width="10.0"/>
    <col customWidth="1" min="20" max="24" width="10.13"/>
    <col customWidth="1" min="25" max="28" width="10.25"/>
    <col customWidth="1" min="29" max="29" width="10.13"/>
    <col customWidth="1" min="30" max="37" width="10.25"/>
  </cols>
  <sheetData>
    <row r="1">
      <c r="A1" s="1" t="s">
        <v>80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>
      <c r="A2" s="6" t="s">
        <v>37</v>
      </c>
      <c r="B2" s="4">
        <v>8.78186186E8</v>
      </c>
      <c r="C2" s="4">
        <v>8.90378899809E8</v>
      </c>
      <c r="D2" s="4">
        <v>9.027449897892256E8</v>
      </c>
      <c r="E2" s="4">
        <v>9.152869715515096E8</v>
      </c>
      <c r="F2" s="4">
        <v>9.280073978097351E8</v>
      </c>
      <c r="G2" s="4">
        <v>9.40908858935154E8</v>
      </c>
      <c r="H2" s="4">
        <v>9.5399398351907E8</v>
      </c>
      <c r="I2" s="4">
        <v>9.672654389440112E8</v>
      </c>
      <c r="J2" s="4">
        <v>9.807259319635236E8</v>
      </c>
      <c r="K2" s="4">
        <v>9.943782092907128E8</v>
      </c>
      <c r="L2" s="4">
        <v>1.008225058195673E9</v>
      </c>
      <c r="M2" s="4">
        <v>1.0222693071119306E9</v>
      </c>
      <c r="N2" s="4">
        <v>1.0365138262520466E9</v>
      </c>
      <c r="O2" s="4">
        <v>1.050961528232513E9</v>
      </c>
      <c r="P2" s="4">
        <v>1.065615368708086E9</v>
      </c>
      <c r="Q2" s="4">
        <v>1.0804783470156977E9</v>
      </c>
      <c r="R2" s="4">
        <v>1.0955535068280966E9</v>
      </c>
      <c r="S2" s="4">
        <v>1.110843936817358E9</v>
      </c>
      <c r="T2" s="4">
        <v>1.1263527713284206E9</v>
      </c>
      <c r="U2" s="4">
        <v>1.142083191062799E9</v>
      </c>
      <c r="V2" s="4">
        <v>1.1580384237726266E9</v>
      </c>
      <c r="W2" s="4">
        <v>1.1742217449651887E9</v>
      </c>
      <c r="X2" s="4">
        <v>1.1906364786181006E9</v>
      </c>
      <c r="Y2" s="4">
        <v>1.2072859979052978E9</v>
      </c>
      <c r="Z2" s="4">
        <v>1.2241737259340014E9</v>
      </c>
      <c r="AA2" s="4">
        <v>1.241303136492823E9</v>
      </c>
      <c r="AB2" s="4">
        <v>1.2586777548111815E9</v>
      </c>
      <c r="AC2" s="4">
        <v>1.2763011583302045E9</v>
      </c>
      <c r="AD2" s="4">
        <v>1.2941769774852862E9</v>
      </c>
      <c r="AE2" s="4">
        <v>1.3123088965004823E9</v>
      </c>
      <c r="AF2" s="4">
        <v>1.33070065419492E9</v>
      </c>
      <c r="AG2" s="4">
        <v>1.3493560448014069E9</v>
      </c>
      <c r="AH2" s="4">
        <v>1.3682789187974253E9</v>
      </c>
      <c r="AI2" s="4">
        <v>1.3874731837486997E9</v>
      </c>
      <c r="AJ2" s="4">
        <v>1.4069428051655278E9</v>
      </c>
      <c r="AK2" s="4">
        <v>1.426691807372073E9</v>
      </c>
    </row>
    <row r="3">
      <c r="A3" s="6" t="s">
        <v>81</v>
      </c>
      <c r="B3" s="4">
        <v>3.4448803019299996E8</v>
      </c>
      <c r="C3" s="4">
        <v>3.491734975794915E8</v>
      </c>
      <c r="D3" s="4">
        <v>3.5392439464257705E8</v>
      </c>
      <c r="E3" s="4">
        <v>3.5874165639649713E8</v>
      </c>
      <c r="F3" s="4">
        <v>3.636262314776096E8</v>
      </c>
      <c r="G3" s="4">
        <v>3.6857908234595585E8</v>
      </c>
      <c r="H3" s="4">
        <v>3.7360118548984635E8</v>
      </c>
      <c r="I3" s="4">
        <v>3.7869353163351E8</v>
      </c>
      <c r="J3" s="4">
        <v>3.8385712594785476E8</v>
      </c>
      <c r="K3" s="4">
        <v>3.8909298826438606E8</v>
      </c>
      <c r="L3" s="4">
        <v>3.9440215329233134E8</v>
      </c>
      <c r="M3" s="4">
        <v>3.997856708390181E8</v>
      </c>
      <c r="N3" s="4">
        <v>4.0524460603355575E8</v>
      </c>
      <c r="O3" s="4">
        <v>4.1078003955387056E8</v>
      </c>
      <c r="P3" s="4">
        <v>4.163930678571451E8</v>
      </c>
      <c r="Q3" s="4">
        <v>4.2208480341371226E8</v>
      </c>
      <c r="R3" s="4">
        <v>4.2785637494445896E8</v>
      </c>
      <c r="S3" s="4">
        <v>4.337089276617884E8</v>
      </c>
      <c r="T3" s="4">
        <v>4.39643623514199E8</v>
      </c>
      <c r="U3" s="4">
        <v>4.456616414345322E8</v>
      </c>
      <c r="V3" s="4">
        <v>4.5176417759194505E8</v>
      </c>
      <c r="W3" s="4">
        <v>4.579524456476648E8</v>
      </c>
      <c r="X3" s="4">
        <v>4.6422767701458156E8</v>
      </c>
      <c r="Y3" s="4">
        <v>4.7059112112073874E8</v>
      </c>
      <c r="Z3" s="4">
        <v>4.770440456767782E8</v>
      </c>
      <c r="AA3" s="4">
        <v>4.8358773694740146E8</v>
      </c>
      <c r="AB3" s="4">
        <v>4.902235000269084E8</v>
      </c>
      <c r="AC3" s="4">
        <v>4.969526591188729E8</v>
      </c>
      <c r="AD3" s="4">
        <v>5.0377655782001966E8</v>
      </c>
      <c r="AE3" s="4">
        <v>5.1069655940836716E8</v>
      </c>
      <c r="AF3" s="4">
        <v>5.177140471356975E8</v>
      </c>
      <c r="AG3" s="4">
        <v>5.2483042452442294E8</v>
      </c>
      <c r="AH3" s="4">
        <v>5.32047115668913E8</v>
      </c>
      <c r="AI3" s="4">
        <v>5.393655655413506E8</v>
      </c>
      <c r="AJ3" s="4">
        <v>5.467872403021864E8</v>
      </c>
      <c r="AK3" s="4">
        <v>5.543136276152594E8</v>
      </c>
    </row>
    <row r="4">
      <c r="A4" s="1" t="s">
        <v>82</v>
      </c>
      <c r="B4" s="4">
        <v>5.3369815580700004E8</v>
      </c>
      <c r="C4" s="4">
        <v>5.412054022295085E8</v>
      </c>
      <c r="D4" s="4">
        <v>5.488205951466485E8</v>
      </c>
      <c r="E4" s="4">
        <v>5.565453151550125E8</v>
      </c>
      <c r="F4" s="4">
        <v>5.643811663321254E8</v>
      </c>
      <c r="G4" s="4">
        <v>5.723297765891981E8</v>
      </c>
      <c r="H4" s="4">
        <v>5.803927980292237E8</v>
      </c>
      <c r="I4" s="4">
        <v>5.885719073105012E8</v>
      </c>
      <c r="J4" s="4">
        <v>5.968688060156689E8</v>
      </c>
      <c r="K4" s="4">
        <v>6.052852210263268E8</v>
      </c>
      <c r="L4" s="4">
        <v>6.138229049033417E8</v>
      </c>
      <c r="M4" s="4">
        <v>6.224836362729125E8</v>
      </c>
      <c r="N4" s="4">
        <v>6.312692202184908E8</v>
      </c>
      <c r="O4" s="4">
        <v>6.401814886786424E8</v>
      </c>
      <c r="P4" s="4">
        <v>6.49222300850941E8</v>
      </c>
      <c r="Q4" s="4">
        <v>6.583935436019855E8</v>
      </c>
      <c r="R4" s="4">
        <v>6.676971318836377E8</v>
      </c>
      <c r="S4" s="4">
        <v>6.771350091555696E8</v>
      </c>
      <c r="T4" s="4">
        <v>6.867091478142216E8</v>
      </c>
      <c r="U4" s="4">
        <v>6.964215496282668E8</v>
      </c>
      <c r="V4" s="4">
        <v>7.062742461806816E8</v>
      </c>
      <c r="W4" s="4">
        <v>7.16269299317524E8</v>
      </c>
      <c r="X4" s="4">
        <v>7.264088016035191E8</v>
      </c>
      <c r="Y4" s="4">
        <v>7.36694876784559E8</v>
      </c>
      <c r="Z4" s="4">
        <v>7.471296802572232E8</v>
      </c>
      <c r="AA4" s="4">
        <v>7.577153995454214E8</v>
      </c>
      <c r="AB4" s="4">
        <v>7.684542547842731E8</v>
      </c>
      <c r="AC4" s="4">
        <v>7.793484992113316E8</v>
      </c>
      <c r="AD4" s="4">
        <v>7.904004196652665E8</v>
      </c>
      <c r="AE4" s="4">
        <v>8.016123370921152E8</v>
      </c>
      <c r="AF4" s="4">
        <v>8.129866070592226E8</v>
      </c>
      <c r="AG4" s="4">
        <v>8.24525620276984E8</v>
      </c>
      <c r="AH4" s="4">
        <v>8.362318031285123E8</v>
      </c>
      <c r="AI4" s="4">
        <v>8.481076182073491E8</v>
      </c>
      <c r="AJ4" s="4">
        <v>8.601555648633415E8</v>
      </c>
      <c r="AK4" s="4">
        <v>8.723781797568135E8</v>
      </c>
    </row>
    <row r="5">
      <c r="A5" s="6" t="s">
        <v>83</v>
      </c>
      <c r="B5" s="18">
        <v>288978.0</v>
      </c>
      <c r="C5" s="18">
        <v>288978.0</v>
      </c>
      <c r="D5" s="18">
        <v>288978.0</v>
      </c>
      <c r="E5" s="18">
        <v>288978.0</v>
      </c>
      <c r="F5" s="18">
        <v>288978.0</v>
      </c>
      <c r="G5" s="18">
        <v>288978.0</v>
      </c>
      <c r="H5" s="18">
        <v>288978.0</v>
      </c>
      <c r="I5" s="18">
        <v>288978.0</v>
      </c>
      <c r="J5" s="18">
        <v>288978.0</v>
      </c>
      <c r="K5" s="18">
        <v>288978.0</v>
      </c>
      <c r="L5" s="18">
        <v>288978.0</v>
      </c>
      <c r="M5" s="18">
        <v>288978.0</v>
      </c>
      <c r="N5" s="18">
        <v>288978.0</v>
      </c>
      <c r="O5" s="18">
        <v>288978.0</v>
      </c>
      <c r="P5" s="18">
        <v>288978.0</v>
      </c>
      <c r="Q5" s="18">
        <v>288978.0</v>
      </c>
      <c r="R5" s="18">
        <v>288978.0</v>
      </c>
      <c r="S5" s="18">
        <v>288978.0</v>
      </c>
      <c r="T5" s="18">
        <v>288978.0</v>
      </c>
      <c r="U5" s="18">
        <v>288978.0</v>
      </c>
      <c r="V5" s="18">
        <v>288978.0</v>
      </c>
      <c r="W5" s="18">
        <v>288978.0</v>
      </c>
      <c r="X5" s="18">
        <v>288978.0</v>
      </c>
      <c r="Y5" s="18">
        <v>288978.0</v>
      </c>
      <c r="Z5" s="18">
        <v>288978.0</v>
      </c>
      <c r="AA5" s="18">
        <v>288978.0</v>
      </c>
      <c r="AB5" s="18">
        <v>288978.0</v>
      </c>
      <c r="AC5" s="18">
        <v>288978.0</v>
      </c>
      <c r="AD5" s="18">
        <v>288978.0</v>
      </c>
      <c r="AE5" s="18">
        <v>288978.0</v>
      </c>
      <c r="AF5" s="18">
        <v>288978.0</v>
      </c>
      <c r="AG5" s="18">
        <v>288978.0</v>
      </c>
      <c r="AH5" s="18">
        <v>288978.0</v>
      </c>
      <c r="AI5" s="18">
        <v>288978.0</v>
      </c>
      <c r="AJ5" s="18">
        <v>288978.0</v>
      </c>
      <c r="AK5" s="18">
        <v>288978.0</v>
      </c>
    </row>
    <row r="6">
      <c r="A6" s="1" t="s">
        <v>84</v>
      </c>
      <c r="B6" s="4">
        <v>5.3340917780700004E8</v>
      </c>
      <c r="C6" s="4">
        <v>5.409164242295085E8</v>
      </c>
      <c r="D6" s="4">
        <v>5.485316171466485E8</v>
      </c>
      <c r="E6" s="4">
        <v>5.562563371550125E8</v>
      </c>
      <c r="F6" s="4">
        <v>5.640921883321254E8</v>
      </c>
      <c r="G6" s="4">
        <v>5.720407985891981E8</v>
      </c>
      <c r="H6" s="4">
        <v>5.801038200292237E8</v>
      </c>
      <c r="I6" s="4">
        <v>5.882829293105012E8</v>
      </c>
      <c r="J6" s="4">
        <v>5.965798280156689E8</v>
      </c>
      <c r="K6" s="4">
        <v>6.049962430263268E8</v>
      </c>
      <c r="L6" s="4">
        <v>6.135339269033417E8</v>
      </c>
      <c r="M6" s="4">
        <v>6.221946582729125E8</v>
      </c>
      <c r="N6" s="4">
        <v>6.309802422184908E8</v>
      </c>
      <c r="O6" s="4">
        <v>6.398925106786424E8</v>
      </c>
      <c r="P6" s="4">
        <v>6.48933322850941E8</v>
      </c>
      <c r="Q6" s="4">
        <v>6.581045656019855E8</v>
      </c>
      <c r="R6" s="4">
        <v>6.674081538836377E8</v>
      </c>
      <c r="S6" s="4">
        <v>6.768460311555696E8</v>
      </c>
      <c r="T6" s="4">
        <v>6.864201698142216E8</v>
      </c>
      <c r="U6" s="4">
        <v>6.961325716282668E8</v>
      </c>
      <c r="V6" s="4">
        <v>7.059852681806816E8</v>
      </c>
      <c r="W6" s="4">
        <v>7.15980321317524E8</v>
      </c>
      <c r="X6" s="4">
        <v>7.261198236035191E8</v>
      </c>
      <c r="Y6" s="4">
        <v>7.36405898784559E8</v>
      </c>
      <c r="Z6" s="4">
        <v>7.468407022572232E8</v>
      </c>
      <c r="AA6" s="4">
        <v>7.574264215454214E8</v>
      </c>
      <c r="AB6" s="4">
        <v>7.681652767842731E8</v>
      </c>
      <c r="AC6" s="4">
        <v>7.790595212113316E8</v>
      </c>
      <c r="AD6" s="4">
        <v>7.901114416652665E8</v>
      </c>
      <c r="AE6" s="4">
        <v>8.013233590921152E8</v>
      </c>
      <c r="AF6" s="4">
        <v>8.126976290592226E8</v>
      </c>
      <c r="AG6" s="4">
        <v>8.24236642276984E8</v>
      </c>
      <c r="AH6" s="4">
        <v>8.359428251285123E8</v>
      </c>
      <c r="AI6" s="4">
        <v>8.478186402073491E8</v>
      </c>
      <c r="AJ6" s="4">
        <v>8.598665868633415E8</v>
      </c>
      <c r="AK6" s="4">
        <v>8.720892017568135E8</v>
      </c>
    </row>
    <row r="7">
      <c r="A7" s="6" t="s">
        <v>85</v>
      </c>
      <c r="B7" s="4">
        <v>134168.55555555556</v>
      </c>
      <c r="C7" s="4">
        <v>268337.1111111111</v>
      </c>
      <c r="D7" s="4">
        <v>512371.873015873</v>
      </c>
      <c r="E7" s="4">
        <v>512371.873015873</v>
      </c>
      <c r="F7" s="4">
        <v>512371.873015873</v>
      </c>
      <c r="G7" s="4">
        <v>512371.873015873</v>
      </c>
      <c r="H7" s="4">
        <v>512371.873015873</v>
      </c>
      <c r="I7" s="4">
        <v>512371.873015873</v>
      </c>
      <c r="J7" s="4">
        <v>512371.873015873</v>
      </c>
      <c r="K7" s="4">
        <v>512371.873015873</v>
      </c>
      <c r="L7" s="4">
        <v>512371.873015873</v>
      </c>
      <c r="M7" s="4">
        <v>646540.4285714286</v>
      </c>
      <c r="N7" s="4">
        <v>646540.4285714286</v>
      </c>
      <c r="O7" s="4">
        <v>646540.4285714286</v>
      </c>
      <c r="P7" s="4">
        <v>646540.4285714286</v>
      </c>
      <c r="Q7" s="4">
        <v>646540.4285714286</v>
      </c>
      <c r="R7" s="4">
        <v>646540.4285714286</v>
      </c>
      <c r="S7" s="4">
        <v>780708.9841269841</v>
      </c>
      <c r="T7" s="4">
        <v>646540.4285714286</v>
      </c>
      <c r="U7" s="4">
        <v>512371.873015873</v>
      </c>
      <c r="V7" s="4">
        <v>512371.873015873</v>
      </c>
      <c r="W7" s="4">
        <v>756406.6349206349</v>
      </c>
      <c r="X7" s="4">
        <v>756406.6349206349</v>
      </c>
      <c r="Y7" s="4">
        <v>512371.873015873</v>
      </c>
      <c r="Z7" s="4">
        <v>512371.873015873</v>
      </c>
      <c r="AA7" s="4">
        <v>512371.873015873</v>
      </c>
      <c r="AB7" s="4">
        <v>646540.4285714286</v>
      </c>
      <c r="AC7" s="4">
        <v>646540.4285714286</v>
      </c>
      <c r="AD7" s="4">
        <v>646540.4285714286</v>
      </c>
      <c r="AE7" s="4">
        <v>512371.873015873</v>
      </c>
      <c r="AF7" s="4">
        <v>512371.873015873</v>
      </c>
      <c r="AG7" s="4">
        <v>512371.873015873</v>
      </c>
      <c r="AH7" s="4">
        <v>512371.873015873</v>
      </c>
      <c r="AI7" s="4">
        <v>512371.873015873</v>
      </c>
      <c r="AJ7" s="4">
        <v>512371.873015873</v>
      </c>
      <c r="AK7" s="4">
        <v>378203.31746031746</v>
      </c>
    </row>
    <row r="8">
      <c r="A8" s="1" t="s">
        <v>86</v>
      </c>
      <c r="B8" s="4">
        <v>5.3327500925144446E8</v>
      </c>
      <c r="C8" s="4">
        <v>5.406480871183974E8</v>
      </c>
      <c r="D8" s="4">
        <v>5.480192452736326E8</v>
      </c>
      <c r="E8" s="4">
        <v>5.557439652819966E8</v>
      </c>
      <c r="F8" s="4">
        <v>5.635798164591095E8</v>
      </c>
      <c r="G8" s="4">
        <v>5.715284267161822E8</v>
      </c>
      <c r="H8" s="4">
        <v>5.795914481562078E8</v>
      </c>
      <c r="I8" s="4">
        <v>5.877705574374853E8</v>
      </c>
      <c r="J8" s="4">
        <v>5.96067456142653E8</v>
      </c>
      <c r="K8" s="4">
        <v>6.044838711533109E8</v>
      </c>
      <c r="L8" s="4">
        <v>6.130215550303258E8</v>
      </c>
      <c r="M8" s="4">
        <v>6.21548117844341E8</v>
      </c>
      <c r="N8" s="4">
        <v>6.303337017899194E8</v>
      </c>
      <c r="O8" s="4">
        <v>6.392459702500709E8</v>
      </c>
      <c r="P8" s="4">
        <v>6.482867824223695E8</v>
      </c>
      <c r="Q8" s="4">
        <v>6.57458025173414E8</v>
      </c>
      <c r="R8" s="4">
        <v>6.667616134550662E8</v>
      </c>
      <c r="S8" s="4">
        <v>6.760653221714426E8</v>
      </c>
      <c r="T8" s="4">
        <v>6.857736293856502E8</v>
      </c>
      <c r="U8" s="4">
        <v>6.956201997552509E8</v>
      </c>
      <c r="V8" s="4">
        <v>7.054728963076657E8</v>
      </c>
      <c r="W8" s="4">
        <v>7.152239146826034E8</v>
      </c>
      <c r="X8" s="4">
        <v>7.253634169685985E8</v>
      </c>
      <c r="Y8" s="4">
        <v>7.358935269115431E8</v>
      </c>
      <c r="Z8" s="4">
        <v>7.463283303842074E8</v>
      </c>
      <c r="AA8" s="4">
        <v>7.569140496724055E8</v>
      </c>
      <c r="AB8" s="4">
        <v>7.675187363557017E8</v>
      </c>
      <c r="AC8" s="4">
        <v>7.784129807827601E8</v>
      </c>
      <c r="AD8" s="4">
        <v>7.89464901236695E8</v>
      </c>
      <c r="AE8" s="4">
        <v>8.008109872190993E8</v>
      </c>
      <c r="AF8" s="4">
        <v>8.121852571862067E8</v>
      </c>
      <c r="AG8" s="4">
        <v>8.237242704039681E8</v>
      </c>
      <c r="AH8" s="4">
        <v>8.354304532554964E8</v>
      </c>
      <c r="AI8" s="4">
        <v>8.473062683343332E8</v>
      </c>
      <c r="AJ8" s="4">
        <v>8.593542149903256E8</v>
      </c>
      <c r="AK8" s="4">
        <v>8.717109984393532E8</v>
      </c>
    </row>
    <row r="9">
      <c r="A9" s="6" t="s">
        <v>87</v>
      </c>
      <c r="B9" s="4">
        <v>0.0</v>
      </c>
      <c r="C9" s="4">
        <v>12540.113166666664</v>
      </c>
      <c r="D9" s="4">
        <v>12540.113166666664</v>
      </c>
      <c r="E9" s="4">
        <v>12540.113166666664</v>
      </c>
      <c r="F9" s="4">
        <v>12540.113166666664</v>
      </c>
      <c r="G9" s="4">
        <v>12540.113166666664</v>
      </c>
      <c r="H9" s="4">
        <v>12540.113166666664</v>
      </c>
      <c r="I9" s="4">
        <v>12540.113166666664</v>
      </c>
      <c r="J9" s="4">
        <v>12540.113166666664</v>
      </c>
      <c r="K9" s="4">
        <v>12540.113166666664</v>
      </c>
      <c r="L9" s="4">
        <v>12540.113166666664</v>
      </c>
      <c r="M9" s="4">
        <v>20712.32418333333</v>
      </c>
      <c r="N9" s="4">
        <v>20712.32418333333</v>
      </c>
      <c r="O9" s="4">
        <v>20712.32418333333</v>
      </c>
      <c r="P9" s="4">
        <v>20712.32418333333</v>
      </c>
      <c r="Q9" s="4">
        <v>20712.32418333333</v>
      </c>
      <c r="R9" s="4">
        <v>20712.32418333333</v>
      </c>
      <c r="S9" s="4">
        <v>20712.32418333333</v>
      </c>
      <c r="T9" s="4">
        <v>8172.211016666667</v>
      </c>
      <c r="U9" s="4">
        <v>8172.211016666667</v>
      </c>
      <c r="V9" s="4">
        <v>8172.211016666667</v>
      </c>
      <c r="W9" s="4">
        <v>20805.004966666667</v>
      </c>
      <c r="X9" s="4">
        <v>20805.004966666667</v>
      </c>
      <c r="Y9" s="4">
        <v>20805.004966666667</v>
      </c>
      <c r="Z9" s="4">
        <v>20805.004966666667</v>
      </c>
      <c r="AA9" s="4">
        <v>20805.004966666667</v>
      </c>
      <c r="AB9" s="4">
        <v>20805.004966666667</v>
      </c>
      <c r="AC9" s="4">
        <v>20805.004966666667</v>
      </c>
      <c r="AD9" s="4">
        <v>20805.004966666667</v>
      </c>
      <c r="AE9" s="4">
        <v>20805.004966666667</v>
      </c>
      <c r="AF9" s="4">
        <v>12632.79395</v>
      </c>
      <c r="AG9" s="4">
        <v>12632.79395</v>
      </c>
      <c r="AH9" s="4">
        <v>12632.79395</v>
      </c>
      <c r="AI9" s="4">
        <v>12632.79395</v>
      </c>
      <c r="AJ9" s="4">
        <v>12632.79395</v>
      </c>
      <c r="AK9" s="4">
        <v>12632.79395</v>
      </c>
    </row>
    <row r="10">
      <c r="A10" s="1" t="s">
        <v>88</v>
      </c>
      <c r="B10" s="4">
        <v>5.3327500925144446E8</v>
      </c>
      <c r="C10" s="4">
        <v>5.406355470052307E8</v>
      </c>
      <c r="D10" s="4">
        <v>5.48006705160466E8</v>
      </c>
      <c r="E10" s="4">
        <v>5.557314251688299E8</v>
      </c>
      <c r="F10" s="4">
        <v>5.635672763459429E8</v>
      </c>
      <c r="G10" s="4">
        <v>5.715158866030155E8</v>
      </c>
      <c r="H10" s="4">
        <v>5.795789080430411E8</v>
      </c>
      <c r="I10" s="4">
        <v>5.877580173243186E8</v>
      </c>
      <c r="J10" s="4">
        <v>5.960549160294863E8</v>
      </c>
      <c r="K10" s="4">
        <v>6.044713310401442E8</v>
      </c>
      <c r="L10" s="4">
        <v>6.130090149171591E8</v>
      </c>
      <c r="M10" s="4">
        <v>6.215274055201577E8</v>
      </c>
      <c r="N10" s="4">
        <v>6.30312989465736E8</v>
      </c>
      <c r="O10" s="4">
        <v>6.392252579258876E8</v>
      </c>
      <c r="P10" s="4">
        <v>6.482660700981861E8</v>
      </c>
      <c r="Q10" s="4">
        <v>6.574373128492306E8</v>
      </c>
      <c r="R10" s="4">
        <v>6.667409011308829E8</v>
      </c>
      <c r="S10" s="4">
        <v>6.760446098472593E8</v>
      </c>
      <c r="T10" s="4">
        <v>6.857654571746335E8</v>
      </c>
      <c r="U10" s="4">
        <v>6.956120275442343E8</v>
      </c>
      <c r="V10" s="4">
        <v>7.05464724096649E8</v>
      </c>
      <c r="W10" s="4">
        <v>7.152031096776367E8</v>
      </c>
      <c r="X10" s="4">
        <v>7.253426119636319E8</v>
      </c>
      <c r="Y10" s="4">
        <v>7.358727219065765E8</v>
      </c>
      <c r="Z10" s="4">
        <v>7.463075253792408E8</v>
      </c>
      <c r="AA10" s="4">
        <v>7.568932446674389E8</v>
      </c>
      <c r="AB10" s="4">
        <v>7.674979313507351E8</v>
      </c>
      <c r="AC10" s="4">
        <v>7.783921757777935E8</v>
      </c>
      <c r="AD10" s="4">
        <v>7.894440962317284E8</v>
      </c>
      <c r="AE10" s="4">
        <v>8.007901822141327E8</v>
      </c>
      <c r="AF10" s="4">
        <v>8.121726243922567E8</v>
      </c>
      <c r="AG10" s="4">
        <v>8.237116376100181E8</v>
      </c>
      <c r="AH10" s="4">
        <v>8.354178204615464E8</v>
      </c>
      <c r="AI10" s="4">
        <v>8.472936355403832E8</v>
      </c>
      <c r="AJ10" s="4">
        <v>8.593415821963756E8</v>
      </c>
      <c r="AK10" s="4">
        <v>8.716983656454033E8</v>
      </c>
    </row>
    <row r="11">
      <c r="A11" s="6" t="s">
        <v>89</v>
      </c>
      <c r="B11" s="4">
        <v>1.4222444496736023E8</v>
      </c>
      <c r="C11" s="4">
        <v>1.4418750038629502E8</v>
      </c>
      <c r="D11" s="4">
        <v>1.4615338826629627E8</v>
      </c>
      <c r="E11" s="4">
        <v>1.4821357109252694E8</v>
      </c>
      <c r="F11" s="4">
        <v>1.5030339260146296E8</v>
      </c>
      <c r="G11" s="4">
        <v>1.5242328695702425E8</v>
      </c>
      <c r="H11" s="4">
        <v>1.5457369477507907E8</v>
      </c>
      <c r="I11" s="4">
        <v>1.5675506322039577E8</v>
      </c>
      <c r="J11" s="4">
        <v>1.58967846105064E8</v>
      </c>
      <c r="K11" s="4">
        <v>1.6121250398840645E8</v>
      </c>
      <c r="L11" s="4">
        <v>1.6348950427840632E8</v>
      </c>
      <c r="M11" s="4">
        <v>1.6576135905222607E8</v>
      </c>
      <c r="N11" s="4">
        <v>1.681044742905118E8</v>
      </c>
      <c r="O11" s="4">
        <v>1.704813762888342E8</v>
      </c>
      <c r="P11" s="4">
        <v>1.7289256089518625E8</v>
      </c>
      <c r="Q11" s="4">
        <v>1.753385313368898E8</v>
      </c>
      <c r="R11" s="4">
        <v>1.7781979833160645E8</v>
      </c>
      <c r="S11" s="4">
        <v>1.8030109744626406E8</v>
      </c>
      <c r="T11" s="4">
        <v>1.8289364742847475E8</v>
      </c>
      <c r="U11" s="4">
        <v>1.855197277460473E8</v>
      </c>
      <c r="V11" s="4">
        <v>1.881474419165763E8</v>
      </c>
      <c r="W11" s="4">
        <v>1.907446693510257E8</v>
      </c>
      <c r="X11" s="4">
        <v>1.934488746107006E8</v>
      </c>
      <c r="Y11" s="4">
        <v>1.9625725493248394E8</v>
      </c>
      <c r="Z11" s="4">
        <v>1.990402170186435E8</v>
      </c>
      <c r="AA11" s="4">
        <v>2.0186342835280594E8</v>
      </c>
      <c r="AB11" s="4">
        <v>2.0469169829124105E8</v>
      </c>
      <c r="AC11" s="4">
        <v>2.0759719327993754E8</v>
      </c>
      <c r="AD11" s="4">
        <v>2.1054474046500197E8</v>
      </c>
      <c r="AE11" s="4">
        <v>2.135707415965092E8</v>
      </c>
      <c r="AF11" s="4">
        <v>2.1660643892541486E8</v>
      </c>
      <c r="AG11" s="4">
        <v>2.1968389375059184E8</v>
      </c>
      <c r="AH11" s="4">
        <v>2.2280593271709442E8</v>
      </c>
      <c r="AI11" s="4">
        <v>2.259732125986202E8</v>
      </c>
      <c r="AJ11" s="4">
        <v>2.2918639997177336E8</v>
      </c>
      <c r="AK11" s="4">
        <v>2.3248195411762905E8</v>
      </c>
    </row>
    <row r="12">
      <c r="A12" s="1" t="s">
        <v>90</v>
      </c>
      <c r="B12" s="4">
        <v>3.910505642840842E8</v>
      </c>
      <c r="C12" s="4">
        <v>3.9644804661893564E8</v>
      </c>
      <c r="D12" s="4">
        <v>4.018533168941697E8</v>
      </c>
      <c r="E12" s="4">
        <v>4.07517854076303E8</v>
      </c>
      <c r="F12" s="4">
        <v>4.132638837444799E8</v>
      </c>
      <c r="G12" s="4">
        <v>4.190925996459913E8</v>
      </c>
      <c r="H12" s="4">
        <v>4.2500521326796204E8</v>
      </c>
      <c r="I12" s="4">
        <v>4.3100295410392284E8</v>
      </c>
      <c r="J12" s="4">
        <v>4.3708706992442226E8</v>
      </c>
      <c r="K12" s="4">
        <v>4.432588270517378E8</v>
      </c>
      <c r="L12" s="4">
        <v>4.4951951063875276E8</v>
      </c>
      <c r="M12" s="4">
        <v>4.557660464679316E8</v>
      </c>
      <c r="N12" s="4">
        <v>4.6220851517522424E8</v>
      </c>
      <c r="O12" s="4">
        <v>4.687438816370534E8</v>
      </c>
      <c r="P12" s="4">
        <v>4.753735092029999E8</v>
      </c>
      <c r="Q12" s="4">
        <v>4.8209878151234084E8</v>
      </c>
      <c r="R12" s="4">
        <v>4.889211027992764E8</v>
      </c>
      <c r="S12" s="4">
        <v>4.9574351240099525E8</v>
      </c>
      <c r="T12" s="4">
        <v>5.028718097461587E8</v>
      </c>
      <c r="U12" s="4">
        <v>5.10092299798187E8</v>
      </c>
      <c r="V12" s="4">
        <v>5.173172821800728E8</v>
      </c>
      <c r="W12" s="4">
        <v>5.2445844032661104E8</v>
      </c>
      <c r="X12" s="4">
        <v>5.3189373735293126E8</v>
      </c>
      <c r="Y12" s="4">
        <v>5.396154669740926E8</v>
      </c>
      <c r="Z12" s="4">
        <v>5.472673083605973E8</v>
      </c>
      <c r="AA12" s="4">
        <v>5.550298163146329E8</v>
      </c>
      <c r="AB12" s="4">
        <v>5.62806233059494E8</v>
      </c>
      <c r="AC12" s="4">
        <v>5.70794982497856E8</v>
      </c>
      <c r="AD12" s="4">
        <v>5.788993557667265E8</v>
      </c>
      <c r="AE12" s="4">
        <v>5.872194406176234E8</v>
      </c>
      <c r="AF12" s="4">
        <v>5.955661854668419E8</v>
      </c>
      <c r="AG12" s="4">
        <v>6.040277438594263E8</v>
      </c>
      <c r="AH12" s="4">
        <v>6.12611887744452E8</v>
      </c>
      <c r="AI12" s="4">
        <v>6.21320422941763E8</v>
      </c>
      <c r="AJ12" s="4">
        <v>6.301551822246022E8</v>
      </c>
      <c r="AK12" s="4">
        <v>6.392164115277742E8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0"/>
  </cols>
  <sheetData>
    <row r="1">
      <c r="A1" s="1" t="s">
        <v>80</v>
      </c>
      <c r="B1" s="11" t="s">
        <v>49</v>
      </c>
      <c r="C1" s="11" t="s">
        <v>50</v>
      </c>
      <c r="D1" s="11" t="s">
        <v>51</v>
      </c>
      <c r="E1" s="11" t="s">
        <v>52</v>
      </c>
      <c r="F1" s="11" t="s">
        <v>53</v>
      </c>
      <c r="G1" s="11" t="s">
        <v>54</v>
      </c>
      <c r="H1" s="11" t="s">
        <v>55</v>
      </c>
      <c r="I1" s="11" t="s">
        <v>56</v>
      </c>
      <c r="J1" s="12" t="s">
        <v>57</v>
      </c>
      <c r="K1" s="12" t="s">
        <v>58</v>
      </c>
      <c r="L1" s="12" t="s">
        <v>59</v>
      </c>
      <c r="M1" s="12" t="s">
        <v>60</v>
      </c>
    </row>
    <row r="2">
      <c r="A2" s="6" t="s">
        <v>37</v>
      </c>
      <c r="B2" s="13">
        <f>'Profit &amp; Loss'!B2+'Profit &amp; Loss'!C2+'Profit &amp; Loss'!D2</f>
        <v>2671310076</v>
      </c>
      <c r="C2" s="13">
        <f>'Profit &amp; Loss'!E2+'Profit &amp; Loss'!F2+'Profit &amp; Loss'!G2</f>
        <v>2784203228</v>
      </c>
      <c r="D2" s="13">
        <f>'Profit &amp; Loss'!H2+'Profit &amp; Loss'!I2+'Profit &amp; Loss'!J2</f>
        <v>2901985354</v>
      </c>
      <c r="E2" s="13">
        <f>'Profit &amp; Loss'!K2+'Profit &amp; Loss'!L2+'Profit &amp; Loss'!M2</f>
        <v>3024872575</v>
      </c>
      <c r="F2" s="13">
        <f>'Profit &amp; Loss'!N2+'Profit &amp; Loss'!O2+'Profit &amp; Loss'!P2</f>
        <v>3153090723</v>
      </c>
      <c r="G2" s="13">
        <f>'Profit &amp; Loss'!Q2+'Profit &amp; Loss'!R2+'Profit &amp; Loss'!S2</f>
        <v>3286875791</v>
      </c>
      <c r="H2" s="13">
        <f>'Profit &amp; Loss'!T2+'Profit &amp; Loss'!U2+'Profit &amp; Loss'!V2</f>
        <v>3426474386</v>
      </c>
      <c r="I2" s="13">
        <f>'Profit &amp; Loss'!W2+'Profit &amp; Loss'!X2+'Profit &amp; Loss'!Y2</f>
        <v>3572144221</v>
      </c>
      <c r="J2" s="13">
        <f>'Profit &amp; Loss'!Z2+'Profit &amp; Loss'!AA2+'Profit &amp; Loss'!AB2</f>
        <v>3724154617</v>
      </c>
      <c r="K2" s="4">
        <f>'Profit &amp; Loss'!AC2+'Profit &amp; Loss'!AD2+'Profit &amp; Loss'!AE2</f>
        <v>3882787032</v>
      </c>
      <c r="L2" s="4">
        <f>'Profit &amp; Loss'!AF2+'Profit &amp; Loss'!AG2+'Profit &amp; Loss'!AH2</f>
        <v>4048335618</v>
      </c>
      <c r="M2" s="4">
        <f>'Profit &amp; Loss'!AI2+'Profit &amp; Loss'!AJ2+'Profit &amp; Loss'!AK2</f>
        <v>4221107796</v>
      </c>
    </row>
    <row r="3">
      <c r="A3" s="6" t="s">
        <v>81</v>
      </c>
      <c r="B3" s="13">
        <f>'Profit &amp; Loss'!B3+'Profit &amp; Loss'!C3+'Profit &amp; Loss'!D3</f>
        <v>1047585922</v>
      </c>
      <c r="C3" s="13">
        <f>'Profit &amp; Loss'!E3+'Profit &amp; Loss'!F3+'Profit &amp; Loss'!G3</f>
        <v>1090946970</v>
      </c>
      <c r="D3" s="13">
        <f>'Profit &amp; Loss'!H3+'Profit &amp; Loss'!I3+'Profit &amp; Loss'!J3</f>
        <v>1136151843</v>
      </c>
      <c r="E3" s="13">
        <f>'Profit &amp; Loss'!K3+'Profit &amp; Loss'!L3+'Profit &amp; Loss'!M3</f>
        <v>1183280812</v>
      </c>
      <c r="F3" s="13">
        <f>'Profit &amp; Loss'!N3+'Profit &amp; Loss'!O3+'Profit &amp; Loss'!P3</f>
        <v>1232417713</v>
      </c>
      <c r="G3" s="13">
        <f>'Profit &amp; Loss'!Q3+'Profit &amp; Loss'!R3+'Profit &amp; Loss'!S3</f>
        <v>1283650106</v>
      </c>
      <c r="H3" s="13">
        <f>'Profit &amp; Loss'!T3+'Profit &amp; Loss'!U3+'Profit &amp; Loss'!V3</f>
        <v>1337069443</v>
      </c>
      <c r="I3" s="13">
        <f>'Profit &amp; Loss'!W3+'Profit &amp; Loss'!X3+'Profit &amp; Loss'!Y3</f>
        <v>1392771244</v>
      </c>
      <c r="J3" s="13">
        <f>'Profit &amp; Loss'!Z3+'Profit &amp; Loss'!AA3+'Profit &amp; Loss'!AB3</f>
        <v>1450855283</v>
      </c>
      <c r="K3" s="4">
        <f>'Profit &amp; Loss'!AC3+'Profit &amp; Loss'!AD3+'Profit &amp; Loss'!AE3</f>
        <v>1511425776</v>
      </c>
      <c r="L3" s="4">
        <f>'Profit &amp; Loss'!AF3+'Profit &amp; Loss'!AG3+'Profit &amp; Loss'!AH3</f>
        <v>1574591587</v>
      </c>
      <c r="M3" s="4">
        <f>'Profit &amp; Loss'!AI3+'Profit &amp; Loss'!AJ3+'Profit &amp; Loss'!AK3</f>
        <v>1640466433</v>
      </c>
    </row>
    <row r="4">
      <c r="A4" s="1" t="s">
        <v>82</v>
      </c>
      <c r="B4" s="13">
        <f>'Profit &amp; Loss'!B4+'Profit &amp; Loss'!C4+'Profit &amp; Loss'!D4</f>
        <v>1623724153</v>
      </c>
      <c r="C4" s="13">
        <f>'Profit &amp; Loss'!E4+'Profit &amp; Loss'!F4+'Profit &amp; Loss'!G4</f>
        <v>1693256258</v>
      </c>
      <c r="D4" s="13">
        <f>'Profit &amp; Loss'!H4+'Profit &amp; Loss'!I4+'Profit &amp; Loss'!J4</f>
        <v>1765833511</v>
      </c>
      <c r="E4" s="13">
        <f>'Profit &amp; Loss'!K4+'Profit &amp; Loss'!L4+'Profit &amp; Loss'!M4</f>
        <v>1841591762</v>
      </c>
      <c r="F4" s="13">
        <f>'Profit &amp; Loss'!N4+'Profit &amp; Loss'!O4+'Profit &amp; Loss'!P4</f>
        <v>1920673010</v>
      </c>
      <c r="G4" s="13">
        <f>'Profit &amp; Loss'!Q4+'Profit &amp; Loss'!R4+'Profit &amp; Loss'!S4</f>
        <v>2003225685</v>
      </c>
      <c r="H4" s="13">
        <f>'Profit &amp; Loss'!T4+'Profit &amp; Loss'!U4+'Profit &amp; Loss'!V4</f>
        <v>2089404944</v>
      </c>
      <c r="I4" s="13">
        <f>'Profit &amp; Loss'!W4+'Profit &amp; Loss'!X4+'Profit &amp; Loss'!Y4</f>
        <v>2179372978</v>
      </c>
      <c r="J4" s="13">
        <f>'Profit &amp; Loss'!Z4+'Profit &amp; Loss'!AA4+'Profit &amp; Loss'!AB4</f>
        <v>2273299335</v>
      </c>
      <c r="K4" s="4">
        <f>'Profit &amp; Loss'!AC4+'Profit &amp; Loss'!AD4+'Profit &amp; Loss'!AE4</f>
        <v>2371361256</v>
      </c>
      <c r="L4" s="4">
        <f>'Profit &amp; Loss'!AF4+'Profit &amp; Loss'!AG4+'Profit &amp; Loss'!AH4</f>
        <v>2473744030</v>
      </c>
      <c r="M4" s="4">
        <f>'Profit &amp; Loss'!AI4+'Profit &amp; Loss'!AJ4+'Profit &amp; Loss'!AK4</f>
        <v>2580641363</v>
      </c>
    </row>
    <row r="5">
      <c r="A5" s="6" t="s">
        <v>83</v>
      </c>
      <c r="B5" s="13">
        <f>'Profit &amp; Loss'!B5+'Profit &amp; Loss'!C5+'Profit &amp; Loss'!D5</f>
        <v>866934</v>
      </c>
      <c r="C5" s="13">
        <f>'Profit &amp; Loss'!E5+'Profit &amp; Loss'!F5+'Profit &amp; Loss'!G5</f>
        <v>866934</v>
      </c>
      <c r="D5" s="13">
        <f>'Profit &amp; Loss'!H5+'Profit &amp; Loss'!I5+'Profit &amp; Loss'!J5</f>
        <v>866934</v>
      </c>
      <c r="E5" s="13">
        <f>'Profit &amp; Loss'!K5+'Profit &amp; Loss'!L5+'Profit &amp; Loss'!M5</f>
        <v>866934</v>
      </c>
      <c r="F5" s="13">
        <f>'Profit &amp; Loss'!N5+'Profit &amp; Loss'!O5+'Profit &amp; Loss'!P5</f>
        <v>866934</v>
      </c>
      <c r="G5" s="13">
        <f>'Profit &amp; Loss'!Q5+'Profit &amp; Loss'!R5+'Profit &amp; Loss'!S5</f>
        <v>866934</v>
      </c>
      <c r="H5" s="13">
        <f>'Profit &amp; Loss'!T5+'Profit &amp; Loss'!U5+'Profit &amp; Loss'!V5</f>
        <v>866934</v>
      </c>
      <c r="I5" s="13">
        <f>'Profit &amp; Loss'!W5+'Profit &amp; Loss'!X5+'Profit &amp; Loss'!Y5</f>
        <v>866934</v>
      </c>
      <c r="J5" s="13">
        <f>'Profit &amp; Loss'!Z5+'Profit &amp; Loss'!AA5+'Profit &amp; Loss'!AB5</f>
        <v>866934</v>
      </c>
      <c r="K5" s="18">
        <f>'Profit &amp; Loss'!AC5+'Profit &amp; Loss'!AD5+'Profit &amp; Loss'!AE5</f>
        <v>866934</v>
      </c>
      <c r="L5" s="18">
        <f>'Profit &amp; Loss'!AF5+'Profit &amp; Loss'!AG5+'Profit &amp; Loss'!AH5</f>
        <v>866934</v>
      </c>
      <c r="M5" s="18">
        <f>'Profit &amp; Loss'!AI5+'Profit &amp; Loss'!AJ5+'Profit &amp; Loss'!AK5</f>
        <v>866934</v>
      </c>
    </row>
    <row r="6">
      <c r="A6" s="1" t="s">
        <v>84</v>
      </c>
      <c r="B6" s="13">
        <f>'Profit &amp; Loss'!B6+'Profit &amp; Loss'!C6+'Profit &amp; Loss'!D6</f>
        <v>1622857219</v>
      </c>
      <c r="C6" s="13">
        <f>'Profit &amp; Loss'!E6+'Profit &amp; Loss'!F6+'Profit &amp; Loss'!G6</f>
        <v>1692389324</v>
      </c>
      <c r="D6" s="13">
        <f>'Profit &amp; Loss'!H6+'Profit &amp; Loss'!I6+'Profit &amp; Loss'!J6</f>
        <v>1764966577</v>
      </c>
      <c r="E6" s="13">
        <f>'Profit &amp; Loss'!K6+'Profit &amp; Loss'!L6+'Profit &amp; Loss'!M6</f>
        <v>1840724828</v>
      </c>
      <c r="F6" s="13">
        <f>'Profit &amp; Loss'!N6+'Profit &amp; Loss'!O6+'Profit &amp; Loss'!P6</f>
        <v>1919806076</v>
      </c>
      <c r="G6" s="13">
        <f>'Profit &amp; Loss'!Q6+'Profit &amp; Loss'!R6+'Profit &amp; Loss'!S6</f>
        <v>2002358751</v>
      </c>
      <c r="H6" s="13">
        <f>'Profit &amp; Loss'!T6+'Profit &amp; Loss'!U6+'Profit &amp; Loss'!V6</f>
        <v>2088538010</v>
      </c>
      <c r="I6" s="13">
        <f>'Profit &amp; Loss'!W6+'Profit &amp; Loss'!X6+'Profit &amp; Loss'!Y6</f>
        <v>2178506044</v>
      </c>
      <c r="J6" s="13">
        <f>'Profit &amp; Loss'!Z6+'Profit &amp; Loss'!AA6+'Profit &amp; Loss'!AB6</f>
        <v>2272432401</v>
      </c>
      <c r="K6" s="4">
        <f>'Profit &amp; Loss'!AC6+'Profit &amp; Loss'!AD6+'Profit &amp; Loss'!AE6</f>
        <v>2370494322</v>
      </c>
      <c r="L6" s="4">
        <f>'Profit &amp; Loss'!AF6+'Profit &amp; Loss'!AG6+'Profit &amp; Loss'!AH6</f>
        <v>2472877096</v>
      </c>
      <c r="M6" s="4">
        <f>'Profit &amp; Loss'!AI6+'Profit &amp; Loss'!AJ6+'Profit &amp; Loss'!AK6</f>
        <v>2579774429</v>
      </c>
    </row>
    <row r="7">
      <c r="A7" s="6" t="s">
        <v>85</v>
      </c>
      <c r="B7" s="13">
        <f>'Profit &amp; Loss'!B7+'Profit &amp; Loss'!C7+'Profit &amp; Loss'!D7</f>
        <v>914877.5397</v>
      </c>
      <c r="C7" s="13">
        <f>'Profit &amp; Loss'!E7+'Profit &amp; Loss'!F7+'Profit &amp; Loss'!G7</f>
        <v>1537115.619</v>
      </c>
      <c r="D7" s="13">
        <f>'Profit &amp; Loss'!H7+'Profit &amp; Loss'!I7+'Profit &amp; Loss'!J7</f>
        <v>1537115.619</v>
      </c>
      <c r="E7" s="13">
        <f>'Profit &amp; Loss'!K7+'Profit &amp; Loss'!L7+'Profit &amp; Loss'!M7</f>
        <v>1671284.175</v>
      </c>
      <c r="F7" s="13">
        <f>'Profit &amp; Loss'!N7+'Profit &amp; Loss'!O7+'Profit &amp; Loss'!P7</f>
        <v>1939621.286</v>
      </c>
      <c r="G7" s="13">
        <f>'Profit &amp; Loss'!Q7+'Profit &amp; Loss'!R7+'Profit &amp; Loss'!S7</f>
        <v>2073789.841</v>
      </c>
      <c r="H7" s="13">
        <f>'Profit &amp; Loss'!T7+'Profit &amp; Loss'!U7+'Profit &amp; Loss'!V7</f>
        <v>1671284.175</v>
      </c>
      <c r="I7" s="13">
        <f>'Profit &amp; Loss'!W7+'Profit &amp; Loss'!X7+'Profit &amp; Loss'!Y7</f>
        <v>2025185.143</v>
      </c>
      <c r="J7" s="13">
        <f>'Profit &amp; Loss'!Z7+'Profit &amp; Loss'!AA7+'Profit &amp; Loss'!AB7</f>
        <v>1671284.175</v>
      </c>
      <c r="K7" s="4">
        <f>'Profit &amp; Loss'!AC7+'Profit &amp; Loss'!AD7+'Profit &amp; Loss'!AE7</f>
        <v>1805452.73</v>
      </c>
      <c r="L7" s="4">
        <f>'Profit &amp; Loss'!AF7+'Profit &amp; Loss'!AG7+'Profit &amp; Loss'!AH7</f>
        <v>1537115.619</v>
      </c>
      <c r="M7" s="4">
        <f>'Profit &amp; Loss'!AI7+'Profit &amp; Loss'!AJ7+'Profit &amp; Loss'!AK7</f>
        <v>1402947.063</v>
      </c>
    </row>
    <row r="8">
      <c r="A8" s="1" t="s">
        <v>86</v>
      </c>
      <c r="B8" s="13">
        <f>'Profit &amp; Loss'!B8+'Profit &amp; Loss'!C8+'Profit &amp; Loss'!D8</f>
        <v>1621942342</v>
      </c>
      <c r="C8" s="13">
        <f>'Profit &amp; Loss'!E8+'Profit &amp; Loss'!F8+'Profit &amp; Loss'!G8</f>
        <v>1690852208</v>
      </c>
      <c r="D8" s="13">
        <f>'Profit &amp; Loss'!H8+'Profit &amp; Loss'!I8+'Profit &amp; Loss'!J8</f>
        <v>1763429462</v>
      </c>
      <c r="E8" s="13">
        <f>'Profit &amp; Loss'!K8+'Profit &amp; Loss'!L8+'Profit &amp; Loss'!M8</f>
        <v>1839053544</v>
      </c>
      <c r="F8" s="13">
        <f>'Profit &amp; Loss'!N8+'Profit &amp; Loss'!O8+'Profit &amp; Loss'!P8</f>
        <v>1917866454</v>
      </c>
      <c r="G8" s="13">
        <f>'Profit &amp; Loss'!Q8+'Profit &amp; Loss'!R8+'Profit &amp; Loss'!S8</f>
        <v>2000284961</v>
      </c>
      <c r="H8" s="13">
        <f>'Profit &amp; Loss'!T8+'Profit &amp; Loss'!U8+'Profit &amp; Loss'!V8</f>
        <v>2086866725</v>
      </c>
      <c r="I8" s="13">
        <f>'Profit &amp; Loss'!W8+'Profit &amp; Loss'!X8+'Profit &amp; Loss'!Y8</f>
        <v>2176480859</v>
      </c>
      <c r="J8" s="13">
        <f>'Profit &amp; Loss'!Z8+'Profit &amp; Loss'!AA8+'Profit &amp; Loss'!AB8</f>
        <v>2270761116</v>
      </c>
      <c r="K8" s="4">
        <f>'Profit &amp; Loss'!AC8+'Profit &amp; Loss'!AD8+'Profit &amp; Loss'!AE8</f>
        <v>2368688869</v>
      </c>
      <c r="L8" s="4">
        <f>'Profit &amp; Loss'!AF8+'Profit &amp; Loss'!AG8+'Profit &amp; Loss'!AH8</f>
        <v>2471339981</v>
      </c>
      <c r="M8" s="4">
        <f>'Profit &amp; Loss'!AI8+'Profit &amp; Loss'!AJ8+'Profit &amp; Loss'!AK8</f>
        <v>2578371482</v>
      </c>
    </row>
    <row r="9">
      <c r="A9" s="6" t="s">
        <v>87</v>
      </c>
      <c r="B9" s="13">
        <f>'Profit &amp; Loss'!B9+'Profit &amp; Loss'!C9+'Profit &amp; Loss'!D9</f>
        <v>25080.22633</v>
      </c>
      <c r="C9" s="13">
        <f>'Profit &amp; Loss'!E9+'Profit &amp; Loss'!F9+'Profit &amp; Loss'!G9</f>
        <v>37620.3395</v>
      </c>
      <c r="D9" s="13">
        <f>'Profit &amp; Loss'!H9+'Profit &amp; Loss'!I9+'Profit &amp; Loss'!J9</f>
        <v>37620.3395</v>
      </c>
      <c r="E9" s="13">
        <f>'Profit &amp; Loss'!K9+'Profit &amp; Loss'!L9+'Profit &amp; Loss'!M9</f>
        <v>45792.55052</v>
      </c>
      <c r="F9" s="13">
        <f>'Profit &amp; Loss'!N9+'Profit &amp; Loss'!O9+'Profit &amp; Loss'!P9</f>
        <v>62136.97255</v>
      </c>
      <c r="G9" s="13">
        <f>'Profit &amp; Loss'!Q9+'Profit &amp; Loss'!R9+'Profit &amp; Loss'!S9</f>
        <v>62136.97255</v>
      </c>
      <c r="H9" s="13">
        <f>'Profit &amp; Loss'!T9+'Profit &amp; Loss'!U9+'Profit &amp; Loss'!V9</f>
        <v>24516.63305</v>
      </c>
      <c r="I9" s="13">
        <f>'Profit &amp; Loss'!W9+'Profit &amp; Loss'!X9+'Profit &amp; Loss'!Y9</f>
        <v>62415.0149</v>
      </c>
      <c r="J9" s="13">
        <f>'Profit &amp; Loss'!Z9+'Profit &amp; Loss'!AA9+'Profit &amp; Loss'!AB9</f>
        <v>62415.0149</v>
      </c>
      <c r="K9" s="4">
        <f>'Profit &amp; Loss'!AC9+'Profit &amp; Loss'!AD9+'Profit &amp; Loss'!AE9</f>
        <v>62415.0149</v>
      </c>
      <c r="L9" s="4">
        <f>'Profit &amp; Loss'!AF9+'Profit &amp; Loss'!AG9+'Profit &amp; Loss'!AH9</f>
        <v>37898.38185</v>
      </c>
      <c r="M9" s="4">
        <f>'Profit &amp; Loss'!AI9+'Profit &amp; Loss'!AJ9+'Profit &amp; Loss'!AK9</f>
        <v>37898.38185</v>
      </c>
    </row>
    <row r="10">
      <c r="A10" s="1" t="s">
        <v>88</v>
      </c>
      <c r="B10" s="13">
        <f>'Profit &amp; Loss'!B10+'Profit &amp; Loss'!C10+'Profit &amp; Loss'!D10</f>
        <v>1621917261</v>
      </c>
      <c r="C10" s="13">
        <f>'Profit &amp; Loss'!E10+'Profit &amp; Loss'!F10+'Profit &amp; Loss'!G10</f>
        <v>1690814588</v>
      </c>
      <c r="D10" s="13">
        <f>'Profit &amp; Loss'!H10+'Profit &amp; Loss'!I10+'Profit &amp; Loss'!J10</f>
        <v>1763391841</v>
      </c>
      <c r="E10" s="13">
        <f>'Profit &amp; Loss'!K10+'Profit &amp; Loss'!L10+'Profit &amp; Loss'!M10</f>
        <v>1839007751</v>
      </c>
      <c r="F10" s="13">
        <f>'Profit &amp; Loss'!N10+'Profit &amp; Loss'!O10+'Profit &amp; Loss'!P10</f>
        <v>1917804317</v>
      </c>
      <c r="G10" s="13">
        <f>'Profit &amp; Loss'!Q10+'Profit &amp; Loss'!R10+'Profit &amp; Loss'!S10</f>
        <v>2000222824</v>
      </c>
      <c r="H10" s="13">
        <f>'Profit &amp; Loss'!T10+'Profit &amp; Loss'!U10+'Profit &amp; Loss'!V10</f>
        <v>2086842209</v>
      </c>
      <c r="I10" s="13">
        <f>'Profit &amp; Loss'!W10+'Profit &amp; Loss'!X10+'Profit &amp; Loss'!Y10</f>
        <v>2176418444</v>
      </c>
      <c r="J10" s="13">
        <f>'Profit &amp; Loss'!Z10+'Profit &amp; Loss'!AA10+'Profit &amp; Loss'!AB10</f>
        <v>2270698701</v>
      </c>
      <c r="K10" s="4">
        <f>'Profit &amp; Loss'!AC10+'Profit &amp; Loss'!AD10+'Profit &amp; Loss'!AE10</f>
        <v>2368626454</v>
      </c>
      <c r="L10" s="4">
        <f>'Profit &amp; Loss'!AF10+'Profit &amp; Loss'!AG10+'Profit &amp; Loss'!AH10</f>
        <v>2471302082</v>
      </c>
      <c r="M10" s="4">
        <f>'Profit &amp; Loss'!AI10+'Profit &amp; Loss'!AJ10+'Profit &amp; Loss'!AK10</f>
        <v>2578333583</v>
      </c>
    </row>
    <row r="11">
      <c r="A11" s="6" t="s">
        <v>89</v>
      </c>
      <c r="B11" s="13">
        <f>'Profit &amp; Loss'!B11+'Profit &amp; Loss'!C11+'Profit &amp; Loss'!D11</f>
        <v>432565333.6</v>
      </c>
      <c r="C11" s="13">
        <f>'Profit &amp; Loss'!E11+'Profit &amp; Loss'!F11+'Profit &amp; Loss'!G11</f>
        <v>450940250.7</v>
      </c>
      <c r="D11" s="13">
        <f>'Profit &amp; Loss'!H11+'Profit &amp; Loss'!I11+'Profit &amp; Loss'!J11</f>
        <v>470296604.1</v>
      </c>
      <c r="E11" s="13">
        <f>'Profit &amp; Loss'!K11+'Profit &amp; Loss'!L11+'Profit &amp; Loss'!M11</f>
        <v>490463367.3</v>
      </c>
      <c r="F11" s="13">
        <f>'Profit &amp; Loss'!N11+'Profit &amp; Loss'!O11+'Profit &amp; Loss'!P11</f>
        <v>511478411.5</v>
      </c>
      <c r="G11" s="13">
        <f>'Profit &amp; Loss'!Q11+'Profit &amp; Loss'!R11+'Profit &amp; Loss'!S11</f>
        <v>533459427.1</v>
      </c>
      <c r="H11" s="13">
        <f>'Profit &amp; Loss'!T11+'Profit &amp; Loss'!U11+'Profit &amp; Loss'!V11</f>
        <v>556560817.1</v>
      </c>
      <c r="I11" s="13">
        <f>'Profit &amp; Loss'!W11+'Profit &amp; Loss'!X11+'Profit &amp; Loss'!Y11</f>
        <v>580450798.9</v>
      </c>
      <c r="J11" s="13">
        <f>'Profit &amp; Loss'!Z11+'Profit &amp; Loss'!AA11+'Profit &amp; Loss'!AB11</f>
        <v>605595343.7</v>
      </c>
      <c r="K11" s="4">
        <f>'Profit &amp; Loss'!AC11+'Profit &amp; Loss'!AD11+'Profit &amp; Loss'!AE11</f>
        <v>631712675.3</v>
      </c>
      <c r="L11" s="4">
        <f>'Profit &amp; Loss'!AF11+'Profit &amp; Loss'!AG11+'Profit &amp; Loss'!AH11</f>
        <v>659096265.4</v>
      </c>
      <c r="M11" s="4">
        <f>'Profit &amp; Loss'!AI11+'Profit &amp; Loss'!AJ11+'Profit &amp; Loss'!AK11</f>
        <v>687641566.7</v>
      </c>
    </row>
    <row r="12">
      <c r="A12" s="1" t="s">
        <v>90</v>
      </c>
      <c r="B12" s="13">
        <f>'Profit &amp; Loss'!B12+'Profit &amp; Loss'!C12+'Profit &amp; Loss'!D12</f>
        <v>1189351928</v>
      </c>
      <c r="C12" s="13">
        <f>'Profit &amp; Loss'!E12+'Profit &amp; Loss'!F12+'Profit &amp; Loss'!G12</f>
        <v>1239874337</v>
      </c>
      <c r="D12" s="13">
        <f>'Profit &amp; Loss'!H12+'Profit &amp; Loss'!I12+'Profit &amp; Loss'!J12</f>
        <v>1293095237</v>
      </c>
      <c r="E12" s="13">
        <f>'Profit &amp; Loss'!K12+'Profit &amp; Loss'!L12+'Profit &amp; Loss'!M12</f>
        <v>1348544384</v>
      </c>
      <c r="F12" s="13">
        <f>'Profit &amp; Loss'!N12+'Profit &amp; Loss'!O12+'Profit &amp; Loss'!P12</f>
        <v>1406325906</v>
      </c>
      <c r="G12" s="13">
        <f>'Profit &amp; Loss'!Q12+'Profit &amp; Loss'!R12+'Profit &amp; Loss'!S12</f>
        <v>1466763397</v>
      </c>
      <c r="H12" s="13">
        <f>'Profit &amp; Loss'!T12+'Profit &amp; Loss'!U12+'Profit &amp; Loss'!V12</f>
        <v>1530281392</v>
      </c>
      <c r="I12" s="13">
        <f>'Profit &amp; Loss'!W12+'Profit &amp; Loss'!X12+'Profit &amp; Loss'!Y12</f>
        <v>1595967645</v>
      </c>
      <c r="J12" s="13">
        <f>'Profit &amp; Loss'!Z12+'Profit &amp; Loss'!AA12+'Profit &amp; Loss'!AB12</f>
        <v>1665103358</v>
      </c>
      <c r="K12" s="4">
        <f>'Profit &amp; Loss'!AC12+'Profit &amp; Loss'!AD12+'Profit &amp; Loss'!AE12</f>
        <v>1736913779</v>
      </c>
      <c r="L12" s="4">
        <f>'Profit &amp; Loss'!AF12+'Profit &amp; Loss'!AG12+'Profit &amp; Loss'!AH12</f>
        <v>1812205817</v>
      </c>
      <c r="M12" s="4">
        <f>'Profit &amp; Loss'!AI12+'Profit &amp; Loss'!AJ12+'Profit &amp; Loss'!AK12</f>
        <v>1890692017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3.25"/>
    <col customWidth="1" min="2" max="2" width="9.38"/>
    <col customWidth="1" min="3" max="20" width="10.25"/>
    <col customWidth="1" min="21" max="47" width="11.25"/>
  </cols>
  <sheetData>
    <row r="1">
      <c r="A1" s="1" t="s">
        <v>80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/>
      <c r="AM1" s="2"/>
      <c r="AN1" s="2"/>
      <c r="AO1" s="2"/>
      <c r="AP1" s="2"/>
      <c r="AQ1" s="2"/>
      <c r="AR1" s="2"/>
      <c r="AS1" s="2"/>
      <c r="AT1" s="2"/>
      <c r="AU1" s="2"/>
    </row>
    <row r="2">
      <c r="A2" s="1" t="s">
        <v>91</v>
      </c>
    </row>
    <row r="3">
      <c r="A3" s="1" t="s">
        <v>92</v>
      </c>
    </row>
    <row r="4">
      <c r="A4" s="6" t="s">
        <v>93</v>
      </c>
      <c r="B4" s="4">
        <v>2280865.4444444445</v>
      </c>
      <c r="C4" s="4">
        <v>4427562.333333333</v>
      </c>
      <c r="D4" s="4">
        <v>9039920.46031746</v>
      </c>
      <c r="E4" s="4">
        <v>8527548.587301588</v>
      </c>
      <c r="F4" s="4">
        <v>8015176.714285715</v>
      </c>
      <c r="G4" s="4">
        <v>7502804.841269841</v>
      </c>
      <c r="H4" s="4">
        <v>6990432.968253968</v>
      </c>
      <c r="I4" s="4">
        <v>6478061.095238095</v>
      </c>
      <c r="J4" s="4">
        <v>5965689.222222223</v>
      </c>
      <c r="K4" s="4">
        <v>5453317.34920635</v>
      </c>
      <c r="L4" s="4">
        <v>4940945.476190477</v>
      </c>
      <c r="M4" s="4">
        <v>6709439.0476190485</v>
      </c>
      <c r="N4" s="4">
        <v>6062898.619047619</v>
      </c>
      <c r="O4" s="4">
        <v>5416358.19047619</v>
      </c>
      <c r="P4" s="4">
        <v>4769817.761904762</v>
      </c>
      <c r="Q4" s="4">
        <v>4123277.333333333</v>
      </c>
      <c r="R4" s="4">
        <v>3476736.904761903</v>
      </c>
      <c r="S4" s="4">
        <v>5111061.92063492</v>
      </c>
      <c r="T4" s="4">
        <v>4464521.492063491</v>
      </c>
      <c r="U4" s="4">
        <v>3952149.6190476175</v>
      </c>
      <c r="V4" s="4">
        <v>3439777.7460317444</v>
      </c>
      <c r="W4" s="4">
        <v>7808101.11111111</v>
      </c>
      <c r="X4" s="4">
        <v>7051694.476190475</v>
      </c>
      <c r="Y4" s="4">
        <v>6539322.603174602</v>
      </c>
      <c r="Z4" s="4">
        <v>6026950.730158729</v>
      </c>
      <c r="AA4" s="4">
        <v>5514578.857142856</v>
      </c>
      <c r="AB4" s="4">
        <v>7283072.428571427</v>
      </c>
      <c r="AC4" s="4">
        <v>6636531.999999999</v>
      </c>
      <c r="AD4" s="4">
        <v>5989991.57142857</v>
      </c>
      <c r="AE4" s="4">
        <v>5477619.698412698</v>
      </c>
      <c r="AF4" s="4">
        <v>4965247.825396825</v>
      </c>
      <c r="AG4" s="4">
        <v>4452875.9523809515</v>
      </c>
      <c r="AH4" s="4">
        <v>3940504.0793650784</v>
      </c>
      <c r="AI4" s="4">
        <v>3428132.206349205</v>
      </c>
      <c r="AJ4" s="4">
        <v>2915760.333333332</v>
      </c>
      <c r="AK4" s="4">
        <v>2537557.015873015</v>
      </c>
    </row>
    <row r="5">
      <c r="A5" s="1" t="s">
        <v>94</v>
      </c>
      <c r="B5" s="4">
        <v>2280865.4444444445</v>
      </c>
      <c r="C5" s="4">
        <v>4427562.333333333</v>
      </c>
      <c r="D5" s="4">
        <v>9039920.46031746</v>
      </c>
      <c r="E5" s="4">
        <v>8527548.587301588</v>
      </c>
      <c r="F5" s="4">
        <v>8015176.714285715</v>
      </c>
      <c r="G5" s="4">
        <v>7502804.841269841</v>
      </c>
      <c r="H5" s="4">
        <v>6990432.968253968</v>
      </c>
      <c r="I5" s="4">
        <v>6478061.095238095</v>
      </c>
      <c r="J5" s="4">
        <v>5965689.222222223</v>
      </c>
      <c r="K5" s="4">
        <v>5453317.34920635</v>
      </c>
      <c r="L5" s="4">
        <v>4940945.476190477</v>
      </c>
      <c r="M5" s="4">
        <v>6709439.0476190485</v>
      </c>
      <c r="N5" s="4">
        <v>6062898.619047619</v>
      </c>
      <c r="O5" s="4">
        <v>5416358.19047619</v>
      </c>
      <c r="P5" s="4">
        <v>4769817.761904762</v>
      </c>
      <c r="Q5" s="4">
        <v>4123277.333333333</v>
      </c>
      <c r="R5" s="4">
        <v>3476736.904761903</v>
      </c>
      <c r="S5" s="4">
        <v>5111061.92063492</v>
      </c>
      <c r="T5" s="4">
        <v>4464521.492063491</v>
      </c>
      <c r="U5" s="4">
        <v>3952149.6190476175</v>
      </c>
      <c r="V5" s="4">
        <v>3439777.7460317444</v>
      </c>
      <c r="W5" s="4">
        <v>7808101.11111111</v>
      </c>
      <c r="X5" s="4">
        <v>7051694.476190475</v>
      </c>
      <c r="Y5" s="4">
        <v>6539322.603174602</v>
      </c>
      <c r="Z5" s="4">
        <v>6026950.730158729</v>
      </c>
      <c r="AA5" s="4">
        <v>5514578.857142856</v>
      </c>
      <c r="AB5" s="4">
        <v>7283072.428571427</v>
      </c>
      <c r="AC5" s="4">
        <v>6636531.999999999</v>
      </c>
      <c r="AD5" s="4">
        <v>5989991.57142857</v>
      </c>
      <c r="AE5" s="4">
        <v>5477619.698412698</v>
      </c>
      <c r="AF5" s="4">
        <v>4965247.825396825</v>
      </c>
      <c r="AG5" s="4">
        <v>4452875.9523809515</v>
      </c>
      <c r="AH5" s="4">
        <v>3940504.0793650784</v>
      </c>
      <c r="AI5" s="4">
        <v>3428132.206349205</v>
      </c>
      <c r="AJ5" s="4">
        <v>2915760.333333332</v>
      </c>
      <c r="AK5" s="4">
        <v>2537557.015873015</v>
      </c>
    </row>
    <row r="6">
      <c r="A6" s="6"/>
    </row>
    <row r="7">
      <c r="A7" s="1" t="s">
        <v>95</v>
      </c>
    </row>
    <row r="8">
      <c r="A8" s="19" t="s">
        <v>96</v>
      </c>
      <c r="B8" s="4">
        <v>1.1034047784000002E7</v>
      </c>
      <c r="C8" s="4">
        <v>2.313003729582803E7</v>
      </c>
      <c r="D8" s="4">
        <v>3.631853249336665E7</v>
      </c>
      <c r="E8" s="4">
        <v>5.063080260786525E7</v>
      </c>
      <c r="F8" s="4">
        <v>6.609883699274229E7</v>
      </c>
      <c r="G8" s="4">
        <v>8.275536027037957E7</v>
      </c>
      <c r="H8" s="4">
        <v>1.006338477827226E8</v>
      </c>
      <c r="I8" s="4">
        <v>1.1976854135161252E8</v>
      </c>
      <c r="J8" s="4">
        <v>1.4019446535488838E8</v>
      </c>
      <c r="K8" s="4">
        <v>1.6194744312441444E8</v>
      </c>
      <c r="L8" s="4">
        <v>1.8506411367230535E8</v>
      </c>
      <c r="M8" s="4">
        <v>2.0958194875174087E8</v>
      </c>
      <c r="N8" s="4">
        <v>2.3553927025888675E8</v>
      </c>
      <c r="O8" s="4">
        <v>2.6297526798255974E8</v>
      </c>
      <c r="P8" s="4">
        <v>2.919300177084045E8</v>
      </c>
      <c r="Q8" s="4">
        <v>3.2244449968447864E8</v>
      </c>
      <c r="R8" s="4">
        <v>3.5456061745527387E8</v>
      </c>
      <c r="S8" s="4">
        <v>3.8832121707133496E8</v>
      </c>
      <c r="T8" s="4">
        <v>4.237701066817776E8</v>
      </c>
      <c r="U8" s="4">
        <v>4.60952076517143E8</v>
      </c>
      <c r="V8" s="4">
        <v>4.999129192701708E8</v>
      </c>
      <c r="W8" s="4">
        <v>5.406994508822162E8</v>
      </c>
      <c r="X8" s="4">
        <v>5.83359531743185E8</v>
      </c>
      <c r="Y8" s="4">
        <v>6.27942088313011E8</v>
      </c>
      <c r="Z8" s="4">
        <v>6.744971351728519E8</v>
      </c>
      <c r="AA8" s="4">
        <v>7.230757975143386E8</v>
      </c>
      <c r="AB8" s="4">
        <v>7.737303340753696E8</v>
      </c>
      <c r="AC8" s="4">
        <v>8.265141605311036E8</v>
      </c>
      <c r="AD8" s="4">
        <v>8.814818733489741E8</v>
      </c>
      <c r="AE8" s="4">
        <v>9.386892741167079E8</v>
      </c>
      <c r="AF8" s="4">
        <v>9.981933943525131E8</v>
      </c>
      <c r="AG8" s="4">
        <v>1.0600525208067656E9</v>
      </c>
      <c r="AH8" s="4">
        <v>1.1243262212647092E9</v>
      </c>
      <c r="AI8" s="4">
        <v>1.1910753708598611E9</v>
      </c>
      <c r="AJ8" s="4">
        <v>1.2603621789080012E9</v>
      </c>
      <c r="AK8" s="4">
        <v>1.332250216271813E9</v>
      </c>
    </row>
    <row r="9">
      <c r="A9" s="19" t="s">
        <v>97</v>
      </c>
      <c r="B9" s="4">
        <v>1.2443695023E7</v>
      </c>
      <c r="C9" s="4">
        <v>2.5548432480680473E7</v>
      </c>
      <c r="D9" s="4">
        <v>3.933072887751423E7</v>
      </c>
      <c r="E9" s="4">
        <v>5.3807447877186805E7</v>
      </c>
      <c r="F9" s="4">
        <v>6.899580710212344E7</v>
      </c>
      <c r="G9" s="4">
        <v>8.491338506156425E7</v>
      </c>
      <c r="H9" s="4">
        <v>1.0157812821056868E8</v>
      </c>
      <c r="I9" s="4">
        <v>1.1900835814237483E8</v>
      </c>
      <c r="J9" s="4">
        <v>1.3722277891658258E8</v>
      </c>
      <c r="K9" s="4">
        <v>1.5624048452567577E8</v>
      </c>
      <c r="L9" s="4">
        <v>1.7608096650244302E8</v>
      </c>
      <c r="M9" s="4">
        <v>1.9676412167090544E8</v>
      </c>
      <c r="N9" s="4">
        <v>2.1831026004340607E8</v>
      </c>
      <c r="O9" s="4">
        <v>2.4074011286656335E8</v>
      </c>
      <c r="P9" s="4">
        <v>2.6407484081884342E8</v>
      </c>
      <c r="Q9" s="4">
        <v>2.883360423625528E8</v>
      </c>
      <c r="R9" s="4">
        <v>3.135457622531067E8</v>
      </c>
      <c r="S9" s="4">
        <v>3.397265002084784E8</v>
      </c>
      <c r="T9" s="4">
        <v>3.669012197417908E8</v>
      </c>
      <c r="U9" s="4">
        <v>3.950933571600613E8</v>
      </c>
      <c r="V9" s="4">
        <v>4.2432683073217154E8</v>
      </c>
      <c r="W9" s="4">
        <v>4.546260500291833E8</v>
      </c>
      <c r="X9" s="4">
        <v>4.860159254401844E8</v>
      </c>
      <c r="Y9" s="4">
        <v>5.185218778669027E8</v>
      </c>
      <c r="Z9" s="4">
        <v>5.521698486003878E8</v>
      </c>
      <c r="AA9" s="4">
        <v>5.869863093831186E8</v>
      </c>
      <c r="AB9" s="4">
        <v>6.229982726599562E8</v>
      </c>
      <c r="AC9" s="4">
        <v>6.60233302021426E8</v>
      </c>
      <c r="AD9" s="4">
        <v>6.987195228428727E8</v>
      </c>
      <c r="AE9" s="4">
        <v>7.384856331231015E8</v>
      </c>
      <c r="AF9" s="4">
        <v>7.795609145261773E8</v>
      </c>
      <c r="AG9" s="4">
        <v>8.219752436301298E8</v>
      </c>
      <c r="AH9" s="4">
        <v>8.657591033863728E8</v>
      </c>
      <c r="AI9" s="4">
        <v>9.109435947937193E8</v>
      </c>
      <c r="AJ9" s="4">
        <v>9.575604487909437E8</v>
      </c>
      <c r="AK9" s="4">
        <v>1.0056420383719146E9</v>
      </c>
    </row>
    <row r="10">
      <c r="A10" s="6" t="s">
        <v>48</v>
      </c>
      <c r="B10" s="4">
        <v>5.6068058844E8</v>
      </c>
      <c r="C10" s="4">
        <v>2.9063663034405E8</v>
      </c>
      <c r="D10" s="4">
        <v>5.764708188682363E8</v>
      </c>
      <c r="E10" s="4">
        <v>2.987857632768363E8</v>
      </c>
      <c r="F10" s="4">
        <v>5.927161686793326E8</v>
      </c>
      <c r="G10" s="4">
        <v>3.071688951606478E8</v>
      </c>
      <c r="H10" s="4">
        <v>6.094300115278628E8</v>
      </c>
      <c r="I10" s="4">
        <v>3.157928808868129E8</v>
      </c>
      <c r="J10" s="4">
        <v>6.266261201859893E8</v>
      </c>
      <c r="K10" s="4">
        <v>3.246647794236111E8</v>
      </c>
      <c r="L10" s="4">
        <v>6.443186785988053E8</v>
      </c>
      <c r="M10" s="4">
        <v>3.3379185996889514E8</v>
      </c>
      <c r="N10" s="4">
        <v>6.625222943071475E8</v>
      </c>
      <c r="O10" s="4">
        <v>3.4318160828999376E8</v>
      </c>
      <c r="P10" s="4">
        <v>6.812520112491577E8</v>
      </c>
      <c r="Q10" s="4">
        <v>3.5284173325663733E8</v>
      </c>
      <c r="R10" s="4">
        <v>7.005233229522209E8</v>
      </c>
      <c r="S10" s="4">
        <v>3.6278017357282484E8</v>
      </c>
      <c r="T10" s="4">
        <v>7.203521861272614E8</v>
      </c>
      <c r="U10" s="4">
        <v>3.7300510471373373E8</v>
      </c>
      <c r="V10" s="4">
        <v>7.407550346777515E8</v>
      </c>
      <c r="W10" s="4">
        <v>3.835249460739598E8</v>
      </c>
      <c r="X10" s="4">
        <v>7.6174879413617E8</v>
      </c>
      <c r="Y10" s="4">
        <v>3.943483683335742E8</v>
      </c>
      <c r="Z10" s="4">
        <v>7.833508965410336E8</v>
      </c>
      <c r="AA10" s="4">
        <v>4.0548430104867566E8</v>
      </c>
      <c r="AB10" s="4">
        <v>8.055792957680417E8</v>
      </c>
      <c r="AC10" s="4">
        <v>4.169419404733312E8</v>
      </c>
      <c r="AD10" s="4">
        <v>8.284524833292782E8</v>
      </c>
      <c r="AE10" s="4">
        <v>4.2873075762000406E8</v>
      </c>
      <c r="AF10" s="4">
        <v>8.519895046548551E8</v>
      </c>
      <c r="AG10" s="4">
        <v>4.408605065657904E8</v>
      </c>
      <c r="AH10" s="4">
        <v>8.762099758718245E8</v>
      </c>
      <c r="AI10" s="4">
        <v>4.533412330120119E8</v>
      </c>
      <c r="AJ10" s="4">
        <v>9.01134101095639E8</v>
      </c>
      <c r="AK10" s="4">
        <v>4.661832831049411E8</v>
      </c>
    </row>
    <row r="11">
      <c r="A11" s="6" t="s">
        <v>98</v>
      </c>
      <c r="B11" s="4">
        <v>1.7756365459263983E8</v>
      </c>
      <c r="C11" s="4">
        <v>8.732784619981283E8</v>
      </c>
      <c r="D11" s="4">
        <v>9.740828941337048E8</v>
      </c>
      <c r="E11" s="4">
        <v>1.6384220472594209E9</v>
      </c>
      <c r="F11" s="4">
        <v>1.735264849315543E9</v>
      </c>
      <c r="G11" s="4">
        <v>2.41551491810802E9</v>
      </c>
      <c r="H11" s="4">
        <v>2.512145066607582E9</v>
      </c>
      <c r="I11" s="4">
        <v>3.208672669115223E9</v>
      </c>
      <c r="J11" s="4">
        <v>3.3137249612915754E9</v>
      </c>
      <c r="K11" s="4">
        <v>4.0269044323499722E9</v>
      </c>
      <c r="L11" s="4">
        <v>4.1227973473278017E9</v>
      </c>
      <c r="M11" s="4">
        <v>4.851235867941035E9</v>
      </c>
      <c r="N11" s="4">
        <v>4.946621386965792E9</v>
      </c>
      <c r="O11" s="4">
        <v>5.694288893727446E9</v>
      </c>
      <c r="P11" s="4">
        <v>5.789015947742709E9</v>
      </c>
      <c r="Q11" s="4">
        <v>6.547375830898909E9</v>
      </c>
      <c r="R11" s="4">
        <v>6.6413160756842785E9</v>
      </c>
      <c r="S11" s="4">
        <v>7.42265570575855E9</v>
      </c>
      <c r="T11" s="4">
        <v>7.514857139057315E9</v>
      </c>
      <c r="U11" s="4">
        <v>8.31719319265525E9</v>
      </c>
      <c r="V11" s="4">
        <v>8.409118282028312E9</v>
      </c>
      <c r="W11" s="4">
        <v>9.226220452807934E9</v>
      </c>
      <c r="X11" s="4">
        <v>9.316983774441149E9</v>
      </c>
      <c r="Y11" s="4">
        <v>1.0157876642853651E10</v>
      </c>
      <c r="Z11" s="4">
        <v>1.0247197260258673E10</v>
      </c>
      <c r="AA11" s="4">
        <v>1.1108029795886229E10</v>
      </c>
      <c r="AB11" s="4">
        <v>1.1193424657289757E10</v>
      </c>
      <c r="AC11" s="4">
        <v>1.2074682171261309E10</v>
      </c>
      <c r="AD11" s="4">
        <v>1.2160767420705841E10</v>
      </c>
      <c r="AE11" s="4">
        <v>1.3062836865262075E10</v>
      </c>
      <c r="AF11" s="4">
        <v>1.3146369613907059E10</v>
      </c>
      <c r="AG11" s="4">
        <v>1.4059956547119678E10</v>
      </c>
      <c r="AH11" s="4">
        <v>1.4141989142081507E10</v>
      </c>
      <c r="AI11" s="4">
        <v>1.5087172138113907E10</v>
      </c>
      <c r="AJ11" s="4">
        <v>1.5166885825260715E10</v>
      </c>
      <c r="AK11" s="4">
        <v>1.613431148033739E10</v>
      </c>
    </row>
    <row r="12">
      <c r="A12" s="1" t="s">
        <v>99</v>
      </c>
      <c r="B12" s="4">
        <v>7.617219858396399E8</v>
      </c>
      <c r="C12" s="4">
        <v>1.2125935621186867E9</v>
      </c>
      <c r="D12" s="4">
        <v>1.6262029743728218E9</v>
      </c>
      <c r="E12" s="4">
        <v>2.0416460610213091E9</v>
      </c>
      <c r="F12" s="4">
        <v>2.463075662089741E9</v>
      </c>
      <c r="G12" s="4">
        <v>2.8903525586006117E9</v>
      </c>
      <c r="H12" s="4">
        <v>3.323787054128736E9</v>
      </c>
      <c r="I12" s="4">
        <v>3.763242449496023E9</v>
      </c>
      <c r="J12" s="4">
        <v>4.217768325749036E9</v>
      </c>
      <c r="K12" s="4">
        <v>4.669757139423674E9</v>
      </c>
      <c r="L12" s="4">
        <v>5.128261106101356E9</v>
      </c>
      <c r="M12" s="4">
        <v>5.591373798332577E9</v>
      </c>
      <c r="N12" s="4">
        <v>6.062993211575232E9</v>
      </c>
      <c r="O12" s="4">
        <v>6.541185882866563E9</v>
      </c>
      <c r="P12" s="4">
        <v>7.0262728175191145E9</v>
      </c>
      <c r="Q12" s="4">
        <v>7.510998106202578E9</v>
      </c>
      <c r="R12" s="4">
        <v>8.00994577834488E9</v>
      </c>
      <c r="S12" s="4">
        <v>8.513483596611188E9</v>
      </c>
      <c r="T12" s="4">
        <v>9.025880651608145E9</v>
      </c>
      <c r="U12" s="4">
        <v>9.546243731046188E9</v>
      </c>
      <c r="V12" s="4">
        <v>1.0074113066708405E10</v>
      </c>
      <c r="W12" s="4">
        <v>1.0605070899793293E10</v>
      </c>
      <c r="X12" s="4">
        <v>1.1148108025760689E10</v>
      </c>
      <c r="Y12" s="4">
        <v>1.1698688977367138E10</v>
      </c>
      <c r="Z12" s="4">
        <v>1.2257215140572947E10</v>
      </c>
      <c r="AA12" s="4">
        <v>1.2823576203832361E10</v>
      </c>
      <c r="AB12" s="4">
        <v>1.3395732559793125E10</v>
      </c>
      <c r="AC12" s="4">
        <v>1.397837157428717E10</v>
      </c>
      <c r="AD12" s="4">
        <v>1.4569421300226967E10</v>
      </c>
      <c r="AE12" s="4">
        <v>1.516874253012189E10</v>
      </c>
      <c r="AF12" s="4">
        <v>1.5776113427440605E10</v>
      </c>
      <c r="AG12" s="4">
        <v>1.6382844818122364E10</v>
      </c>
      <c r="AH12" s="4">
        <v>1.7008284442604412E10</v>
      </c>
      <c r="AI12" s="4">
        <v>1.76425323367795E10</v>
      </c>
      <c r="AJ12" s="4">
        <v>1.8285942554055298E10</v>
      </c>
      <c r="AK12" s="4">
        <v>1.893838701808606E10</v>
      </c>
    </row>
    <row r="13">
      <c r="A13" s="1" t="s">
        <v>100</v>
      </c>
      <c r="B13" s="4">
        <v>7.640028512840843E8</v>
      </c>
      <c r="C13" s="4">
        <v>1.21702112445202E9</v>
      </c>
      <c r="D13" s="4">
        <v>1.6352428948331392E9</v>
      </c>
      <c r="E13" s="4">
        <v>2.0501736096086106E9</v>
      </c>
      <c r="F13" s="4">
        <v>2.471090838804027E9</v>
      </c>
      <c r="G13" s="4">
        <v>2.8978553634418817E9</v>
      </c>
      <c r="H13" s="4">
        <v>3.33077748709699E9</v>
      </c>
      <c r="I13" s="4">
        <v>3.7697205105912614E9</v>
      </c>
      <c r="J13" s="4">
        <v>4.223734014971258E9</v>
      </c>
      <c r="K13" s="4">
        <v>4.67521045677288E9</v>
      </c>
      <c r="L13" s="4">
        <v>5.133202051577546E9</v>
      </c>
      <c r="M13" s="4">
        <v>5.598083237380196E9</v>
      </c>
      <c r="N13" s="4">
        <v>6.069056110194279E9</v>
      </c>
      <c r="O13" s="4">
        <v>6.546602241057039E9</v>
      </c>
      <c r="P13" s="4">
        <v>7.031042635281019E9</v>
      </c>
      <c r="Q13" s="4">
        <v>7.515121383535911E9</v>
      </c>
      <c r="R13" s="4">
        <v>8.013422515249642E9</v>
      </c>
      <c r="S13" s="4">
        <v>8.518594658531823E9</v>
      </c>
      <c r="T13" s="4">
        <v>9.030345173100208E9</v>
      </c>
      <c r="U13" s="4">
        <v>9.550195880665236E9</v>
      </c>
      <c r="V13" s="4">
        <v>1.0077552844454435E10</v>
      </c>
      <c r="W13" s="4">
        <v>1.0612879000904404E10</v>
      </c>
      <c r="X13" s="4">
        <v>1.115515972023688E10</v>
      </c>
      <c r="Y13" s="4">
        <v>1.1705228299970312E10</v>
      </c>
      <c r="Z13" s="4">
        <v>1.2263242091303104E10</v>
      </c>
      <c r="AA13" s="4">
        <v>1.2829090782689505E10</v>
      </c>
      <c r="AB13" s="4">
        <v>1.3403015632221697E10</v>
      </c>
      <c r="AC13" s="4">
        <v>1.398500810628717E10</v>
      </c>
      <c r="AD13" s="4">
        <v>1.4575411291798395E10</v>
      </c>
      <c r="AE13" s="4">
        <v>1.5174220149820301E10</v>
      </c>
      <c r="AF13" s="4">
        <v>1.5781078675266003E10</v>
      </c>
      <c r="AG13" s="4">
        <v>1.6387297694074745E10</v>
      </c>
      <c r="AH13" s="4">
        <v>1.7012224946683777E10</v>
      </c>
      <c r="AI13" s="4">
        <v>1.7645960468985847E10</v>
      </c>
      <c r="AJ13" s="4">
        <v>1.828885831438863E10</v>
      </c>
      <c r="AK13" s="4">
        <v>1.8940924575101933E10</v>
      </c>
    </row>
    <row r="14">
      <c r="A14" s="6"/>
    </row>
    <row r="15">
      <c r="A15" s="1" t="s">
        <v>101</v>
      </c>
    </row>
    <row r="16">
      <c r="A16" s="6" t="s">
        <v>102</v>
      </c>
      <c r="B16" s="18">
        <v>4832996.0</v>
      </c>
      <c r="C16" s="18">
        <v>4832996.0</v>
      </c>
      <c r="D16" s="18">
        <v>4832996.0</v>
      </c>
      <c r="E16" s="18">
        <v>4832996.0</v>
      </c>
      <c r="F16" s="18">
        <v>4832996.0</v>
      </c>
      <c r="G16" s="18">
        <v>4832996.0</v>
      </c>
      <c r="H16" s="18">
        <v>4832996.0</v>
      </c>
      <c r="I16" s="18">
        <v>4832996.0</v>
      </c>
      <c r="J16" s="18">
        <v>1.3569716E7</v>
      </c>
      <c r="K16" s="18">
        <v>1.3569716E7</v>
      </c>
      <c r="L16" s="18">
        <v>1.3569716E7</v>
      </c>
      <c r="M16" s="18">
        <v>1.3569716E7</v>
      </c>
      <c r="N16" s="18">
        <v>1.3569716E7</v>
      </c>
      <c r="O16" s="18">
        <v>1.3569716E7</v>
      </c>
      <c r="P16" s="18">
        <v>1.3569716E7</v>
      </c>
      <c r="Q16" s="18">
        <v>1.3569716E7</v>
      </c>
      <c r="R16" s="18">
        <v>1.3569716E7</v>
      </c>
      <c r="S16" s="18">
        <v>1.3569716E7</v>
      </c>
      <c r="T16" s="18">
        <v>1.3569716E7</v>
      </c>
      <c r="U16" s="18">
        <v>1.3569716E7</v>
      </c>
      <c r="V16" s="18">
        <v>1.3569716E7</v>
      </c>
      <c r="W16" s="18">
        <v>1.3569716E7</v>
      </c>
      <c r="X16" s="18">
        <v>1.3569716E7</v>
      </c>
      <c r="Y16" s="18">
        <v>1.3569716E7</v>
      </c>
      <c r="Z16" s="18">
        <v>1.3569716E7</v>
      </c>
      <c r="AA16" s="18">
        <v>1.3569716E7</v>
      </c>
      <c r="AB16" s="18">
        <v>1.3569716E7</v>
      </c>
      <c r="AC16" s="18">
        <v>1.3569716E7</v>
      </c>
      <c r="AD16" s="18">
        <v>1.3569716E7</v>
      </c>
      <c r="AE16" s="18">
        <v>1.3569716E7</v>
      </c>
      <c r="AF16" s="18">
        <v>1.3569716E7</v>
      </c>
      <c r="AG16" s="18">
        <v>1.3569716E7</v>
      </c>
      <c r="AH16" s="18">
        <v>1.3569716E7</v>
      </c>
      <c r="AI16" s="18">
        <v>1.3569716E7</v>
      </c>
      <c r="AJ16" s="18">
        <v>1.3569716E7</v>
      </c>
      <c r="AK16" s="18">
        <v>1.3569716E7</v>
      </c>
    </row>
    <row r="17">
      <c r="A17" s="1" t="s">
        <v>103</v>
      </c>
    </row>
    <row r="18">
      <c r="A18" s="6" t="s">
        <v>75</v>
      </c>
      <c r="B18" s="9">
        <v>0.0</v>
      </c>
      <c r="C18" s="4">
        <v>3.910505642840842E8</v>
      </c>
      <c r="D18" s="4">
        <v>7.874986109030199E8</v>
      </c>
      <c r="E18" s="4">
        <v>1.1893519277971897E9</v>
      </c>
      <c r="F18" s="4">
        <v>1.5968697818734927E9</v>
      </c>
      <c r="G18" s="4">
        <v>2.0101336656179726E9</v>
      </c>
      <c r="H18" s="4">
        <v>2.4292262652639637E9</v>
      </c>
      <c r="I18" s="4">
        <v>2.8542314785319257E9</v>
      </c>
      <c r="J18" s="4">
        <v>3.2852344326358485E9</v>
      </c>
      <c r="K18" s="4">
        <v>3.722321502560271E9</v>
      </c>
      <c r="L18" s="4">
        <v>4.1655803296120086E9</v>
      </c>
      <c r="M18" s="4">
        <v>4.615099840250761E9</v>
      </c>
      <c r="N18" s="4">
        <v>5.070865886718693E9</v>
      </c>
      <c r="O18" s="4">
        <v>5.533074401893917E9</v>
      </c>
      <c r="P18" s="4">
        <v>6.001818283530971E9</v>
      </c>
      <c r="Q18" s="4">
        <v>6.477191792733971E9</v>
      </c>
      <c r="R18" s="4">
        <v>6.952160502246311E9</v>
      </c>
      <c r="S18" s="4">
        <v>7.441081605045588E9</v>
      </c>
      <c r="T18" s="4">
        <v>7.936825117446583E9</v>
      </c>
      <c r="U18" s="4">
        <v>8.439696927192741E9</v>
      </c>
      <c r="V18" s="4">
        <v>8.949789226990929E9</v>
      </c>
      <c r="W18" s="4">
        <v>9.467106509171001E9</v>
      </c>
      <c r="X18" s="4">
        <v>9.991564949497612E9</v>
      </c>
      <c r="Y18" s="4">
        <v>1.0523458686850544E10</v>
      </c>
      <c r="Z18" s="4">
        <v>1.1063074153824636E10</v>
      </c>
      <c r="AA18" s="4">
        <v>1.1610341462185234E10</v>
      </c>
      <c r="AB18" s="4">
        <v>1.2165371278499866E10</v>
      </c>
      <c r="AC18" s="4">
        <v>1.272817751155936E10</v>
      </c>
      <c r="AD18" s="4">
        <v>1.3298972494057217E10</v>
      </c>
      <c r="AE18" s="4">
        <v>1.3877871849823944E10</v>
      </c>
      <c r="AF18" s="4">
        <v>1.4465091290441568E10</v>
      </c>
      <c r="AG18" s="4">
        <v>1.5060657475908411E10</v>
      </c>
      <c r="AH18" s="4">
        <v>1.5654881370767838E10</v>
      </c>
      <c r="AI18" s="4">
        <v>1.626749325851229E10</v>
      </c>
      <c r="AJ18" s="4">
        <v>1.6888813681454052E10</v>
      </c>
      <c r="AK18" s="4">
        <v>1.7518968863678654E10</v>
      </c>
    </row>
    <row r="19">
      <c r="A19" s="6" t="s">
        <v>104</v>
      </c>
      <c r="B19" s="4">
        <v>3.910505642840842E8</v>
      </c>
      <c r="C19" s="4">
        <v>3.9644804661893564E8</v>
      </c>
      <c r="D19" s="4">
        <v>4.018533168941697E8</v>
      </c>
      <c r="E19" s="4">
        <v>4.07517854076303E8</v>
      </c>
      <c r="F19" s="4">
        <v>4.132638837444799E8</v>
      </c>
      <c r="G19" s="4">
        <v>4.190925996459913E8</v>
      </c>
      <c r="H19" s="4">
        <v>4.2500521326796204E8</v>
      </c>
      <c r="I19" s="4">
        <v>4.3100295410392284E8</v>
      </c>
      <c r="J19" s="4">
        <v>4.3708706992442226E8</v>
      </c>
      <c r="K19" s="4">
        <v>4.432588270517378E8</v>
      </c>
      <c r="L19" s="4">
        <v>4.4951951063875276E8</v>
      </c>
      <c r="M19" s="4">
        <v>4.557660464679316E8</v>
      </c>
      <c r="N19" s="4">
        <v>4.6220851517522424E8</v>
      </c>
      <c r="O19" s="4">
        <v>4.687438816370534E8</v>
      </c>
      <c r="P19" s="4">
        <v>4.753735092029999E8</v>
      </c>
      <c r="Q19" s="4">
        <v>4.8209878151234084E8</v>
      </c>
      <c r="R19" s="4">
        <v>4.889211027992764E8</v>
      </c>
      <c r="S19" s="4">
        <v>4.9574351240099525E8</v>
      </c>
      <c r="T19" s="4">
        <v>5.028718097461587E8</v>
      </c>
      <c r="U19" s="4">
        <v>5.10092299798187E8</v>
      </c>
      <c r="V19" s="4">
        <v>5.173172821800728E8</v>
      </c>
      <c r="W19" s="4">
        <v>5.2445844032661104E8</v>
      </c>
      <c r="X19" s="4">
        <v>5.3189373735293126E8</v>
      </c>
      <c r="Y19" s="4">
        <v>5.396154669740926E8</v>
      </c>
      <c r="Z19" s="4">
        <v>5.472673083605973E8</v>
      </c>
      <c r="AA19" s="4">
        <v>5.550298163146329E8</v>
      </c>
      <c r="AB19" s="4">
        <v>5.62806233059494E8</v>
      </c>
      <c r="AC19" s="4">
        <v>5.70794982497856E8</v>
      </c>
      <c r="AD19" s="4">
        <v>5.788993557667265E8</v>
      </c>
      <c r="AE19" s="4">
        <v>5.872194406176234E8</v>
      </c>
      <c r="AF19" s="4">
        <v>5.955661854668419E8</v>
      </c>
      <c r="AG19" s="4">
        <v>6.040277438594263E8</v>
      </c>
      <c r="AH19" s="4">
        <v>6.12611887744452E8</v>
      </c>
      <c r="AI19" s="4">
        <v>6.21320422941763E8</v>
      </c>
      <c r="AJ19" s="4">
        <v>6.301551822246022E8</v>
      </c>
      <c r="AK19" s="4">
        <v>6.392164115277742E8</v>
      </c>
    </row>
    <row r="20">
      <c r="A20" s="6" t="s">
        <v>105</v>
      </c>
      <c r="B20" s="18">
        <v>0.0</v>
      </c>
      <c r="C20" s="18">
        <v>0.0</v>
      </c>
      <c r="D20" s="18">
        <v>0.0</v>
      </c>
      <c r="E20" s="18">
        <v>0.0</v>
      </c>
      <c r="F20" s="18">
        <v>0.0</v>
      </c>
      <c r="G20" s="18">
        <v>0.0</v>
      </c>
      <c r="H20" s="18">
        <v>0.0</v>
      </c>
      <c r="I20" s="18">
        <v>0.0</v>
      </c>
      <c r="J20" s="18">
        <v>0.0</v>
      </c>
      <c r="K20" s="18">
        <v>0.0</v>
      </c>
      <c r="L20" s="18">
        <v>0.0</v>
      </c>
      <c r="M20" s="18">
        <v>0.0</v>
      </c>
      <c r="N20" s="18">
        <v>0.0</v>
      </c>
      <c r="O20" s="18">
        <v>0.0</v>
      </c>
      <c r="P20" s="18">
        <v>0.0</v>
      </c>
      <c r="Q20" s="18">
        <v>7130072.0</v>
      </c>
      <c r="R20" s="18">
        <v>0.0</v>
      </c>
      <c r="S20" s="18">
        <v>0.0</v>
      </c>
      <c r="T20" s="18">
        <v>0.0</v>
      </c>
      <c r="U20" s="18">
        <v>0.0</v>
      </c>
      <c r="V20" s="18">
        <v>0.0</v>
      </c>
      <c r="W20" s="18">
        <v>0.0</v>
      </c>
      <c r="X20" s="18">
        <v>0.0</v>
      </c>
      <c r="Y20" s="18">
        <v>0.0</v>
      </c>
      <c r="Z20" s="18">
        <v>0.0</v>
      </c>
      <c r="AA20" s="18">
        <v>0.0</v>
      </c>
      <c r="AB20" s="18">
        <v>0.0</v>
      </c>
      <c r="AC20" s="18">
        <v>0.0</v>
      </c>
      <c r="AD20" s="18">
        <v>0.0</v>
      </c>
      <c r="AE20" s="18">
        <v>0.0</v>
      </c>
      <c r="AF20" s="18">
        <v>0.0</v>
      </c>
      <c r="AG20" s="18">
        <v>9803849.0</v>
      </c>
      <c r="AH20" s="18">
        <v>0.0</v>
      </c>
      <c r="AI20" s="18">
        <v>0.0</v>
      </c>
      <c r="AJ20" s="18">
        <v>0.0</v>
      </c>
      <c r="AK20" s="18">
        <v>0.0</v>
      </c>
    </row>
    <row r="21">
      <c r="A21" s="1" t="s">
        <v>77</v>
      </c>
      <c r="B21" s="4">
        <v>3.910505642840842E8</v>
      </c>
      <c r="C21" s="4">
        <v>7.874986109030199E8</v>
      </c>
      <c r="D21" s="4">
        <v>1.1893519277971897E9</v>
      </c>
      <c r="E21" s="4">
        <v>1.5968697818734927E9</v>
      </c>
      <c r="F21" s="4">
        <v>2.0101336656179726E9</v>
      </c>
      <c r="G21" s="4">
        <v>2.4292262652639637E9</v>
      </c>
      <c r="H21" s="4">
        <v>2.8542314785319257E9</v>
      </c>
      <c r="I21" s="4">
        <v>3.2852344326358485E9</v>
      </c>
      <c r="J21" s="4">
        <v>3.722321502560271E9</v>
      </c>
      <c r="K21" s="4">
        <v>4.1655803296120086E9</v>
      </c>
      <c r="L21" s="4">
        <v>4.615099840250761E9</v>
      </c>
      <c r="M21" s="4">
        <v>5.070865886718693E9</v>
      </c>
      <c r="N21" s="4">
        <v>5.533074401893917E9</v>
      </c>
      <c r="O21" s="4">
        <v>6.001818283530971E9</v>
      </c>
      <c r="P21" s="4">
        <v>6.477191792733971E9</v>
      </c>
      <c r="Q21" s="4">
        <v>6.952160502246311E9</v>
      </c>
      <c r="R21" s="4">
        <v>7.441081605045588E9</v>
      </c>
      <c r="S21" s="4">
        <v>7.936825117446583E9</v>
      </c>
      <c r="T21" s="4">
        <v>8.439696927192741E9</v>
      </c>
      <c r="U21" s="4">
        <v>8.949789226990929E9</v>
      </c>
      <c r="V21" s="4">
        <v>9.467106509171001E9</v>
      </c>
      <c r="W21" s="4">
        <v>9.991564949497612E9</v>
      </c>
      <c r="X21" s="4">
        <v>1.0523458686850544E10</v>
      </c>
      <c r="Y21" s="4">
        <v>1.1063074153824636E10</v>
      </c>
      <c r="Z21" s="4">
        <v>1.1610341462185234E10</v>
      </c>
      <c r="AA21" s="4">
        <v>1.2165371278499866E10</v>
      </c>
      <c r="AB21" s="4">
        <v>1.272817751155936E10</v>
      </c>
      <c r="AC21" s="4">
        <v>1.3298972494057217E10</v>
      </c>
      <c r="AD21" s="4">
        <v>1.3877871849823944E10</v>
      </c>
      <c r="AE21" s="4">
        <v>1.4465091290441568E10</v>
      </c>
      <c r="AF21" s="4">
        <v>1.5060657475908411E10</v>
      </c>
      <c r="AG21" s="4">
        <v>1.5654881370767838E10</v>
      </c>
      <c r="AH21" s="4">
        <v>1.626749325851229E10</v>
      </c>
      <c r="AI21" s="4">
        <v>1.6888813681454052E10</v>
      </c>
      <c r="AJ21" s="4">
        <v>1.7518968863678654E10</v>
      </c>
      <c r="AK21" s="4">
        <v>1.815818527520643E10</v>
      </c>
    </row>
    <row r="22">
      <c r="A22" s="1" t="s">
        <v>106</v>
      </c>
      <c r="B22" s="4">
        <v>3.958835602840842E8</v>
      </c>
      <c r="C22" s="4">
        <v>7.923316069030199E8</v>
      </c>
      <c r="D22" s="4">
        <v>1.1941849237971897E9</v>
      </c>
      <c r="E22" s="4">
        <v>1.6017027778734927E9</v>
      </c>
      <c r="F22" s="4">
        <v>2.0149666616179726E9</v>
      </c>
      <c r="G22" s="4">
        <v>2.4340592612639637E9</v>
      </c>
      <c r="H22" s="4">
        <v>2.8590644745319257E9</v>
      </c>
      <c r="I22" s="4">
        <v>3.2900674286358485E9</v>
      </c>
      <c r="J22" s="4">
        <v>3.735891218560271E9</v>
      </c>
      <c r="K22" s="4">
        <v>4.1791500456120086E9</v>
      </c>
      <c r="L22" s="4">
        <v>4.628669556250761E9</v>
      </c>
      <c r="M22" s="4">
        <v>5.084435602718693E9</v>
      </c>
      <c r="N22" s="4">
        <v>5.546644117893917E9</v>
      </c>
      <c r="O22" s="4">
        <v>6.015387999530971E9</v>
      </c>
      <c r="P22" s="4">
        <v>6.490761508733971E9</v>
      </c>
      <c r="Q22" s="4">
        <v>6.965730218246311E9</v>
      </c>
      <c r="R22" s="4">
        <v>7.454651321045588E9</v>
      </c>
      <c r="S22" s="4">
        <v>7.950394833446583E9</v>
      </c>
      <c r="T22" s="4">
        <v>8.453266643192741E9</v>
      </c>
      <c r="U22" s="4">
        <v>8.963358942990929E9</v>
      </c>
      <c r="V22" s="4">
        <v>9.480676225171001E9</v>
      </c>
      <c r="W22" s="4">
        <v>1.0005134665497612E10</v>
      </c>
      <c r="X22" s="4">
        <v>1.0537028402850544E10</v>
      </c>
      <c r="Y22" s="4">
        <v>1.1076643869824636E10</v>
      </c>
      <c r="Z22" s="4">
        <v>1.1623911178185234E10</v>
      </c>
      <c r="AA22" s="4">
        <v>1.2178940994499866E10</v>
      </c>
      <c r="AB22" s="4">
        <v>1.274174722755936E10</v>
      </c>
      <c r="AC22" s="4">
        <v>1.3312542210057217E10</v>
      </c>
      <c r="AD22" s="4">
        <v>1.3891441565823944E10</v>
      </c>
      <c r="AE22" s="4">
        <v>1.4478661006441568E10</v>
      </c>
      <c r="AF22" s="4">
        <v>1.5074227191908411E10</v>
      </c>
      <c r="AG22" s="4">
        <v>1.5668451086767838E10</v>
      </c>
      <c r="AH22" s="4">
        <v>1.628106297451229E10</v>
      </c>
      <c r="AI22" s="4">
        <v>1.6902383397454052E10</v>
      </c>
      <c r="AJ22" s="4">
        <v>1.7532538579678654E10</v>
      </c>
      <c r="AK22" s="4">
        <v>1.817175499120643E10</v>
      </c>
    </row>
    <row r="23">
      <c r="A23" s="6"/>
    </row>
    <row r="24">
      <c r="A24" s="1" t="s">
        <v>107</v>
      </c>
    </row>
    <row r="25">
      <c r="A25" s="1" t="s">
        <v>108</v>
      </c>
    </row>
    <row r="26">
      <c r="A26" s="6" t="s">
        <v>109</v>
      </c>
      <c r="B26" s="18">
        <v>0.0</v>
      </c>
      <c r="C26" s="18">
        <v>825460.0</v>
      </c>
      <c r="D26" s="18">
        <v>825460.0</v>
      </c>
      <c r="E26" s="18">
        <v>825460.0</v>
      </c>
      <c r="F26" s="18">
        <v>825460.0</v>
      </c>
      <c r="G26" s="18">
        <v>825460.0</v>
      </c>
      <c r="H26" s="18">
        <v>825460.0</v>
      </c>
      <c r="I26" s="18">
        <v>825460.0</v>
      </c>
      <c r="J26" s="18">
        <v>825460.0</v>
      </c>
      <c r="K26" s="18">
        <v>825460.0</v>
      </c>
      <c r="L26" s="18">
        <v>825460.0</v>
      </c>
      <c r="M26" s="18">
        <v>1435706.0</v>
      </c>
      <c r="N26" s="18">
        <v>1435706.0</v>
      </c>
      <c r="O26" s="18">
        <v>1435706.0</v>
      </c>
      <c r="P26" s="18">
        <v>1435706.0</v>
      </c>
      <c r="Q26" s="18">
        <v>1435706.0</v>
      </c>
      <c r="R26" s="18">
        <v>1435706.0</v>
      </c>
      <c r="S26" s="18">
        <v>1435706.0</v>
      </c>
      <c r="T26" s="18">
        <v>610246.0</v>
      </c>
      <c r="U26" s="18">
        <v>610246.0</v>
      </c>
      <c r="V26" s="18">
        <v>610246.0</v>
      </c>
      <c r="W26" s="18">
        <v>1378197.0</v>
      </c>
      <c r="X26" s="18">
        <v>1378197.0</v>
      </c>
      <c r="Y26" s="18">
        <v>1378197.0</v>
      </c>
      <c r="Z26" s="18">
        <v>1378197.0</v>
      </c>
      <c r="AA26" s="18">
        <v>1378197.0</v>
      </c>
      <c r="AB26" s="18">
        <v>1378197.0</v>
      </c>
      <c r="AC26" s="18">
        <v>1378197.0</v>
      </c>
      <c r="AD26" s="18">
        <v>1378197.0</v>
      </c>
      <c r="AE26" s="18">
        <v>1378197.0</v>
      </c>
      <c r="AF26" s="18">
        <v>767951.0</v>
      </c>
      <c r="AG26" s="18">
        <v>767951.0</v>
      </c>
      <c r="AH26" s="18">
        <v>767951.0</v>
      </c>
      <c r="AI26" s="18">
        <v>767951.0</v>
      </c>
      <c r="AJ26" s="18">
        <v>767951.0</v>
      </c>
      <c r="AK26" s="18">
        <v>767951.0</v>
      </c>
    </row>
    <row r="27">
      <c r="A27" s="1" t="s">
        <v>110</v>
      </c>
      <c r="B27" s="18">
        <v>0.0</v>
      </c>
      <c r="C27" s="18">
        <v>825460.0</v>
      </c>
      <c r="D27" s="18">
        <v>825460.0</v>
      </c>
      <c r="E27" s="18">
        <v>825460.0</v>
      </c>
      <c r="F27" s="18">
        <v>825460.0</v>
      </c>
      <c r="G27" s="18">
        <v>825460.0</v>
      </c>
      <c r="H27" s="18">
        <v>825460.0</v>
      </c>
      <c r="I27" s="18">
        <v>825460.0</v>
      </c>
      <c r="J27" s="18">
        <v>825460.0</v>
      </c>
      <c r="K27" s="18">
        <v>825460.0</v>
      </c>
      <c r="L27" s="18">
        <v>825460.0</v>
      </c>
      <c r="M27" s="18">
        <v>1435706.0</v>
      </c>
      <c r="N27" s="18">
        <v>1435706.0</v>
      </c>
      <c r="O27" s="18">
        <v>1435706.0</v>
      </c>
      <c r="P27" s="18">
        <v>1435706.0</v>
      </c>
      <c r="Q27" s="18">
        <v>1435706.0</v>
      </c>
      <c r="R27" s="18">
        <v>1435706.0</v>
      </c>
      <c r="S27" s="18">
        <v>1435706.0</v>
      </c>
      <c r="T27" s="18">
        <v>610246.0</v>
      </c>
      <c r="U27" s="18">
        <v>610246.0</v>
      </c>
      <c r="V27" s="18">
        <v>610246.0</v>
      </c>
      <c r="W27" s="18">
        <v>1378197.0</v>
      </c>
      <c r="X27" s="18">
        <v>1378197.0</v>
      </c>
      <c r="Y27" s="18">
        <v>1378197.0</v>
      </c>
      <c r="Z27" s="18">
        <v>1378197.0</v>
      </c>
      <c r="AA27" s="18">
        <v>1378197.0</v>
      </c>
      <c r="AB27" s="18">
        <v>1378197.0</v>
      </c>
      <c r="AC27" s="18">
        <v>1378197.0</v>
      </c>
      <c r="AD27" s="18">
        <v>1378197.0</v>
      </c>
      <c r="AE27" s="18">
        <v>1378197.0</v>
      </c>
      <c r="AF27" s="18">
        <v>767951.0</v>
      </c>
      <c r="AG27" s="18">
        <v>767951.0</v>
      </c>
      <c r="AH27" s="18">
        <v>767951.0</v>
      </c>
      <c r="AI27" s="18">
        <v>767951.0</v>
      </c>
      <c r="AJ27" s="18">
        <v>767951.0</v>
      </c>
      <c r="AK27" s="18">
        <v>767951.0</v>
      </c>
    </row>
    <row r="28">
      <c r="A28" s="6"/>
    </row>
    <row r="29">
      <c r="A29" s="1" t="s">
        <v>111</v>
      </c>
    </row>
    <row r="30">
      <c r="A30" s="6" t="s">
        <v>66</v>
      </c>
      <c r="B30" s="4">
        <v>3.67965773E8</v>
      </c>
      <c r="C30" s="4">
        <v>4.23743122549E8</v>
      </c>
      <c r="D30" s="4">
        <v>4.400555420359495E8</v>
      </c>
      <c r="E30" s="4">
        <v>4.475244367351179E8</v>
      </c>
      <c r="F30" s="4">
        <v>4.551217481860542E8</v>
      </c>
      <c r="G30" s="4">
        <v>4.628497071779168E8</v>
      </c>
      <c r="H30" s="4">
        <v>4.707105835650636E8</v>
      </c>
      <c r="I30" s="4">
        <v>4.787066869554117E8</v>
      </c>
      <c r="J30" s="4">
        <v>4.86840367410986E8</v>
      </c>
      <c r="K30" s="4">
        <v>4.951140161608703E8</v>
      </c>
      <c r="L30" s="4">
        <v>5.0353006632678324E8</v>
      </c>
      <c r="M30" s="4">
        <v>5.120909936615015E8</v>
      </c>
      <c r="N30" s="4">
        <v>5.207993173003612E8</v>
      </c>
      <c r="O30" s="4">
        <v>5.296576005260669E8</v>
      </c>
      <c r="P30" s="4">
        <v>5.386684515470477E8</v>
      </c>
      <c r="Q30" s="4">
        <v>5.478345242895986E8</v>
      </c>
      <c r="R30" s="4">
        <v>5.571585192040534E8</v>
      </c>
      <c r="S30" s="4">
        <v>5.666431840852396E8</v>
      </c>
      <c r="T30" s="4">
        <v>5.762913149074665E8</v>
      </c>
      <c r="U30" s="4">
        <v>5.86105756674307E8</v>
      </c>
      <c r="V30" s="4">
        <v>5.960894042834363E8</v>
      </c>
      <c r="W30" s="4">
        <v>6.062452034067926E8</v>
      </c>
      <c r="X30" s="4">
        <v>6.16576151386336E8</v>
      </c>
      <c r="Y30" s="4">
        <v>6.270852981456785E8</v>
      </c>
      <c r="Z30" s="4">
        <v>6.377757471178722E8</v>
      </c>
      <c r="AA30" s="4">
        <v>6.486506561896391E8</v>
      </c>
      <c r="AB30" s="4">
        <v>6.597132386623359E8</v>
      </c>
      <c r="AC30" s="4">
        <v>6.709667642299538E8</v>
      </c>
      <c r="AD30" s="4">
        <v>6.824145599744515E8</v>
      </c>
      <c r="AE30" s="4">
        <v>6.940600113787346E8</v>
      </c>
      <c r="AF30" s="4">
        <v>7.059065633575922E8</v>
      </c>
      <c r="AG30" s="4">
        <v>7.179577213069109E8</v>
      </c>
      <c r="AH30" s="4">
        <v>7.302170521714908E8</v>
      </c>
      <c r="AI30" s="4">
        <v>7.426881855317972E8</v>
      </c>
      <c r="AJ30" s="4">
        <v>7.55374814709979E8</v>
      </c>
      <c r="AK30" s="4">
        <v>7.682806978955046E8</v>
      </c>
    </row>
    <row r="31">
      <c r="A31" s="6" t="s">
        <v>112</v>
      </c>
      <c r="B31" s="18">
        <v>153518.0</v>
      </c>
      <c r="C31" s="18">
        <v>120935.0</v>
      </c>
      <c r="D31" s="18">
        <v>176969.0</v>
      </c>
      <c r="E31" s="18">
        <v>120935.0</v>
      </c>
      <c r="F31" s="18">
        <v>176969.0</v>
      </c>
      <c r="G31" s="18">
        <v>120935.0</v>
      </c>
      <c r="H31" s="18">
        <v>176969.0</v>
      </c>
      <c r="I31" s="18">
        <v>120935.0</v>
      </c>
      <c r="J31" s="18">
        <v>176969.0</v>
      </c>
      <c r="K31" s="18">
        <v>120935.0</v>
      </c>
      <c r="L31" s="18">
        <v>176969.0</v>
      </c>
      <c r="M31" s="18">
        <v>120935.0</v>
      </c>
      <c r="N31" s="18">
        <v>176969.0</v>
      </c>
      <c r="O31" s="18">
        <v>120935.0</v>
      </c>
      <c r="P31" s="18">
        <v>176969.0</v>
      </c>
      <c r="Q31" s="18">
        <v>120935.0</v>
      </c>
      <c r="R31" s="18">
        <v>176969.0</v>
      </c>
      <c r="S31" s="18">
        <v>120935.0</v>
      </c>
      <c r="T31" s="18">
        <v>176969.0</v>
      </c>
      <c r="U31" s="18">
        <v>120935.0</v>
      </c>
      <c r="V31" s="18">
        <v>176969.0</v>
      </c>
      <c r="W31" s="18">
        <v>120935.0</v>
      </c>
      <c r="X31" s="18">
        <v>176969.0</v>
      </c>
      <c r="Y31" s="18">
        <v>120935.0</v>
      </c>
      <c r="Z31" s="18">
        <v>176969.0</v>
      </c>
      <c r="AA31" s="18">
        <v>120935.0</v>
      </c>
      <c r="AB31" s="18">
        <v>176969.0</v>
      </c>
      <c r="AC31" s="18">
        <v>120935.0</v>
      </c>
      <c r="AD31" s="18">
        <v>176969.0</v>
      </c>
      <c r="AE31" s="18">
        <v>120935.0</v>
      </c>
      <c r="AF31" s="18">
        <v>176969.0</v>
      </c>
      <c r="AG31" s="18">
        <v>120935.0</v>
      </c>
      <c r="AH31" s="18">
        <v>176969.0</v>
      </c>
      <c r="AI31" s="18">
        <v>120935.0</v>
      </c>
      <c r="AJ31" s="18">
        <v>176969.0</v>
      </c>
      <c r="AK31" s="18">
        <v>120935.0</v>
      </c>
    </row>
    <row r="32">
      <c r="A32" s="1" t="s">
        <v>113</v>
      </c>
      <c r="B32" s="4">
        <v>3.68119291E8</v>
      </c>
      <c r="C32" s="4">
        <v>4.23864057549E8</v>
      </c>
      <c r="D32" s="4">
        <v>4.402325110359495E8</v>
      </c>
      <c r="E32" s="4">
        <v>4.476453717351179E8</v>
      </c>
      <c r="F32" s="4">
        <v>4.552987171860542E8</v>
      </c>
      <c r="G32" s="4">
        <v>4.629706421779168E8</v>
      </c>
      <c r="H32" s="4">
        <v>4.708875525650636E8</v>
      </c>
      <c r="I32" s="4">
        <v>4.788276219554117E8</v>
      </c>
      <c r="J32" s="4">
        <v>4.87017336410986E8</v>
      </c>
      <c r="K32" s="4">
        <v>4.952349511608703E8</v>
      </c>
      <c r="L32" s="4">
        <v>5.0370703532678324E8</v>
      </c>
      <c r="M32" s="4">
        <v>5.122119286615015E8</v>
      </c>
      <c r="N32" s="4">
        <v>5.209762863003612E8</v>
      </c>
      <c r="O32" s="4">
        <v>5.297785355260669E8</v>
      </c>
      <c r="P32" s="4">
        <v>5.388454205470477E8</v>
      </c>
      <c r="Q32" s="4">
        <v>5.479554592895986E8</v>
      </c>
      <c r="R32" s="4">
        <v>5.573354882040534E8</v>
      </c>
      <c r="S32" s="4">
        <v>5.667641190852396E8</v>
      </c>
      <c r="T32" s="4">
        <v>5.764682839074665E8</v>
      </c>
      <c r="U32" s="4">
        <v>5.86226691674307E8</v>
      </c>
      <c r="V32" s="4">
        <v>5.962663732834363E8</v>
      </c>
      <c r="W32" s="4">
        <v>6.063661384067926E8</v>
      </c>
      <c r="X32" s="4">
        <v>6.16753120386336E8</v>
      </c>
      <c r="Y32" s="4">
        <v>6.272062331456785E8</v>
      </c>
      <c r="Z32" s="4">
        <v>6.379527161178722E8</v>
      </c>
      <c r="AA32" s="4">
        <v>6.487715911896391E8</v>
      </c>
      <c r="AB32" s="4">
        <v>6.598902076623359E8</v>
      </c>
      <c r="AC32" s="4">
        <v>6.710876992299538E8</v>
      </c>
      <c r="AD32" s="4">
        <v>6.825915289744515E8</v>
      </c>
      <c r="AE32" s="4">
        <v>6.941809463787346E8</v>
      </c>
      <c r="AF32" s="4">
        <v>7.060835323575922E8</v>
      </c>
      <c r="AG32" s="4">
        <v>7.180786563069109E8</v>
      </c>
      <c r="AH32" s="4">
        <v>7.303940211714908E8</v>
      </c>
      <c r="AI32" s="4">
        <v>7.428091205317972E8</v>
      </c>
      <c r="AJ32" s="4">
        <v>7.55551783709979E8</v>
      </c>
      <c r="AK32" s="4">
        <v>7.684016328955046E8</v>
      </c>
    </row>
    <row r="33">
      <c r="A33" s="1" t="s">
        <v>114</v>
      </c>
      <c r="B33" s="4">
        <v>3.68119291E8</v>
      </c>
      <c r="C33" s="4">
        <v>4.24689517549E8</v>
      </c>
      <c r="D33" s="4">
        <v>4.410579710359495E8</v>
      </c>
      <c r="E33" s="4">
        <v>4.484708317351179E8</v>
      </c>
      <c r="F33" s="4">
        <v>4.561241771860542E8</v>
      </c>
      <c r="G33" s="4">
        <v>4.637961021779168E8</v>
      </c>
      <c r="H33" s="4">
        <v>4.717130125650636E8</v>
      </c>
      <c r="I33" s="4">
        <v>4.796530819554117E8</v>
      </c>
      <c r="J33" s="4">
        <v>4.87842796410986E8</v>
      </c>
      <c r="K33" s="4">
        <v>4.960604111608703E8</v>
      </c>
      <c r="L33" s="4">
        <v>5.0453249532678324E8</v>
      </c>
      <c r="M33" s="4">
        <v>5.136476346615015E8</v>
      </c>
      <c r="N33" s="4">
        <v>5.224119923003612E8</v>
      </c>
      <c r="O33" s="4">
        <v>5.312142415260669E8</v>
      </c>
      <c r="P33" s="4">
        <v>5.402811265470477E8</v>
      </c>
      <c r="Q33" s="4">
        <v>5.493911652895986E8</v>
      </c>
      <c r="R33" s="4">
        <v>5.587711942040534E8</v>
      </c>
      <c r="S33" s="4">
        <v>5.681998250852396E8</v>
      </c>
      <c r="T33" s="4">
        <v>5.770785299074665E8</v>
      </c>
      <c r="U33" s="4">
        <v>5.86836937674307E8</v>
      </c>
      <c r="V33" s="4">
        <v>5.968766192834363E8</v>
      </c>
      <c r="W33" s="4">
        <v>6.077443354067926E8</v>
      </c>
      <c r="X33" s="4">
        <v>6.18131317386336E8</v>
      </c>
      <c r="Y33" s="4">
        <v>6.285844301456785E8</v>
      </c>
      <c r="Z33" s="4">
        <v>6.393309131178722E8</v>
      </c>
      <c r="AA33" s="4">
        <v>6.501497881896391E8</v>
      </c>
      <c r="AB33" s="4">
        <v>6.612684046623359E8</v>
      </c>
      <c r="AC33" s="4">
        <v>6.724658962299538E8</v>
      </c>
      <c r="AD33" s="4">
        <v>6.839697259744515E8</v>
      </c>
      <c r="AE33" s="4">
        <v>6.955591433787346E8</v>
      </c>
      <c r="AF33" s="4">
        <v>7.068514833575922E8</v>
      </c>
      <c r="AG33" s="4">
        <v>7.188466073069109E8</v>
      </c>
      <c r="AH33" s="4">
        <v>7.311619721714908E8</v>
      </c>
      <c r="AI33" s="4">
        <v>7.435770715317972E8</v>
      </c>
      <c r="AJ33" s="4">
        <v>7.56319734709979E8</v>
      </c>
      <c r="AK33" s="4">
        <v>7.691695838955046E8</v>
      </c>
    </row>
    <row r="34">
      <c r="A34" s="6"/>
    </row>
    <row r="35">
      <c r="A35" s="1" t="s">
        <v>115</v>
      </c>
      <c r="B35" s="4">
        <v>7.640028512840842E8</v>
      </c>
      <c r="C35" s="4">
        <v>1.21702112445202E9</v>
      </c>
      <c r="D35" s="4">
        <v>1.6352428948331392E9</v>
      </c>
      <c r="E35" s="4">
        <v>2.0501736096086106E9</v>
      </c>
      <c r="F35" s="4">
        <v>2.4710908388040266E9</v>
      </c>
      <c r="G35" s="4">
        <v>2.8978553634418807E9</v>
      </c>
      <c r="H35" s="4">
        <v>3.330777487096989E9</v>
      </c>
      <c r="I35" s="4">
        <v>3.76972051059126E9</v>
      </c>
      <c r="J35" s="4">
        <v>4.2237340149712567E9</v>
      </c>
      <c r="K35" s="4">
        <v>4.675210456772879E9</v>
      </c>
      <c r="L35" s="4">
        <v>5.133202051577544E9</v>
      </c>
      <c r="M35" s="4">
        <v>5.598083237380195E9</v>
      </c>
      <c r="N35" s="4">
        <v>6.069056110194279E9</v>
      </c>
      <c r="O35" s="4">
        <v>6.546602241057037E9</v>
      </c>
      <c r="P35" s="4">
        <v>7.031042635281018E9</v>
      </c>
      <c r="Q35" s="4">
        <v>7.51512138353591E9</v>
      </c>
      <c r="R35" s="4">
        <v>8.013422515249641E9</v>
      </c>
      <c r="S35" s="4">
        <v>8.518594658531822E9</v>
      </c>
      <c r="T35" s="4">
        <v>9.030345173100208E9</v>
      </c>
      <c r="U35" s="4">
        <v>9.550195880665236E9</v>
      </c>
      <c r="V35" s="4">
        <v>1.0077552844454437E10</v>
      </c>
      <c r="W35" s="4">
        <v>1.0612879000904404E10</v>
      </c>
      <c r="X35" s="4">
        <v>1.115515972023688E10</v>
      </c>
      <c r="Y35" s="4">
        <v>1.1705228299970314E10</v>
      </c>
      <c r="Z35" s="4">
        <v>1.2263242091303106E10</v>
      </c>
      <c r="AA35" s="4">
        <v>1.2829090782689507E10</v>
      </c>
      <c r="AB35" s="4">
        <v>1.3403015632221697E10</v>
      </c>
      <c r="AC35" s="4">
        <v>1.398500810628717E10</v>
      </c>
      <c r="AD35" s="4">
        <v>1.4575411291798395E10</v>
      </c>
      <c r="AE35" s="4">
        <v>1.5174220149820303E10</v>
      </c>
      <c r="AF35" s="4">
        <v>1.5781078675266003E10</v>
      </c>
      <c r="AG35" s="4">
        <v>1.6387297694074749E10</v>
      </c>
      <c r="AH35" s="4">
        <v>1.701222494668378E10</v>
      </c>
      <c r="AI35" s="4">
        <v>1.7645960468985847E10</v>
      </c>
      <c r="AJ35" s="4">
        <v>1.8288858314388634E10</v>
      </c>
      <c r="AK35" s="4">
        <v>1.8940924575101933E10</v>
      </c>
    </row>
    <row r="36">
      <c r="A36" s="6"/>
    </row>
    <row r="37">
      <c r="A37" s="1" t="s">
        <v>116</v>
      </c>
      <c r="B37" s="4">
        <v>1.1920928955078125E-7</v>
      </c>
      <c r="C37" s="4">
        <v>0.0</v>
      </c>
      <c r="D37" s="4">
        <v>0.0</v>
      </c>
      <c r="E37" s="4">
        <v>0.0</v>
      </c>
      <c r="F37" s="4">
        <v>4.76837158203125E-7</v>
      </c>
      <c r="G37" s="4">
        <v>9.5367431640625E-7</v>
      </c>
      <c r="H37" s="4">
        <v>9.5367431640625E-7</v>
      </c>
      <c r="I37" s="4">
        <v>1.430511474609375E-6</v>
      </c>
      <c r="J37" s="4">
        <v>1.430511474609375E-6</v>
      </c>
      <c r="K37" s="4">
        <v>9.5367431640625E-7</v>
      </c>
      <c r="L37" s="4">
        <v>1.9073486328125E-6</v>
      </c>
      <c r="M37" s="4">
        <v>9.5367431640625E-7</v>
      </c>
      <c r="N37" s="4">
        <v>0.0</v>
      </c>
      <c r="O37" s="4">
        <v>1.9073486328125E-6</v>
      </c>
      <c r="P37" s="4">
        <v>9.5367431640625E-7</v>
      </c>
      <c r="Q37" s="4">
        <v>9.5367431640625E-7</v>
      </c>
      <c r="R37" s="4">
        <v>9.5367431640625E-7</v>
      </c>
      <c r="S37" s="4">
        <v>9.5367431640625E-7</v>
      </c>
      <c r="T37" s="4">
        <v>0.0</v>
      </c>
      <c r="U37" s="4">
        <v>0.0</v>
      </c>
      <c r="V37" s="4">
        <v>-1.9073486328125E-6</v>
      </c>
      <c r="W37" s="4">
        <v>0.0</v>
      </c>
      <c r="X37" s="4">
        <v>0.0</v>
      </c>
      <c r="Y37" s="4">
        <v>-1.9073486328125E-6</v>
      </c>
      <c r="Z37" s="4">
        <v>-1.9073486328125E-6</v>
      </c>
      <c r="AA37" s="4">
        <v>-1.9073486328125E-6</v>
      </c>
      <c r="AB37" s="4">
        <v>0.0</v>
      </c>
      <c r="AC37" s="4">
        <v>0.0</v>
      </c>
      <c r="AD37" s="4">
        <v>0.0</v>
      </c>
      <c r="AE37" s="4">
        <v>-1.9073486328125E-6</v>
      </c>
      <c r="AF37" s="4">
        <v>0.0</v>
      </c>
      <c r="AG37" s="4">
        <v>-3.814697265625E-6</v>
      </c>
      <c r="AH37" s="4">
        <v>-3.814697265625E-6</v>
      </c>
      <c r="AI37" s="4">
        <v>0.0</v>
      </c>
      <c r="AJ37" s="4">
        <v>-3.814697265625E-6</v>
      </c>
      <c r="AK37" s="4">
        <v>0.0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1" t="s">
        <v>80</v>
      </c>
      <c r="B1" s="11" t="s">
        <v>49</v>
      </c>
      <c r="C1" s="11" t="s">
        <v>50</v>
      </c>
      <c r="D1" s="11" t="s">
        <v>51</v>
      </c>
      <c r="E1" s="11" t="s">
        <v>52</v>
      </c>
      <c r="F1" s="11" t="s">
        <v>53</v>
      </c>
      <c r="G1" s="11" t="s">
        <v>54</v>
      </c>
      <c r="H1" s="11" t="s">
        <v>55</v>
      </c>
      <c r="I1" s="11" t="s">
        <v>56</v>
      </c>
      <c r="J1" s="12" t="s">
        <v>57</v>
      </c>
      <c r="K1" s="12" t="s">
        <v>58</v>
      </c>
      <c r="L1" s="12" t="s">
        <v>59</v>
      </c>
      <c r="M1" s="12" t="s">
        <v>60</v>
      </c>
      <c r="N1" s="12"/>
    </row>
    <row r="2">
      <c r="A2" s="1" t="s">
        <v>91</v>
      </c>
    </row>
    <row r="3">
      <c r="A3" s="1" t="s">
        <v>92</v>
      </c>
    </row>
    <row r="4">
      <c r="A4" s="6" t="s">
        <v>93</v>
      </c>
      <c r="B4" s="13">
        <f>'Balance Sheet'!D4</f>
        <v>9039920.46</v>
      </c>
      <c r="C4" s="13">
        <f>'Balance Sheet'!G4</f>
        <v>7502804.841</v>
      </c>
      <c r="D4" s="13">
        <f>'Balance Sheet'!J4</f>
        <v>5965689.222</v>
      </c>
      <c r="E4" s="13">
        <f>'Balance Sheet'!M4</f>
        <v>6709439.048</v>
      </c>
      <c r="F4" s="13">
        <f>'Balance Sheet'!P4</f>
        <v>4769817.762</v>
      </c>
      <c r="G4" s="13">
        <f>'Balance Sheet'!S4</f>
        <v>5111061.921</v>
      </c>
      <c r="H4" s="13">
        <f>'Balance Sheet'!V4</f>
        <v>3439777.746</v>
      </c>
      <c r="I4" s="13">
        <f>'Balance Sheet'!Y4</f>
        <v>6539322.603</v>
      </c>
      <c r="J4" s="4">
        <f>'Balance Sheet'!AB4</f>
        <v>7283072.429</v>
      </c>
      <c r="K4" s="4">
        <f>'Balance Sheet'!AE4</f>
        <v>5477619.698</v>
      </c>
      <c r="L4" s="4">
        <f>'Balance Sheet'!AH4</f>
        <v>3940504.079</v>
      </c>
      <c r="M4" s="4">
        <f>'Balance Sheet'!AK4</f>
        <v>2537557.016</v>
      </c>
    </row>
    <row r="5">
      <c r="A5" s="1" t="s">
        <v>94</v>
      </c>
      <c r="B5" s="13">
        <f t="shared" ref="B5:I5" si="1">SUM(B4)</f>
        <v>9039920.46</v>
      </c>
      <c r="C5" s="13">
        <f t="shared" si="1"/>
        <v>7502804.841</v>
      </c>
      <c r="D5" s="13">
        <f t="shared" si="1"/>
        <v>5965689.222</v>
      </c>
      <c r="E5" s="13">
        <f t="shared" si="1"/>
        <v>6709439.048</v>
      </c>
      <c r="F5" s="13">
        <f t="shared" si="1"/>
        <v>4769817.762</v>
      </c>
      <c r="G5" s="13">
        <f t="shared" si="1"/>
        <v>5111061.921</v>
      </c>
      <c r="H5" s="13">
        <f t="shared" si="1"/>
        <v>3439777.746</v>
      </c>
      <c r="I5" s="13">
        <f t="shared" si="1"/>
        <v>6539322.603</v>
      </c>
      <c r="J5" s="4">
        <f>'Balance Sheet'!AB5</f>
        <v>7283072.429</v>
      </c>
      <c r="K5" s="4">
        <f>'Balance Sheet'!AE5</f>
        <v>5477619.698</v>
      </c>
      <c r="L5" s="4">
        <f>'Balance Sheet'!AH5</f>
        <v>3940504.079</v>
      </c>
      <c r="M5" s="4">
        <f>'Balance Sheet'!AK5</f>
        <v>2537557.016</v>
      </c>
    </row>
    <row r="6">
      <c r="A6" s="6"/>
    </row>
    <row r="7">
      <c r="A7" s="1" t="s">
        <v>95</v>
      </c>
    </row>
    <row r="8">
      <c r="A8" s="19" t="s">
        <v>96</v>
      </c>
      <c r="B8" s="4">
        <f>'Balance Sheet'!D8</f>
        <v>36318532.49</v>
      </c>
      <c r="C8" s="4">
        <f>'Balance Sheet'!G8</f>
        <v>82755360.27</v>
      </c>
      <c r="D8" s="4">
        <f>'Balance Sheet'!J8</f>
        <v>140194465.4</v>
      </c>
      <c r="E8" s="4">
        <f>'Balance Sheet'!M8</f>
        <v>209581948.8</v>
      </c>
      <c r="F8" s="4">
        <f>'Balance Sheet'!P8</f>
        <v>291930017.7</v>
      </c>
      <c r="G8" s="4">
        <f>'Balance Sheet'!S8</f>
        <v>388321217.1</v>
      </c>
      <c r="H8" s="4">
        <f>'Balance Sheet'!V8</f>
        <v>499912919.3</v>
      </c>
      <c r="I8" s="4">
        <f>'Balance Sheet'!Y8</f>
        <v>627942088.3</v>
      </c>
      <c r="J8" s="4">
        <f>'Balance Sheet'!AB8</f>
        <v>773730334.1</v>
      </c>
      <c r="K8" s="4">
        <f>'Balance Sheet'!AE8</f>
        <v>938689274.1</v>
      </c>
      <c r="L8" s="4">
        <f>'Balance Sheet'!AH8</f>
        <v>1124326221</v>
      </c>
      <c r="M8" s="4">
        <f>'Balance Sheet'!AK8</f>
        <v>1332250216</v>
      </c>
    </row>
    <row r="9">
      <c r="A9" s="19" t="s">
        <v>97</v>
      </c>
      <c r="B9" s="4">
        <f>'Balance Sheet'!D9</f>
        <v>39330728.88</v>
      </c>
      <c r="C9" s="4">
        <f>'Balance Sheet'!G9</f>
        <v>84913385.06</v>
      </c>
      <c r="D9" s="4">
        <f>'Balance Sheet'!J9</f>
        <v>137222778.9</v>
      </c>
      <c r="E9" s="4">
        <f>'Balance Sheet'!M9</f>
        <v>196764121.7</v>
      </c>
      <c r="F9" s="4">
        <f>'Balance Sheet'!P9</f>
        <v>264074840.8</v>
      </c>
      <c r="G9" s="4">
        <f>'Balance Sheet'!S9</f>
        <v>339726500.2</v>
      </c>
      <c r="H9" s="4">
        <f>'Balance Sheet'!V9</f>
        <v>424326830.7</v>
      </c>
      <c r="I9" s="4">
        <f>'Balance Sheet'!Y9</f>
        <v>518521877.9</v>
      </c>
      <c r="J9" s="4">
        <f>'Balance Sheet'!AB9</f>
        <v>622998272.7</v>
      </c>
      <c r="K9" s="4">
        <f>'Balance Sheet'!AE9</f>
        <v>738485633.1</v>
      </c>
      <c r="L9" s="4">
        <f>'Balance Sheet'!AH9</f>
        <v>865759103.4</v>
      </c>
      <c r="M9" s="4">
        <f>'Balance Sheet'!AK9</f>
        <v>1005642038</v>
      </c>
    </row>
    <row r="10">
      <c r="A10" s="6" t="s">
        <v>48</v>
      </c>
      <c r="B10" s="4">
        <f>'Balance Sheet'!D10</f>
        <v>576470818.9</v>
      </c>
      <c r="C10" s="4">
        <f>'Balance Sheet'!G10</f>
        <v>307168895.2</v>
      </c>
      <c r="D10" s="4">
        <f>'Balance Sheet'!J10</f>
        <v>626626120.2</v>
      </c>
      <c r="E10" s="4">
        <f>'Balance Sheet'!M10</f>
        <v>333791860</v>
      </c>
      <c r="F10" s="4">
        <f>'Balance Sheet'!P10</f>
        <v>681252011.2</v>
      </c>
      <c r="G10" s="4">
        <f>'Balance Sheet'!S10</f>
        <v>362780173.6</v>
      </c>
      <c r="H10" s="4">
        <f>'Balance Sheet'!V10</f>
        <v>740755034.7</v>
      </c>
      <c r="I10" s="4">
        <f>'Balance Sheet'!Y10</f>
        <v>394348368.3</v>
      </c>
      <c r="J10" s="4">
        <f>'Balance Sheet'!AB10</f>
        <v>805579295.8</v>
      </c>
      <c r="K10" s="4">
        <f>'Balance Sheet'!AE10</f>
        <v>428730757.6</v>
      </c>
      <c r="L10" s="4">
        <f>'Balance Sheet'!AH10</f>
        <v>876209975.9</v>
      </c>
      <c r="M10" s="4">
        <f>'Balance Sheet'!AK10</f>
        <v>466183283.1</v>
      </c>
    </row>
    <row r="11">
      <c r="A11" s="6" t="s">
        <v>98</v>
      </c>
      <c r="B11" s="4">
        <f>'Balance Sheet'!D11</f>
        <v>974082894.1</v>
      </c>
      <c r="C11" s="4">
        <f>'Balance Sheet'!G11</f>
        <v>2415514918</v>
      </c>
      <c r="D11" s="4">
        <f>'Balance Sheet'!J11</f>
        <v>3313724961</v>
      </c>
      <c r="E11" s="4">
        <f>'Balance Sheet'!M11</f>
        <v>4851235868</v>
      </c>
      <c r="F11" s="4">
        <f>'Balance Sheet'!P11</f>
        <v>5789015948</v>
      </c>
      <c r="G11" s="4">
        <f>'Balance Sheet'!S11</f>
        <v>7422655706</v>
      </c>
      <c r="H11" s="4">
        <f>'Balance Sheet'!V11</f>
        <v>8409118282</v>
      </c>
      <c r="I11" s="4">
        <f>'Balance Sheet'!Y11</f>
        <v>10157876643</v>
      </c>
      <c r="J11" s="4">
        <f>'Balance Sheet'!AB11</f>
        <v>11193424657</v>
      </c>
      <c r="K11" s="4">
        <f>'Balance Sheet'!AE11</f>
        <v>13062836865</v>
      </c>
      <c r="L11" s="4">
        <f>'Balance Sheet'!AH11</f>
        <v>14141989142</v>
      </c>
      <c r="M11" s="4">
        <f>'Balance Sheet'!AK11</f>
        <v>16134311480</v>
      </c>
    </row>
    <row r="12">
      <c r="A12" s="1" t="s">
        <v>99</v>
      </c>
      <c r="B12" s="4">
        <f t="shared" ref="B12:M12" si="2">SUM(B8:B11)</f>
        <v>1626202974</v>
      </c>
      <c r="C12" s="4">
        <f t="shared" si="2"/>
        <v>2890352559</v>
      </c>
      <c r="D12" s="4">
        <f t="shared" si="2"/>
        <v>4217768326</v>
      </c>
      <c r="E12" s="4">
        <f t="shared" si="2"/>
        <v>5591373798</v>
      </c>
      <c r="F12" s="4">
        <f t="shared" si="2"/>
        <v>7026272818</v>
      </c>
      <c r="G12" s="4">
        <f t="shared" si="2"/>
        <v>8513483597</v>
      </c>
      <c r="H12" s="4">
        <f t="shared" si="2"/>
        <v>10074113067</v>
      </c>
      <c r="I12" s="4">
        <f t="shared" si="2"/>
        <v>11698688977</v>
      </c>
      <c r="J12" s="4">
        <f t="shared" si="2"/>
        <v>13395732560</v>
      </c>
      <c r="K12" s="4">
        <f t="shared" si="2"/>
        <v>15168742530</v>
      </c>
      <c r="L12" s="4">
        <f t="shared" si="2"/>
        <v>17008284443</v>
      </c>
      <c r="M12" s="4">
        <f t="shared" si="2"/>
        <v>18938387018</v>
      </c>
    </row>
    <row r="13">
      <c r="A13" s="1" t="s">
        <v>100</v>
      </c>
      <c r="B13" s="4">
        <f t="shared" ref="B13:M13" si="3">B5+B12</f>
        <v>1635242895</v>
      </c>
      <c r="C13" s="4">
        <f t="shared" si="3"/>
        <v>2897855363</v>
      </c>
      <c r="D13" s="4">
        <f t="shared" si="3"/>
        <v>4223734015</v>
      </c>
      <c r="E13" s="4">
        <f t="shared" si="3"/>
        <v>5598083237</v>
      </c>
      <c r="F13" s="4">
        <f t="shared" si="3"/>
        <v>7031042635</v>
      </c>
      <c r="G13" s="4">
        <f t="shared" si="3"/>
        <v>8518594659</v>
      </c>
      <c r="H13" s="4">
        <f t="shared" si="3"/>
        <v>10077552844</v>
      </c>
      <c r="I13" s="4">
        <f t="shared" si="3"/>
        <v>11705228300</v>
      </c>
      <c r="J13" s="4">
        <f t="shared" si="3"/>
        <v>13403015632</v>
      </c>
      <c r="K13" s="4">
        <f t="shared" si="3"/>
        <v>15174220150</v>
      </c>
      <c r="L13" s="4">
        <f t="shared" si="3"/>
        <v>17012224947</v>
      </c>
      <c r="M13" s="4">
        <f t="shared" si="3"/>
        <v>18940924575</v>
      </c>
    </row>
    <row r="14">
      <c r="A14" s="6"/>
    </row>
    <row r="15">
      <c r="A15" s="1" t="s">
        <v>101</v>
      </c>
    </row>
    <row r="16">
      <c r="A16" s="6" t="s">
        <v>102</v>
      </c>
      <c r="B16" s="18">
        <f>'Balance Sheet'!D16</f>
        <v>4832996</v>
      </c>
      <c r="C16" s="18">
        <f>'Balance Sheet'!G16</f>
        <v>4832996</v>
      </c>
      <c r="D16" s="18">
        <f>'Balance Sheet'!J16</f>
        <v>13569716</v>
      </c>
      <c r="E16" s="18">
        <f>'Balance Sheet'!M16</f>
        <v>13569716</v>
      </c>
      <c r="F16" s="18">
        <f>'Balance Sheet'!P16</f>
        <v>13569716</v>
      </c>
      <c r="G16" s="18">
        <f>'Balance Sheet'!S16</f>
        <v>13569716</v>
      </c>
      <c r="H16" s="18">
        <f>'Balance Sheet'!V16</f>
        <v>13569716</v>
      </c>
      <c r="I16" s="18">
        <f>'Balance Sheet'!Y16</f>
        <v>13569716</v>
      </c>
      <c r="J16" s="18">
        <f>'Balance Sheet'!AB16</f>
        <v>13569716</v>
      </c>
      <c r="K16" s="18">
        <f>'Balance Sheet'!AE16</f>
        <v>13569716</v>
      </c>
      <c r="L16" s="18">
        <f>'Balance Sheet'!AH16</f>
        <v>13569716</v>
      </c>
      <c r="M16" s="18">
        <f>'Balance Sheet'!AK16</f>
        <v>13569716</v>
      </c>
    </row>
    <row r="17">
      <c r="A17" s="1" t="s">
        <v>103</v>
      </c>
      <c r="C17" s="18" t="str">
        <f>'Balance Sheet'!G17</f>
        <v/>
      </c>
      <c r="D17" s="18" t="str">
        <f>'Balance Sheet'!J17</f>
        <v/>
      </c>
      <c r="E17" s="18" t="str">
        <f>'Balance Sheet'!M17</f>
        <v/>
      </c>
      <c r="F17" s="18" t="str">
        <f>'Balance Sheet'!P17</f>
        <v/>
      </c>
      <c r="G17" s="18" t="str">
        <f>'Balance Sheet'!S17</f>
        <v/>
      </c>
      <c r="H17" s="18" t="str">
        <f>'Balance Sheet'!V17</f>
        <v/>
      </c>
      <c r="I17" s="18" t="str">
        <f>'Balance Sheet'!Y17</f>
        <v/>
      </c>
      <c r="J17" s="18" t="str">
        <f>'Balance Sheet'!AB17</f>
        <v/>
      </c>
      <c r="K17" s="18" t="str">
        <f>'Balance Sheet'!AE17</f>
        <v/>
      </c>
      <c r="L17" s="18" t="str">
        <f>'Balance Sheet'!AH17</f>
        <v/>
      </c>
      <c r="M17" s="18" t="str">
        <f>'Balance Sheet'!AK17</f>
        <v/>
      </c>
    </row>
    <row r="18">
      <c r="A18" s="6" t="s">
        <v>75</v>
      </c>
      <c r="B18" s="4">
        <f>'Balance Sheet'!D18</f>
        <v>787498610.9</v>
      </c>
      <c r="C18" s="4">
        <f>'Balance Sheet'!G18</f>
        <v>2010133666</v>
      </c>
      <c r="D18" s="4">
        <f>'Balance Sheet'!J18</f>
        <v>3285234433</v>
      </c>
      <c r="E18" s="4">
        <f>'Balance Sheet'!M18</f>
        <v>4615099840</v>
      </c>
      <c r="F18" s="4">
        <f>'Balance Sheet'!P18</f>
        <v>6001818284</v>
      </c>
      <c r="G18" s="4">
        <f>'Balance Sheet'!S18</f>
        <v>7441081605</v>
      </c>
      <c r="H18" s="4">
        <f>'Balance Sheet'!V18</f>
        <v>8949789227</v>
      </c>
      <c r="I18" s="4">
        <f>'Balance Sheet'!Y18</f>
        <v>10523458687</v>
      </c>
      <c r="J18" s="4">
        <f>'Balance Sheet'!AB18</f>
        <v>12165371278</v>
      </c>
      <c r="K18" s="4">
        <f>'Balance Sheet'!AE18</f>
        <v>13877871850</v>
      </c>
      <c r="L18" s="4">
        <f>'Balance Sheet'!AH18</f>
        <v>15654881371</v>
      </c>
      <c r="M18" s="4">
        <f>'Balance Sheet'!AK18</f>
        <v>17518968864</v>
      </c>
    </row>
    <row r="19">
      <c r="A19" s="6" t="s">
        <v>104</v>
      </c>
      <c r="B19" s="4">
        <f>'Balance Sheet'!D19</f>
        <v>401853316.9</v>
      </c>
      <c r="C19" s="4">
        <f>'Balance Sheet'!G19</f>
        <v>419092599.6</v>
      </c>
      <c r="D19" s="4">
        <f>'Balance Sheet'!J19</f>
        <v>437087069.9</v>
      </c>
      <c r="E19" s="4">
        <f>'Balance Sheet'!M19</f>
        <v>455766046.5</v>
      </c>
      <c r="F19" s="4">
        <f>'Balance Sheet'!P19</f>
        <v>475373509.2</v>
      </c>
      <c r="G19" s="4">
        <f>'Balance Sheet'!S19</f>
        <v>495743512.4</v>
      </c>
      <c r="H19" s="4">
        <f>'Balance Sheet'!V19</f>
        <v>517317282.2</v>
      </c>
      <c r="I19" s="4">
        <f>'Balance Sheet'!Y19</f>
        <v>539615467</v>
      </c>
      <c r="J19" s="4">
        <f>'Balance Sheet'!AB19</f>
        <v>562806233.1</v>
      </c>
      <c r="K19" s="4">
        <f>'Balance Sheet'!AE19</f>
        <v>587219440.6</v>
      </c>
      <c r="L19" s="4">
        <f>'Balance Sheet'!AH19</f>
        <v>612611887.7</v>
      </c>
      <c r="M19" s="4">
        <f>'Balance Sheet'!AK19</f>
        <v>639216411.5</v>
      </c>
    </row>
    <row r="20">
      <c r="A20" s="6" t="s">
        <v>105</v>
      </c>
      <c r="B20" s="18">
        <f>'Balance Sheet'!D20</f>
        <v>0</v>
      </c>
      <c r="C20" s="18">
        <f>'Balance Sheet'!G20</f>
        <v>0</v>
      </c>
      <c r="D20" s="18">
        <f>'Balance Sheet'!J20</f>
        <v>0</v>
      </c>
      <c r="E20" s="18">
        <f>'Balance Sheet'!M20</f>
        <v>0</v>
      </c>
      <c r="F20" s="18">
        <f>'Balance Sheet'!P20</f>
        <v>0</v>
      </c>
      <c r="G20" s="18">
        <f>'Balance Sheet'!S20</f>
        <v>0</v>
      </c>
      <c r="H20" s="18">
        <f>'Balance Sheet'!V20</f>
        <v>0</v>
      </c>
      <c r="I20" s="18">
        <f>'Balance Sheet'!Y20</f>
        <v>0</v>
      </c>
      <c r="J20" s="18">
        <f>'Balance Sheet'!AB20</f>
        <v>0</v>
      </c>
      <c r="K20" s="18">
        <f>'Balance Sheet'!AE20</f>
        <v>0</v>
      </c>
      <c r="L20" s="18">
        <f>'Balance Sheet'!AH20</f>
        <v>0</v>
      </c>
      <c r="M20" s="18">
        <f>'Balance Sheet'!AK20</f>
        <v>0</v>
      </c>
    </row>
    <row r="21">
      <c r="A21" s="1" t="s">
        <v>77</v>
      </c>
      <c r="B21" s="4">
        <f>B18+B19-B20</f>
        <v>1189351928</v>
      </c>
      <c r="C21" s="4">
        <f>'Balance Sheet'!G21</f>
        <v>2429226265</v>
      </c>
      <c r="D21" s="4">
        <f>'Balance Sheet'!J21</f>
        <v>3722321503</v>
      </c>
      <c r="E21" s="4">
        <f>'Balance Sheet'!M21</f>
        <v>5070865887</v>
      </c>
      <c r="F21" s="4">
        <f>'Balance Sheet'!P21</f>
        <v>6477191793</v>
      </c>
      <c r="G21" s="4">
        <f>'Balance Sheet'!S21</f>
        <v>7936825117</v>
      </c>
      <c r="H21" s="4">
        <f>'Balance Sheet'!V21</f>
        <v>9467106509</v>
      </c>
      <c r="I21" s="4">
        <f>'Balance Sheet'!Y21</f>
        <v>11063074154</v>
      </c>
      <c r="J21" s="4">
        <f>'Balance Sheet'!AB21</f>
        <v>12728177512</v>
      </c>
      <c r="K21" s="4">
        <f>'Balance Sheet'!AE21</f>
        <v>14465091290</v>
      </c>
      <c r="L21" s="4">
        <f>'Balance Sheet'!AH21</f>
        <v>16267493259</v>
      </c>
      <c r="M21" s="4">
        <f>'Balance Sheet'!AK21</f>
        <v>18158185275</v>
      </c>
    </row>
    <row r="22">
      <c r="A22" s="1" t="s">
        <v>106</v>
      </c>
      <c r="B22" s="4">
        <f t="shared" ref="B22:M22" si="4">B21+B16</f>
        <v>1194184924</v>
      </c>
      <c r="C22" s="4">
        <f t="shared" si="4"/>
        <v>2434059261</v>
      </c>
      <c r="D22" s="4">
        <f t="shared" si="4"/>
        <v>3735891219</v>
      </c>
      <c r="E22" s="4">
        <f t="shared" si="4"/>
        <v>5084435603</v>
      </c>
      <c r="F22" s="4">
        <f t="shared" si="4"/>
        <v>6490761509</v>
      </c>
      <c r="G22" s="4">
        <f t="shared" si="4"/>
        <v>7950394833</v>
      </c>
      <c r="H22" s="4">
        <f t="shared" si="4"/>
        <v>9480676225</v>
      </c>
      <c r="I22" s="4">
        <f t="shared" si="4"/>
        <v>11076643870</v>
      </c>
      <c r="J22" s="4">
        <f t="shared" si="4"/>
        <v>12741747228</v>
      </c>
      <c r="K22" s="4">
        <f t="shared" si="4"/>
        <v>14478661006</v>
      </c>
      <c r="L22" s="4">
        <f t="shared" si="4"/>
        <v>16281062975</v>
      </c>
      <c r="M22" s="4">
        <f t="shared" si="4"/>
        <v>18171754991</v>
      </c>
    </row>
    <row r="23">
      <c r="A23" s="6"/>
    </row>
    <row r="24">
      <c r="A24" s="1" t="s">
        <v>107</v>
      </c>
    </row>
    <row r="25">
      <c r="A25" s="1" t="s">
        <v>108</v>
      </c>
    </row>
    <row r="26">
      <c r="A26" s="6" t="s">
        <v>109</v>
      </c>
      <c r="B26" s="18">
        <f>'Balance Sheet'!D26</f>
        <v>825460</v>
      </c>
      <c r="C26" s="18">
        <f>'Balance Sheet'!G26</f>
        <v>825460</v>
      </c>
      <c r="D26" s="18">
        <f>'Balance Sheet'!J26</f>
        <v>825460</v>
      </c>
      <c r="E26" s="18">
        <f>'Balance Sheet'!M26</f>
        <v>1435706</v>
      </c>
      <c r="F26" s="18">
        <f>'Balance Sheet'!P26</f>
        <v>1435706</v>
      </c>
      <c r="G26" s="18">
        <f>'Balance Sheet'!S26</f>
        <v>1435706</v>
      </c>
      <c r="H26" s="18">
        <f>'Balance Sheet'!V26</f>
        <v>610246</v>
      </c>
      <c r="I26" s="18">
        <f>'Balance Sheet'!Y26</f>
        <v>1378197</v>
      </c>
      <c r="J26" s="18">
        <f>'Balance Sheet'!AB26</f>
        <v>1378197</v>
      </c>
      <c r="K26" s="18">
        <f>'Balance Sheet'!AE26</f>
        <v>1378197</v>
      </c>
      <c r="L26" s="18">
        <f>'Balance Sheet'!AH26</f>
        <v>767951</v>
      </c>
      <c r="M26" s="18">
        <f>'Balance Sheet'!AK26</f>
        <v>767951</v>
      </c>
    </row>
    <row r="27">
      <c r="A27" s="1" t="s">
        <v>110</v>
      </c>
      <c r="B27" s="18">
        <f t="shared" ref="B27:M27" si="5">B26</f>
        <v>825460</v>
      </c>
      <c r="C27" s="18">
        <f t="shared" si="5"/>
        <v>825460</v>
      </c>
      <c r="D27" s="18">
        <f t="shared" si="5"/>
        <v>825460</v>
      </c>
      <c r="E27" s="18">
        <f t="shared" si="5"/>
        <v>1435706</v>
      </c>
      <c r="F27" s="18">
        <f t="shared" si="5"/>
        <v>1435706</v>
      </c>
      <c r="G27" s="18">
        <f t="shared" si="5"/>
        <v>1435706</v>
      </c>
      <c r="H27" s="18">
        <f t="shared" si="5"/>
        <v>610246</v>
      </c>
      <c r="I27" s="18">
        <f t="shared" si="5"/>
        <v>1378197</v>
      </c>
      <c r="J27" s="18">
        <f t="shared" si="5"/>
        <v>1378197</v>
      </c>
      <c r="K27" s="18">
        <f t="shared" si="5"/>
        <v>1378197</v>
      </c>
      <c r="L27" s="18">
        <f t="shared" si="5"/>
        <v>767951</v>
      </c>
      <c r="M27" s="18">
        <f t="shared" si="5"/>
        <v>767951</v>
      </c>
    </row>
    <row r="28">
      <c r="A28" s="6"/>
    </row>
    <row r="29">
      <c r="A29" s="1" t="s">
        <v>111</v>
      </c>
    </row>
    <row r="30">
      <c r="A30" s="6" t="s">
        <v>66</v>
      </c>
      <c r="B30" s="4">
        <f>'Balance Sheet'!D30</f>
        <v>440055542</v>
      </c>
      <c r="C30" s="4">
        <f>'Balance Sheet'!G30</f>
        <v>462849707.2</v>
      </c>
      <c r="D30" s="4">
        <f>'Balance Sheet'!J30</f>
        <v>486840367.4</v>
      </c>
      <c r="E30" s="4">
        <f>'Balance Sheet'!M30</f>
        <v>512090993.7</v>
      </c>
      <c r="F30" s="4">
        <f>'Balance Sheet'!P30</f>
        <v>538668451.5</v>
      </c>
      <c r="G30" s="4">
        <f>'Balance Sheet'!S30</f>
        <v>566643184.1</v>
      </c>
      <c r="H30" s="4">
        <f>'Balance Sheet'!V30</f>
        <v>596089404.3</v>
      </c>
      <c r="I30" s="4">
        <f>'Balance Sheet'!Y30</f>
        <v>627085298.1</v>
      </c>
      <c r="J30" s="4">
        <f>'Balance Sheet'!AB30</f>
        <v>659713238.7</v>
      </c>
      <c r="K30" s="4">
        <f>'Balance Sheet'!AE30</f>
        <v>694060011.4</v>
      </c>
      <c r="L30" s="4">
        <f>'Balance Sheet'!AH30</f>
        <v>730217052.2</v>
      </c>
      <c r="M30" s="4">
        <f>'Balance Sheet'!AK30</f>
        <v>768280697.9</v>
      </c>
    </row>
    <row r="31">
      <c r="A31" s="6" t="s">
        <v>112</v>
      </c>
      <c r="B31" s="18">
        <f>'Balance Sheet'!D31</f>
        <v>176969</v>
      </c>
      <c r="C31" s="18">
        <f>'Balance Sheet'!G31</f>
        <v>120935</v>
      </c>
      <c r="D31" s="18">
        <f>'Balance Sheet'!J31</f>
        <v>176969</v>
      </c>
      <c r="E31" s="18">
        <f>'Balance Sheet'!M31</f>
        <v>120935</v>
      </c>
      <c r="F31" s="18">
        <f>'Balance Sheet'!P31</f>
        <v>176969</v>
      </c>
      <c r="G31" s="18">
        <f>'Balance Sheet'!S31</f>
        <v>120935</v>
      </c>
      <c r="H31" s="18">
        <f>'Balance Sheet'!V31</f>
        <v>176969</v>
      </c>
      <c r="I31" s="18">
        <f>'Balance Sheet'!Y31</f>
        <v>120935</v>
      </c>
      <c r="J31" s="18">
        <f>'Balance Sheet'!AB31</f>
        <v>176969</v>
      </c>
      <c r="K31" s="18">
        <f>'Balance Sheet'!AE31</f>
        <v>120935</v>
      </c>
      <c r="L31" s="18">
        <f>'Balance Sheet'!AH31</f>
        <v>176969</v>
      </c>
      <c r="M31" s="18">
        <f>'Balance Sheet'!AK31</f>
        <v>120935</v>
      </c>
    </row>
    <row r="32">
      <c r="A32" s="1" t="s">
        <v>113</v>
      </c>
      <c r="B32" s="4">
        <f t="shared" ref="B32:M32" si="6">SUM(B30:B31)</f>
        <v>440232511</v>
      </c>
      <c r="C32" s="4">
        <f t="shared" si="6"/>
        <v>462970642.2</v>
      </c>
      <c r="D32" s="4">
        <f t="shared" si="6"/>
        <v>487017336.4</v>
      </c>
      <c r="E32" s="4">
        <f t="shared" si="6"/>
        <v>512211928.7</v>
      </c>
      <c r="F32" s="4">
        <f t="shared" si="6"/>
        <v>538845420.5</v>
      </c>
      <c r="G32" s="4">
        <f t="shared" si="6"/>
        <v>566764119.1</v>
      </c>
      <c r="H32" s="4">
        <f t="shared" si="6"/>
        <v>596266373.3</v>
      </c>
      <c r="I32" s="4">
        <f t="shared" si="6"/>
        <v>627206233.1</v>
      </c>
      <c r="J32" s="4">
        <f t="shared" si="6"/>
        <v>659890207.7</v>
      </c>
      <c r="K32" s="4">
        <f t="shared" si="6"/>
        <v>694180946.4</v>
      </c>
      <c r="L32" s="4">
        <f t="shared" si="6"/>
        <v>730394021.2</v>
      </c>
      <c r="M32" s="4">
        <f t="shared" si="6"/>
        <v>768401632.9</v>
      </c>
    </row>
    <row r="33">
      <c r="A33" s="1" t="s">
        <v>114</v>
      </c>
      <c r="B33" s="4">
        <f t="shared" ref="B33:M33" si="7">B32+B27</f>
        <v>441057971</v>
      </c>
      <c r="C33" s="4">
        <f t="shared" si="7"/>
        <v>463796102.2</v>
      </c>
      <c r="D33" s="4">
        <f t="shared" si="7"/>
        <v>487842796.4</v>
      </c>
      <c r="E33" s="4">
        <f t="shared" si="7"/>
        <v>513647634.7</v>
      </c>
      <c r="F33" s="4">
        <f t="shared" si="7"/>
        <v>540281126.5</v>
      </c>
      <c r="G33" s="4">
        <f t="shared" si="7"/>
        <v>568199825.1</v>
      </c>
      <c r="H33" s="4">
        <f t="shared" si="7"/>
        <v>596876619.3</v>
      </c>
      <c r="I33" s="4">
        <f t="shared" si="7"/>
        <v>628584430.1</v>
      </c>
      <c r="J33" s="4">
        <f t="shared" si="7"/>
        <v>661268404.7</v>
      </c>
      <c r="K33" s="4">
        <f t="shared" si="7"/>
        <v>695559143.4</v>
      </c>
      <c r="L33" s="4">
        <f t="shared" si="7"/>
        <v>731161972.2</v>
      </c>
      <c r="M33" s="4">
        <f t="shared" si="7"/>
        <v>769169583.9</v>
      </c>
    </row>
    <row r="34">
      <c r="A34" s="6"/>
    </row>
    <row r="35">
      <c r="A35" s="1" t="s">
        <v>115</v>
      </c>
      <c r="B35" s="4">
        <f t="shared" ref="B35:M35" si="8">B33+B22</f>
        <v>1635242895</v>
      </c>
      <c r="C35" s="4">
        <f t="shared" si="8"/>
        <v>2897855363</v>
      </c>
      <c r="D35" s="4">
        <f t="shared" si="8"/>
        <v>4223734015</v>
      </c>
      <c r="E35" s="4">
        <f t="shared" si="8"/>
        <v>5598083237</v>
      </c>
      <c r="F35" s="4">
        <f t="shared" si="8"/>
        <v>7031042635</v>
      </c>
      <c r="G35" s="4">
        <f t="shared" si="8"/>
        <v>8518594659</v>
      </c>
      <c r="H35" s="4">
        <f t="shared" si="8"/>
        <v>10077552844</v>
      </c>
      <c r="I35" s="4">
        <f t="shared" si="8"/>
        <v>11705228300</v>
      </c>
      <c r="J35" s="4">
        <f t="shared" si="8"/>
        <v>13403015632</v>
      </c>
      <c r="K35" s="4">
        <f t="shared" si="8"/>
        <v>15174220150</v>
      </c>
      <c r="L35" s="4">
        <f t="shared" si="8"/>
        <v>17012224947</v>
      </c>
      <c r="M35" s="4">
        <f t="shared" si="8"/>
        <v>18940924575</v>
      </c>
    </row>
    <row r="36">
      <c r="A36" s="6"/>
    </row>
    <row r="37">
      <c r="A37" s="1" t="s">
        <v>116</v>
      </c>
      <c r="B37" s="4">
        <f t="shared" ref="B37:M37" si="9">B13-B35</f>
        <v>0</v>
      </c>
      <c r="C37" s="4">
        <f t="shared" si="9"/>
        <v>0.0000009536743164</v>
      </c>
      <c r="D37" s="4">
        <f t="shared" si="9"/>
        <v>0.000001430511475</v>
      </c>
      <c r="E37" s="4">
        <f t="shared" si="9"/>
        <v>0.0000009536743164</v>
      </c>
      <c r="F37" s="4">
        <f t="shared" si="9"/>
        <v>0.0000009536743164</v>
      </c>
      <c r="G37" s="4">
        <f t="shared" si="9"/>
        <v>0.0000009536743164</v>
      </c>
      <c r="H37" s="4">
        <f t="shared" si="9"/>
        <v>-0.000001907348633</v>
      </c>
      <c r="I37" s="4">
        <f t="shared" si="9"/>
        <v>-0.000001907348633</v>
      </c>
      <c r="J37" s="4">
        <f t="shared" si="9"/>
        <v>0</v>
      </c>
      <c r="K37" s="4">
        <f t="shared" si="9"/>
        <v>-0.000001907348633</v>
      </c>
      <c r="L37" s="4">
        <f t="shared" si="9"/>
        <v>-0.000003814697266</v>
      </c>
      <c r="M37" s="4">
        <f t="shared" si="9"/>
        <v>0</v>
      </c>
    </row>
  </sheetData>
  <drawing r:id="rId1"/>
</worksheet>
</file>