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Balance sheet" sheetId="2" r:id="rId5"/>
    <sheet state="visible" name="Forecasted Quarterly Balance sh" sheetId="3" r:id="rId6"/>
    <sheet state="visible" name="Quarterly Profit &amp; Loss" sheetId="4" r:id="rId7"/>
    <sheet state="visible" name="Vertical Analysis" sheetId="5" r:id="rId8"/>
    <sheet state="visible" name="Horizontal Analysis" sheetId="6" r:id="rId9"/>
    <sheet state="visible" name="Assumptions-Forecasting" sheetId="7" r:id="rId10"/>
    <sheet state="visible" name="Forecasting-Calcs1" sheetId="8" r:id="rId11"/>
    <sheet state="visible" name="Forecasted Quarterly Profit &amp; L" sheetId="9" r:id="rId12"/>
    <sheet state="visible" name="Forecasted Equity Statement" sheetId="10" r:id="rId13"/>
  </sheets>
  <definedNames/>
  <calcPr/>
</workbook>
</file>

<file path=xl/sharedStrings.xml><?xml version="1.0" encoding="utf-8"?>
<sst xmlns="http://schemas.openxmlformats.org/spreadsheetml/2006/main" count="254" uniqueCount="120">
  <si>
    <t>Description</t>
  </si>
  <si>
    <t>You have been provided with Quarterly Profit and loss and Quarterly balance sheet of Saturn Cookies</t>
  </si>
  <si>
    <t>Prepare the Vertical Analysis table and Horizontal Analysis table of Quarterly Profit and Loss of Saturn Cookies</t>
  </si>
  <si>
    <t>Further, Saturn Cookies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</si>
  <si>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</si>
  <si>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</si>
  <si>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</si>
  <si>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</si>
  <si>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</si>
  <si>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</si>
  <si>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</si>
  <si>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</si>
  <si>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</si>
  <si>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</si>
  <si>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</si>
  <si>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</si>
  <si>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</si>
  <si>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</si>
  <si>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</si>
  <si>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</si>
  <si>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</si>
  <si>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</si>
  <si>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</si>
  <si>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</si>
  <si>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</si>
  <si>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</si>
  <si>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</si>
  <si>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</si>
  <si>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</si>
  <si>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</si>
  <si>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</si>
  <si>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</si>
  <si>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</si>
  <si>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</si>
  <si>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</si>
  <si>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</si>
  <si>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</si>
  <si>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</si>
  <si>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</si>
  <si>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</si>
  <si>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</si>
  <si>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</si>
  <si>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F-Q1</t>
  </si>
  <si>
    <t>F-Q2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</si>
  <si>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</si>
  <si>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</si>
  <si>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</si>
  <si>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</si>
  <si>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</si>
  <si>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</si>
  <si>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</si>
  <si>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</si>
  <si>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</si>
  <si>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</si>
  <si>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</si>
  <si>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</si>
  <si>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</si>
  <si>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</si>
  <si>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</si>
  <si>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</si>
  <si>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</si>
  <si>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</si>
  <si>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</si>
  <si>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</si>
  <si>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</si>
  <si>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</si>
  <si>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</si>
  <si>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</si>
  <si>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</si>
  <si>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</si>
  <si>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</si>
  <si>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% of Sales in Y2-Q4</t>
  </si>
  <si>
    <t>% of Operating Expenses in Y2-Q4</t>
  </si>
  <si>
    <t>Purchase Month</t>
  </si>
  <si>
    <t>Price in Rs</t>
  </si>
  <si>
    <t>Life Of Asset</t>
  </si>
  <si>
    <t>F-Q1-M1</t>
  </si>
  <si>
    <t>Old Assets</t>
  </si>
  <si>
    <t>Depreciated Over next 12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</si>
  <si>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</si>
  <si>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</si>
  <si>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</si>
  <si>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</si>
  <si>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</si>
  <si>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</si>
  <si>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</si>
  <si>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</si>
  <si>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</si>
  <si>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</si>
  <si>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</si>
  <si>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</si>
  <si>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Q1-End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</si>
  <si>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</si>
  <si>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</si>
  <si>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</si>
  <si>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</si>
  <si>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</si>
  <si>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</si>
  <si>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</si>
  <si>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</si>
  <si>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</si>
  <si>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</si>
  <si>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</si>
  <si>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Closing Balance</t>
  </si>
  <si>
    <t>Loan Closing Balance</t>
  </si>
  <si>
    <t>Depreciation Opening Balance</t>
  </si>
  <si>
    <t>Loan Interest</t>
  </si>
  <si>
    <t>Depreciation for the period</t>
  </si>
  <si>
    <t>Depreciation Closing Balance</t>
  </si>
  <si>
    <t>Equity Accumulated Profits and Dividend</t>
  </si>
  <si>
    <t>Number of Shares</t>
  </si>
  <si>
    <t>Opening number of Shares</t>
  </si>
  <si>
    <t>Shares Issued</t>
  </si>
  <si>
    <t>Closing Number of Shars</t>
  </si>
  <si>
    <t>Opening Balance</t>
  </si>
  <si>
    <t>Equity Share Capital Issued</t>
  </si>
  <si>
    <t>Accumulated Profit</t>
  </si>
  <si>
    <t>Opening Profit</t>
  </si>
  <si>
    <t>Profit After Tax (PAT)</t>
  </si>
  <si>
    <t>Dividend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</si>
</sst>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1" xfId="0" applyAlignment="1" applyFont="1" applyNumberFormat="1">
      <alignment readingOrder="0"/>
    </xf>
    <xf borderId="0" fillId="2" fontId="4" numFmtId="1" xfId="0" applyAlignment="1" applyFill="1" applyFont="1" applyNumberFormat="1">
      <alignment readingOrder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4" xfId="0" applyFont="1" applyNumberFormat="1"/>
    <xf borderId="0" fillId="3" fontId="4" numFmtId="1" xfId="0" applyAlignment="1" applyFill="1" applyFont="1" applyNumberFormat="1">
      <alignment readingOrder="0"/>
    </xf>
    <xf borderId="0" fillId="3" fontId="5" numFmtId="4" xfId="0" applyFont="1" applyNumberFormat="1"/>
    <xf borderId="0" fillId="0" fontId="5" numFmtId="10" xfId="0" applyFont="1" applyNumberFormat="1"/>
    <xf borderId="0" fillId="0" fontId="6" numFmtId="1" xfId="0" applyAlignment="1" applyFont="1" applyNumberFormat="1">
      <alignment readingOrder="0" vertical="bottom"/>
    </xf>
    <xf borderId="0" fillId="2" fontId="6" numFmtId="1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5" numFmtId="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2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B1" s="24" t="s">
        <v>42</v>
      </c>
      <c r="C1" s="24" t="s">
        <v>43</v>
      </c>
    </row>
    <row r="2">
      <c r="A2" s="19" t="s">
        <v>109</v>
      </c>
      <c r="B2" s="9"/>
      <c r="C2" s="9"/>
    </row>
    <row r="3">
      <c r="A3" s="19" t="s">
        <v>110</v>
      </c>
      <c r="B3" s="9"/>
      <c r="C3" s="9"/>
    </row>
    <row r="4">
      <c r="A4" s="20" t="s">
        <v>111</v>
      </c>
      <c r="B4" s="9">
        <f>'Assumptions-Forecasting'!B23</f>
        <v>9099</v>
      </c>
      <c r="C4" s="9">
        <f>B6</f>
        <v>20157</v>
      </c>
    </row>
    <row r="5">
      <c r="A5" s="20" t="s">
        <v>112</v>
      </c>
      <c r="B5" s="9">
        <f>'Assumptions-Forecasting'!B24</f>
        <v>11058</v>
      </c>
      <c r="C5" s="22">
        <v>0.0</v>
      </c>
    </row>
    <row r="6">
      <c r="A6" s="20" t="s">
        <v>113</v>
      </c>
      <c r="B6" s="9">
        <f t="shared" ref="B6:C6" si="1">SUM(B4:B5)</f>
        <v>20157</v>
      </c>
      <c r="C6" s="9">
        <f t="shared" si="1"/>
        <v>20157</v>
      </c>
    </row>
    <row r="7">
      <c r="B7" s="9"/>
      <c r="C7" s="9"/>
    </row>
    <row r="8">
      <c r="A8" s="19" t="s">
        <v>28</v>
      </c>
      <c r="B8" s="9"/>
      <c r="C8" s="9"/>
    </row>
    <row r="9">
      <c r="A9" s="20" t="s">
        <v>114</v>
      </c>
      <c r="B9" s="9">
        <f>'Quarterly Balance sheet'!I15</f>
        <v>104587</v>
      </c>
      <c r="C9" s="9">
        <f>B11</f>
        <v>51889201</v>
      </c>
    </row>
    <row r="10">
      <c r="A10" s="20" t="s">
        <v>115</v>
      </c>
      <c r="B10" s="9">
        <f>B5*'Assumptions-Forecasting'!B25</f>
        <v>51784614</v>
      </c>
      <c r="C10" s="22">
        <v>0.0</v>
      </c>
    </row>
    <row r="11">
      <c r="A11" s="20" t="s">
        <v>103</v>
      </c>
      <c r="B11" s="9">
        <f t="shared" ref="B11:C11" si="2">SUM(B9:B10)</f>
        <v>51889201</v>
      </c>
      <c r="C11" s="9">
        <f t="shared" si="2"/>
        <v>51889201</v>
      </c>
    </row>
    <row r="12">
      <c r="B12" s="9"/>
      <c r="C12" s="9"/>
    </row>
    <row r="13">
      <c r="A13" s="19" t="s">
        <v>116</v>
      </c>
      <c r="B13" s="9"/>
      <c r="C13" s="9"/>
    </row>
    <row r="14">
      <c r="A14" s="20" t="s">
        <v>117</v>
      </c>
      <c r="B14" s="9">
        <f>'Quarterly Balance sheet'!I16</f>
        <v>322290836.1</v>
      </c>
      <c r="C14" s="9">
        <f>B17</f>
        <v>356200249.7</v>
      </c>
    </row>
    <row r="15">
      <c r="A15" s="20" t="s">
        <v>118</v>
      </c>
      <c r="B15" s="9">
        <f>'Forecasted Quarterly Profit &amp; L'!C12</f>
        <v>51949928.61</v>
      </c>
      <c r="C15" s="9">
        <f>'Forecasted Quarterly Profit &amp; L'!D12</f>
        <v>55963544.05</v>
      </c>
    </row>
    <row r="16">
      <c r="A16" s="20" t="s">
        <v>119</v>
      </c>
      <c r="B16" s="9">
        <f>B6*'Assumptions-Forecasting'!B26</f>
        <v>18040515</v>
      </c>
      <c r="C16" s="22">
        <v>0.0</v>
      </c>
    </row>
    <row r="17">
      <c r="A17" s="20" t="s">
        <v>103</v>
      </c>
      <c r="B17" s="9">
        <f>B14+B15-B16</f>
        <v>356200249.7</v>
      </c>
      <c r="C17" s="9">
        <f>SUM(C14:C16)</f>
        <v>412163793.7</v>
      </c>
    </row>
    <row r="18">
      <c r="B18" s="9"/>
      <c r="C18" s="9"/>
    </row>
    <row r="19">
      <c r="B19" s="9"/>
      <c r="C19" s="9"/>
    </row>
    <row r="20">
      <c r="B20" s="9"/>
      <c r="C20" s="9"/>
    </row>
    <row r="21">
      <c r="B21" s="9"/>
      <c r="C21" s="9"/>
    </row>
    <row r="22">
      <c r="B22" s="9"/>
      <c r="C22" s="9"/>
    </row>
    <row r="23">
      <c r="B23" s="9"/>
      <c r="C23" s="9"/>
    </row>
    <row r="24">
      <c r="B24" s="9"/>
      <c r="C24" s="9"/>
    </row>
    <row r="25">
      <c r="B25" s="9"/>
      <c r="C25" s="9"/>
    </row>
    <row r="26">
      <c r="B26" s="9"/>
      <c r="C26" s="9"/>
    </row>
    <row r="27">
      <c r="B27" s="9"/>
      <c r="C27" s="9"/>
    </row>
    <row r="28">
      <c r="B28" s="9"/>
      <c r="C28" s="9"/>
    </row>
    <row r="29">
      <c r="B29" s="9"/>
      <c r="C29" s="9"/>
    </row>
    <row r="30">
      <c r="B30" s="9"/>
      <c r="C30" s="9"/>
    </row>
    <row r="31">
      <c r="B31" s="9"/>
      <c r="C31" s="9"/>
    </row>
    <row r="32">
      <c r="B32" s="9"/>
      <c r="C32" s="9"/>
    </row>
    <row r="33">
      <c r="B33" s="9"/>
      <c r="C33" s="9"/>
    </row>
    <row r="34">
      <c r="B34" s="9"/>
      <c r="C34" s="9"/>
    </row>
    <row r="35">
      <c r="B35" s="9"/>
      <c r="C35" s="9"/>
    </row>
    <row r="36">
      <c r="B36" s="9"/>
      <c r="C36" s="9"/>
    </row>
    <row r="37">
      <c r="B37" s="9"/>
      <c r="C37" s="9"/>
    </row>
    <row r="38">
      <c r="B38" s="9"/>
      <c r="C38" s="9"/>
    </row>
    <row r="39">
      <c r="B39" s="9"/>
      <c r="C39" s="9"/>
    </row>
    <row r="40">
      <c r="B40" s="9"/>
      <c r="C40" s="9"/>
    </row>
    <row r="41">
      <c r="B41" s="9"/>
      <c r="C41" s="9"/>
    </row>
    <row r="42">
      <c r="B42" s="9"/>
      <c r="C42" s="9"/>
    </row>
    <row r="43">
      <c r="B43" s="9"/>
      <c r="C43" s="9"/>
    </row>
    <row r="44">
      <c r="B44" s="9"/>
      <c r="C44" s="9"/>
    </row>
    <row r="45">
      <c r="B45" s="9"/>
      <c r="C45" s="9"/>
    </row>
    <row r="46">
      <c r="B46" s="9"/>
      <c r="C46" s="9"/>
    </row>
    <row r="47">
      <c r="B47" s="9"/>
      <c r="C47" s="9"/>
    </row>
    <row r="48">
      <c r="B48" s="9"/>
      <c r="C48" s="9"/>
    </row>
    <row r="49">
      <c r="B49" s="9"/>
      <c r="C49" s="9"/>
    </row>
    <row r="50">
      <c r="B50" s="9"/>
      <c r="C50" s="9"/>
    </row>
    <row r="51">
      <c r="B51" s="9"/>
      <c r="C51" s="9"/>
    </row>
    <row r="52">
      <c r="B52" s="9"/>
      <c r="C52" s="9"/>
    </row>
    <row r="53">
      <c r="B53" s="9"/>
      <c r="C53" s="9"/>
    </row>
    <row r="54">
      <c r="B54" s="9"/>
      <c r="C54" s="9"/>
    </row>
    <row r="55">
      <c r="B55" s="9"/>
      <c r="C55" s="9"/>
    </row>
    <row r="56">
      <c r="B56" s="9"/>
      <c r="C56" s="9"/>
    </row>
    <row r="57">
      <c r="B57" s="9"/>
      <c r="C57" s="9"/>
    </row>
    <row r="58">
      <c r="B58" s="9"/>
      <c r="C58" s="9"/>
    </row>
    <row r="59">
      <c r="B59" s="9"/>
      <c r="C59" s="9"/>
    </row>
    <row r="60">
      <c r="B60" s="9"/>
      <c r="C60" s="9"/>
    </row>
    <row r="61">
      <c r="B61" s="9"/>
      <c r="C61" s="9"/>
    </row>
    <row r="62">
      <c r="B62" s="9"/>
      <c r="C62" s="9"/>
    </row>
    <row r="63">
      <c r="B63" s="9"/>
      <c r="C63" s="9"/>
    </row>
    <row r="64">
      <c r="B64" s="9"/>
      <c r="C64" s="9"/>
    </row>
    <row r="65">
      <c r="B65" s="9"/>
      <c r="C65" s="9"/>
    </row>
    <row r="66">
      <c r="B66" s="9"/>
      <c r="C66" s="9"/>
    </row>
    <row r="67">
      <c r="B67" s="9"/>
      <c r="C67" s="9"/>
    </row>
    <row r="68">
      <c r="B68" s="9"/>
      <c r="C68" s="9"/>
    </row>
    <row r="69">
      <c r="B69" s="9"/>
      <c r="C69" s="9"/>
    </row>
    <row r="70">
      <c r="B70" s="9"/>
      <c r="C70" s="9"/>
    </row>
    <row r="71">
      <c r="B71" s="9"/>
      <c r="C71" s="9"/>
    </row>
    <row r="72">
      <c r="B72" s="9"/>
      <c r="C72" s="9"/>
    </row>
    <row r="73">
      <c r="B73" s="9"/>
      <c r="C73" s="9"/>
    </row>
    <row r="74">
      <c r="B74" s="9"/>
      <c r="C74" s="9"/>
    </row>
    <row r="75">
      <c r="B75" s="9"/>
      <c r="C75" s="9"/>
    </row>
    <row r="76">
      <c r="B76" s="9"/>
      <c r="C76" s="9"/>
    </row>
    <row r="77">
      <c r="B77" s="9"/>
      <c r="C77" s="9"/>
    </row>
    <row r="78">
      <c r="B78" s="9"/>
      <c r="C78" s="9"/>
    </row>
    <row r="79">
      <c r="B79" s="9"/>
      <c r="C79" s="9"/>
    </row>
    <row r="80">
      <c r="B80" s="9"/>
      <c r="C80" s="9"/>
    </row>
    <row r="81">
      <c r="B81" s="9"/>
      <c r="C81" s="9"/>
    </row>
    <row r="82">
      <c r="B82" s="9"/>
      <c r="C82" s="9"/>
    </row>
    <row r="83">
      <c r="B83" s="9"/>
      <c r="C83" s="9"/>
    </row>
    <row r="84">
      <c r="B84" s="9"/>
      <c r="C84" s="9"/>
    </row>
    <row r="85">
      <c r="B85" s="9"/>
      <c r="C85" s="9"/>
    </row>
    <row r="86">
      <c r="B86" s="9"/>
      <c r="C86" s="9"/>
    </row>
    <row r="87">
      <c r="B87" s="9"/>
      <c r="C87" s="9"/>
    </row>
    <row r="88">
      <c r="B88" s="9"/>
      <c r="C88" s="9"/>
    </row>
    <row r="89">
      <c r="B89" s="9"/>
      <c r="C89" s="9"/>
    </row>
    <row r="90">
      <c r="B90" s="9"/>
      <c r="C90" s="9"/>
    </row>
    <row r="91">
      <c r="B91" s="9"/>
      <c r="C91" s="9"/>
    </row>
    <row r="92">
      <c r="B92" s="9"/>
      <c r="C92" s="9"/>
    </row>
    <row r="93">
      <c r="B93" s="9"/>
      <c r="C93" s="9"/>
    </row>
    <row r="94">
      <c r="B94" s="9"/>
      <c r="C94" s="9"/>
    </row>
    <row r="95">
      <c r="B95" s="9"/>
      <c r="C95" s="9"/>
    </row>
    <row r="96">
      <c r="B96" s="9"/>
      <c r="C96" s="9"/>
    </row>
    <row r="97">
      <c r="B97" s="9"/>
      <c r="C97" s="9"/>
    </row>
    <row r="98">
      <c r="B98" s="9"/>
      <c r="C98" s="9"/>
    </row>
    <row r="99">
      <c r="B99" s="9"/>
      <c r="C99" s="9"/>
    </row>
    <row r="100">
      <c r="B100" s="9"/>
      <c r="C100" s="9"/>
    </row>
    <row r="101">
      <c r="B101" s="9"/>
      <c r="C101" s="9"/>
    </row>
    <row r="102">
      <c r="B102" s="9"/>
      <c r="C102" s="9"/>
    </row>
    <row r="103">
      <c r="B103" s="9"/>
      <c r="C103" s="9"/>
    </row>
    <row r="104">
      <c r="B104" s="9"/>
      <c r="C104" s="9"/>
    </row>
    <row r="105">
      <c r="B105" s="9"/>
      <c r="C105" s="9"/>
    </row>
    <row r="106">
      <c r="B106" s="9"/>
      <c r="C106" s="9"/>
    </row>
    <row r="107">
      <c r="B107" s="9"/>
      <c r="C107" s="9"/>
    </row>
    <row r="108">
      <c r="B108" s="9"/>
      <c r="C108" s="9"/>
    </row>
    <row r="109">
      <c r="B109" s="9"/>
      <c r="C109" s="9"/>
    </row>
    <row r="110">
      <c r="B110" s="9"/>
      <c r="C110" s="9"/>
    </row>
    <row r="111">
      <c r="B111" s="9"/>
      <c r="C111" s="9"/>
    </row>
    <row r="112">
      <c r="B112" s="9"/>
      <c r="C112" s="9"/>
    </row>
    <row r="113">
      <c r="B113" s="9"/>
      <c r="C113" s="9"/>
    </row>
    <row r="114">
      <c r="B114" s="9"/>
      <c r="C114" s="9"/>
    </row>
    <row r="115">
      <c r="B115" s="9"/>
      <c r="C115" s="9"/>
    </row>
    <row r="116">
      <c r="B116" s="9"/>
      <c r="C116" s="9"/>
    </row>
    <row r="117">
      <c r="B117" s="9"/>
      <c r="C117" s="9"/>
    </row>
    <row r="118">
      <c r="B118" s="9"/>
      <c r="C118" s="9"/>
    </row>
    <row r="119">
      <c r="B119" s="9"/>
      <c r="C119" s="9"/>
    </row>
    <row r="120">
      <c r="B120" s="9"/>
      <c r="C120" s="9"/>
    </row>
    <row r="121">
      <c r="B121" s="9"/>
      <c r="C121" s="9"/>
    </row>
    <row r="122">
      <c r="B122" s="9"/>
      <c r="C122" s="9"/>
    </row>
    <row r="123">
      <c r="B123" s="9"/>
      <c r="C123" s="9"/>
    </row>
    <row r="124">
      <c r="B124" s="9"/>
      <c r="C124" s="9"/>
    </row>
    <row r="125">
      <c r="B125" s="9"/>
      <c r="C125" s="9"/>
    </row>
    <row r="126">
      <c r="B126" s="9"/>
      <c r="C126" s="9"/>
    </row>
    <row r="127">
      <c r="B127" s="9"/>
      <c r="C127" s="9"/>
    </row>
    <row r="128">
      <c r="B128" s="9"/>
      <c r="C128" s="9"/>
    </row>
    <row r="129">
      <c r="B129" s="9"/>
      <c r="C129" s="9"/>
    </row>
    <row r="130">
      <c r="B130" s="9"/>
      <c r="C130" s="9"/>
    </row>
    <row r="131">
      <c r="B131" s="9"/>
      <c r="C131" s="9"/>
    </row>
    <row r="132">
      <c r="B132" s="9"/>
      <c r="C132" s="9"/>
    </row>
    <row r="133">
      <c r="B133" s="9"/>
      <c r="C133" s="9"/>
    </row>
    <row r="134">
      <c r="B134" s="9"/>
      <c r="C134" s="9"/>
    </row>
    <row r="135">
      <c r="B135" s="9"/>
      <c r="C135" s="9"/>
    </row>
    <row r="136">
      <c r="B136" s="9"/>
      <c r="C136" s="9"/>
    </row>
    <row r="137">
      <c r="B137" s="9"/>
      <c r="C137" s="9"/>
    </row>
    <row r="138">
      <c r="B138" s="9"/>
      <c r="C138" s="9"/>
    </row>
    <row r="139">
      <c r="B139" s="9"/>
      <c r="C139" s="9"/>
    </row>
    <row r="140">
      <c r="B140" s="9"/>
      <c r="C140" s="9"/>
    </row>
    <row r="141">
      <c r="B141" s="9"/>
      <c r="C141" s="9"/>
    </row>
    <row r="142">
      <c r="B142" s="9"/>
      <c r="C142" s="9"/>
    </row>
    <row r="143">
      <c r="B143" s="9"/>
      <c r="C143" s="9"/>
    </row>
    <row r="144">
      <c r="B144" s="9"/>
      <c r="C144" s="9"/>
    </row>
    <row r="145">
      <c r="B145" s="9"/>
      <c r="C145" s="9"/>
    </row>
    <row r="146">
      <c r="B146" s="9"/>
      <c r="C146" s="9"/>
    </row>
    <row r="147">
      <c r="B147" s="9"/>
      <c r="C147" s="9"/>
    </row>
    <row r="148">
      <c r="B148" s="9"/>
      <c r="C148" s="9"/>
    </row>
    <row r="149">
      <c r="B149" s="9"/>
      <c r="C149" s="9"/>
    </row>
    <row r="150">
      <c r="B150" s="9"/>
      <c r="C150" s="9"/>
    </row>
    <row r="151">
      <c r="B151" s="9"/>
      <c r="C151" s="9"/>
    </row>
    <row r="152">
      <c r="B152" s="9"/>
      <c r="C152" s="9"/>
    </row>
    <row r="153">
      <c r="B153" s="9"/>
      <c r="C153" s="9"/>
    </row>
    <row r="154">
      <c r="B154" s="9"/>
      <c r="C154" s="9"/>
    </row>
    <row r="155">
      <c r="B155" s="9"/>
      <c r="C155" s="9"/>
    </row>
    <row r="156">
      <c r="B156" s="9"/>
      <c r="C156" s="9"/>
    </row>
    <row r="157">
      <c r="B157" s="9"/>
      <c r="C157" s="9"/>
    </row>
    <row r="158">
      <c r="B158" s="9"/>
      <c r="C158" s="9"/>
    </row>
    <row r="159">
      <c r="B159" s="9"/>
      <c r="C159" s="9"/>
    </row>
    <row r="160">
      <c r="B160" s="9"/>
      <c r="C160" s="9"/>
    </row>
    <row r="161">
      <c r="B161" s="9"/>
      <c r="C161" s="9"/>
    </row>
    <row r="162">
      <c r="B162" s="9"/>
      <c r="C162" s="9"/>
    </row>
    <row r="163">
      <c r="B163" s="9"/>
      <c r="C163" s="9"/>
    </row>
    <row r="164">
      <c r="B164" s="9"/>
      <c r="C164" s="9"/>
    </row>
    <row r="165">
      <c r="B165" s="9"/>
      <c r="C165" s="9"/>
    </row>
    <row r="166">
      <c r="B166" s="9"/>
      <c r="C166" s="9"/>
    </row>
    <row r="167">
      <c r="B167" s="9"/>
      <c r="C167" s="9"/>
    </row>
    <row r="168">
      <c r="B168" s="9"/>
      <c r="C168" s="9"/>
    </row>
    <row r="169">
      <c r="B169" s="9"/>
      <c r="C169" s="9"/>
    </row>
    <row r="170">
      <c r="B170" s="9"/>
      <c r="C170" s="9"/>
    </row>
    <row r="171">
      <c r="B171" s="9"/>
      <c r="C171" s="9"/>
    </row>
    <row r="172">
      <c r="B172" s="9"/>
      <c r="C172" s="9"/>
    </row>
    <row r="173">
      <c r="B173" s="9"/>
      <c r="C173" s="9"/>
    </row>
    <row r="174">
      <c r="B174" s="9"/>
      <c r="C174" s="9"/>
    </row>
    <row r="175">
      <c r="B175" s="9"/>
      <c r="C175" s="9"/>
    </row>
    <row r="176">
      <c r="B176" s="9"/>
      <c r="C176" s="9"/>
    </row>
    <row r="177">
      <c r="B177" s="9"/>
      <c r="C177" s="9"/>
    </row>
    <row r="178">
      <c r="B178" s="9"/>
      <c r="C178" s="9"/>
    </row>
    <row r="179">
      <c r="B179" s="9"/>
      <c r="C179" s="9"/>
    </row>
    <row r="180">
      <c r="B180" s="9"/>
      <c r="C180" s="9"/>
    </row>
    <row r="181">
      <c r="B181" s="9"/>
      <c r="C181" s="9"/>
    </row>
    <row r="182">
      <c r="B182" s="9"/>
      <c r="C182" s="9"/>
    </row>
    <row r="183">
      <c r="B183" s="9"/>
      <c r="C183" s="9"/>
    </row>
    <row r="184">
      <c r="B184" s="9"/>
      <c r="C184" s="9"/>
    </row>
    <row r="185">
      <c r="B185" s="9"/>
      <c r="C185" s="9"/>
    </row>
    <row r="186">
      <c r="B186" s="9"/>
      <c r="C186" s="9"/>
    </row>
    <row r="187">
      <c r="B187" s="9"/>
      <c r="C187" s="9"/>
    </row>
    <row r="188">
      <c r="B188" s="9"/>
      <c r="C188" s="9"/>
    </row>
    <row r="189">
      <c r="B189" s="9"/>
      <c r="C189" s="9"/>
    </row>
    <row r="190">
      <c r="B190" s="9"/>
      <c r="C190" s="9"/>
    </row>
    <row r="191">
      <c r="B191" s="9"/>
      <c r="C191" s="9"/>
    </row>
    <row r="192">
      <c r="B192" s="9"/>
      <c r="C192" s="9"/>
    </row>
    <row r="193">
      <c r="B193" s="9"/>
      <c r="C193" s="9"/>
    </row>
    <row r="194">
      <c r="B194" s="9"/>
      <c r="C194" s="9"/>
    </row>
    <row r="195">
      <c r="B195" s="9"/>
      <c r="C195" s="9"/>
    </row>
    <row r="196">
      <c r="B196" s="9"/>
      <c r="C196" s="9"/>
    </row>
    <row r="197">
      <c r="B197" s="9"/>
      <c r="C197" s="9"/>
    </row>
    <row r="198">
      <c r="B198" s="9"/>
      <c r="C198" s="9"/>
    </row>
    <row r="199">
      <c r="B199" s="9"/>
      <c r="C199" s="9"/>
    </row>
    <row r="200">
      <c r="B200" s="9"/>
      <c r="C200" s="9"/>
    </row>
    <row r="201">
      <c r="B201" s="9"/>
      <c r="C201" s="9"/>
    </row>
    <row r="202">
      <c r="B202" s="9"/>
      <c r="C202" s="9"/>
    </row>
    <row r="203">
      <c r="B203" s="9"/>
      <c r="C203" s="9"/>
    </row>
    <row r="204">
      <c r="B204" s="9"/>
      <c r="C204" s="9"/>
    </row>
    <row r="205">
      <c r="B205" s="9"/>
      <c r="C205" s="9"/>
    </row>
    <row r="206">
      <c r="B206" s="9"/>
      <c r="C206" s="9"/>
    </row>
    <row r="207">
      <c r="B207" s="9"/>
      <c r="C207" s="9"/>
    </row>
    <row r="208">
      <c r="B208" s="9"/>
      <c r="C208" s="9"/>
    </row>
    <row r="209">
      <c r="B209" s="9"/>
      <c r="C209" s="9"/>
    </row>
    <row r="210">
      <c r="B210" s="9"/>
      <c r="C210" s="9"/>
    </row>
    <row r="211">
      <c r="B211" s="9"/>
      <c r="C211" s="9"/>
    </row>
    <row r="212">
      <c r="B212" s="9"/>
      <c r="C212" s="9"/>
    </row>
    <row r="213">
      <c r="B213" s="9"/>
      <c r="C213" s="9"/>
    </row>
    <row r="214">
      <c r="B214" s="9"/>
      <c r="C214" s="9"/>
    </row>
    <row r="215">
      <c r="B215" s="9"/>
      <c r="C215" s="9"/>
    </row>
    <row r="216">
      <c r="B216" s="9"/>
      <c r="C216" s="9"/>
    </row>
    <row r="217">
      <c r="B217" s="9"/>
      <c r="C217" s="9"/>
    </row>
    <row r="218">
      <c r="B218" s="9"/>
      <c r="C218" s="9"/>
    </row>
    <row r="219">
      <c r="B219" s="9"/>
      <c r="C219" s="9"/>
    </row>
    <row r="220">
      <c r="B220" s="9"/>
      <c r="C220" s="9"/>
    </row>
    <row r="221">
      <c r="B221" s="9"/>
      <c r="C221" s="9"/>
    </row>
    <row r="222">
      <c r="B222" s="9"/>
      <c r="C222" s="9"/>
    </row>
    <row r="223">
      <c r="B223" s="9"/>
      <c r="C223" s="9"/>
    </row>
    <row r="224">
      <c r="B224" s="9"/>
      <c r="C224" s="9"/>
    </row>
    <row r="225">
      <c r="B225" s="9"/>
      <c r="C225" s="9"/>
    </row>
    <row r="226">
      <c r="B226" s="9"/>
      <c r="C226" s="9"/>
    </row>
    <row r="227">
      <c r="B227" s="9"/>
      <c r="C227" s="9"/>
    </row>
    <row r="228">
      <c r="B228" s="9"/>
      <c r="C228" s="9"/>
    </row>
    <row r="229">
      <c r="B229" s="9"/>
      <c r="C229" s="9"/>
    </row>
    <row r="230">
      <c r="B230" s="9"/>
      <c r="C230" s="9"/>
    </row>
    <row r="231">
      <c r="B231" s="9"/>
      <c r="C231" s="9"/>
    </row>
    <row r="232">
      <c r="B232" s="9"/>
      <c r="C232" s="9"/>
    </row>
    <row r="233">
      <c r="B233" s="9"/>
      <c r="C233" s="9"/>
    </row>
    <row r="234">
      <c r="B234" s="9"/>
      <c r="C234" s="9"/>
    </row>
    <row r="235">
      <c r="B235" s="9"/>
      <c r="C235" s="9"/>
    </row>
    <row r="236">
      <c r="B236" s="9"/>
      <c r="C236" s="9"/>
    </row>
    <row r="237">
      <c r="B237" s="9"/>
      <c r="C237" s="9"/>
    </row>
    <row r="238">
      <c r="B238" s="9"/>
      <c r="C238" s="9"/>
    </row>
    <row r="239">
      <c r="B239" s="9"/>
      <c r="C239" s="9"/>
    </row>
    <row r="240">
      <c r="B240" s="9"/>
      <c r="C240" s="9"/>
    </row>
    <row r="241">
      <c r="B241" s="9"/>
      <c r="C241" s="9"/>
    </row>
    <row r="242">
      <c r="B242" s="9"/>
      <c r="C242" s="9"/>
    </row>
    <row r="243">
      <c r="B243" s="9"/>
      <c r="C243" s="9"/>
    </row>
    <row r="244">
      <c r="B244" s="9"/>
      <c r="C244" s="9"/>
    </row>
    <row r="245">
      <c r="B245" s="9"/>
      <c r="C245" s="9"/>
    </row>
    <row r="246">
      <c r="B246" s="9"/>
      <c r="C246" s="9"/>
    </row>
    <row r="247">
      <c r="B247" s="9"/>
      <c r="C247" s="9"/>
    </row>
    <row r="248">
      <c r="B248" s="9"/>
      <c r="C248" s="9"/>
    </row>
    <row r="249">
      <c r="B249" s="9"/>
      <c r="C249" s="9"/>
    </row>
    <row r="250">
      <c r="B250" s="9"/>
      <c r="C250" s="9"/>
    </row>
    <row r="251">
      <c r="B251" s="9"/>
      <c r="C251" s="9"/>
    </row>
    <row r="252">
      <c r="B252" s="9"/>
      <c r="C252" s="9"/>
    </row>
    <row r="253">
      <c r="B253" s="9"/>
      <c r="C253" s="9"/>
    </row>
    <row r="254">
      <c r="B254" s="9"/>
      <c r="C254" s="9"/>
    </row>
    <row r="255">
      <c r="B255" s="9"/>
      <c r="C255" s="9"/>
    </row>
    <row r="256">
      <c r="B256" s="9"/>
      <c r="C256" s="9"/>
    </row>
    <row r="257">
      <c r="B257" s="9"/>
      <c r="C257" s="9"/>
    </row>
    <row r="258">
      <c r="B258" s="9"/>
      <c r="C258" s="9"/>
    </row>
    <row r="259">
      <c r="B259" s="9"/>
      <c r="C259" s="9"/>
    </row>
    <row r="260">
      <c r="B260" s="9"/>
      <c r="C260" s="9"/>
    </row>
    <row r="261">
      <c r="B261" s="9"/>
      <c r="C261" s="9"/>
    </row>
    <row r="262">
      <c r="B262" s="9"/>
      <c r="C262" s="9"/>
    </row>
    <row r="263">
      <c r="B263" s="9"/>
      <c r="C263" s="9"/>
    </row>
    <row r="264">
      <c r="B264" s="9"/>
      <c r="C264" s="9"/>
    </row>
    <row r="265">
      <c r="B265" s="9"/>
      <c r="C265" s="9"/>
    </row>
    <row r="266">
      <c r="B266" s="9"/>
      <c r="C266" s="9"/>
    </row>
    <row r="267">
      <c r="B267" s="9"/>
      <c r="C267" s="9"/>
    </row>
    <row r="268">
      <c r="B268" s="9"/>
      <c r="C268" s="9"/>
    </row>
    <row r="269">
      <c r="B269" s="9"/>
      <c r="C269" s="9"/>
    </row>
    <row r="270">
      <c r="B270" s="9"/>
      <c r="C270" s="9"/>
    </row>
    <row r="271">
      <c r="B271" s="9"/>
      <c r="C271" s="9"/>
    </row>
    <row r="272">
      <c r="B272" s="9"/>
      <c r="C272" s="9"/>
    </row>
    <row r="273">
      <c r="B273" s="9"/>
      <c r="C273" s="9"/>
    </row>
    <row r="274">
      <c r="B274" s="9"/>
      <c r="C274" s="9"/>
    </row>
    <row r="275">
      <c r="B275" s="9"/>
      <c r="C275" s="9"/>
    </row>
    <row r="276">
      <c r="B276" s="9"/>
      <c r="C276" s="9"/>
    </row>
    <row r="277">
      <c r="B277" s="9"/>
      <c r="C277" s="9"/>
    </row>
    <row r="278">
      <c r="B278" s="9"/>
      <c r="C278" s="9"/>
    </row>
    <row r="279">
      <c r="B279" s="9"/>
      <c r="C279" s="9"/>
    </row>
    <row r="280">
      <c r="B280" s="9"/>
      <c r="C280" s="9"/>
    </row>
    <row r="281">
      <c r="B281" s="9"/>
      <c r="C281" s="9"/>
    </row>
    <row r="282">
      <c r="B282" s="9"/>
      <c r="C282" s="9"/>
    </row>
    <row r="283">
      <c r="B283" s="9"/>
      <c r="C283" s="9"/>
    </row>
    <row r="284">
      <c r="B284" s="9"/>
      <c r="C284" s="9"/>
    </row>
    <row r="285">
      <c r="B285" s="9"/>
      <c r="C285" s="9"/>
    </row>
    <row r="286">
      <c r="B286" s="9"/>
      <c r="C286" s="9"/>
    </row>
    <row r="287">
      <c r="B287" s="9"/>
      <c r="C287" s="9"/>
    </row>
    <row r="288">
      <c r="B288" s="9"/>
      <c r="C288" s="9"/>
    </row>
    <row r="289">
      <c r="B289" s="9"/>
      <c r="C289" s="9"/>
    </row>
    <row r="290">
      <c r="B290" s="9"/>
      <c r="C290" s="9"/>
    </row>
    <row r="291">
      <c r="B291" s="9"/>
      <c r="C291" s="9"/>
    </row>
    <row r="292">
      <c r="B292" s="9"/>
      <c r="C292" s="9"/>
    </row>
    <row r="293">
      <c r="B293" s="9"/>
      <c r="C293" s="9"/>
    </row>
    <row r="294">
      <c r="B294" s="9"/>
      <c r="C294" s="9"/>
    </row>
    <row r="295">
      <c r="B295" s="9"/>
      <c r="C295" s="9"/>
    </row>
    <row r="296">
      <c r="B296" s="9"/>
      <c r="C296" s="9"/>
    </row>
    <row r="297">
      <c r="B297" s="9"/>
      <c r="C297" s="9"/>
    </row>
    <row r="298">
      <c r="B298" s="9"/>
      <c r="C298" s="9"/>
    </row>
    <row r="299">
      <c r="B299" s="9"/>
      <c r="C299" s="9"/>
    </row>
    <row r="300">
      <c r="B300" s="9"/>
      <c r="C300" s="9"/>
    </row>
    <row r="301">
      <c r="B301" s="9"/>
      <c r="C301" s="9"/>
    </row>
    <row r="302">
      <c r="B302" s="9"/>
      <c r="C302" s="9"/>
    </row>
    <row r="303">
      <c r="B303" s="9"/>
      <c r="C303" s="9"/>
    </row>
    <row r="304">
      <c r="B304" s="9"/>
      <c r="C304" s="9"/>
    </row>
    <row r="305">
      <c r="B305" s="9"/>
      <c r="C305" s="9"/>
    </row>
    <row r="306">
      <c r="B306" s="9"/>
      <c r="C306" s="9"/>
    </row>
    <row r="307">
      <c r="B307" s="9"/>
      <c r="C307" s="9"/>
    </row>
    <row r="308">
      <c r="B308" s="9"/>
      <c r="C308" s="9"/>
    </row>
    <row r="309">
      <c r="B309" s="9"/>
      <c r="C309" s="9"/>
    </row>
    <row r="310">
      <c r="B310" s="9"/>
      <c r="C310" s="9"/>
    </row>
    <row r="311">
      <c r="B311" s="9"/>
      <c r="C311" s="9"/>
    </row>
    <row r="312">
      <c r="B312" s="9"/>
      <c r="C312" s="9"/>
    </row>
    <row r="313">
      <c r="B313" s="9"/>
      <c r="C313" s="9"/>
    </row>
    <row r="314">
      <c r="B314" s="9"/>
      <c r="C314" s="9"/>
    </row>
    <row r="315">
      <c r="B315" s="9"/>
      <c r="C315" s="9"/>
    </row>
    <row r="316">
      <c r="B316" s="9"/>
      <c r="C316" s="9"/>
    </row>
    <row r="317">
      <c r="B317" s="9"/>
      <c r="C317" s="9"/>
    </row>
    <row r="318">
      <c r="B318" s="9"/>
      <c r="C318" s="9"/>
    </row>
    <row r="319">
      <c r="B319" s="9"/>
      <c r="C319" s="9"/>
    </row>
    <row r="320">
      <c r="B320" s="9"/>
      <c r="C320" s="9"/>
    </row>
    <row r="321">
      <c r="B321" s="9"/>
      <c r="C321" s="9"/>
    </row>
    <row r="322">
      <c r="B322" s="9"/>
      <c r="C322" s="9"/>
    </row>
    <row r="323">
      <c r="B323" s="9"/>
      <c r="C323" s="9"/>
    </row>
    <row r="324">
      <c r="B324" s="9"/>
      <c r="C324" s="9"/>
    </row>
    <row r="325">
      <c r="B325" s="9"/>
      <c r="C325" s="9"/>
    </row>
    <row r="326">
      <c r="B326" s="9"/>
      <c r="C326" s="9"/>
    </row>
    <row r="327">
      <c r="B327" s="9"/>
      <c r="C327" s="9"/>
    </row>
    <row r="328">
      <c r="B328" s="9"/>
      <c r="C328" s="9"/>
    </row>
    <row r="329">
      <c r="B329" s="9"/>
      <c r="C329" s="9"/>
    </row>
    <row r="330">
      <c r="B330" s="9"/>
      <c r="C330" s="9"/>
    </row>
    <row r="331">
      <c r="B331" s="9"/>
      <c r="C331" s="9"/>
    </row>
    <row r="332">
      <c r="B332" s="9"/>
      <c r="C332" s="9"/>
    </row>
    <row r="333">
      <c r="B333" s="9"/>
      <c r="C333" s="9"/>
    </row>
    <row r="334">
      <c r="B334" s="9"/>
      <c r="C334" s="9"/>
    </row>
    <row r="335">
      <c r="B335" s="9"/>
      <c r="C335" s="9"/>
    </row>
    <row r="336">
      <c r="B336" s="9"/>
      <c r="C336" s="9"/>
    </row>
    <row r="337">
      <c r="B337" s="9"/>
      <c r="C337" s="9"/>
    </row>
    <row r="338">
      <c r="B338" s="9"/>
      <c r="C338" s="9"/>
    </row>
    <row r="339">
      <c r="B339" s="9"/>
      <c r="C339" s="9"/>
    </row>
    <row r="340">
      <c r="B340" s="9"/>
      <c r="C340" s="9"/>
    </row>
    <row r="341">
      <c r="B341" s="9"/>
      <c r="C341" s="9"/>
    </row>
    <row r="342">
      <c r="B342" s="9"/>
      <c r="C342" s="9"/>
    </row>
    <row r="343">
      <c r="B343" s="9"/>
      <c r="C343" s="9"/>
    </row>
    <row r="344">
      <c r="B344" s="9"/>
      <c r="C344" s="9"/>
    </row>
    <row r="345">
      <c r="B345" s="9"/>
      <c r="C345" s="9"/>
    </row>
    <row r="346">
      <c r="B346" s="9"/>
      <c r="C346" s="9"/>
    </row>
    <row r="347">
      <c r="B347" s="9"/>
      <c r="C347" s="9"/>
    </row>
    <row r="348">
      <c r="B348" s="9"/>
      <c r="C348" s="9"/>
    </row>
    <row r="349">
      <c r="B349" s="9"/>
      <c r="C349" s="9"/>
    </row>
    <row r="350">
      <c r="B350" s="9"/>
      <c r="C350" s="9"/>
    </row>
    <row r="351">
      <c r="B351" s="9"/>
      <c r="C351" s="9"/>
    </row>
    <row r="352">
      <c r="B352" s="9"/>
      <c r="C352" s="9"/>
    </row>
    <row r="353">
      <c r="B353" s="9"/>
      <c r="C353" s="9"/>
    </row>
    <row r="354">
      <c r="B354" s="9"/>
      <c r="C354" s="9"/>
    </row>
    <row r="355">
      <c r="B355" s="9"/>
      <c r="C355" s="9"/>
    </row>
    <row r="356">
      <c r="B356" s="9"/>
      <c r="C356" s="9"/>
    </row>
    <row r="357">
      <c r="B357" s="9"/>
      <c r="C357" s="9"/>
    </row>
    <row r="358">
      <c r="B358" s="9"/>
      <c r="C358" s="9"/>
    </row>
    <row r="359">
      <c r="B359" s="9"/>
      <c r="C359" s="9"/>
    </row>
    <row r="360">
      <c r="B360" s="9"/>
      <c r="C360" s="9"/>
    </row>
    <row r="361">
      <c r="B361" s="9"/>
      <c r="C361" s="9"/>
    </row>
    <row r="362">
      <c r="B362" s="9"/>
      <c r="C362" s="9"/>
    </row>
    <row r="363">
      <c r="B363" s="9"/>
      <c r="C363" s="9"/>
    </row>
    <row r="364">
      <c r="B364" s="9"/>
      <c r="C364" s="9"/>
    </row>
    <row r="365">
      <c r="B365" s="9"/>
      <c r="C365" s="9"/>
    </row>
    <row r="366">
      <c r="B366" s="9"/>
      <c r="C366" s="9"/>
    </row>
    <row r="367">
      <c r="B367" s="9"/>
      <c r="C367" s="9"/>
    </row>
    <row r="368">
      <c r="B368" s="9"/>
      <c r="C368" s="9"/>
    </row>
    <row r="369">
      <c r="B369" s="9"/>
      <c r="C369" s="9"/>
    </row>
    <row r="370">
      <c r="B370" s="9"/>
      <c r="C370" s="9"/>
    </row>
    <row r="371">
      <c r="B371" s="9"/>
      <c r="C371" s="9"/>
    </row>
    <row r="372">
      <c r="B372" s="9"/>
      <c r="C372" s="9"/>
    </row>
    <row r="373">
      <c r="B373" s="9"/>
      <c r="C373" s="9"/>
    </row>
    <row r="374">
      <c r="B374" s="9"/>
      <c r="C374" s="9"/>
    </row>
    <row r="375">
      <c r="B375" s="9"/>
      <c r="C375" s="9"/>
    </row>
    <row r="376">
      <c r="B376" s="9"/>
      <c r="C376" s="9"/>
    </row>
    <row r="377">
      <c r="B377" s="9"/>
      <c r="C377" s="9"/>
    </row>
    <row r="378">
      <c r="B378" s="9"/>
      <c r="C378" s="9"/>
    </row>
    <row r="379">
      <c r="B379" s="9"/>
      <c r="C379" s="9"/>
    </row>
    <row r="380">
      <c r="B380" s="9"/>
      <c r="C380" s="9"/>
    </row>
    <row r="381">
      <c r="B381" s="9"/>
      <c r="C381" s="9"/>
    </row>
    <row r="382">
      <c r="B382" s="9"/>
      <c r="C382" s="9"/>
    </row>
    <row r="383">
      <c r="B383" s="9"/>
      <c r="C383" s="9"/>
    </row>
    <row r="384">
      <c r="B384" s="9"/>
      <c r="C384" s="9"/>
    </row>
    <row r="385">
      <c r="B385" s="9"/>
      <c r="C385" s="9"/>
    </row>
    <row r="386">
      <c r="B386" s="9"/>
      <c r="C386" s="9"/>
    </row>
    <row r="387">
      <c r="B387" s="9"/>
      <c r="C387" s="9"/>
    </row>
    <row r="388">
      <c r="B388" s="9"/>
      <c r="C388" s="9"/>
    </row>
    <row r="389">
      <c r="B389" s="9"/>
      <c r="C389" s="9"/>
    </row>
    <row r="390">
      <c r="B390" s="9"/>
      <c r="C390" s="9"/>
    </row>
    <row r="391">
      <c r="B391" s="9"/>
      <c r="C391" s="9"/>
    </row>
    <row r="392">
      <c r="B392" s="9"/>
      <c r="C392" s="9"/>
    </row>
    <row r="393">
      <c r="B393" s="9"/>
      <c r="C393" s="9"/>
    </row>
    <row r="394">
      <c r="B394" s="9"/>
      <c r="C394" s="9"/>
    </row>
    <row r="395">
      <c r="B395" s="9"/>
      <c r="C395" s="9"/>
    </row>
    <row r="396">
      <c r="B396" s="9"/>
      <c r="C396" s="9"/>
    </row>
    <row r="397">
      <c r="B397" s="9"/>
      <c r="C397" s="9"/>
    </row>
    <row r="398">
      <c r="B398" s="9"/>
      <c r="C398" s="9"/>
    </row>
    <row r="399">
      <c r="B399" s="9"/>
      <c r="C399" s="9"/>
    </row>
    <row r="400">
      <c r="B400" s="9"/>
      <c r="C400" s="9"/>
    </row>
    <row r="401">
      <c r="B401" s="9"/>
      <c r="C401" s="9"/>
    </row>
    <row r="402">
      <c r="B402" s="9"/>
      <c r="C402" s="9"/>
    </row>
    <row r="403">
      <c r="B403" s="9"/>
      <c r="C403" s="9"/>
    </row>
    <row r="404">
      <c r="B404" s="9"/>
      <c r="C404" s="9"/>
    </row>
    <row r="405">
      <c r="B405" s="9"/>
      <c r="C405" s="9"/>
    </row>
    <row r="406">
      <c r="B406" s="9"/>
      <c r="C406" s="9"/>
    </row>
    <row r="407">
      <c r="B407" s="9"/>
      <c r="C407" s="9"/>
    </row>
    <row r="408">
      <c r="B408" s="9"/>
      <c r="C408" s="9"/>
    </row>
    <row r="409">
      <c r="B409" s="9"/>
      <c r="C409" s="9"/>
    </row>
    <row r="410">
      <c r="B410" s="9"/>
      <c r="C410" s="9"/>
    </row>
    <row r="411">
      <c r="B411" s="9"/>
      <c r="C411" s="9"/>
    </row>
    <row r="412">
      <c r="B412" s="9"/>
      <c r="C412" s="9"/>
    </row>
    <row r="413">
      <c r="B413" s="9"/>
      <c r="C413" s="9"/>
    </row>
    <row r="414">
      <c r="B414" s="9"/>
      <c r="C414" s="9"/>
    </row>
    <row r="415">
      <c r="B415" s="9"/>
      <c r="C415" s="9"/>
    </row>
    <row r="416">
      <c r="B416" s="9"/>
      <c r="C416" s="9"/>
    </row>
    <row r="417">
      <c r="B417" s="9"/>
      <c r="C417" s="9"/>
    </row>
    <row r="418">
      <c r="B418" s="9"/>
      <c r="C418" s="9"/>
    </row>
    <row r="419">
      <c r="B419" s="9"/>
      <c r="C419" s="9"/>
    </row>
    <row r="420">
      <c r="B420" s="9"/>
      <c r="C420" s="9"/>
    </row>
    <row r="421">
      <c r="B421" s="9"/>
      <c r="C421" s="9"/>
    </row>
    <row r="422">
      <c r="B422" s="9"/>
      <c r="C422" s="9"/>
    </row>
    <row r="423">
      <c r="B423" s="9"/>
      <c r="C423" s="9"/>
    </row>
    <row r="424">
      <c r="B424" s="9"/>
      <c r="C424" s="9"/>
    </row>
    <row r="425">
      <c r="B425" s="9"/>
      <c r="C425" s="9"/>
    </row>
    <row r="426">
      <c r="B426" s="9"/>
      <c r="C426" s="9"/>
    </row>
    <row r="427">
      <c r="B427" s="9"/>
      <c r="C427" s="9"/>
    </row>
    <row r="428">
      <c r="B428" s="9"/>
      <c r="C428" s="9"/>
    </row>
    <row r="429">
      <c r="B429" s="9"/>
      <c r="C429" s="9"/>
    </row>
    <row r="430">
      <c r="B430" s="9"/>
      <c r="C430" s="9"/>
    </row>
    <row r="431">
      <c r="B431" s="9"/>
      <c r="C431" s="9"/>
    </row>
    <row r="432">
      <c r="B432" s="9"/>
      <c r="C432" s="9"/>
    </row>
    <row r="433">
      <c r="B433" s="9"/>
      <c r="C433" s="9"/>
    </row>
    <row r="434">
      <c r="B434" s="9"/>
      <c r="C434" s="9"/>
    </row>
    <row r="435">
      <c r="B435" s="9"/>
      <c r="C435" s="9"/>
    </row>
    <row r="436">
      <c r="B436" s="9"/>
      <c r="C436" s="9"/>
    </row>
    <row r="437">
      <c r="B437" s="9"/>
      <c r="C437" s="9"/>
    </row>
    <row r="438">
      <c r="B438" s="9"/>
      <c r="C438" s="9"/>
    </row>
    <row r="439">
      <c r="B439" s="9"/>
      <c r="C439" s="9"/>
    </row>
    <row r="440">
      <c r="B440" s="9"/>
      <c r="C440" s="9"/>
    </row>
    <row r="441">
      <c r="B441" s="9"/>
      <c r="C441" s="9"/>
    </row>
    <row r="442">
      <c r="B442" s="9"/>
      <c r="C442" s="9"/>
    </row>
    <row r="443">
      <c r="B443" s="9"/>
      <c r="C443" s="9"/>
    </row>
    <row r="444">
      <c r="B444" s="9"/>
      <c r="C444" s="9"/>
    </row>
    <row r="445">
      <c r="B445" s="9"/>
      <c r="C445" s="9"/>
    </row>
    <row r="446">
      <c r="B446" s="9"/>
      <c r="C446" s="9"/>
    </row>
    <row r="447">
      <c r="B447" s="9"/>
      <c r="C447" s="9"/>
    </row>
    <row r="448">
      <c r="B448" s="9"/>
      <c r="C448" s="9"/>
    </row>
    <row r="449">
      <c r="B449" s="9"/>
      <c r="C449" s="9"/>
    </row>
    <row r="450">
      <c r="B450" s="9"/>
      <c r="C450" s="9"/>
    </row>
    <row r="451">
      <c r="B451" s="9"/>
      <c r="C451" s="9"/>
    </row>
    <row r="452">
      <c r="B452" s="9"/>
      <c r="C452" s="9"/>
    </row>
    <row r="453">
      <c r="B453" s="9"/>
      <c r="C453" s="9"/>
    </row>
    <row r="454">
      <c r="B454" s="9"/>
      <c r="C454" s="9"/>
    </row>
    <row r="455">
      <c r="B455" s="9"/>
      <c r="C455" s="9"/>
    </row>
    <row r="456">
      <c r="B456" s="9"/>
      <c r="C456" s="9"/>
    </row>
    <row r="457">
      <c r="B457" s="9"/>
      <c r="C457" s="9"/>
    </row>
    <row r="458">
      <c r="B458" s="9"/>
      <c r="C458" s="9"/>
    </row>
    <row r="459">
      <c r="B459" s="9"/>
      <c r="C459" s="9"/>
    </row>
    <row r="460">
      <c r="B460" s="9"/>
      <c r="C460" s="9"/>
    </row>
    <row r="461">
      <c r="B461" s="9"/>
      <c r="C461" s="9"/>
    </row>
    <row r="462">
      <c r="B462" s="9"/>
      <c r="C462" s="9"/>
    </row>
    <row r="463">
      <c r="B463" s="9"/>
      <c r="C463" s="9"/>
    </row>
    <row r="464">
      <c r="B464" s="9"/>
      <c r="C464" s="9"/>
    </row>
    <row r="465">
      <c r="B465" s="9"/>
      <c r="C465" s="9"/>
    </row>
    <row r="466">
      <c r="B466" s="9"/>
      <c r="C466" s="9"/>
    </row>
    <row r="467">
      <c r="B467" s="9"/>
      <c r="C467" s="9"/>
    </row>
    <row r="468">
      <c r="B468" s="9"/>
      <c r="C468" s="9"/>
    </row>
    <row r="469">
      <c r="B469" s="9"/>
      <c r="C469" s="9"/>
    </row>
    <row r="470">
      <c r="B470" s="9"/>
      <c r="C470" s="9"/>
    </row>
    <row r="471">
      <c r="B471" s="9"/>
      <c r="C471" s="9"/>
    </row>
    <row r="472">
      <c r="B472" s="9"/>
      <c r="C472" s="9"/>
    </row>
    <row r="473">
      <c r="B473" s="9"/>
      <c r="C473" s="9"/>
    </row>
    <row r="474">
      <c r="B474" s="9"/>
      <c r="C474" s="9"/>
    </row>
    <row r="475">
      <c r="B475" s="9"/>
      <c r="C475" s="9"/>
    </row>
    <row r="476">
      <c r="B476" s="9"/>
      <c r="C476" s="9"/>
    </row>
    <row r="477">
      <c r="B477" s="9"/>
      <c r="C477" s="9"/>
    </row>
    <row r="478">
      <c r="B478" s="9"/>
      <c r="C478" s="9"/>
    </row>
    <row r="479">
      <c r="B479" s="9"/>
      <c r="C479" s="9"/>
    </row>
    <row r="480">
      <c r="B480" s="9"/>
      <c r="C480" s="9"/>
    </row>
    <row r="481">
      <c r="B481" s="9"/>
      <c r="C481" s="9"/>
    </row>
    <row r="482">
      <c r="B482" s="9"/>
      <c r="C482" s="9"/>
    </row>
    <row r="483">
      <c r="B483" s="9"/>
      <c r="C483" s="9"/>
    </row>
    <row r="484">
      <c r="B484" s="9"/>
      <c r="C484" s="9"/>
    </row>
    <row r="485">
      <c r="B485" s="9"/>
      <c r="C485" s="9"/>
    </row>
    <row r="486">
      <c r="B486" s="9"/>
      <c r="C486" s="9"/>
    </row>
    <row r="487">
      <c r="B487" s="9"/>
      <c r="C487" s="9"/>
    </row>
    <row r="488">
      <c r="B488" s="9"/>
      <c r="C488" s="9"/>
    </row>
    <row r="489">
      <c r="B489" s="9"/>
      <c r="C489" s="9"/>
    </row>
    <row r="490">
      <c r="B490" s="9"/>
      <c r="C490" s="9"/>
    </row>
    <row r="491">
      <c r="B491" s="9"/>
      <c r="C491" s="9"/>
    </row>
    <row r="492">
      <c r="B492" s="9"/>
      <c r="C492" s="9"/>
    </row>
    <row r="493">
      <c r="B493" s="9"/>
      <c r="C493" s="9"/>
    </row>
    <row r="494">
      <c r="B494" s="9"/>
      <c r="C494" s="9"/>
    </row>
    <row r="495">
      <c r="B495" s="9"/>
      <c r="C495" s="9"/>
    </row>
    <row r="496">
      <c r="B496" s="9"/>
      <c r="C496" s="9"/>
    </row>
    <row r="497">
      <c r="B497" s="9"/>
      <c r="C497" s="9"/>
    </row>
    <row r="498">
      <c r="B498" s="9"/>
      <c r="C498" s="9"/>
    </row>
    <row r="499">
      <c r="B499" s="9"/>
      <c r="C499" s="9"/>
    </row>
    <row r="500">
      <c r="B500" s="9"/>
      <c r="C500" s="9"/>
    </row>
    <row r="501">
      <c r="B501" s="9"/>
      <c r="C501" s="9"/>
    </row>
    <row r="502">
      <c r="B502" s="9"/>
      <c r="C502" s="9"/>
    </row>
    <row r="503">
      <c r="B503" s="9"/>
      <c r="C503" s="9"/>
    </row>
    <row r="504">
      <c r="B504" s="9"/>
      <c r="C504" s="9"/>
    </row>
    <row r="505">
      <c r="B505" s="9"/>
      <c r="C505" s="9"/>
    </row>
    <row r="506">
      <c r="B506" s="9"/>
      <c r="C506" s="9"/>
    </row>
    <row r="507">
      <c r="B507" s="9"/>
      <c r="C507" s="9"/>
    </row>
    <row r="508">
      <c r="B508" s="9"/>
      <c r="C508" s="9"/>
    </row>
    <row r="509">
      <c r="B509" s="9"/>
      <c r="C509" s="9"/>
    </row>
    <row r="510">
      <c r="B510" s="9"/>
      <c r="C510" s="9"/>
    </row>
    <row r="511">
      <c r="B511" s="9"/>
      <c r="C511" s="9"/>
    </row>
    <row r="512">
      <c r="B512" s="9"/>
      <c r="C512" s="9"/>
    </row>
    <row r="513">
      <c r="B513" s="9"/>
      <c r="C513" s="9"/>
    </row>
    <row r="514">
      <c r="B514" s="9"/>
      <c r="C514" s="9"/>
    </row>
    <row r="515">
      <c r="B515" s="9"/>
      <c r="C515" s="9"/>
    </row>
    <row r="516">
      <c r="B516" s="9"/>
      <c r="C516" s="9"/>
    </row>
    <row r="517">
      <c r="B517" s="9"/>
      <c r="C517" s="9"/>
    </row>
    <row r="518">
      <c r="B518" s="9"/>
      <c r="C518" s="9"/>
    </row>
    <row r="519">
      <c r="B519" s="9"/>
      <c r="C519" s="9"/>
    </row>
    <row r="520">
      <c r="B520" s="9"/>
      <c r="C520" s="9"/>
    </row>
    <row r="521">
      <c r="B521" s="9"/>
      <c r="C521" s="9"/>
    </row>
    <row r="522">
      <c r="B522" s="9"/>
      <c r="C522" s="9"/>
    </row>
    <row r="523">
      <c r="B523" s="9"/>
      <c r="C523" s="9"/>
    </row>
    <row r="524">
      <c r="B524" s="9"/>
      <c r="C524" s="9"/>
    </row>
    <row r="525">
      <c r="B525" s="9"/>
      <c r="C525" s="9"/>
    </row>
    <row r="526">
      <c r="B526" s="9"/>
      <c r="C526" s="9"/>
    </row>
    <row r="527">
      <c r="B527" s="9"/>
      <c r="C527" s="9"/>
    </row>
    <row r="528">
      <c r="B528" s="9"/>
      <c r="C528" s="9"/>
    </row>
    <row r="529">
      <c r="B529" s="9"/>
      <c r="C529" s="9"/>
    </row>
    <row r="530">
      <c r="B530" s="9"/>
      <c r="C530" s="9"/>
    </row>
    <row r="531">
      <c r="B531" s="9"/>
      <c r="C531" s="9"/>
    </row>
    <row r="532">
      <c r="B532" s="9"/>
      <c r="C532" s="9"/>
    </row>
    <row r="533">
      <c r="B533" s="9"/>
      <c r="C533" s="9"/>
    </row>
    <row r="534">
      <c r="B534" s="9"/>
      <c r="C534" s="9"/>
    </row>
    <row r="535">
      <c r="B535" s="9"/>
      <c r="C535" s="9"/>
    </row>
    <row r="536">
      <c r="B536" s="9"/>
      <c r="C536" s="9"/>
    </row>
    <row r="537">
      <c r="B537" s="9"/>
      <c r="C537" s="9"/>
    </row>
    <row r="538">
      <c r="B538" s="9"/>
      <c r="C538" s="9"/>
    </row>
    <row r="539">
      <c r="B539" s="9"/>
      <c r="C539" s="9"/>
    </row>
    <row r="540">
      <c r="B540" s="9"/>
      <c r="C540" s="9"/>
    </row>
    <row r="541">
      <c r="B541" s="9"/>
      <c r="C541" s="9"/>
    </row>
    <row r="542">
      <c r="B542" s="9"/>
      <c r="C542" s="9"/>
    </row>
    <row r="543">
      <c r="B543" s="9"/>
      <c r="C543" s="9"/>
    </row>
    <row r="544">
      <c r="B544" s="9"/>
      <c r="C544" s="9"/>
    </row>
    <row r="545">
      <c r="B545" s="9"/>
      <c r="C545" s="9"/>
    </row>
    <row r="546">
      <c r="B546" s="9"/>
      <c r="C546" s="9"/>
    </row>
    <row r="547">
      <c r="B547" s="9"/>
      <c r="C547" s="9"/>
    </row>
    <row r="548">
      <c r="B548" s="9"/>
      <c r="C548" s="9"/>
    </row>
    <row r="549">
      <c r="B549" s="9"/>
      <c r="C549" s="9"/>
    </row>
    <row r="550">
      <c r="B550" s="9"/>
      <c r="C550" s="9"/>
    </row>
    <row r="551">
      <c r="B551" s="9"/>
      <c r="C551" s="9"/>
    </row>
    <row r="552">
      <c r="B552" s="9"/>
      <c r="C552" s="9"/>
    </row>
    <row r="553">
      <c r="B553" s="9"/>
      <c r="C553" s="9"/>
    </row>
    <row r="554">
      <c r="B554" s="9"/>
      <c r="C554" s="9"/>
    </row>
    <row r="555">
      <c r="B555" s="9"/>
      <c r="C555" s="9"/>
    </row>
    <row r="556">
      <c r="B556" s="9"/>
      <c r="C556" s="9"/>
    </row>
    <row r="557">
      <c r="B557" s="9"/>
      <c r="C557" s="9"/>
    </row>
    <row r="558">
      <c r="B558" s="9"/>
      <c r="C558" s="9"/>
    </row>
    <row r="559">
      <c r="B559" s="9"/>
      <c r="C559" s="9"/>
    </row>
    <row r="560">
      <c r="B560" s="9"/>
      <c r="C560" s="9"/>
    </row>
    <row r="561">
      <c r="B561" s="9"/>
      <c r="C561" s="9"/>
    </row>
    <row r="562">
      <c r="B562" s="9"/>
      <c r="C562" s="9"/>
    </row>
    <row r="563">
      <c r="B563" s="9"/>
      <c r="C563" s="9"/>
    </row>
    <row r="564">
      <c r="B564" s="9"/>
      <c r="C564" s="9"/>
    </row>
    <row r="565">
      <c r="B565" s="9"/>
      <c r="C565" s="9"/>
    </row>
    <row r="566">
      <c r="B566" s="9"/>
      <c r="C566" s="9"/>
    </row>
    <row r="567">
      <c r="B567" s="9"/>
      <c r="C567" s="9"/>
    </row>
    <row r="568">
      <c r="B568" s="9"/>
      <c r="C568" s="9"/>
    </row>
    <row r="569">
      <c r="B569" s="9"/>
      <c r="C569" s="9"/>
    </row>
    <row r="570">
      <c r="B570" s="9"/>
      <c r="C570" s="9"/>
    </row>
    <row r="571">
      <c r="B571" s="9"/>
      <c r="C571" s="9"/>
    </row>
    <row r="572">
      <c r="B572" s="9"/>
      <c r="C572" s="9"/>
    </row>
    <row r="573">
      <c r="B573" s="9"/>
      <c r="C573" s="9"/>
    </row>
    <row r="574">
      <c r="B574" s="9"/>
      <c r="C574" s="9"/>
    </row>
    <row r="575">
      <c r="B575" s="9"/>
      <c r="C575" s="9"/>
    </row>
    <row r="576">
      <c r="B576" s="9"/>
      <c r="C576" s="9"/>
    </row>
    <row r="577">
      <c r="B577" s="9"/>
      <c r="C577" s="9"/>
    </row>
    <row r="578">
      <c r="B578" s="9"/>
      <c r="C578" s="9"/>
    </row>
    <row r="579">
      <c r="B579" s="9"/>
      <c r="C579" s="9"/>
    </row>
    <row r="580">
      <c r="B580" s="9"/>
      <c r="C580" s="9"/>
    </row>
    <row r="581">
      <c r="B581" s="9"/>
      <c r="C581" s="9"/>
    </row>
    <row r="582">
      <c r="B582" s="9"/>
      <c r="C582" s="9"/>
    </row>
    <row r="583">
      <c r="B583" s="9"/>
      <c r="C583" s="9"/>
    </row>
    <row r="584">
      <c r="B584" s="9"/>
      <c r="C584" s="9"/>
    </row>
    <row r="585">
      <c r="B585" s="9"/>
      <c r="C585" s="9"/>
    </row>
    <row r="586">
      <c r="B586" s="9"/>
      <c r="C586" s="9"/>
    </row>
    <row r="587">
      <c r="B587" s="9"/>
      <c r="C587" s="9"/>
    </row>
    <row r="588">
      <c r="B588" s="9"/>
      <c r="C588" s="9"/>
    </row>
    <row r="589">
      <c r="B589" s="9"/>
      <c r="C589" s="9"/>
    </row>
    <row r="590">
      <c r="B590" s="9"/>
      <c r="C590" s="9"/>
    </row>
    <row r="591">
      <c r="B591" s="9"/>
      <c r="C591" s="9"/>
    </row>
    <row r="592">
      <c r="B592" s="9"/>
      <c r="C592" s="9"/>
    </row>
    <row r="593">
      <c r="B593" s="9"/>
      <c r="C593" s="9"/>
    </row>
    <row r="594">
      <c r="B594" s="9"/>
      <c r="C594" s="9"/>
    </row>
    <row r="595">
      <c r="B595" s="9"/>
      <c r="C595" s="9"/>
    </row>
    <row r="596">
      <c r="B596" s="9"/>
      <c r="C596" s="9"/>
    </row>
    <row r="597">
      <c r="B597" s="9"/>
      <c r="C597" s="9"/>
    </row>
    <row r="598">
      <c r="B598" s="9"/>
      <c r="C598" s="9"/>
    </row>
    <row r="599">
      <c r="B599" s="9"/>
      <c r="C599" s="9"/>
    </row>
    <row r="600">
      <c r="B600" s="9"/>
      <c r="C600" s="9"/>
    </row>
    <row r="601">
      <c r="B601" s="9"/>
      <c r="C601" s="9"/>
    </row>
    <row r="602">
      <c r="B602" s="9"/>
      <c r="C602" s="9"/>
    </row>
    <row r="603">
      <c r="B603" s="9"/>
      <c r="C603" s="9"/>
    </row>
    <row r="604">
      <c r="B604" s="9"/>
      <c r="C604" s="9"/>
    </row>
    <row r="605">
      <c r="B605" s="9"/>
      <c r="C605" s="9"/>
    </row>
    <row r="606">
      <c r="B606" s="9"/>
      <c r="C606" s="9"/>
    </row>
    <row r="607">
      <c r="B607" s="9"/>
      <c r="C607" s="9"/>
    </row>
    <row r="608">
      <c r="B608" s="9"/>
      <c r="C608" s="9"/>
    </row>
    <row r="609">
      <c r="B609" s="9"/>
      <c r="C609" s="9"/>
    </row>
    <row r="610">
      <c r="B610" s="9"/>
      <c r="C610" s="9"/>
    </row>
    <row r="611">
      <c r="B611" s="9"/>
      <c r="C611" s="9"/>
    </row>
    <row r="612">
      <c r="B612" s="9"/>
      <c r="C612" s="9"/>
    </row>
    <row r="613">
      <c r="B613" s="9"/>
      <c r="C613" s="9"/>
    </row>
    <row r="614">
      <c r="B614" s="9"/>
      <c r="C614" s="9"/>
    </row>
    <row r="615">
      <c r="B615" s="9"/>
      <c r="C615" s="9"/>
    </row>
    <row r="616">
      <c r="B616" s="9"/>
      <c r="C616" s="9"/>
    </row>
    <row r="617">
      <c r="B617" s="9"/>
      <c r="C617" s="9"/>
    </row>
    <row r="618">
      <c r="B618" s="9"/>
      <c r="C618" s="9"/>
    </row>
    <row r="619">
      <c r="B619" s="9"/>
      <c r="C619" s="9"/>
    </row>
    <row r="620">
      <c r="B620" s="9"/>
      <c r="C620" s="9"/>
    </row>
    <row r="621">
      <c r="B621" s="9"/>
      <c r="C621" s="9"/>
    </row>
    <row r="622">
      <c r="B622" s="9"/>
      <c r="C622" s="9"/>
    </row>
    <row r="623">
      <c r="B623" s="9"/>
      <c r="C623" s="9"/>
    </row>
    <row r="624">
      <c r="B624" s="9"/>
      <c r="C624" s="9"/>
    </row>
    <row r="625">
      <c r="B625" s="9"/>
      <c r="C625" s="9"/>
    </row>
    <row r="626">
      <c r="B626" s="9"/>
      <c r="C626" s="9"/>
    </row>
    <row r="627">
      <c r="B627" s="9"/>
      <c r="C627" s="9"/>
    </row>
    <row r="628">
      <c r="B628" s="9"/>
      <c r="C628" s="9"/>
    </row>
    <row r="629">
      <c r="B629" s="9"/>
      <c r="C629" s="9"/>
    </row>
    <row r="630">
      <c r="B630" s="9"/>
      <c r="C630" s="9"/>
    </row>
    <row r="631">
      <c r="B631" s="9"/>
      <c r="C631" s="9"/>
    </row>
    <row r="632">
      <c r="B632" s="9"/>
      <c r="C632" s="9"/>
    </row>
    <row r="633">
      <c r="B633" s="9"/>
      <c r="C633" s="9"/>
    </row>
    <row r="634">
      <c r="B634" s="9"/>
      <c r="C634" s="9"/>
    </row>
    <row r="635">
      <c r="B635" s="9"/>
      <c r="C635" s="9"/>
    </row>
    <row r="636">
      <c r="B636" s="9"/>
      <c r="C636" s="9"/>
    </row>
    <row r="637">
      <c r="B637" s="9"/>
      <c r="C637" s="9"/>
    </row>
    <row r="638">
      <c r="B638" s="9"/>
      <c r="C638" s="9"/>
    </row>
    <row r="639">
      <c r="B639" s="9"/>
      <c r="C639" s="9"/>
    </row>
    <row r="640">
      <c r="B640" s="9"/>
      <c r="C640" s="9"/>
    </row>
    <row r="641">
      <c r="B641" s="9"/>
      <c r="C641" s="9"/>
    </row>
    <row r="642">
      <c r="B642" s="9"/>
      <c r="C642" s="9"/>
    </row>
    <row r="643">
      <c r="B643" s="9"/>
      <c r="C643" s="9"/>
    </row>
    <row r="644">
      <c r="B644" s="9"/>
      <c r="C644" s="9"/>
    </row>
    <row r="645">
      <c r="B645" s="9"/>
      <c r="C645" s="9"/>
    </row>
    <row r="646">
      <c r="B646" s="9"/>
      <c r="C646" s="9"/>
    </row>
    <row r="647">
      <c r="B647" s="9"/>
      <c r="C647" s="9"/>
    </row>
    <row r="648">
      <c r="B648" s="9"/>
      <c r="C648" s="9"/>
    </row>
    <row r="649">
      <c r="B649" s="9"/>
      <c r="C649" s="9"/>
    </row>
    <row r="650">
      <c r="B650" s="9"/>
      <c r="C650" s="9"/>
    </row>
    <row r="651">
      <c r="B651" s="9"/>
      <c r="C651" s="9"/>
    </row>
    <row r="652">
      <c r="B652" s="9"/>
      <c r="C652" s="9"/>
    </row>
    <row r="653">
      <c r="B653" s="9"/>
      <c r="C653" s="9"/>
    </row>
    <row r="654">
      <c r="B654" s="9"/>
      <c r="C654" s="9"/>
    </row>
    <row r="655">
      <c r="B655" s="9"/>
      <c r="C655" s="9"/>
    </row>
    <row r="656">
      <c r="B656" s="9"/>
      <c r="C656" s="9"/>
    </row>
    <row r="657">
      <c r="B657" s="9"/>
      <c r="C657" s="9"/>
    </row>
    <row r="658">
      <c r="B658" s="9"/>
      <c r="C658" s="9"/>
    </row>
    <row r="659">
      <c r="B659" s="9"/>
      <c r="C659" s="9"/>
    </row>
    <row r="660">
      <c r="B660" s="9"/>
      <c r="C660" s="9"/>
    </row>
    <row r="661">
      <c r="B661" s="9"/>
      <c r="C661" s="9"/>
    </row>
    <row r="662">
      <c r="B662" s="9"/>
      <c r="C662" s="9"/>
    </row>
    <row r="663">
      <c r="B663" s="9"/>
      <c r="C663" s="9"/>
    </row>
    <row r="664">
      <c r="B664" s="9"/>
      <c r="C664" s="9"/>
    </row>
    <row r="665">
      <c r="B665" s="9"/>
      <c r="C665" s="9"/>
    </row>
    <row r="666">
      <c r="B666" s="9"/>
      <c r="C666" s="9"/>
    </row>
    <row r="667">
      <c r="B667" s="9"/>
      <c r="C667" s="9"/>
    </row>
    <row r="668">
      <c r="B668" s="9"/>
      <c r="C668" s="9"/>
    </row>
    <row r="669">
      <c r="B669" s="9"/>
      <c r="C669" s="9"/>
    </row>
    <row r="670">
      <c r="B670" s="9"/>
      <c r="C670" s="9"/>
    </row>
    <row r="671">
      <c r="B671" s="9"/>
      <c r="C671" s="9"/>
    </row>
    <row r="672">
      <c r="B672" s="9"/>
      <c r="C672" s="9"/>
    </row>
    <row r="673">
      <c r="B673" s="9"/>
      <c r="C673" s="9"/>
    </row>
    <row r="674">
      <c r="B674" s="9"/>
      <c r="C674" s="9"/>
    </row>
    <row r="675">
      <c r="B675" s="9"/>
      <c r="C675" s="9"/>
    </row>
    <row r="676">
      <c r="B676" s="9"/>
      <c r="C676" s="9"/>
    </row>
    <row r="677">
      <c r="B677" s="9"/>
      <c r="C677" s="9"/>
    </row>
    <row r="678">
      <c r="B678" s="9"/>
      <c r="C678" s="9"/>
    </row>
    <row r="679">
      <c r="B679" s="9"/>
      <c r="C679" s="9"/>
    </row>
    <row r="680">
      <c r="B680" s="9"/>
      <c r="C680" s="9"/>
    </row>
    <row r="681">
      <c r="B681" s="9"/>
      <c r="C681" s="9"/>
    </row>
    <row r="682">
      <c r="B682" s="9"/>
      <c r="C682" s="9"/>
    </row>
    <row r="683">
      <c r="B683" s="9"/>
      <c r="C683" s="9"/>
    </row>
    <row r="684">
      <c r="B684" s="9"/>
      <c r="C684" s="9"/>
    </row>
    <row r="685">
      <c r="B685" s="9"/>
      <c r="C685" s="9"/>
    </row>
    <row r="686">
      <c r="B686" s="9"/>
      <c r="C686" s="9"/>
    </row>
    <row r="687">
      <c r="B687" s="9"/>
      <c r="C687" s="9"/>
    </row>
    <row r="688">
      <c r="B688" s="9"/>
      <c r="C688" s="9"/>
    </row>
    <row r="689">
      <c r="B689" s="9"/>
      <c r="C689" s="9"/>
    </row>
    <row r="690">
      <c r="B690" s="9"/>
      <c r="C690" s="9"/>
    </row>
    <row r="691">
      <c r="B691" s="9"/>
      <c r="C691" s="9"/>
    </row>
    <row r="692">
      <c r="B692" s="9"/>
      <c r="C692" s="9"/>
    </row>
    <row r="693">
      <c r="B693" s="9"/>
      <c r="C693" s="9"/>
    </row>
    <row r="694">
      <c r="B694" s="9"/>
      <c r="C694" s="9"/>
    </row>
    <row r="695">
      <c r="B695" s="9"/>
      <c r="C695" s="9"/>
    </row>
    <row r="696">
      <c r="B696" s="9"/>
      <c r="C696" s="9"/>
    </row>
    <row r="697">
      <c r="B697" s="9"/>
      <c r="C697" s="9"/>
    </row>
    <row r="698">
      <c r="B698" s="9"/>
      <c r="C698" s="9"/>
    </row>
    <row r="699">
      <c r="B699" s="9"/>
      <c r="C699" s="9"/>
    </row>
    <row r="700">
      <c r="B700" s="9"/>
      <c r="C700" s="9"/>
    </row>
    <row r="701">
      <c r="B701" s="9"/>
      <c r="C701" s="9"/>
    </row>
    <row r="702">
      <c r="B702" s="9"/>
      <c r="C702" s="9"/>
    </row>
    <row r="703">
      <c r="B703" s="9"/>
      <c r="C703" s="9"/>
    </row>
    <row r="704">
      <c r="B704" s="9"/>
      <c r="C704" s="9"/>
    </row>
    <row r="705">
      <c r="B705" s="9"/>
      <c r="C705" s="9"/>
    </row>
    <row r="706">
      <c r="B706" s="9"/>
      <c r="C706" s="9"/>
    </row>
    <row r="707">
      <c r="B707" s="9"/>
      <c r="C707" s="9"/>
    </row>
    <row r="708">
      <c r="B708" s="9"/>
      <c r="C708" s="9"/>
    </row>
    <row r="709">
      <c r="B709" s="9"/>
      <c r="C709" s="9"/>
    </row>
    <row r="710">
      <c r="B710" s="9"/>
      <c r="C710" s="9"/>
    </row>
    <row r="711">
      <c r="B711" s="9"/>
      <c r="C711" s="9"/>
    </row>
    <row r="712">
      <c r="B712" s="9"/>
      <c r="C712" s="9"/>
    </row>
    <row r="713">
      <c r="B713" s="9"/>
      <c r="C713" s="9"/>
    </row>
    <row r="714">
      <c r="B714" s="9"/>
      <c r="C714" s="9"/>
    </row>
    <row r="715">
      <c r="B715" s="9"/>
      <c r="C715" s="9"/>
    </row>
    <row r="716">
      <c r="B716" s="9"/>
      <c r="C716" s="9"/>
    </row>
    <row r="717">
      <c r="B717" s="9"/>
      <c r="C717" s="9"/>
    </row>
    <row r="718">
      <c r="B718" s="9"/>
      <c r="C718" s="9"/>
    </row>
    <row r="719">
      <c r="B719" s="9"/>
      <c r="C719" s="9"/>
    </row>
    <row r="720">
      <c r="B720" s="9"/>
      <c r="C720" s="9"/>
    </row>
    <row r="721">
      <c r="B721" s="9"/>
      <c r="C721" s="9"/>
    </row>
    <row r="722">
      <c r="B722" s="9"/>
      <c r="C722" s="9"/>
    </row>
    <row r="723">
      <c r="B723" s="9"/>
      <c r="C723" s="9"/>
    </row>
    <row r="724">
      <c r="B724" s="9"/>
      <c r="C724" s="9"/>
    </row>
    <row r="725">
      <c r="B725" s="9"/>
      <c r="C725" s="9"/>
    </row>
    <row r="726">
      <c r="B726" s="9"/>
      <c r="C726" s="9"/>
    </row>
    <row r="727">
      <c r="B727" s="9"/>
      <c r="C727" s="9"/>
    </row>
    <row r="728">
      <c r="B728" s="9"/>
      <c r="C728" s="9"/>
    </row>
    <row r="729">
      <c r="B729" s="9"/>
      <c r="C729" s="9"/>
    </row>
    <row r="730">
      <c r="B730" s="9"/>
      <c r="C730" s="9"/>
    </row>
    <row r="731">
      <c r="B731" s="9"/>
      <c r="C731" s="9"/>
    </row>
    <row r="732">
      <c r="B732" s="9"/>
      <c r="C732" s="9"/>
    </row>
    <row r="733">
      <c r="B733" s="9"/>
      <c r="C733" s="9"/>
    </row>
    <row r="734">
      <c r="B734" s="9"/>
      <c r="C734" s="9"/>
    </row>
    <row r="735">
      <c r="B735" s="9"/>
      <c r="C735" s="9"/>
    </row>
    <row r="736">
      <c r="B736" s="9"/>
      <c r="C736" s="9"/>
    </row>
    <row r="737">
      <c r="B737" s="9"/>
      <c r="C737" s="9"/>
    </row>
    <row r="738">
      <c r="B738" s="9"/>
      <c r="C738" s="9"/>
    </row>
    <row r="739">
      <c r="B739" s="9"/>
      <c r="C739" s="9"/>
    </row>
    <row r="740">
      <c r="B740" s="9"/>
      <c r="C740" s="9"/>
    </row>
    <row r="741">
      <c r="B741" s="9"/>
      <c r="C741" s="9"/>
    </row>
    <row r="742">
      <c r="B742" s="9"/>
      <c r="C742" s="9"/>
    </row>
    <row r="743">
      <c r="B743" s="9"/>
      <c r="C743" s="9"/>
    </row>
    <row r="744">
      <c r="B744" s="9"/>
      <c r="C744" s="9"/>
    </row>
    <row r="745">
      <c r="B745" s="9"/>
      <c r="C745" s="9"/>
    </row>
    <row r="746">
      <c r="B746" s="9"/>
      <c r="C746" s="9"/>
    </row>
    <row r="747">
      <c r="B747" s="9"/>
      <c r="C747" s="9"/>
    </row>
    <row r="748">
      <c r="B748" s="9"/>
      <c r="C748" s="9"/>
    </row>
    <row r="749">
      <c r="B749" s="9"/>
      <c r="C749" s="9"/>
    </row>
    <row r="750">
      <c r="B750" s="9"/>
      <c r="C750" s="9"/>
    </row>
    <row r="751">
      <c r="B751" s="9"/>
      <c r="C751" s="9"/>
    </row>
    <row r="752">
      <c r="B752" s="9"/>
      <c r="C752" s="9"/>
    </row>
    <row r="753">
      <c r="B753" s="9"/>
      <c r="C753" s="9"/>
    </row>
    <row r="754">
      <c r="B754" s="9"/>
      <c r="C754" s="9"/>
    </row>
    <row r="755">
      <c r="B755" s="9"/>
      <c r="C755" s="9"/>
    </row>
    <row r="756">
      <c r="B756" s="9"/>
      <c r="C756" s="9"/>
    </row>
    <row r="757">
      <c r="B757" s="9"/>
      <c r="C757" s="9"/>
    </row>
    <row r="758">
      <c r="B758" s="9"/>
      <c r="C758" s="9"/>
    </row>
    <row r="759">
      <c r="B759" s="9"/>
      <c r="C759" s="9"/>
    </row>
    <row r="760">
      <c r="B760" s="9"/>
      <c r="C760" s="9"/>
    </row>
    <row r="761">
      <c r="B761" s="9"/>
      <c r="C761" s="9"/>
    </row>
    <row r="762">
      <c r="B762" s="9"/>
      <c r="C762" s="9"/>
    </row>
    <row r="763">
      <c r="B763" s="9"/>
      <c r="C763" s="9"/>
    </row>
    <row r="764">
      <c r="B764" s="9"/>
      <c r="C764" s="9"/>
    </row>
    <row r="765">
      <c r="B765" s="9"/>
      <c r="C765" s="9"/>
    </row>
    <row r="766">
      <c r="B766" s="9"/>
      <c r="C766" s="9"/>
    </row>
    <row r="767">
      <c r="B767" s="9"/>
      <c r="C767" s="9"/>
    </row>
    <row r="768">
      <c r="B768" s="9"/>
      <c r="C768" s="9"/>
    </row>
    <row r="769">
      <c r="B769" s="9"/>
      <c r="C769" s="9"/>
    </row>
    <row r="770">
      <c r="B770" s="9"/>
      <c r="C770" s="9"/>
    </row>
    <row r="771">
      <c r="B771" s="9"/>
      <c r="C771" s="9"/>
    </row>
    <row r="772">
      <c r="B772" s="9"/>
      <c r="C772" s="9"/>
    </row>
    <row r="773">
      <c r="B773" s="9"/>
      <c r="C773" s="9"/>
    </row>
    <row r="774">
      <c r="B774" s="9"/>
      <c r="C774" s="9"/>
    </row>
    <row r="775">
      <c r="B775" s="9"/>
      <c r="C775" s="9"/>
    </row>
    <row r="776">
      <c r="B776" s="9"/>
      <c r="C776" s="9"/>
    </row>
    <row r="777">
      <c r="B777" s="9"/>
      <c r="C777" s="9"/>
    </row>
    <row r="778">
      <c r="B778" s="9"/>
      <c r="C778" s="9"/>
    </row>
    <row r="779">
      <c r="B779" s="9"/>
      <c r="C779" s="9"/>
    </row>
    <row r="780">
      <c r="B780" s="9"/>
      <c r="C780" s="9"/>
    </row>
    <row r="781">
      <c r="B781" s="9"/>
      <c r="C781" s="9"/>
    </row>
    <row r="782">
      <c r="B782" s="9"/>
      <c r="C782" s="9"/>
    </row>
    <row r="783">
      <c r="B783" s="9"/>
      <c r="C783" s="9"/>
    </row>
    <row r="784">
      <c r="B784" s="9"/>
      <c r="C784" s="9"/>
    </row>
    <row r="785">
      <c r="B785" s="9"/>
      <c r="C785" s="9"/>
    </row>
    <row r="786">
      <c r="B786" s="9"/>
      <c r="C786" s="9"/>
    </row>
    <row r="787">
      <c r="B787" s="9"/>
      <c r="C787" s="9"/>
    </row>
    <row r="788">
      <c r="B788" s="9"/>
      <c r="C788" s="9"/>
    </row>
    <row r="789">
      <c r="B789" s="9"/>
      <c r="C789" s="9"/>
    </row>
    <row r="790">
      <c r="B790" s="9"/>
      <c r="C790" s="9"/>
    </row>
    <row r="791">
      <c r="B791" s="9"/>
      <c r="C791" s="9"/>
    </row>
    <row r="792">
      <c r="B792" s="9"/>
      <c r="C792" s="9"/>
    </row>
    <row r="793">
      <c r="B793" s="9"/>
      <c r="C793" s="9"/>
    </row>
    <row r="794">
      <c r="B794" s="9"/>
      <c r="C794" s="9"/>
    </row>
    <row r="795">
      <c r="B795" s="9"/>
      <c r="C795" s="9"/>
    </row>
    <row r="796">
      <c r="B796" s="9"/>
      <c r="C796" s="9"/>
    </row>
    <row r="797">
      <c r="B797" s="9"/>
      <c r="C797" s="9"/>
    </row>
    <row r="798">
      <c r="B798" s="9"/>
      <c r="C798" s="9"/>
    </row>
    <row r="799">
      <c r="B799" s="9"/>
      <c r="C799" s="9"/>
    </row>
    <row r="800">
      <c r="B800" s="9"/>
      <c r="C800" s="9"/>
    </row>
    <row r="801">
      <c r="B801" s="9"/>
      <c r="C801" s="9"/>
    </row>
    <row r="802">
      <c r="B802" s="9"/>
      <c r="C802" s="9"/>
    </row>
    <row r="803">
      <c r="B803" s="9"/>
      <c r="C803" s="9"/>
    </row>
    <row r="804">
      <c r="B804" s="9"/>
      <c r="C804" s="9"/>
    </row>
    <row r="805">
      <c r="B805" s="9"/>
      <c r="C805" s="9"/>
    </row>
    <row r="806">
      <c r="B806" s="9"/>
      <c r="C806" s="9"/>
    </row>
    <row r="807">
      <c r="B807" s="9"/>
      <c r="C807" s="9"/>
    </row>
    <row r="808">
      <c r="B808" s="9"/>
      <c r="C808" s="9"/>
    </row>
    <row r="809">
      <c r="B809" s="9"/>
      <c r="C809" s="9"/>
    </row>
    <row r="810">
      <c r="B810" s="9"/>
      <c r="C810" s="9"/>
    </row>
    <row r="811">
      <c r="B811" s="9"/>
      <c r="C811" s="9"/>
    </row>
    <row r="812">
      <c r="B812" s="9"/>
      <c r="C812" s="9"/>
    </row>
    <row r="813">
      <c r="B813" s="9"/>
      <c r="C813" s="9"/>
    </row>
    <row r="814">
      <c r="B814" s="9"/>
      <c r="C814" s="9"/>
    </row>
    <row r="815">
      <c r="B815" s="9"/>
      <c r="C815" s="9"/>
    </row>
    <row r="816">
      <c r="B816" s="9"/>
      <c r="C816" s="9"/>
    </row>
    <row r="817">
      <c r="B817" s="9"/>
      <c r="C817" s="9"/>
    </row>
    <row r="818">
      <c r="B818" s="9"/>
      <c r="C818" s="9"/>
    </row>
    <row r="819">
      <c r="B819" s="9"/>
      <c r="C819" s="9"/>
    </row>
    <row r="820">
      <c r="B820" s="9"/>
      <c r="C820" s="9"/>
    </row>
    <row r="821">
      <c r="B821" s="9"/>
      <c r="C821" s="9"/>
    </row>
    <row r="822">
      <c r="B822" s="9"/>
      <c r="C822" s="9"/>
    </row>
    <row r="823">
      <c r="B823" s="9"/>
      <c r="C823" s="9"/>
    </row>
    <row r="824">
      <c r="B824" s="9"/>
      <c r="C824" s="9"/>
    </row>
    <row r="825">
      <c r="B825" s="9"/>
      <c r="C825" s="9"/>
    </row>
    <row r="826">
      <c r="B826" s="9"/>
      <c r="C826" s="9"/>
    </row>
    <row r="827">
      <c r="B827" s="9"/>
      <c r="C827" s="9"/>
    </row>
    <row r="828">
      <c r="B828" s="9"/>
      <c r="C828" s="9"/>
    </row>
    <row r="829">
      <c r="B829" s="9"/>
      <c r="C829" s="9"/>
    </row>
    <row r="830">
      <c r="B830" s="9"/>
      <c r="C830" s="9"/>
    </row>
    <row r="831">
      <c r="B831" s="9"/>
      <c r="C831" s="9"/>
    </row>
    <row r="832">
      <c r="B832" s="9"/>
      <c r="C832" s="9"/>
    </row>
    <row r="833">
      <c r="B833" s="9"/>
      <c r="C833" s="9"/>
    </row>
    <row r="834">
      <c r="B834" s="9"/>
      <c r="C834" s="9"/>
    </row>
    <row r="835">
      <c r="B835" s="9"/>
      <c r="C835" s="9"/>
    </row>
    <row r="836">
      <c r="B836" s="9"/>
      <c r="C836" s="9"/>
    </row>
    <row r="837">
      <c r="B837" s="9"/>
      <c r="C837" s="9"/>
    </row>
    <row r="838">
      <c r="B838" s="9"/>
      <c r="C838" s="9"/>
    </row>
    <row r="839">
      <c r="B839" s="9"/>
      <c r="C839" s="9"/>
    </row>
    <row r="840">
      <c r="B840" s="9"/>
      <c r="C840" s="9"/>
    </row>
    <row r="841">
      <c r="B841" s="9"/>
      <c r="C841" s="9"/>
    </row>
    <row r="842">
      <c r="B842" s="9"/>
      <c r="C842" s="9"/>
    </row>
    <row r="843">
      <c r="B843" s="9"/>
      <c r="C843" s="9"/>
    </row>
    <row r="844">
      <c r="B844" s="9"/>
      <c r="C844" s="9"/>
    </row>
    <row r="845">
      <c r="B845" s="9"/>
      <c r="C845" s="9"/>
    </row>
    <row r="846">
      <c r="B846" s="9"/>
      <c r="C846" s="9"/>
    </row>
    <row r="847">
      <c r="B847" s="9"/>
      <c r="C847" s="9"/>
    </row>
    <row r="848">
      <c r="B848" s="9"/>
      <c r="C848" s="9"/>
    </row>
    <row r="849">
      <c r="B849" s="9"/>
      <c r="C849" s="9"/>
    </row>
    <row r="850">
      <c r="B850" s="9"/>
      <c r="C850" s="9"/>
    </row>
    <row r="851">
      <c r="B851" s="9"/>
      <c r="C851" s="9"/>
    </row>
    <row r="852">
      <c r="B852" s="9"/>
      <c r="C852" s="9"/>
    </row>
    <row r="853">
      <c r="B853" s="9"/>
      <c r="C853" s="9"/>
    </row>
    <row r="854">
      <c r="B854" s="9"/>
      <c r="C854" s="9"/>
    </row>
    <row r="855">
      <c r="B855" s="9"/>
      <c r="C855" s="9"/>
    </row>
    <row r="856">
      <c r="B856" s="9"/>
      <c r="C856" s="9"/>
    </row>
    <row r="857">
      <c r="B857" s="9"/>
      <c r="C857" s="9"/>
    </row>
    <row r="858">
      <c r="B858" s="9"/>
      <c r="C858" s="9"/>
    </row>
    <row r="859">
      <c r="B859" s="9"/>
      <c r="C859" s="9"/>
    </row>
    <row r="860">
      <c r="B860" s="9"/>
      <c r="C860" s="9"/>
    </row>
    <row r="861">
      <c r="B861" s="9"/>
      <c r="C861" s="9"/>
    </row>
    <row r="862">
      <c r="B862" s="9"/>
      <c r="C862" s="9"/>
    </row>
    <row r="863">
      <c r="B863" s="9"/>
      <c r="C863" s="9"/>
    </row>
    <row r="864">
      <c r="B864" s="9"/>
      <c r="C864" s="9"/>
    </row>
    <row r="865">
      <c r="B865" s="9"/>
      <c r="C865" s="9"/>
    </row>
    <row r="866">
      <c r="B866" s="9"/>
      <c r="C866" s="9"/>
    </row>
    <row r="867">
      <c r="B867" s="9"/>
      <c r="C867" s="9"/>
    </row>
    <row r="868">
      <c r="B868" s="9"/>
      <c r="C868" s="9"/>
    </row>
    <row r="869">
      <c r="B869" s="9"/>
      <c r="C869" s="9"/>
    </row>
    <row r="870">
      <c r="B870" s="9"/>
      <c r="C870" s="9"/>
    </row>
    <row r="871">
      <c r="B871" s="9"/>
      <c r="C871" s="9"/>
    </row>
    <row r="872">
      <c r="B872" s="9"/>
      <c r="C872" s="9"/>
    </row>
    <row r="873">
      <c r="B873" s="9"/>
      <c r="C873" s="9"/>
    </row>
    <row r="874">
      <c r="B874" s="9"/>
      <c r="C874" s="9"/>
    </row>
    <row r="875">
      <c r="B875" s="9"/>
      <c r="C875" s="9"/>
    </row>
    <row r="876">
      <c r="B876" s="9"/>
      <c r="C876" s="9"/>
    </row>
    <row r="877">
      <c r="B877" s="9"/>
      <c r="C877" s="9"/>
    </row>
    <row r="878">
      <c r="B878" s="9"/>
      <c r="C878" s="9"/>
    </row>
    <row r="879">
      <c r="B879" s="9"/>
      <c r="C879" s="9"/>
    </row>
    <row r="880">
      <c r="B880" s="9"/>
      <c r="C880" s="9"/>
    </row>
    <row r="881">
      <c r="B881" s="9"/>
      <c r="C881" s="9"/>
    </row>
    <row r="882">
      <c r="B882" s="9"/>
      <c r="C882" s="9"/>
    </row>
    <row r="883">
      <c r="B883" s="9"/>
      <c r="C883" s="9"/>
    </row>
    <row r="884">
      <c r="B884" s="9"/>
      <c r="C884" s="9"/>
    </row>
    <row r="885">
      <c r="B885" s="9"/>
      <c r="C885" s="9"/>
    </row>
    <row r="886">
      <c r="B886" s="9"/>
      <c r="C886" s="9"/>
    </row>
    <row r="887">
      <c r="B887" s="9"/>
      <c r="C887" s="9"/>
    </row>
    <row r="888">
      <c r="B888" s="9"/>
      <c r="C888" s="9"/>
    </row>
    <row r="889">
      <c r="B889" s="9"/>
      <c r="C889" s="9"/>
    </row>
    <row r="890">
      <c r="B890" s="9"/>
      <c r="C890" s="9"/>
    </row>
    <row r="891">
      <c r="B891" s="9"/>
      <c r="C891" s="9"/>
    </row>
    <row r="892">
      <c r="B892" s="9"/>
      <c r="C892" s="9"/>
    </row>
    <row r="893">
      <c r="B893" s="9"/>
      <c r="C893" s="9"/>
    </row>
    <row r="894">
      <c r="B894" s="9"/>
      <c r="C894" s="9"/>
    </row>
    <row r="895">
      <c r="B895" s="9"/>
      <c r="C895" s="9"/>
    </row>
    <row r="896">
      <c r="B896" s="9"/>
      <c r="C896" s="9"/>
    </row>
    <row r="897">
      <c r="B897" s="9"/>
      <c r="C897" s="9"/>
    </row>
    <row r="898">
      <c r="B898" s="9"/>
      <c r="C898" s="9"/>
    </row>
    <row r="899">
      <c r="B899" s="9"/>
      <c r="C899" s="9"/>
    </row>
    <row r="900">
      <c r="B900" s="9"/>
      <c r="C900" s="9"/>
    </row>
    <row r="901">
      <c r="B901" s="9"/>
      <c r="C901" s="9"/>
    </row>
    <row r="902">
      <c r="B902" s="9"/>
      <c r="C902" s="9"/>
    </row>
    <row r="903">
      <c r="B903" s="9"/>
      <c r="C903" s="9"/>
    </row>
    <row r="904">
      <c r="B904" s="9"/>
      <c r="C904" s="9"/>
    </row>
    <row r="905">
      <c r="B905" s="9"/>
      <c r="C905" s="9"/>
    </row>
    <row r="906">
      <c r="B906" s="9"/>
      <c r="C906" s="9"/>
    </row>
    <row r="907">
      <c r="B907" s="9"/>
      <c r="C907" s="9"/>
    </row>
    <row r="908">
      <c r="B908" s="9"/>
      <c r="C908" s="9"/>
    </row>
    <row r="909">
      <c r="B909" s="9"/>
      <c r="C909" s="9"/>
    </row>
    <row r="910">
      <c r="B910" s="9"/>
      <c r="C910" s="9"/>
    </row>
    <row r="911">
      <c r="B911" s="9"/>
      <c r="C911" s="9"/>
    </row>
    <row r="912">
      <c r="B912" s="9"/>
      <c r="C912" s="9"/>
    </row>
    <row r="913">
      <c r="B913" s="9"/>
      <c r="C913" s="9"/>
    </row>
    <row r="914">
      <c r="B914" s="9"/>
      <c r="C914" s="9"/>
    </row>
    <row r="915">
      <c r="B915" s="9"/>
      <c r="C915" s="9"/>
    </row>
    <row r="916">
      <c r="B916" s="9"/>
      <c r="C916" s="9"/>
    </row>
    <row r="917">
      <c r="B917" s="9"/>
      <c r="C917" s="9"/>
    </row>
    <row r="918">
      <c r="B918" s="9"/>
      <c r="C918" s="9"/>
    </row>
    <row r="919">
      <c r="B919" s="9"/>
      <c r="C919" s="9"/>
    </row>
    <row r="920">
      <c r="B920" s="9"/>
      <c r="C920" s="9"/>
    </row>
    <row r="921">
      <c r="B921" s="9"/>
      <c r="C921" s="9"/>
    </row>
    <row r="922">
      <c r="B922" s="9"/>
      <c r="C922" s="9"/>
    </row>
    <row r="923">
      <c r="B923" s="9"/>
      <c r="C923" s="9"/>
    </row>
    <row r="924">
      <c r="B924" s="9"/>
      <c r="C924" s="9"/>
    </row>
    <row r="925">
      <c r="B925" s="9"/>
      <c r="C925" s="9"/>
    </row>
    <row r="926">
      <c r="B926" s="9"/>
      <c r="C926" s="9"/>
    </row>
    <row r="927">
      <c r="B927" s="9"/>
      <c r="C927" s="9"/>
    </row>
    <row r="928">
      <c r="B928" s="9"/>
      <c r="C928" s="9"/>
    </row>
    <row r="929">
      <c r="B929" s="9"/>
      <c r="C929" s="9"/>
    </row>
    <row r="930">
      <c r="B930" s="9"/>
      <c r="C930" s="9"/>
    </row>
    <row r="931">
      <c r="B931" s="9"/>
      <c r="C931" s="9"/>
    </row>
    <row r="932">
      <c r="B932" s="9"/>
      <c r="C932" s="9"/>
    </row>
    <row r="933">
      <c r="B933" s="9"/>
      <c r="C933" s="9"/>
    </row>
    <row r="934">
      <c r="B934" s="9"/>
      <c r="C934" s="9"/>
    </row>
    <row r="935">
      <c r="B935" s="9"/>
      <c r="C935" s="9"/>
    </row>
    <row r="936">
      <c r="B936" s="9"/>
      <c r="C936" s="9"/>
    </row>
    <row r="937">
      <c r="B937" s="9"/>
      <c r="C937" s="9"/>
    </row>
    <row r="938">
      <c r="B938" s="9"/>
      <c r="C938" s="9"/>
    </row>
    <row r="939">
      <c r="B939" s="9"/>
      <c r="C939" s="9"/>
    </row>
    <row r="940">
      <c r="B940" s="9"/>
      <c r="C940" s="9"/>
    </row>
    <row r="941">
      <c r="B941" s="9"/>
      <c r="C941" s="9"/>
    </row>
    <row r="942">
      <c r="B942" s="9"/>
      <c r="C942" s="9"/>
    </row>
    <row r="943">
      <c r="B943" s="9"/>
      <c r="C943" s="9"/>
    </row>
    <row r="944">
      <c r="B944" s="9"/>
      <c r="C944" s="9"/>
    </row>
    <row r="945">
      <c r="B945" s="9"/>
      <c r="C945" s="9"/>
    </row>
    <row r="946">
      <c r="B946" s="9"/>
      <c r="C946" s="9"/>
    </row>
    <row r="947">
      <c r="B947" s="9"/>
      <c r="C947" s="9"/>
    </row>
    <row r="948">
      <c r="B948" s="9"/>
      <c r="C948" s="9"/>
    </row>
    <row r="949">
      <c r="B949" s="9"/>
      <c r="C949" s="9"/>
    </row>
    <row r="950">
      <c r="B950" s="9"/>
      <c r="C950" s="9"/>
    </row>
    <row r="951">
      <c r="B951" s="9"/>
      <c r="C951" s="9"/>
    </row>
    <row r="952">
      <c r="B952" s="9"/>
      <c r="C952" s="9"/>
    </row>
    <row r="953">
      <c r="B953" s="9"/>
      <c r="C953" s="9"/>
    </row>
    <row r="954">
      <c r="B954" s="9"/>
      <c r="C954" s="9"/>
    </row>
    <row r="955">
      <c r="B955" s="9"/>
      <c r="C955" s="9"/>
    </row>
    <row r="956">
      <c r="B956" s="9"/>
      <c r="C956" s="9"/>
    </row>
    <row r="957">
      <c r="B957" s="9"/>
      <c r="C957" s="9"/>
    </row>
    <row r="958">
      <c r="B958" s="9"/>
      <c r="C958" s="9"/>
    </row>
    <row r="959">
      <c r="B959" s="9"/>
      <c r="C959" s="9"/>
    </row>
    <row r="960">
      <c r="B960" s="9"/>
      <c r="C960" s="9"/>
    </row>
    <row r="961">
      <c r="B961" s="9"/>
      <c r="C961" s="9"/>
    </row>
    <row r="962">
      <c r="B962" s="9"/>
      <c r="C962" s="9"/>
    </row>
    <row r="963">
      <c r="B963" s="9"/>
      <c r="C963" s="9"/>
    </row>
    <row r="964">
      <c r="B964" s="9"/>
      <c r="C964" s="9"/>
    </row>
    <row r="965">
      <c r="B965" s="9"/>
      <c r="C965" s="9"/>
    </row>
    <row r="966">
      <c r="B966" s="9"/>
      <c r="C966" s="9"/>
    </row>
    <row r="967">
      <c r="B967" s="9"/>
      <c r="C967" s="9"/>
    </row>
    <row r="968">
      <c r="B968" s="9"/>
      <c r="C968" s="9"/>
    </row>
    <row r="969">
      <c r="B969" s="9"/>
      <c r="C969" s="9"/>
    </row>
    <row r="970">
      <c r="B970" s="9"/>
      <c r="C970" s="9"/>
    </row>
    <row r="971">
      <c r="B971" s="9"/>
      <c r="C971" s="9"/>
    </row>
    <row r="972">
      <c r="B972" s="9"/>
      <c r="C972" s="9"/>
    </row>
    <row r="973">
      <c r="B973" s="9"/>
      <c r="C973" s="9"/>
    </row>
    <row r="974">
      <c r="B974" s="9"/>
      <c r="C974" s="9"/>
    </row>
    <row r="975">
      <c r="B975" s="9"/>
      <c r="C975" s="9"/>
    </row>
    <row r="976">
      <c r="B976" s="9"/>
      <c r="C976" s="9"/>
    </row>
    <row r="977">
      <c r="B977" s="9"/>
      <c r="C977" s="9"/>
    </row>
    <row r="978">
      <c r="B978" s="9"/>
      <c r="C978" s="9"/>
    </row>
    <row r="979">
      <c r="B979" s="9"/>
      <c r="C979" s="9"/>
    </row>
    <row r="980">
      <c r="B980" s="9"/>
      <c r="C980" s="9"/>
    </row>
    <row r="981">
      <c r="B981" s="9"/>
      <c r="C981" s="9"/>
    </row>
    <row r="982">
      <c r="B982" s="9"/>
      <c r="C982" s="9"/>
    </row>
    <row r="983">
      <c r="B983" s="9"/>
      <c r="C983" s="9"/>
    </row>
    <row r="984">
      <c r="B984" s="9"/>
      <c r="C984" s="9"/>
    </row>
    <row r="985">
      <c r="B985" s="9"/>
      <c r="C985" s="9"/>
    </row>
    <row r="986">
      <c r="B986" s="9"/>
      <c r="C986" s="9"/>
    </row>
    <row r="987">
      <c r="B987" s="9"/>
      <c r="C987" s="9"/>
    </row>
    <row r="988">
      <c r="B988" s="9"/>
      <c r="C988" s="9"/>
    </row>
    <row r="989">
      <c r="B989" s="9"/>
      <c r="C989" s="9"/>
    </row>
    <row r="990">
      <c r="B990" s="9"/>
      <c r="C990" s="9"/>
    </row>
    <row r="991">
      <c r="B991" s="9"/>
      <c r="C991" s="9"/>
    </row>
    <row r="992">
      <c r="B992" s="9"/>
      <c r="C992" s="9"/>
    </row>
    <row r="993">
      <c r="B993" s="9"/>
      <c r="C993" s="9"/>
    </row>
    <row r="994">
      <c r="B994" s="9"/>
      <c r="C994" s="9"/>
    </row>
    <row r="995">
      <c r="B995" s="9"/>
      <c r="C995" s="9"/>
    </row>
    <row r="996">
      <c r="B996" s="9"/>
      <c r="C996" s="9"/>
    </row>
    <row r="997">
      <c r="B997" s="9"/>
      <c r="C997" s="9"/>
    </row>
    <row r="998">
      <c r="B998" s="9"/>
      <c r="C998" s="9"/>
    </row>
    <row r="999">
      <c r="B999" s="9"/>
      <c r="C999" s="9"/>
    </row>
    <row r="1000">
      <c r="B1000" s="9"/>
      <c r="C1000" s="9"/>
    </row>
    <row r="1001">
      <c r="B1001" s="9"/>
      <c r="C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9" width="14.38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5" t="s">
        <v>17</v>
      </c>
      <c r="B2" s="7"/>
      <c r="C2" s="7"/>
      <c r="D2" s="7"/>
      <c r="E2" s="7"/>
      <c r="F2" s="7"/>
      <c r="G2" s="7"/>
      <c r="H2" s="7"/>
      <c r="I2" s="7"/>
    </row>
    <row r="3">
      <c r="A3" s="5" t="s">
        <v>18</v>
      </c>
      <c r="B3" s="7"/>
      <c r="C3" s="7"/>
      <c r="D3" s="7"/>
      <c r="E3" s="7"/>
      <c r="F3" s="7"/>
      <c r="G3" s="7"/>
      <c r="H3" s="7"/>
      <c r="I3" s="7"/>
    </row>
    <row r="4">
      <c r="A4" s="8" t="s">
        <v>19</v>
      </c>
      <c r="B4" s="9">
        <v>1438358.5164835164</v>
      </c>
      <c r="C4" s="9">
        <v>1105288.4615384615</v>
      </c>
      <c r="D4" s="9">
        <v>786950.5494505493</v>
      </c>
      <c r="E4" s="9">
        <v>397184.0659340662</v>
      </c>
      <c r="F4" s="9">
        <v>1507417.5824175826</v>
      </c>
      <c r="G4" s="9">
        <v>1057829.6703296707</v>
      </c>
      <c r="H4" s="9">
        <v>639045.3296703298</v>
      </c>
      <c r="I4" s="9">
        <v>470260.98901098943</v>
      </c>
    </row>
    <row r="5">
      <c r="A5" s="5" t="s">
        <v>20</v>
      </c>
      <c r="B5" s="9">
        <v>1438358.5164835164</v>
      </c>
      <c r="C5" s="9">
        <v>1105288.4615384615</v>
      </c>
      <c r="D5" s="9">
        <v>786950.5494505493</v>
      </c>
      <c r="E5" s="9">
        <v>397184.0659340662</v>
      </c>
      <c r="F5" s="9">
        <v>1507417.5824175826</v>
      </c>
      <c r="G5" s="9">
        <v>1057829.6703296707</v>
      </c>
      <c r="H5" s="9">
        <v>639045.3296703298</v>
      </c>
      <c r="I5" s="9">
        <v>470260.98901098943</v>
      </c>
    </row>
    <row r="6">
      <c r="A6" s="7"/>
      <c r="B6" s="9"/>
      <c r="C6" s="9"/>
      <c r="D6" s="9"/>
      <c r="E6" s="9"/>
      <c r="F6" s="9"/>
      <c r="G6" s="9"/>
      <c r="H6" s="9"/>
      <c r="I6" s="9"/>
    </row>
    <row r="7">
      <c r="A7" s="5" t="s">
        <v>21</v>
      </c>
      <c r="B7" s="9"/>
      <c r="C7" s="9"/>
      <c r="D7" s="9"/>
      <c r="E7" s="9"/>
      <c r="F7" s="9"/>
      <c r="G7" s="9"/>
      <c r="H7" s="9"/>
      <c r="I7" s="9"/>
    </row>
    <row r="8">
      <c r="A8" s="8" t="s">
        <v>22</v>
      </c>
      <c r="B8" s="9">
        <v>1.492137500000001E7</v>
      </c>
      <c r="C8" s="9">
        <v>2.9550210683109414E7</v>
      </c>
      <c r="D8" s="9">
        <v>4.377588298580027E7</v>
      </c>
      <c r="E8" s="9">
        <v>5.747386759751967E7</v>
      </c>
      <c r="F8" s="9">
        <v>7.050434098808314E7</v>
      </c>
      <c r="G8" s="9">
        <v>8.27106536579044E7</v>
      </c>
      <c r="H8" s="9">
        <v>9.39176645492256E7</v>
      </c>
      <c r="I8" s="9">
        <v>1.0392992463024788E8</v>
      </c>
    </row>
    <row r="9">
      <c r="A9" s="8" t="s">
        <v>23</v>
      </c>
      <c r="B9" s="9">
        <v>3.9555432320624985E7</v>
      </c>
      <c r="C9" s="9">
        <v>4.234890195495623E7</v>
      </c>
      <c r="D9" s="9">
        <v>4.53478219445866E7</v>
      </c>
      <c r="E9" s="9">
        <v>4.856796448871432E7</v>
      </c>
      <c r="F9" s="9">
        <v>5.202636410431327E7</v>
      </c>
      <c r="G9" s="9">
        <v>5.574142249359624E7</v>
      </c>
      <c r="H9" s="9">
        <v>5.973302239781088E7</v>
      </c>
      <c r="I9" s="9">
        <v>6.40226512263283E7</v>
      </c>
    </row>
    <row r="10">
      <c r="A10" s="8" t="s">
        <v>24</v>
      </c>
      <c r="B10" s="9">
        <v>8.551908646988732E7</v>
      </c>
      <c r="C10" s="9">
        <v>6.812772699868971E7</v>
      </c>
      <c r="D10" s="9">
        <v>1.4034592164277598E8</v>
      </c>
      <c r="E10" s="9">
        <v>1.178066687786694E8</v>
      </c>
      <c r="F10" s="9">
        <v>2.0228323585735652E8</v>
      </c>
      <c r="G10" s="9">
        <v>1.739017671639534E8</v>
      </c>
      <c r="H10" s="9">
        <v>2.7284263248132384E8</v>
      </c>
      <c r="I10" s="9">
        <v>2.4796298428260377E8</v>
      </c>
    </row>
    <row r="11">
      <c r="A11" s="5" t="s">
        <v>25</v>
      </c>
      <c r="B11" s="9">
        <v>1.3999589379051232E8</v>
      </c>
      <c r="C11" s="9">
        <v>1.4002683963675535E8</v>
      </c>
      <c r="D11" s="9">
        <v>2.2946962657316285E8</v>
      </c>
      <c r="E11" s="9">
        <v>2.238485008649034E8</v>
      </c>
      <c r="F11" s="9">
        <v>3.248139409497529E8</v>
      </c>
      <c r="G11" s="9">
        <v>3.12353843315454E8</v>
      </c>
      <c r="H11" s="9">
        <v>4.2649331942836034E8</v>
      </c>
      <c r="I11" s="9">
        <v>4.1591556013917994E8</v>
      </c>
    </row>
    <row r="12">
      <c r="A12" s="5" t="s">
        <v>26</v>
      </c>
      <c r="B12" s="9">
        <v>1.4143425230699584E8</v>
      </c>
      <c r="C12" s="9">
        <v>1.411321280982938E8</v>
      </c>
      <c r="D12" s="9">
        <v>2.302565771226134E8</v>
      </c>
      <c r="E12" s="9">
        <v>2.2424568493083745E8</v>
      </c>
      <c r="F12" s="9">
        <v>3.2632135853217053E8</v>
      </c>
      <c r="G12" s="9">
        <v>3.134116729857837E8</v>
      </c>
      <c r="H12" s="9">
        <v>4.2713236475803065E8</v>
      </c>
      <c r="I12" s="9">
        <v>4.1638582112819093E8</v>
      </c>
    </row>
    <row r="13">
      <c r="A13" s="7"/>
      <c r="B13" s="9"/>
      <c r="C13" s="9"/>
      <c r="D13" s="9"/>
      <c r="E13" s="9"/>
      <c r="F13" s="9"/>
      <c r="G13" s="9"/>
      <c r="H13" s="9"/>
      <c r="I13" s="9"/>
    </row>
    <row r="14">
      <c r="A14" s="5" t="s">
        <v>27</v>
      </c>
      <c r="B14" s="9"/>
      <c r="C14" s="9"/>
      <c r="D14" s="9"/>
      <c r="E14" s="9"/>
      <c r="F14" s="9"/>
      <c r="G14" s="9"/>
      <c r="H14" s="9"/>
      <c r="I14" s="9"/>
    </row>
    <row r="15">
      <c r="A15" s="8" t="s">
        <v>28</v>
      </c>
      <c r="B15" s="9">
        <v>30825.0</v>
      </c>
      <c r="C15" s="9">
        <v>30825.0</v>
      </c>
      <c r="D15" s="9">
        <v>30825.0</v>
      </c>
      <c r="E15" s="9">
        <v>30825.0</v>
      </c>
      <c r="F15" s="9">
        <v>30825.0</v>
      </c>
      <c r="G15" s="9">
        <v>30825.0</v>
      </c>
      <c r="H15" s="9">
        <v>104587.0</v>
      </c>
      <c r="I15" s="9">
        <v>104587.0</v>
      </c>
    </row>
    <row r="16">
      <c r="A16" s="8" t="s">
        <v>29</v>
      </c>
      <c r="B16" s="9">
        <v>3.2487626906995863E7</v>
      </c>
      <c r="C16" s="9">
        <v>6.678706420229383E7</v>
      </c>
      <c r="D16" s="9">
        <v>1.0311184382745199E8</v>
      </c>
      <c r="E16" s="9">
        <v>1.4162494807915515E8</v>
      </c>
      <c r="F16" s="9">
        <v>1.825723832961457E8</v>
      </c>
      <c r="G16" s="9">
        <v>2.2622721425729254E8</v>
      </c>
      <c r="H16" s="9">
        <v>2.727577824729012E8</v>
      </c>
      <c r="I16" s="9">
        <v>3.222908360791726E8</v>
      </c>
    </row>
    <row r="17">
      <c r="A17" s="5" t="s">
        <v>30</v>
      </c>
      <c r="B17" s="9">
        <v>3.2518451906995863E7</v>
      </c>
      <c r="C17" s="9">
        <v>6.681788920229383E7</v>
      </c>
      <c r="D17" s="9">
        <v>1.0314266882745199E8</v>
      </c>
      <c r="E17" s="9">
        <v>1.4165577307915515E8</v>
      </c>
      <c r="F17" s="9">
        <v>1.826032082961457E8</v>
      </c>
      <c r="G17" s="9">
        <v>2.2625803925729254E8</v>
      </c>
      <c r="H17" s="9">
        <v>2.728623694729012E8</v>
      </c>
      <c r="I17" s="9">
        <v>3.223954230791726E8</v>
      </c>
    </row>
    <row r="18">
      <c r="A18" s="7"/>
      <c r="B18" s="9"/>
      <c r="C18" s="9"/>
      <c r="D18" s="9"/>
      <c r="E18" s="9"/>
      <c r="F18" s="9"/>
      <c r="G18" s="9"/>
      <c r="H18" s="9"/>
      <c r="I18" s="9"/>
    </row>
    <row r="19">
      <c r="A19" s="5" t="s">
        <v>31</v>
      </c>
      <c r="B19" s="9"/>
      <c r="C19" s="9"/>
      <c r="D19" s="9"/>
      <c r="E19" s="9"/>
      <c r="F19" s="9"/>
      <c r="G19" s="9"/>
      <c r="H19" s="9"/>
      <c r="I19" s="9"/>
    </row>
    <row r="20">
      <c r="A20" s="5" t="s">
        <v>32</v>
      </c>
      <c r="B20" s="9"/>
      <c r="C20" s="9"/>
      <c r="D20" s="9"/>
      <c r="E20" s="9"/>
      <c r="F20" s="9"/>
      <c r="G20" s="9"/>
      <c r="H20" s="9"/>
      <c r="I20" s="9"/>
    </row>
    <row r="21">
      <c r="A21" s="8" t="s">
        <v>33</v>
      </c>
      <c r="B21" s="9">
        <v>4756030.0</v>
      </c>
      <c r="C21" s="9">
        <v>8414820.0</v>
      </c>
      <c r="D21" s="9">
        <v>8414820.0</v>
      </c>
      <c r="E21" s="9">
        <v>8414820.0</v>
      </c>
      <c r="F21" s="9">
        <v>8414820.0</v>
      </c>
      <c r="G21" s="9">
        <v>3658790.0</v>
      </c>
      <c r="H21" s="9">
        <v>0.0</v>
      </c>
      <c r="I21" s="9">
        <v>0.0</v>
      </c>
    </row>
    <row r="22">
      <c r="A22" s="5" t="s">
        <v>34</v>
      </c>
      <c r="B22" s="9">
        <v>4756030.0</v>
      </c>
      <c r="C22" s="9">
        <v>8414820.0</v>
      </c>
      <c r="D22" s="9">
        <v>8414820.0</v>
      </c>
      <c r="E22" s="9">
        <v>8414820.0</v>
      </c>
      <c r="F22" s="9">
        <v>8414820.0</v>
      </c>
      <c r="G22" s="9">
        <v>3658790.0</v>
      </c>
      <c r="H22" s="9">
        <v>0.0</v>
      </c>
      <c r="I22" s="9">
        <v>0.0</v>
      </c>
    </row>
    <row r="23">
      <c r="A23" s="7"/>
      <c r="B23" s="9"/>
      <c r="C23" s="9"/>
      <c r="D23" s="9"/>
      <c r="E23" s="9"/>
      <c r="F23" s="9"/>
      <c r="G23" s="9"/>
      <c r="H23" s="9"/>
      <c r="I23" s="9"/>
    </row>
    <row r="24">
      <c r="A24" s="5" t="s">
        <v>35</v>
      </c>
      <c r="B24" s="9"/>
      <c r="C24" s="9"/>
      <c r="D24" s="9"/>
      <c r="E24" s="9"/>
      <c r="F24" s="9"/>
      <c r="G24" s="9"/>
      <c r="H24" s="9"/>
      <c r="I24" s="9"/>
    </row>
    <row r="25">
      <c r="A25" s="8" t="s">
        <v>36</v>
      </c>
      <c r="B25" s="9">
        <v>1.0384520039999999E8</v>
      </c>
      <c r="C25" s="9">
        <v>6.559538889600001E7</v>
      </c>
      <c r="D25" s="9">
        <v>1.183845182951614E8</v>
      </c>
      <c r="E25" s="9">
        <v>7.387106185168228E7</v>
      </c>
      <c r="F25" s="9">
        <v>1.349887602360247E8</v>
      </c>
      <c r="G25" s="9">
        <v>8.319081372849108E7</v>
      </c>
      <c r="H25" s="9">
        <v>1.5395542528512937E8</v>
      </c>
      <c r="I25" s="9">
        <v>9.368636804901832E7</v>
      </c>
    </row>
    <row r="26">
      <c r="A26" s="8" t="s">
        <v>37</v>
      </c>
      <c r="B26" s="9">
        <v>314570.0</v>
      </c>
      <c r="C26" s="9">
        <v>304030.0</v>
      </c>
      <c r="D26" s="9">
        <v>314570.0</v>
      </c>
      <c r="E26" s="9">
        <v>304030.0</v>
      </c>
      <c r="F26" s="9">
        <v>314570.0</v>
      </c>
      <c r="G26" s="9">
        <v>304030.0</v>
      </c>
      <c r="H26" s="9">
        <v>314570.0</v>
      </c>
      <c r="I26" s="9">
        <v>304030.0</v>
      </c>
    </row>
    <row r="27">
      <c r="A27" s="5" t="s">
        <v>38</v>
      </c>
      <c r="B27" s="9">
        <v>1.0415977039999999E8</v>
      </c>
      <c r="C27" s="9">
        <v>6.589941889600001E7</v>
      </c>
      <c r="D27" s="9">
        <v>1.186990882951614E8</v>
      </c>
      <c r="E27" s="9">
        <v>7.417509185168228E7</v>
      </c>
      <c r="F27" s="9">
        <v>1.353033302360247E8</v>
      </c>
      <c r="G27" s="9">
        <v>8.349484372849108E7</v>
      </c>
      <c r="H27" s="9">
        <v>1.5426999528512937E8</v>
      </c>
      <c r="I27" s="9">
        <v>9.399039804901832E7</v>
      </c>
    </row>
    <row r="28">
      <c r="A28" s="5" t="s">
        <v>39</v>
      </c>
      <c r="B28" s="9">
        <v>1.0891580039999999E8</v>
      </c>
      <c r="C28" s="9">
        <v>7.431423889600001E7</v>
      </c>
      <c r="D28" s="9">
        <v>1.271139082951614E8</v>
      </c>
      <c r="E28" s="9">
        <v>8.258991185168228E7</v>
      </c>
      <c r="F28" s="9">
        <v>1.437181502360247E8</v>
      </c>
      <c r="G28" s="9">
        <v>8.715363372849108E7</v>
      </c>
      <c r="H28" s="9">
        <v>1.5426999528512937E8</v>
      </c>
      <c r="I28" s="9">
        <v>9.399039804901832E7</v>
      </c>
    </row>
    <row r="29">
      <c r="A29" s="5"/>
      <c r="B29" s="9"/>
      <c r="C29" s="9"/>
      <c r="D29" s="9"/>
      <c r="E29" s="9"/>
      <c r="F29" s="9"/>
      <c r="G29" s="9"/>
      <c r="H29" s="9"/>
      <c r="I29" s="9"/>
    </row>
    <row r="30">
      <c r="A30" s="5" t="s">
        <v>40</v>
      </c>
      <c r="B30" s="9">
        <v>1.4143425230699587E8</v>
      </c>
      <c r="C30" s="9">
        <v>1.4113212809829384E8</v>
      </c>
      <c r="D30" s="9">
        <v>2.3025657712261337E8</v>
      </c>
      <c r="E30" s="9">
        <v>2.2424568493083742E8</v>
      </c>
      <c r="F30" s="9">
        <v>3.263213585321704E8</v>
      </c>
      <c r="G30" s="9">
        <v>3.1341167298578364E8</v>
      </c>
      <c r="H30" s="9">
        <v>4.271323647580306E8</v>
      </c>
      <c r="I30" s="9">
        <v>4.1638582112819093E8</v>
      </c>
    </row>
    <row r="31">
      <c r="A31" s="5"/>
      <c r="B31" s="9"/>
      <c r="C31" s="9"/>
      <c r="D31" s="9"/>
      <c r="E31" s="9"/>
      <c r="F31" s="9"/>
      <c r="G31" s="9"/>
      <c r="H31" s="9"/>
      <c r="I31" s="9"/>
    </row>
    <row r="32">
      <c r="A32" s="5" t="s">
        <v>41</v>
      </c>
      <c r="B32" s="9">
        <v>-2.9802322387695312E-8</v>
      </c>
      <c r="C32" s="9">
        <v>-2.9802322387695312E-8</v>
      </c>
      <c r="D32" s="9">
        <v>2.9802322387695312E-8</v>
      </c>
      <c r="E32" s="9">
        <v>2.9802322387695312E-8</v>
      </c>
      <c r="F32" s="9">
        <v>1.1920928955078125E-7</v>
      </c>
      <c r="G32" s="9">
        <v>5.960464477539063E-8</v>
      </c>
      <c r="H32" s="9">
        <v>5.960464477539063E-8</v>
      </c>
      <c r="I32" s="9">
        <v>0.0</v>
      </c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4" width="14.38"/>
  </cols>
  <sheetData>
    <row r="1">
      <c r="A1" s="5" t="s">
        <v>8</v>
      </c>
      <c r="B1" s="6" t="s">
        <v>16</v>
      </c>
      <c r="C1" s="6" t="s">
        <v>42</v>
      </c>
      <c r="D1" s="6" t="s">
        <v>43</v>
      </c>
    </row>
    <row r="2">
      <c r="A2" s="5" t="s">
        <v>17</v>
      </c>
      <c r="B2" s="7"/>
      <c r="C2" s="7"/>
      <c r="D2" s="7"/>
    </row>
    <row r="3">
      <c r="A3" s="5" t="s">
        <v>18</v>
      </c>
      <c r="B3" s="7"/>
      <c r="C3" s="7"/>
      <c r="D3" s="7"/>
    </row>
    <row r="4">
      <c r="A4" s="8" t="s">
        <v>19</v>
      </c>
      <c r="B4" s="9">
        <v>470260.98901098943</v>
      </c>
      <c r="C4" s="9">
        <f>'Forecasting-Calcs1'!B15-'Forecasting-Calcs1'!B30</f>
        <v>17952695.74</v>
      </c>
      <c r="D4" s="9">
        <f>'Forecasting-Calcs1'!C15-'Forecasting-Calcs1'!C30</f>
        <v>15435130.49</v>
      </c>
    </row>
    <row r="5">
      <c r="A5" s="5" t="s">
        <v>20</v>
      </c>
      <c r="B5" s="9">
        <v>470260.98901098943</v>
      </c>
      <c r="C5" s="9">
        <f t="shared" ref="C5:D5" si="1">SUM(C4)</f>
        <v>17952695.74</v>
      </c>
      <c r="D5" s="9">
        <f t="shared" si="1"/>
        <v>15435130.49</v>
      </c>
    </row>
    <row r="6">
      <c r="A6" s="7"/>
      <c r="B6" s="9"/>
      <c r="C6" s="9"/>
      <c r="D6" s="9"/>
    </row>
    <row r="7">
      <c r="A7" s="5" t="s">
        <v>21</v>
      </c>
      <c r="B7" s="9"/>
      <c r="C7" s="9"/>
      <c r="D7" s="9"/>
    </row>
    <row r="8">
      <c r="A8" s="8" t="s">
        <v>22</v>
      </c>
      <c r="B8" s="9">
        <v>1.0392992463024788E8</v>
      </c>
      <c r="C8" s="9">
        <f>'Assumptions-Forecasting'!D6*'Forecasted Quarterly Profit &amp; L'!C3</f>
        <v>111552047.4</v>
      </c>
      <c r="D8" s="9">
        <f>'Assumptions-Forecasting'!D6*'Forecasted Quarterly Profit &amp; L'!D3</f>
        <v>119863836.8</v>
      </c>
    </row>
    <row r="9">
      <c r="A9" s="8" t="s">
        <v>23</v>
      </c>
      <c r="B9" s="9">
        <v>6.40226512263283E7</v>
      </c>
      <c r="C9" s="9">
        <f>'Assumptions-Forecasting'!D7*'Forecasted Quarterly Profit &amp; L'!C2</f>
        <v>68793005.55</v>
      </c>
      <c r="D9" s="9">
        <f>'Assumptions-Forecasting'!D7*'Forecasted Quarterly Profit &amp; L'!D2</f>
        <v>73918800.95</v>
      </c>
    </row>
    <row r="10">
      <c r="A10" s="8" t="s">
        <v>24</v>
      </c>
      <c r="B10" s="9">
        <v>2.4796298428260377E8</v>
      </c>
      <c r="C10" s="9"/>
      <c r="D10" s="9"/>
    </row>
    <row r="11">
      <c r="A11" s="5" t="s">
        <v>25</v>
      </c>
      <c r="B11" s="9">
        <v>4.1591556013917994E8</v>
      </c>
      <c r="C11" s="9">
        <f t="shared" ref="C11:D11" si="2">SUM(C8:C10)</f>
        <v>180345052.9</v>
      </c>
      <c r="D11" s="9">
        <f t="shared" si="2"/>
        <v>193782637.7</v>
      </c>
    </row>
    <row r="12">
      <c r="A12" s="5" t="s">
        <v>26</v>
      </c>
      <c r="B12" s="9">
        <v>4.1638582112819093E8</v>
      </c>
      <c r="C12" s="9">
        <f t="shared" ref="C12:D12" si="3">C5+C11</f>
        <v>198297748.7</v>
      </c>
      <c r="D12" s="9">
        <f t="shared" si="3"/>
        <v>209217768.2</v>
      </c>
    </row>
    <row r="13">
      <c r="A13" s="7"/>
      <c r="B13" s="9"/>
      <c r="C13" s="9"/>
      <c r="D13" s="9"/>
    </row>
    <row r="14">
      <c r="A14" s="5" t="s">
        <v>27</v>
      </c>
      <c r="B14" s="9"/>
      <c r="C14" s="9"/>
      <c r="D14" s="9"/>
    </row>
    <row r="15">
      <c r="A15" s="8" t="s">
        <v>28</v>
      </c>
      <c r="B15" s="9">
        <v>104587.0</v>
      </c>
      <c r="C15" s="9">
        <f>'Forecasted Equity Statement'!B11</f>
        <v>51889201</v>
      </c>
      <c r="D15" s="9">
        <f>'Forecasted Equity Statement'!C11</f>
        <v>51889201</v>
      </c>
    </row>
    <row r="16">
      <c r="A16" s="8" t="s">
        <v>29</v>
      </c>
      <c r="B16" s="9">
        <v>3.222908360791726E8</v>
      </c>
      <c r="C16" s="9">
        <f>'Forecasted Equity Statement'!B17</f>
        <v>356200249.7</v>
      </c>
      <c r="D16" s="9">
        <f>'Forecasted Equity Statement'!C17</f>
        <v>412163793.7</v>
      </c>
    </row>
    <row r="17">
      <c r="A17" s="5" t="s">
        <v>30</v>
      </c>
      <c r="B17" s="9">
        <v>3.223954230791726E8</v>
      </c>
      <c r="C17" s="9">
        <f t="shared" ref="C17:D17" si="4">SUM(C15:C16)</f>
        <v>408089450.7</v>
      </c>
      <c r="D17" s="9">
        <f t="shared" si="4"/>
        <v>464052994.7</v>
      </c>
    </row>
    <row r="18">
      <c r="A18" s="7"/>
      <c r="B18" s="9"/>
      <c r="C18" s="9"/>
      <c r="D18" s="9"/>
    </row>
    <row r="19">
      <c r="A19" s="5" t="s">
        <v>31</v>
      </c>
      <c r="B19" s="9"/>
      <c r="C19" s="9"/>
      <c r="D19" s="9"/>
    </row>
    <row r="20">
      <c r="A20" s="5" t="s">
        <v>32</v>
      </c>
      <c r="B20" s="9"/>
      <c r="C20" s="9"/>
      <c r="D20" s="9"/>
    </row>
    <row r="21">
      <c r="A21" s="8" t="s">
        <v>33</v>
      </c>
      <c r="B21" s="9">
        <v>0.0</v>
      </c>
      <c r="C21" s="9">
        <f>'Forecasting-Calcs1'!G16</f>
        <v>3000000</v>
      </c>
      <c r="D21" s="9">
        <f>'Forecasting-Calcs1'!H16</f>
        <v>3000000</v>
      </c>
    </row>
    <row r="22">
      <c r="A22" s="5" t="s">
        <v>34</v>
      </c>
      <c r="B22" s="9">
        <v>0.0</v>
      </c>
      <c r="C22" s="9">
        <f t="shared" ref="C22:D22" si="5">SUM(C21)</f>
        <v>3000000</v>
      </c>
      <c r="D22" s="9">
        <f t="shared" si="5"/>
        <v>3000000</v>
      </c>
    </row>
    <row r="23">
      <c r="A23" s="7"/>
      <c r="B23" s="9"/>
      <c r="C23" s="9"/>
      <c r="D23" s="9"/>
    </row>
    <row r="24">
      <c r="A24" s="5" t="s">
        <v>35</v>
      </c>
      <c r="B24" s="9"/>
      <c r="C24" s="9"/>
      <c r="D24" s="9"/>
    </row>
    <row r="25">
      <c r="A25" s="8" t="s">
        <v>36</v>
      </c>
      <c r="B25" s="9">
        <v>9.368636804901832E7</v>
      </c>
      <c r="C25" s="9">
        <f>'Assumptions-Forecasting'!$D8*'Forecasted Quarterly Profit &amp; L'!C3</f>
        <v>100557238</v>
      </c>
      <c r="D25" s="9">
        <f>'Assumptions-Forecasting'!$D8*'Forecasted Quarterly Profit &amp; L'!D3</f>
        <v>108049799.6</v>
      </c>
    </row>
    <row r="26">
      <c r="A26" s="8" t="s">
        <v>37</v>
      </c>
      <c r="B26" s="9">
        <v>304030.0</v>
      </c>
      <c r="C26" s="9">
        <f>'Assumptions-Forecasting'!$D9*'Forecasted Quarterly Profit &amp; L'!C5</f>
        <v>338890.9749</v>
      </c>
      <c r="D26" s="9">
        <f>'Assumptions-Forecasting'!$D9*'Forecasted Quarterly Profit &amp; L'!D5</f>
        <v>364141.8822</v>
      </c>
    </row>
    <row r="27">
      <c r="A27" s="5" t="s">
        <v>38</v>
      </c>
      <c r="B27" s="9">
        <v>9.399039804901832E7</v>
      </c>
      <c r="C27" s="9">
        <f t="shared" ref="C27:D27" si="6">SUM(C25:C26)</f>
        <v>100896129</v>
      </c>
      <c r="D27" s="9">
        <f t="shared" si="6"/>
        <v>108413941.5</v>
      </c>
    </row>
    <row r="28">
      <c r="A28" s="5" t="s">
        <v>39</v>
      </c>
      <c r="B28" s="9">
        <v>9.399039804901832E7</v>
      </c>
      <c r="C28" s="9">
        <f t="shared" ref="C28:D28" si="7">C27+C22</f>
        <v>103896129</v>
      </c>
      <c r="D28" s="9">
        <f t="shared" si="7"/>
        <v>111413941.5</v>
      </c>
    </row>
    <row r="29">
      <c r="A29" s="5"/>
      <c r="B29" s="9"/>
      <c r="C29" s="9"/>
      <c r="D29" s="9"/>
    </row>
    <row r="30">
      <c r="A30" s="5" t="s">
        <v>40</v>
      </c>
      <c r="B30" s="9">
        <v>4.1638582112819093E8</v>
      </c>
      <c r="C30" s="9">
        <f t="shared" ref="C30:D30" si="8">C17+C28</f>
        <v>511985579.7</v>
      </c>
      <c r="D30" s="9">
        <f t="shared" si="8"/>
        <v>575466936.2</v>
      </c>
    </row>
    <row r="31">
      <c r="A31" s="5"/>
      <c r="B31" s="9"/>
      <c r="C31" s="9"/>
      <c r="D31" s="9"/>
    </row>
    <row r="32">
      <c r="A32" s="5" t="s">
        <v>41</v>
      </c>
      <c r="B32" s="9">
        <v>0.0</v>
      </c>
      <c r="C32" s="9">
        <f t="shared" ref="C32:D32" si="9">C12-C30</f>
        <v>-313687831</v>
      </c>
      <c r="D32" s="9">
        <f t="shared" si="9"/>
        <v>-366249168</v>
      </c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10" width="12.5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10"/>
    </row>
    <row r="2">
      <c r="A2" s="8" t="s">
        <v>44</v>
      </c>
      <c r="B2" s="9">
        <v>2.4576987574999997E8</v>
      </c>
      <c r="C2" s="9">
        <v>2.6380870738875967E8</v>
      </c>
      <c r="D2" s="9">
        <v>2.832295035662832E8</v>
      </c>
      <c r="E2" s="9">
        <v>3.0414265599340594E8</v>
      </c>
      <c r="F2" s="9">
        <v>3.2666771198596334E8</v>
      </c>
      <c r="G2" s="9">
        <v>3.509341579810242E8</v>
      </c>
      <c r="H2" s="9">
        <v>3.770822717724301E8</v>
      </c>
      <c r="I2" s="9">
        <v>4.0526404960426295E8</v>
      </c>
      <c r="J2" s="11"/>
    </row>
    <row r="3">
      <c r="A3" s="8" t="s">
        <v>45</v>
      </c>
      <c r="B3" s="9">
        <v>1.9992782539999998E8</v>
      </c>
      <c r="C3" s="9">
        <v>2.1533918442101485E8</v>
      </c>
      <c r="D3" s="9">
        <v>2.3193852678756735E8</v>
      </c>
      <c r="E3" s="9">
        <v>2.4981742846045583E8</v>
      </c>
      <c r="F3" s="9">
        <v>2.690745245816988E8</v>
      </c>
      <c r="G3" s="9">
        <v>2.89816053637389E8</v>
      </c>
      <c r="H3" s="9">
        <v>3.121564435679583E8</v>
      </c>
      <c r="I3" s="9">
        <v>3.362189430594306E8</v>
      </c>
      <c r="J3" s="11"/>
    </row>
    <row r="4">
      <c r="A4" s="5" t="s">
        <v>46</v>
      </c>
      <c r="B4" s="9">
        <v>4.5842050349999994E7</v>
      </c>
      <c r="C4" s="9">
        <v>4.846952296774483E7</v>
      </c>
      <c r="D4" s="9">
        <v>5.129097677871585E7</v>
      </c>
      <c r="E4" s="9">
        <v>5.432522753295013E7</v>
      </c>
      <c r="F4" s="9">
        <v>5.759318740426457E7</v>
      </c>
      <c r="G4" s="9">
        <v>6.11181043436352E7</v>
      </c>
      <c r="H4" s="9">
        <v>6.49258282044718E7</v>
      </c>
      <c r="I4" s="9">
        <v>6.904510654483233E7</v>
      </c>
      <c r="J4" s="11"/>
    </row>
    <row r="5">
      <c r="A5" s="8" t="s">
        <v>47</v>
      </c>
      <c r="B5" s="9">
        <v>1251801.0</v>
      </c>
      <c r="C5" s="9">
        <v>1251801.0</v>
      </c>
      <c r="D5" s="9">
        <v>1251801.0</v>
      </c>
      <c r="E5" s="9">
        <v>1251801.0</v>
      </c>
      <c r="F5" s="9">
        <v>1251801.0</v>
      </c>
      <c r="G5" s="9">
        <v>1251801.0</v>
      </c>
      <c r="H5" s="9">
        <v>1251801.0</v>
      </c>
      <c r="I5" s="9">
        <v>1251801.0</v>
      </c>
      <c r="J5" s="11"/>
    </row>
    <row r="6">
      <c r="A6" s="5" t="s">
        <v>48</v>
      </c>
      <c r="B6" s="9">
        <v>4.4590249349999994E7</v>
      </c>
      <c r="C6" s="9">
        <v>4.721772196774483E7</v>
      </c>
      <c r="D6" s="9">
        <v>5.003917577871585E7</v>
      </c>
      <c r="E6" s="9">
        <v>5.307342653295013E7</v>
      </c>
      <c r="F6" s="9">
        <v>5.634138640426457E7</v>
      </c>
      <c r="G6" s="9">
        <v>5.98663033436352E7</v>
      </c>
      <c r="H6" s="9">
        <v>6.36740272044718E7</v>
      </c>
      <c r="I6" s="9">
        <v>6.779330554483233E7</v>
      </c>
      <c r="J6" s="11"/>
    </row>
    <row r="7">
      <c r="A7" s="8" t="s">
        <v>49</v>
      </c>
      <c r="B7" s="9">
        <v>411641.48351648345</v>
      </c>
      <c r="C7" s="9">
        <v>433070.05494505493</v>
      </c>
      <c r="D7" s="9">
        <v>468337.9120879121</v>
      </c>
      <c r="E7" s="9">
        <v>489766.48351648345</v>
      </c>
      <c r="F7" s="9">
        <v>489766.48351648345</v>
      </c>
      <c r="G7" s="9">
        <v>449587.9120879121</v>
      </c>
      <c r="H7" s="9">
        <v>418784.3406593406</v>
      </c>
      <c r="I7" s="9">
        <v>418784.3406593406</v>
      </c>
      <c r="J7" s="11"/>
    </row>
    <row r="8">
      <c r="A8" s="5" t="s">
        <v>50</v>
      </c>
      <c r="B8" s="9">
        <v>4.417860786648351E7</v>
      </c>
      <c r="C8" s="9">
        <v>4.6784651912799776E7</v>
      </c>
      <c r="D8" s="9">
        <v>4.957083786662794E7</v>
      </c>
      <c r="E8" s="9">
        <v>5.258366004943365E7</v>
      </c>
      <c r="F8" s="9">
        <v>5.5851619920748085E7</v>
      </c>
      <c r="G8" s="9">
        <v>5.941671543154729E7</v>
      </c>
      <c r="H8" s="9">
        <v>6.325524286381246E7</v>
      </c>
      <c r="I8" s="9">
        <v>6.7374521204173E7</v>
      </c>
      <c r="J8" s="11"/>
    </row>
    <row r="9">
      <c r="A9" s="8" t="s">
        <v>51</v>
      </c>
      <c r="B9" s="9">
        <v>37810.4385</v>
      </c>
      <c r="C9" s="9">
        <v>182155.58766666666</v>
      </c>
      <c r="D9" s="9">
        <v>216517.72375</v>
      </c>
      <c r="E9" s="9">
        <v>216517.72375</v>
      </c>
      <c r="F9" s="9">
        <v>216517.72375</v>
      </c>
      <c r="G9" s="9">
        <v>103086.40825</v>
      </c>
      <c r="H9" s="9">
        <v>34362.13608333333</v>
      </c>
      <c r="I9" s="9">
        <v>0.0</v>
      </c>
      <c r="J9" s="11"/>
    </row>
    <row r="10">
      <c r="A10" s="5" t="s">
        <v>52</v>
      </c>
      <c r="B10" s="9">
        <v>4.414079742798351E7</v>
      </c>
      <c r="C10" s="9">
        <v>4.660249632513311E7</v>
      </c>
      <c r="D10" s="9">
        <v>4.935432014287794E7</v>
      </c>
      <c r="E10" s="9">
        <v>5.236714232568365E7</v>
      </c>
      <c r="F10" s="9">
        <v>5.563510219699809E7</v>
      </c>
      <c r="G10" s="9">
        <v>5.931362902329729E7</v>
      </c>
      <c r="H10" s="9">
        <v>6.322088072772913E7</v>
      </c>
      <c r="I10" s="9">
        <v>6.7374521204173E7</v>
      </c>
      <c r="J10" s="11"/>
    </row>
    <row r="11">
      <c r="A11" s="8" t="s">
        <v>53</v>
      </c>
      <c r="B11" s="9">
        <v>1.1653170520987647E7</v>
      </c>
      <c r="C11" s="9">
        <v>1.230305902983514E7</v>
      </c>
      <c r="D11" s="9">
        <v>1.3029540517719777E7</v>
      </c>
      <c r="E11" s="9">
        <v>1.3824925573980484E7</v>
      </c>
      <c r="F11" s="9">
        <v>1.4687666980007496E7</v>
      </c>
      <c r="G11" s="9">
        <v>1.5658798062150486E7</v>
      </c>
      <c r="H11" s="9">
        <v>1.669031251212049E7</v>
      </c>
      <c r="I11" s="9">
        <v>1.7786873597901672E7</v>
      </c>
      <c r="J11" s="11"/>
    </row>
    <row r="12">
      <c r="A12" s="5" t="s">
        <v>54</v>
      </c>
      <c r="B12" s="9">
        <v>3.2487626906995863E7</v>
      </c>
      <c r="C12" s="9">
        <v>3.4299437295297965E7</v>
      </c>
      <c r="D12" s="9">
        <v>3.632477962515816E7</v>
      </c>
      <c r="E12" s="9">
        <v>3.8542216751703165E7</v>
      </c>
      <c r="F12" s="9">
        <v>4.094743521699059E7</v>
      </c>
      <c r="G12" s="9">
        <v>4.36548309611468E7</v>
      </c>
      <c r="H12" s="9">
        <v>4.6530568215608634E7</v>
      </c>
      <c r="I12" s="9">
        <v>4.958764760627133E7</v>
      </c>
      <c r="J12" s="11"/>
    </row>
    <row r="13">
      <c r="A13" s="7"/>
      <c r="B13" s="7"/>
      <c r="C13" s="7"/>
      <c r="D13" s="7"/>
      <c r="E13" s="7"/>
      <c r="F13" s="7"/>
      <c r="G13" s="7"/>
      <c r="H13" s="7"/>
      <c r="I13" s="7"/>
      <c r="J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8"/>
      <c r="C15" s="7"/>
      <c r="D15" s="7"/>
      <c r="E15" s="7"/>
      <c r="F15" s="7"/>
      <c r="G15" s="7"/>
      <c r="H15" s="7"/>
      <c r="I15" s="7"/>
      <c r="J15" s="7"/>
    </row>
    <row r="16">
      <c r="A16" s="8"/>
      <c r="B16" s="8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5" t="s">
        <v>55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8" t="s">
        <v>44</v>
      </c>
      <c r="B2" s="12">
        <f>'Quarterly Profit &amp; Loss'!B2/'Quarterly Profit &amp; Loss'!B$2</f>
        <v>1</v>
      </c>
      <c r="C2" s="12">
        <f>'Quarterly Profit &amp; Loss'!C2/'Quarterly Profit &amp; Loss'!C$2</f>
        <v>1</v>
      </c>
      <c r="D2" s="12">
        <f>'Quarterly Profit &amp; Loss'!D2/'Quarterly Profit &amp; Loss'!D$2</f>
        <v>1</v>
      </c>
      <c r="E2" s="12">
        <f>'Quarterly Profit &amp; Loss'!E2/'Quarterly Profit &amp; Loss'!E$2</f>
        <v>1</v>
      </c>
      <c r="F2" s="12">
        <f>'Quarterly Profit &amp; Loss'!F2/'Quarterly Profit &amp; Loss'!F$2</f>
        <v>1</v>
      </c>
      <c r="G2" s="12">
        <f>'Quarterly Profit &amp; Loss'!G2/'Quarterly Profit &amp; Loss'!G$2</f>
        <v>1</v>
      </c>
      <c r="H2" s="12">
        <f>'Quarterly Profit &amp; Loss'!H2/'Quarterly Profit &amp; Loss'!H$2</f>
        <v>1</v>
      </c>
      <c r="I2" s="12">
        <f>'Quarterly Profit &amp; Loss'!I2/'Quarterly Profit &amp; Loss'!I$2</f>
        <v>1</v>
      </c>
    </row>
    <row r="3">
      <c r="A3" s="8" t="s">
        <v>45</v>
      </c>
      <c r="B3" s="12">
        <f>'Quarterly Profit &amp; Loss'!B3/'Quarterly Profit &amp; Loss'!B$2</f>
        <v>0.813475715</v>
      </c>
      <c r="C3" s="12">
        <f>'Quarterly Profit &amp; Loss'!C3/'Quarterly Profit &amp; Loss'!C$2</f>
        <v>0.8162701927</v>
      </c>
      <c r="D3" s="12">
        <f>'Quarterly Profit &amp; Loss'!D3/'Quarterly Profit &amp; Loss'!D$2</f>
        <v>0.81890666</v>
      </c>
      <c r="E3" s="12">
        <f>'Quarterly Profit &amp; Loss'!E3/'Quarterly Profit &amp; Loss'!E$2</f>
        <v>0.8213824123</v>
      </c>
      <c r="F3" s="12">
        <f>'Quarterly Profit &amp; Loss'!F3/'Quarterly Profit &amp; Loss'!F$2</f>
        <v>0.8236948884</v>
      </c>
      <c r="G3" s="12">
        <f>'Quarterly Profit &amp; Loss'!G3/'Quarterly Profit &amp; Loss'!G$2</f>
        <v>0.8258416773</v>
      </c>
      <c r="H3" s="12">
        <f>'Quarterly Profit &amp; Loss'!H3/'Quarterly Profit &amp; Loss'!H$2</f>
        <v>0.8278205234</v>
      </c>
      <c r="I3" s="12">
        <f>'Quarterly Profit &amp; Loss'!I3/'Quarterly Profit &amp; Loss'!I$2</f>
        <v>0.8296293327</v>
      </c>
    </row>
    <row r="4">
      <c r="A4" s="5" t="s">
        <v>46</v>
      </c>
      <c r="B4" s="12">
        <f>'Quarterly Profit &amp; Loss'!B4/'Quarterly Profit &amp; Loss'!B$2</f>
        <v>0.186524285</v>
      </c>
      <c r="C4" s="12">
        <f>'Quarterly Profit &amp; Loss'!C4/'Quarterly Profit &amp; Loss'!C$2</f>
        <v>0.1837298073</v>
      </c>
      <c r="D4" s="12">
        <f>'Quarterly Profit &amp; Loss'!D4/'Quarterly Profit &amp; Loss'!D$2</f>
        <v>0.18109334</v>
      </c>
      <c r="E4" s="12">
        <f>'Quarterly Profit &amp; Loss'!E4/'Quarterly Profit &amp; Loss'!E$2</f>
        <v>0.1786175877</v>
      </c>
      <c r="F4" s="12">
        <f>'Quarterly Profit &amp; Loss'!F4/'Quarterly Profit &amp; Loss'!F$2</f>
        <v>0.1763051116</v>
      </c>
      <c r="G4" s="12">
        <f>'Quarterly Profit &amp; Loss'!G4/'Quarterly Profit &amp; Loss'!G$2</f>
        <v>0.1741583227</v>
      </c>
      <c r="H4" s="12">
        <f>'Quarterly Profit &amp; Loss'!H4/'Quarterly Profit &amp; Loss'!H$2</f>
        <v>0.1721794766</v>
      </c>
      <c r="I4" s="12">
        <f>'Quarterly Profit &amp; Loss'!I4/'Quarterly Profit &amp; Loss'!I$2</f>
        <v>0.1703706673</v>
      </c>
    </row>
    <row r="5">
      <c r="A5" s="8" t="s">
        <v>47</v>
      </c>
      <c r="B5" s="12">
        <f>'Quarterly Profit &amp; Loss'!B5/'Quarterly Profit &amp; Loss'!B$2</f>
        <v>0.005093386633</v>
      </c>
      <c r="C5" s="12">
        <f>'Quarterly Profit &amp; Loss'!C5/'Quarterly Profit &amp; Loss'!C$2</f>
        <v>0.004745108728</v>
      </c>
      <c r="D5" s="12">
        <f>'Quarterly Profit &amp; Loss'!D5/'Quarterly Profit &amp; Loss'!D$2</f>
        <v>0.004419740826</v>
      </c>
      <c r="E5" s="12">
        <f>'Quarterly Profit &amp; Loss'!E5/'Quarterly Profit &amp; Loss'!E$2</f>
        <v>0.004115835038</v>
      </c>
      <c r="F5" s="12">
        <f>'Quarterly Profit &amp; Loss'!F5/'Quarterly Profit &amp; Loss'!F$2</f>
        <v>0.003832031615</v>
      </c>
      <c r="G5" s="12">
        <f>'Quarterly Profit &amp; Loss'!G5/'Quarterly Profit &amp; Loss'!G$2</f>
        <v>0.003567053738</v>
      </c>
      <c r="H5" s="12">
        <f>'Quarterly Profit &amp; Loss'!H5/'Quarterly Profit &amp; Loss'!H$2</f>
        <v>0.003319702605</v>
      </c>
      <c r="I5" s="12">
        <f>'Quarterly Profit &amp; Loss'!I5/'Quarterly Profit &amp; Loss'!I$2</f>
        <v>0.003088852814</v>
      </c>
    </row>
    <row r="6">
      <c r="A6" s="5" t="s">
        <v>48</v>
      </c>
      <c r="B6" s="12">
        <f>'Quarterly Profit &amp; Loss'!B6/'Quarterly Profit &amp; Loss'!B$2</f>
        <v>0.1814308984</v>
      </c>
      <c r="C6" s="12">
        <f>'Quarterly Profit &amp; Loss'!C6/'Quarterly Profit &amp; Loss'!C$2</f>
        <v>0.1789846986</v>
      </c>
      <c r="D6" s="12">
        <f>'Quarterly Profit &amp; Loss'!D6/'Quarterly Profit &amp; Loss'!D$2</f>
        <v>0.1766735991</v>
      </c>
      <c r="E6" s="12">
        <f>'Quarterly Profit &amp; Loss'!E6/'Quarterly Profit &amp; Loss'!E$2</f>
        <v>0.1745017527</v>
      </c>
      <c r="F6" s="12">
        <f>'Quarterly Profit &amp; Loss'!F6/'Quarterly Profit &amp; Loss'!F$2</f>
        <v>0.1724730799</v>
      </c>
      <c r="G6" s="12">
        <f>'Quarterly Profit &amp; Loss'!G6/'Quarterly Profit &amp; Loss'!G$2</f>
        <v>0.170591269</v>
      </c>
      <c r="H6" s="12">
        <f>'Quarterly Profit &amp; Loss'!H6/'Quarterly Profit &amp; Loss'!H$2</f>
        <v>0.168859774</v>
      </c>
      <c r="I6" s="12">
        <f>'Quarterly Profit &amp; Loss'!I6/'Quarterly Profit &amp; Loss'!I$2</f>
        <v>0.1672818144</v>
      </c>
    </row>
    <row r="7">
      <c r="A7" s="8" t="s">
        <v>49</v>
      </c>
      <c r="B7" s="12">
        <f>'Quarterly Profit &amp; Loss'!B7/'Quarterly Profit &amp; Loss'!B$2</f>
        <v>0.001674906179</v>
      </c>
      <c r="C7" s="12">
        <f>'Quarterly Profit &amp; Loss'!C7/'Quarterly Profit &amp; Loss'!C$2</f>
        <v>0.001641606372</v>
      </c>
      <c r="D7" s="12">
        <f>'Quarterly Profit &amp; Loss'!D7/'Quarterly Profit &amp; Loss'!D$2</f>
        <v>0.001653563298</v>
      </c>
      <c r="E7" s="12">
        <f>'Quarterly Profit &amp; Loss'!E7/'Quarterly Profit &amp; Loss'!E$2</f>
        <v>0.001610318296</v>
      </c>
      <c r="F7" s="12">
        <f>'Quarterly Profit &amp; Loss'!F7/'Quarterly Profit &amp; Loss'!F$2</f>
        <v>0.001499280356</v>
      </c>
      <c r="G7" s="12">
        <f>'Quarterly Profit &amp; Loss'!G7/'Quarterly Profit &amp; Loss'!G$2</f>
        <v>0.00128111756</v>
      </c>
      <c r="H7" s="12">
        <f>'Quarterly Profit &amp; Loss'!H7/'Quarterly Profit &amp; Loss'!H$2</f>
        <v>0.001110591433</v>
      </c>
      <c r="I7" s="12">
        <f>'Quarterly Profit &amp; Loss'!I7/'Quarterly Profit &amp; Loss'!I$2</f>
        <v>0.001033361684</v>
      </c>
    </row>
    <row r="8">
      <c r="A8" s="5" t="s">
        <v>50</v>
      </c>
      <c r="B8" s="12">
        <f>'Quarterly Profit &amp; Loss'!B8/'Quarterly Profit &amp; Loss'!B$2</f>
        <v>0.1797559922</v>
      </c>
      <c r="C8" s="12">
        <f>'Quarterly Profit &amp; Loss'!C8/'Quarterly Profit &amp; Loss'!C$2</f>
        <v>0.1773430922</v>
      </c>
      <c r="D8" s="12">
        <f>'Quarterly Profit &amp; Loss'!D8/'Quarterly Profit &amp; Loss'!D$2</f>
        <v>0.1750200358</v>
      </c>
      <c r="E8" s="12">
        <f>'Quarterly Profit &amp; Loss'!E8/'Quarterly Profit &amp; Loss'!E$2</f>
        <v>0.1728914344</v>
      </c>
      <c r="F8" s="12">
        <f>'Quarterly Profit &amp; Loss'!F8/'Quarterly Profit &amp; Loss'!F$2</f>
        <v>0.1709737996</v>
      </c>
      <c r="G8" s="12">
        <f>'Quarterly Profit &amp; Loss'!G8/'Quarterly Profit &amp; Loss'!G$2</f>
        <v>0.1693101514</v>
      </c>
      <c r="H8" s="12">
        <f>'Quarterly Profit &amp; Loss'!H8/'Quarterly Profit &amp; Loss'!H$2</f>
        <v>0.1677491826</v>
      </c>
      <c r="I8" s="12">
        <f>'Quarterly Profit &amp; Loss'!I8/'Quarterly Profit &amp; Loss'!I$2</f>
        <v>0.1662484528</v>
      </c>
    </row>
    <row r="9">
      <c r="A9" s="8" t="s">
        <v>51</v>
      </c>
      <c r="B9" s="12">
        <f>'Quarterly Profit &amp; Loss'!B9/'Quarterly Profit &amp; Loss'!B$2</f>
        <v>0.0001538448859</v>
      </c>
      <c r="C9" s="12">
        <f>'Quarterly Profit &amp; Loss'!C9/'Quarterly Profit &amp; Loss'!C$2</f>
        <v>0.0006904836064</v>
      </c>
      <c r="D9" s="12">
        <f>'Quarterly Profit &amp; Loss'!D9/'Quarterly Profit &amp; Loss'!D$2</f>
        <v>0.0007644603441</v>
      </c>
      <c r="E9" s="12">
        <f>'Quarterly Profit &amp; Loss'!E9/'Quarterly Profit &amp; Loss'!E$2</f>
        <v>0.0007118952882</v>
      </c>
      <c r="F9" s="12">
        <f>'Quarterly Profit &amp; Loss'!F9/'Quarterly Profit &amp; Loss'!F$2</f>
        <v>0.0006628072375</v>
      </c>
      <c r="G9" s="12">
        <f>'Quarterly Profit &amp; Loss'!G9/'Quarterly Profit &amp; Loss'!G$2</f>
        <v>0.0002937485734</v>
      </c>
      <c r="H9" s="12">
        <f>'Quarterly Profit &amp; Loss'!H9/'Quarterly Profit &amp; Loss'!H$2</f>
        <v>0.00009112636328</v>
      </c>
      <c r="I9" s="12">
        <f>'Quarterly Profit &amp; Loss'!I9/'Quarterly Profit &amp; Loss'!I$2</f>
        <v>0</v>
      </c>
    </row>
    <row r="10">
      <c r="A10" s="5" t="s">
        <v>52</v>
      </c>
      <c r="B10" s="12">
        <f>'Quarterly Profit &amp; Loss'!B10/'Quarterly Profit &amp; Loss'!B$2</f>
        <v>0.1796021473</v>
      </c>
      <c r="C10" s="12">
        <f>'Quarterly Profit &amp; Loss'!C10/'Quarterly Profit &amp; Loss'!C$2</f>
        <v>0.1766526086</v>
      </c>
      <c r="D10" s="12">
        <f>'Quarterly Profit &amp; Loss'!D10/'Quarterly Profit &amp; Loss'!D$2</f>
        <v>0.1742555755</v>
      </c>
      <c r="E10" s="12">
        <f>'Quarterly Profit &amp; Loss'!E10/'Quarterly Profit &amp; Loss'!E$2</f>
        <v>0.1721795391</v>
      </c>
      <c r="F10" s="12">
        <f>'Quarterly Profit &amp; Loss'!F10/'Quarterly Profit &amp; Loss'!F$2</f>
        <v>0.1703109923</v>
      </c>
      <c r="G10" s="12">
        <f>'Quarterly Profit &amp; Loss'!G10/'Quarterly Profit &amp; Loss'!G$2</f>
        <v>0.1690164029</v>
      </c>
      <c r="H10" s="12">
        <f>'Quarterly Profit &amp; Loss'!H10/'Quarterly Profit &amp; Loss'!H$2</f>
        <v>0.1676580562</v>
      </c>
      <c r="I10" s="12">
        <f>'Quarterly Profit &amp; Loss'!I10/'Quarterly Profit &amp; Loss'!I$2</f>
        <v>0.1662484528</v>
      </c>
    </row>
    <row r="11">
      <c r="A11" s="8" t="s">
        <v>53</v>
      </c>
      <c r="B11" s="12">
        <f>'Quarterly Profit &amp; Loss'!B11/'Quarterly Profit &amp; Loss'!B$2</f>
        <v>0.04741496689</v>
      </c>
      <c r="C11" s="12">
        <f>'Quarterly Profit &amp; Loss'!C11/'Quarterly Profit &amp; Loss'!C$2</f>
        <v>0.04663628866</v>
      </c>
      <c r="D11" s="12">
        <f>'Quarterly Profit &amp; Loss'!D11/'Quarterly Profit &amp; Loss'!D$2</f>
        <v>0.04600347193</v>
      </c>
      <c r="E11" s="12">
        <f>'Quarterly Profit &amp; Loss'!E11/'Quarterly Profit &amp; Loss'!E$2</f>
        <v>0.04545539832</v>
      </c>
      <c r="F11" s="12">
        <f>'Quarterly Profit &amp; Loss'!F11/'Quarterly Profit &amp; Loss'!F$2</f>
        <v>0.04496210198</v>
      </c>
      <c r="G11" s="12">
        <f>'Quarterly Profit &amp; Loss'!G11/'Quarterly Profit &amp; Loss'!G$2</f>
        <v>0.04462033036</v>
      </c>
      <c r="H11" s="12">
        <f>'Quarterly Profit &amp; Loss'!H11/'Quarterly Profit &amp; Loss'!H$2</f>
        <v>0.04426172685</v>
      </c>
      <c r="I11" s="12">
        <f>'Quarterly Profit &amp; Loss'!I11/'Quarterly Profit &amp; Loss'!I$2</f>
        <v>0.04388959153</v>
      </c>
    </row>
    <row r="12">
      <c r="A12" s="5" t="s">
        <v>54</v>
      </c>
      <c r="B12" s="12">
        <f>'Quarterly Profit &amp; Loss'!B12/'Quarterly Profit &amp; Loss'!B$2</f>
        <v>0.1321871804</v>
      </c>
      <c r="C12" s="12">
        <f>'Quarterly Profit &amp; Loss'!C12/'Quarterly Profit &amp; Loss'!C$2</f>
        <v>0.1300163199</v>
      </c>
      <c r="D12" s="12">
        <f>'Quarterly Profit &amp; Loss'!D12/'Quarterly Profit &amp; Loss'!D$2</f>
        <v>0.1282521036</v>
      </c>
      <c r="E12" s="12">
        <f>'Quarterly Profit &amp; Loss'!E12/'Quarterly Profit &amp; Loss'!E$2</f>
        <v>0.1267241408</v>
      </c>
      <c r="F12" s="12">
        <f>'Quarterly Profit &amp; Loss'!F12/'Quarterly Profit &amp; Loss'!F$2</f>
        <v>0.1253488904</v>
      </c>
      <c r="G12" s="12">
        <f>'Quarterly Profit &amp; Loss'!G12/'Quarterly Profit &amp; Loss'!G$2</f>
        <v>0.1243960725</v>
      </c>
      <c r="H12" s="12">
        <f>'Quarterly Profit &amp; Loss'!H12/'Quarterly Profit &amp; Loss'!H$2</f>
        <v>0.1233963294</v>
      </c>
      <c r="I12" s="12">
        <f>'Quarterly Profit &amp; Loss'!I12/'Quarterly Profit &amp; Loss'!I$2</f>
        <v>0.1223588612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13" t="s">
        <v>56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</row>
    <row r="2">
      <c r="A2" s="15" t="s">
        <v>44</v>
      </c>
      <c r="B2" s="16"/>
      <c r="C2" s="17">
        <f>('Quarterly Profit &amp; Loss'!C2-'Quarterly Profit &amp; Loss'!B2)/'Quarterly Profit &amp; Loss'!B2</f>
        <v>0.07339724441</v>
      </c>
      <c r="D2" s="17">
        <f>('Quarterly Profit &amp; Loss'!D2-'Quarterly Profit &amp; Loss'!C2)/'Quarterly Profit &amp; Loss'!C2</f>
        <v>0.07361696424</v>
      </c>
      <c r="E2" s="17">
        <f>('Quarterly Profit &amp; Loss'!E2-'Quarterly Profit &amp; Loss'!D2)/'Quarterly Profit &amp; Loss'!D2</f>
        <v>0.07383818481</v>
      </c>
      <c r="F2" s="17">
        <f>('Quarterly Profit &amp; Loss'!F2-'Quarterly Profit &amp; Loss'!E2)/'Quarterly Profit &amp; Loss'!E2</f>
        <v>0.07406082491</v>
      </c>
      <c r="G2" s="17">
        <f>('Quarterly Profit &amp; Loss'!G2-'Quarterly Profit &amp; Loss'!F2)/'Quarterly Profit &amp; Loss'!F2</f>
        <v>0.07428480105</v>
      </c>
      <c r="H2" s="17">
        <f>('Quarterly Profit &amp; Loss'!H2-'Quarterly Profit &amp; Loss'!G2)/'Quarterly Profit &amp; Loss'!G2</f>
        <v>0.07451002758</v>
      </c>
      <c r="I2" s="17">
        <f>('Quarterly Profit &amp; Loss'!I2-'Quarterly Profit &amp; Loss'!H2)/'Quarterly Profit &amp; Loss'!H2</f>
        <v>0.0747364168</v>
      </c>
    </row>
    <row r="3">
      <c r="A3" s="15" t="s">
        <v>45</v>
      </c>
      <c r="B3" s="16"/>
      <c r="C3" s="17">
        <f>('Quarterly Profit &amp; Loss'!C3-'Quarterly Profit &amp; Loss'!B3)/'Quarterly Profit &amp; Loss'!B3</f>
        <v>0.07708461286</v>
      </c>
      <c r="D3" s="17">
        <f>('Quarterly Profit &amp; Loss'!D3-'Quarterly Profit &amp; Loss'!C3)/'Quarterly Profit &amp; Loss'!C3</f>
        <v>0.07708463469</v>
      </c>
      <c r="E3" s="17">
        <f>('Quarterly Profit &amp; Loss'!E3-'Quarterly Profit &amp; Loss'!D3)/'Quarterly Profit &amp; Loss'!D3</f>
        <v>0.07708465653</v>
      </c>
      <c r="F3" s="17">
        <f>('Quarterly Profit &amp; Loss'!F3-'Quarterly Profit &amp; Loss'!E3)/'Quarterly Profit &amp; Loss'!E3</f>
        <v>0.07708467836</v>
      </c>
      <c r="G3" s="17">
        <f>('Quarterly Profit &amp; Loss'!G3-'Quarterly Profit &amp; Loss'!F3)/'Quarterly Profit &amp; Loss'!F3</f>
        <v>0.07708470019</v>
      </c>
      <c r="H3" s="17">
        <f>('Quarterly Profit &amp; Loss'!H3-'Quarterly Profit &amp; Loss'!G3)/'Quarterly Profit &amp; Loss'!G3</f>
        <v>0.07708472202</v>
      </c>
      <c r="I3" s="17">
        <f>('Quarterly Profit &amp; Loss'!I3-'Quarterly Profit &amp; Loss'!H3)/'Quarterly Profit &amp; Loss'!H3</f>
        <v>0.07708474384</v>
      </c>
    </row>
    <row r="4">
      <c r="A4" s="18" t="s">
        <v>46</v>
      </c>
      <c r="B4" s="16"/>
      <c r="C4" s="17">
        <f>('Quarterly Profit &amp; Loss'!C4-'Quarterly Profit &amp; Loss'!B4)/'Quarterly Profit &amp; Loss'!B4</f>
        <v>0.05731577444</v>
      </c>
      <c r="D4" s="17">
        <f>('Quarterly Profit &amp; Loss'!D4-'Quarterly Profit &amp; Loss'!C4)/'Quarterly Profit &amp; Loss'!C4</f>
        <v>0.05821088466</v>
      </c>
      <c r="E4" s="17">
        <f>('Quarterly Profit &amp; Loss'!E4-'Quarterly Profit &amp; Loss'!D4)/'Quarterly Profit &amp; Loss'!D4</f>
        <v>0.05915759349</v>
      </c>
      <c r="F4" s="17">
        <f>('Quarterly Profit &amp; Loss'!F4-'Quarterly Profit &amp; Loss'!E4)/'Quarterly Profit &amp; Loss'!E4</f>
        <v>0.06015547508</v>
      </c>
      <c r="G4" s="17">
        <f>('Quarterly Profit &amp; Loss'!G4-'Quarterly Profit &amp; Loss'!F4)/'Quarterly Profit &amp; Loss'!F4</f>
        <v>0.06120371346</v>
      </c>
      <c r="H4" s="17">
        <f>('Quarterly Profit &amp; Loss'!H4-'Quarterly Profit &amp; Loss'!G4)/'Quarterly Profit &amp; Loss'!G4</f>
        <v>0.06230107923</v>
      </c>
      <c r="I4" s="17">
        <f>('Quarterly Profit &amp; Loss'!I4-'Quarterly Profit &amp; Loss'!H4)/'Quarterly Profit &amp; Loss'!H4</f>
        <v>0.06344591135</v>
      </c>
    </row>
    <row r="5">
      <c r="A5" s="15" t="s">
        <v>47</v>
      </c>
      <c r="B5" s="16"/>
      <c r="C5" s="17">
        <f>('Quarterly Profit &amp; Loss'!C5-'Quarterly Profit &amp; Loss'!B5)/'Quarterly Profit &amp; Loss'!B5</f>
        <v>0</v>
      </c>
      <c r="D5" s="17">
        <f>('Quarterly Profit &amp; Loss'!D5-'Quarterly Profit &amp; Loss'!C5)/'Quarterly Profit &amp; Loss'!C5</f>
        <v>0</v>
      </c>
      <c r="E5" s="17">
        <f>('Quarterly Profit &amp; Loss'!E5-'Quarterly Profit &amp; Loss'!D5)/'Quarterly Profit &amp; Loss'!D5</f>
        <v>0</v>
      </c>
      <c r="F5" s="17">
        <f>('Quarterly Profit &amp; Loss'!F5-'Quarterly Profit &amp; Loss'!E5)/'Quarterly Profit &amp; Loss'!E5</f>
        <v>0</v>
      </c>
      <c r="G5" s="17">
        <f>('Quarterly Profit &amp; Loss'!G5-'Quarterly Profit &amp; Loss'!F5)/'Quarterly Profit &amp; Loss'!F5</f>
        <v>0</v>
      </c>
      <c r="H5" s="17">
        <f>('Quarterly Profit &amp; Loss'!H5-'Quarterly Profit &amp; Loss'!G5)/'Quarterly Profit &amp; Loss'!G5</f>
        <v>0</v>
      </c>
      <c r="I5" s="17">
        <f>('Quarterly Profit &amp; Loss'!I5-'Quarterly Profit &amp; Loss'!H5)/'Quarterly Profit &amp; Loss'!H5</f>
        <v>0</v>
      </c>
    </row>
    <row r="6">
      <c r="A6" s="18" t="s">
        <v>48</v>
      </c>
      <c r="B6" s="16"/>
      <c r="C6" s="17">
        <f>('Quarterly Profit &amp; Loss'!C6-'Quarterly Profit &amp; Loss'!B6)/'Quarterly Profit &amp; Loss'!B6</f>
        <v>0.05892482451</v>
      </c>
      <c r="D6" s="17">
        <f>('Quarterly Profit &amp; Loss'!D6-'Quarterly Profit &amp; Loss'!C6)/'Quarterly Profit &amp; Loss'!C6</f>
        <v>0.05975412818</v>
      </c>
      <c r="E6" s="17">
        <f>('Quarterly Profit &amp; Loss'!E6-'Quarterly Profit &amp; Loss'!D6)/'Quarterly Profit &amp; Loss'!D6</f>
        <v>0.06063750466</v>
      </c>
      <c r="F6" s="17">
        <f>('Quarterly Profit &amp; Loss'!F6-'Quarterly Profit &amp; Loss'!E6)/'Quarterly Profit &amp; Loss'!E6</f>
        <v>0.06157431477</v>
      </c>
      <c r="G6" s="17">
        <f>('Quarterly Profit &amp; Loss'!G6-'Quarterly Profit &amp; Loss'!F6)/'Quarterly Profit &amp; Loss'!F6</f>
        <v>0.06256354634</v>
      </c>
      <c r="H6" s="17">
        <f>('Quarterly Profit &amp; Loss'!H6-'Quarterly Profit &amp; Loss'!G6)/'Quarterly Profit &amp; Loss'!G6</f>
        <v>0.06360379125</v>
      </c>
      <c r="I6" s="17">
        <f>('Quarterly Profit &amp; Loss'!I6-'Quarterly Profit &amp; Loss'!H6)/'Quarterly Profit &amp; Loss'!H6</f>
        <v>0.0646932277</v>
      </c>
    </row>
    <row r="7">
      <c r="A7" s="15" t="s">
        <v>49</v>
      </c>
      <c r="B7" s="16"/>
      <c r="C7" s="17">
        <f>('Quarterly Profit &amp; Loss'!C7-'Quarterly Profit &amp; Loss'!B7)/'Quarterly Profit &amp; Loss'!B7</f>
        <v>0.05205639443</v>
      </c>
      <c r="D7" s="17">
        <f>('Quarterly Profit &amp; Loss'!D7-'Quarterly Profit &amp; Loss'!C7)/'Quarterly Profit &amp; Loss'!C7</f>
        <v>0.08143684085</v>
      </c>
      <c r="E7" s="17">
        <f>('Quarterly Profit &amp; Loss'!E7-'Quarterly Profit &amp; Loss'!D7)/'Quarterly Profit &amp; Loss'!D7</f>
        <v>0.04575450946</v>
      </c>
      <c r="F7" s="17">
        <f>('Quarterly Profit &amp; Loss'!F7-'Quarterly Profit &amp; Loss'!E7)/'Quarterly Profit &amp; Loss'!E7</f>
        <v>0</v>
      </c>
      <c r="G7" s="17">
        <f>('Quarterly Profit &amp; Loss'!G7-'Quarterly Profit &amp; Loss'!F7)/'Quarterly Profit &amp; Loss'!F7</f>
        <v>-0.08203618006</v>
      </c>
      <c r="H7" s="17">
        <f>('Quarterly Profit &amp; Loss'!H7-'Quarterly Profit &amp; Loss'!G7)/'Quarterly Profit &amp; Loss'!G7</f>
        <v>-0.06851512374</v>
      </c>
      <c r="I7" s="17">
        <f>('Quarterly Profit &amp; Loss'!I7-'Quarterly Profit &amp; Loss'!H7)/'Quarterly Profit &amp; Loss'!H7</f>
        <v>0</v>
      </c>
    </row>
    <row r="8">
      <c r="A8" s="18" t="s">
        <v>50</v>
      </c>
      <c r="B8" s="16"/>
      <c r="C8" s="17">
        <f>('Quarterly Profit &amp; Loss'!C8-'Quarterly Profit &amp; Loss'!B8)/'Quarterly Profit &amp; Loss'!B8</f>
        <v>0.05898882224</v>
      </c>
      <c r="D8" s="17">
        <f>('Quarterly Profit &amp; Loss'!D8-'Quarterly Profit &amp; Loss'!C8)/'Quarterly Profit &amp; Loss'!C8</f>
        <v>0.05955341848</v>
      </c>
      <c r="E8" s="17">
        <f>('Quarterly Profit &amp; Loss'!E8-'Quarterly Profit &amp; Loss'!D8)/'Quarterly Profit &amp; Loss'!D8</f>
        <v>0.06077811698</v>
      </c>
      <c r="F8" s="17">
        <f>('Quarterly Profit &amp; Loss'!F8-'Quarterly Profit &amp; Loss'!E8)/'Quarterly Profit &amp; Loss'!E8</f>
        <v>0.0621478206</v>
      </c>
      <c r="G8" s="17">
        <f>('Quarterly Profit &amp; Loss'!G8-'Quarterly Profit &amp; Loss'!F8)/'Quarterly Profit &amp; Loss'!F8</f>
        <v>0.06383155074</v>
      </c>
      <c r="H8" s="17">
        <f>('Quarterly Profit &amp; Loss'!H8-'Quarterly Profit &amp; Loss'!G8)/'Quarterly Profit &amp; Loss'!G8</f>
        <v>0.06460349423</v>
      </c>
      <c r="I8" s="17">
        <f>('Quarterly Profit &amp; Loss'!I8-'Quarterly Profit &amp; Loss'!H8)/'Quarterly Profit &amp; Loss'!H8</f>
        <v>0.06512153229</v>
      </c>
    </row>
    <row r="9">
      <c r="A9" s="15" t="s">
        <v>51</v>
      </c>
      <c r="B9" s="16"/>
      <c r="C9" s="17">
        <f>('Quarterly Profit &amp; Loss'!C9-'Quarterly Profit &amp; Loss'!B9)/'Quarterly Profit &amp; Loss'!B9</f>
        <v>3.817600506</v>
      </c>
      <c r="D9" s="17">
        <f>('Quarterly Profit &amp; Loss'!D9-'Quarterly Profit &amp; Loss'!C9)/'Quarterly Profit &amp; Loss'!C9</f>
        <v>0.18864168</v>
      </c>
      <c r="E9" s="17">
        <f>('Quarterly Profit &amp; Loss'!E9-'Quarterly Profit &amp; Loss'!D9)/'Quarterly Profit &amp; Loss'!D9</f>
        <v>0</v>
      </c>
      <c r="F9" s="17">
        <f>('Quarterly Profit &amp; Loss'!F9-'Quarterly Profit &amp; Loss'!E9)/'Quarterly Profit &amp; Loss'!E9</f>
        <v>0</v>
      </c>
      <c r="G9" s="17">
        <f>('Quarterly Profit &amp; Loss'!G9-'Quarterly Profit &amp; Loss'!F9)/'Quarterly Profit &amp; Loss'!F9</f>
        <v>-0.5238892851</v>
      </c>
      <c r="H9" s="17">
        <f>('Quarterly Profit &amp; Loss'!H9-'Quarterly Profit &amp; Loss'!G9)/'Quarterly Profit &amp; Loss'!G9</f>
        <v>-0.6666666667</v>
      </c>
      <c r="I9" s="17">
        <f>('Quarterly Profit &amp; Loss'!I9-'Quarterly Profit &amp; Loss'!H9)/'Quarterly Profit &amp; Loss'!H9</f>
        <v>-1</v>
      </c>
    </row>
    <row r="10">
      <c r="A10" s="18" t="s">
        <v>52</v>
      </c>
      <c r="B10" s="16"/>
      <c r="C10" s="17">
        <f>('Quarterly Profit &amp; Loss'!C10-'Quarterly Profit &amp; Loss'!B10)/'Quarterly Profit &amp; Loss'!B10</f>
        <v>0.05576924389</v>
      </c>
      <c r="D10" s="17">
        <f>('Quarterly Profit &amp; Loss'!D10-'Quarterly Profit &amp; Loss'!C10)/'Quarterly Profit &amp; Loss'!C10</f>
        <v>0.05904885006</v>
      </c>
      <c r="E10" s="17">
        <f>('Quarterly Profit &amp; Loss'!E10-'Quarterly Profit &amp; Loss'!D10)/'Quarterly Profit &amp; Loss'!D10</f>
        <v>0.06104475098</v>
      </c>
      <c r="F10" s="17">
        <f>('Quarterly Profit &amp; Loss'!F10-'Quarterly Profit &amp; Loss'!E10)/'Quarterly Profit &amp; Loss'!E10</f>
        <v>0.06240477762</v>
      </c>
      <c r="G10" s="17">
        <f>('Quarterly Profit &amp; Loss'!G10-'Quarterly Profit &amp; Loss'!F10)/'Quarterly Profit &amp; Loss'!F10</f>
        <v>0.06611881134</v>
      </c>
      <c r="H10" s="17">
        <f>('Quarterly Profit &amp; Loss'!H10-'Quarterly Profit &amp; Loss'!G10)/'Quarterly Profit &amp; Loss'!G10</f>
        <v>0.06587443339</v>
      </c>
      <c r="I10" s="17">
        <f>('Quarterly Profit &amp; Loss'!I10-'Quarterly Profit &amp; Loss'!H10)/'Quarterly Profit &amp; Loss'!H10</f>
        <v>0.06570045258</v>
      </c>
    </row>
    <row r="11">
      <c r="A11" s="15" t="s">
        <v>53</v>
      </c>
      <c r="B11" s="16"/>
      <c r="C11" s="17">
        <f>('Quarterly Profit &amp; Loss'!C11-'Quarterly Profit &amp; Loss'!B11)/'Quarterly Profit &amp; Loss'!B11</f>
        <v>0.05576924389</v>
      </c>
      <c r="D11" s="17">
        <f>('Quarterly Profit &amp; Loss'!D11-'Quarterly Profit &amp; Loss'!C11)/'Quarterly Profit &amp; Loss'!C11</f>
        <v>0.05904885006</v>
      </c>
      <c r="E11" s="17">
        <f>('Quarterly Profit &amp; Loss'!E11-'Quarterly Profit &amp; Loss'!D11)/'Quarterly Profit &amp; Loss'!D11</f>
        <v>0.06104475098</v>
      </c>
      <c r="F11" s="17">
        <f>('Quarterly Profit &amp; Loss'!F11-'Quarterly Profit &amp; Loss'!E11)/'Quarterly Profit &amp; Loss'!E11</f>
        <v>0.06240477762</v>
      </c>
      <c r="G11" s="17">
        <f>('Quarterly Profit &amp; Loss'!G11-'Quarterly Profit &amp; Loss'!F11)/'Quarterly Profit &amp; Loss'!F11</f>
        <v>0.06611881134</v>
      </c>
      <c r="H11" s="17">
        <f>('Quarterly Profit &amp; Loss'!H11-'Quarterly Profit &amp; Loss'!G11)/'Quarterly Profit &amp; Loss'!G11</f>
        <v>0.06587443339</v>
      </c>
      <c r="I11" s="17">
        <f>('Quarterly Profit &amp; Loss'!I11-'Quarterly Profit &amp; Loss'!H11)/'Quarterly Profit &amp; Loss'!H11</f>
        <v>0.06570045258</v>
      </c>
    </row>
    <row r="12">
      <c r="A12" s="18" t="s">
        <v>54</v>
      </c>
      <c r="B12" s="16"/>
      <c r="C12" s="17">
        <f>('Quarterly Profit &amp; Loss'!C12-'Quarterly Profit &amp; Loss'!B12)/'Quarterly Profit &amp; Loss'!B12</f>
        <v>0.05576924389</v>
      </c>
      <c r="D12" s="17">
        <f>('Quarterly Profit &amp; Loss'!D12-'Quarterly Profit &amp; Loss'!C12)/'Quarterly Profit &amp; Loss'!C12</f>
        <v>0.05904885006</v>
      </c>
      <c r="E12" s="17">
        <f>('Quarterly Profit &amp; Loss'!E12-'Quarterly Profit &amp; Loss'!D12)/'Quarterly Profit &amp; Loss'!D12</f>
        <v>0.06104475098</v>
      </c>
      <c r="F12" s="17">
        <f>('Quarterly Profit &amp; Loss'!F12-'Quarterly Profit &amp; Loss'!E12)/'Quarterly Profit &amp; Loss'!E12</f>
        <v>0.06240477762</v>
      </c>
      <c r="G12" s="17">
        <f>('Quarterly Profit &amp; Loss'!G12-'Quarterly Profit &amp; Loss'!F12)/'Quarterly Profit &amp; Loss'!F12</f>
        <v>0.06611881134</v>
      </c>
      <c r="H12" s="17">
        <f>('Quarterly Profit &amp; Loss'!H12-'Quarterly Profit &amp; Loss'!G12)/'Quarterly Profit &amp; Loss'!G12</f>
        <v>0.06587443339</v>
      </c>
      <c r="I12" s="17">
        <f>('Quarterly Profit &amp; Loss'!I12-'Quarterly Profit &amp; Loss'!H12)/'Quarterly Profit &amp; Loss'!H12</f>
        <v>0.06570045258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57</v>
      </c>
    </row>
    <row r="2">
      <c r="A2" s="19" t="s">
        <v>58</v>
      </c>
      <c r="B2" s="19" t="s">
        <v>59</v>
      </c>
      <c r="C2" s="19" t="s">
        <v>60</v>
      </c>
      <c r="D2" s="19" t="s">
        <v>61</v>
      </c>
    </row>
    <row r="3">
      <c r="A3" s="20" t="s">
        <v>44</v>
      </c>
      <c r="B3" s="20" t="s">
        <v>62</v>
      </c>
      <c r="C3" s="20" t="s">
        <v>63</v>
      </c>
      <c r="D3" s="12">
        <f>AVERAGE('Horizontal Analysis'!G2:I2)</f>
        <v>0.07451041515</v>
      </c>
    </row>
    <row r="4">
      <c r="A4" s="20" t="s">
        <v>64</v>
      </c>
      <c r="B4" s="20" t="s">
        <v>65</v>
      </c>
      <c r="C4" s="20" t="s">
        <v>66</v>
      </c>
      <c r="D4" s="12">
        <f>AVERAGE('Vertical Analysis'!H3:I3)</f>
        <v>0.8287249281</v>
      </c>
    </row>
    <row r="5">
      <c r="A5" s="20" t="s">
        <v>67</v>
      </c>
      <c r="B5" s="20" t="s">
        <v>65</v>
      </c>
      <c r="C5" s="20" t="s">
        <v>66</v>
      </c>
      <c r="D5" s="12">
        <f>AVERAGE('Vertical Analysis'!H5:I5)</f>
        <v>0.00320427771</v>
      </c>
    </row>
    <row r="6">
      <c r="A6" s="20" t="s">
        <v>68</v>
      </c>
      <c r="B6" s="20" t="s">
        <v>69</v>
      </c>
      <c r="C6" s="20" t="s">
        <v>70</v>
      </c>
      <c r="D6" s="12">
        <f>'Quarterly Balance sheet'!I8/'Quarterly Profit &amp; Loss'!I3</f>
        <v>0.3091138283</v>
      </c>
    </row>
    <row r="7">
      <c r="A7" s="20" t="s">
        <v>23</v>
      </c>
      <c r="B7" s="20" t="s">
        <v>69</v>
      </c>
      <c r="C7" s="20" t="s">
        <v>71</v>
      </c>
      <c r="D7" s="12">
        <f>'Quarterly Balance sheet'!I9/'Quarterly Profit &amp; Loss'!I2</f>
        <v>0.157977623</v>
      </c>
    </row>
    <row r="8">
      <c r="A8" s="20" t="s">
        <v>36</v>
      </c>
      <c r="B8" s="20" t="s">
        <v>69</v>
      </c>
      <c r="C8" s="20" t="s">
        <v>70</v>
      </c>
      <c r="D8" s="12">
        <f>'Quarterly Balance sheet'!I25/'Quarterly Profit &amp; Loss'!I3</f>
        <v>0.2786469055</v>
      </c>
    </row>
    <row r="9">
      <c r="A9" s="20" t="s">
        <v>37</v>
      </c>
      <c r="B9" s="20" t="s">
        <v>69</v>
      </c>
      <c r="C9" s="20" t="s">
        <v>72</v>
      </c>
      <c r="D9" s="12">
        <f>'Quarterly Balance sheet'!I26/'Quarterly Profit &amp; Loss'!I5</f>
        <v>0.242874067</v>
      </c>
    </row>
    <row r="10">
      <c r="A10" s="19"/>
    </row>
    <row r="11">
      <c r="A11" s="19" t="s">
        <v>19</v>
      </c>
    </row>
    <row r="12">
      <c r="A12" s="19" t="s">
        <v>73</v>
      </c>
      <c r="B12" s="19" t="s">
        <v>74</v>
      </c>
      <c r="C12" s="19" t="s">
        <v>75</v>
      </c>
      <c r="D12" s="21"/>
    </row>
    <row r="13">
      <c r="A13" s="20" t="s">
        <v>76</v>
      </c>
      <c r="B13" s="22">
        <v>2.0E7</v>
      </c>
      <c r="C13" s="20">
        <v>25.0</v>
      </c>
    </row>
    <row r="14">
      <c r="A14" s="20" t="s">
        <v>77</v>
      </c>
      <c r="B14" s="20" t="s">
        <v>78</v>
      </c>
      <c r="C14" s="20">
        <v>12.0</v>
      </c>
    </row>
    <row r="16">
      <c r="A16" s="19" t="s">
        <v>79</v>
      </c>
    </row>
    <row r="17">
      <c r="A17" s="19" t="s">
        <v>80</v>
      </c>
      <c r="B17" s="19" t="s">
        <v>81</v>
      </c>
      <c r="C17" s="19" t="s">
        <v>82</v>
      </c>
      <c r="D17" s="19" t="s">
        <v>83</v>
      </c>
    </row>
    <row r="18">
      <c r="A18" s="20" t="s">
        <v>76</v>
      </c>
      <c r="B18" s="22">
        <v>3000000.0</v>
      </c>
      <c r="C18" s="23">
        <v>0.1153</v>
      </c>
      <c r="D18" s="20">
        <v>24.0</v>
      </c>
    </row>
    <row r="20">
      <c r="A20" s="19" t="s">
        <v>84</v>
      </c>
      <c r="B20" s="23">
        <v>0.264</v>
      </c>
    </row>
    <row r="22">
      <c r="A22" s="19" t="s">
        <v>85</v>
      </c>
    </row>
    <row r="23">
      <c r="A23" s="20" t="s">
        <v>86</v>
      </c>
      <c r="B23" s="20">
        <v>9099.0</v>
      </c>
    </row>
    <row r="24">
      <c r="A24" s="20" t="s">
        <v>87</v>
      </c>
      <c r="B24" s="20">
        <v>11058.0</v>
      </c>
      <c r="C24" s="20" t="s">
        <v>88</v>
      </c>
    </row>
    <row r="25">
      <c r="A25" s="20" t="s">
        <v>89</v>
      </c>
      <c r="B25" s="20">
        <v>4683.0</v>
      </c>
    </row>
    <row r="26">
      <c r="A26" s="20" t="s">
        <v>90</v>
      </c>
      <c r="B26" s="20">
        <v>895.0</v>
      </c>
      <c r="C26" s="20" t="s">
        <v>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6" max="6" width="18.38"/>
  </cols>
  <sheetData>
    <row r="1">
      <c r="B1" s="24" t="s">
        <v>42</v>
      </c>
      <c r="C1" s="24" t="s">
        <v>43</v>
      </c>
      <c r="G1" s="24" t="s">
        <v>42</v>
      </c>
      <c r="H1" s="24" t="s">
        <v>43</v>
      </c>
    </row>
    <row r="2">
      <c r="A2" s="19" t="s">
        <v>92</v>
      </c>
      <c r="B2" s="9"/>
      <c r="C2" s="9"/>
      <c r="F2" s="19" t="s">
        <v>93</v>
      </c>
      <c r="G2" s="9"/>
      <c r="H2" s="9"/>
    </row>
    <row r="3">
      <c r="A3" s="19" t="s">
        <v>94</v>
      </c>
      <c r="B3" s="9"/>
      <c r="C3" s="9"/>
      <c r="F3" s="19" t="s">
        <v>95</v>
      </c>
      <c r="G3" s="9"/>
      <c r="H3" s="9"/>
    </row>
    <row r="4">
      <c r="A4" s="20" t="s">
        <v>77</v>
      </c>
      <c r="B4" s="9">
        <f>'Quarterly Balance sheet'!I4</f>
        <v>470260.989</v>
      </c>
      <c r="C4" s="9">
        <f t="shared" ref="C4:C5" si="1">B13</f>
        <v>470260.989</v>
      </c>
      <c r="F4" s="20" t="s">
        <v>96</v>
      </c>
      <c r="G4" s="9">
        <f>'Quarterly Balance sheet'!I21</f>
        <v>0</v>
      </c>
      <c r="H4" s="9">
        <f t="shared" ref="H4:H5" si="2">G14</f>
        <v>0</v>
      </c>
    </row>
    <row r="5">
      <c r="A5" s="20" t="s">
        <v>97</v>
      </c>
      <c r="B5" s="22">
        <v>0.0</v>
      </c>
      <c r="C5" s="9">
        <f t="shared" si="1"/>
        <v>20000000</v>
      </c>
      <c r="F5" s="20" t="s">
        <v>98</v>
      </c>
      <c r="G5" s="22">
        <v>0.0</v>
      </c>
      <c r="H5" s="9">
        <f t="shared" si="2"/>
        <v>3000000</v>
      </c>
    </row>
    <row r="6">
      <c r="A6" s="19" t="s">
        <v>99</v>
      </c>
      <c r="B6" s="9">
        <f t="shared" ref="B6:C6" si="3">SUM(B4:B5)</f>
        <v>470260.989</v>
      </c>
      <c r="C6" s="9">
        <f t="shared" si="3"/>
        <v>20470260.99</v>
      </c>
      <c r="F6" s="19" t="s">
        <v>100</v>
      </c>
      <c r="G6" s="9">
        <f t="shared" ref="G6:H6" si="4">G4+G5</f>
        <v>0</v>
      </c>
      <c r="H6" s="9">
        <f t="shared" si="4"/>
        <v>3000000</v>
      </c>
    </row>
    <row r="7">
      <c r="B7" s="9"/>
      <c r="C7" s="9"/>
      <c r="G7" s="9"/>
      <c r="H7" s="9"/>
    </row>
    <row r="8">
      <c r="A8" s="19" t="s">
        <v>101</v>
      </c>
      <c r="B8" s="9"/>
      <c r="C8" s="9"/>
      <c r="F8" s="19" t="s">
        <v>102</v>
      </c>
      <c r="G8" s="9"/>
      <c r="H8" s="9"/>
    </row>
    <row r="9">
      <c r="A9" s="20" t="s">
        <v>77</v>
      </c>
      <c r="B9" s="22">
        <v>0.0</v>
      </c>
      <c r="C9" s="22">
        <v>0.0</v>
      </c>
      <c r="F9" s="20" t="s">
        <v>96</v>
      </c>
      <c r="G9" s="9">
        <f>0</f>
        <v>0</v>
      </c>
      <c r="H9" s="22">
        <v>0.0</v>
      </c>
    </row>
    <row r="10">
      <c r="A10" s="20" t="s">
        <v>97</v>
      </c>
      <c r="B10" s="9">
        <f>'Assumptions-Forecasting'!B13</f>
        <v>20000000</v>
      </c>
      <c r="C10" s="22">
        <v>0.0</v>
      </c>
      <c r="F10" s="20" t="s">
        <v>98</v>
      </c>
      <c r="G10" s="9">
        <f>'Assumptions-Forecasting'!B18</f>
        <v>3000000</v>
      </c>
      <c r="H10" s="22">
        <v>0.0</v>
      </c>
    </row>
    <row r="11">
      <c r="B11" s="9"/>
      <c r="C11" s="9"/>
      <c r="F11" s="19" t="s">
        <v>99</v>
      </c>
      <c r="G11" s="9">
        <f t="shared" ref="G11:H11" si="5">SUM(G9:G10)</f>
        <v>3000000</v>
      </c>
      <c r="H11" s="9">
        <f t="shared" si="5"/>
        <v>0</v>
      </c>
    </row>
    <row r="12">
      <c r="A12" s="19" t="s">
        <v>103</v>
      </c>
      <c r="B12" s="9"/>
      <c r="C12" s="9"/>
      <c r="G12" s="9"/>
      <c r="H12" s="9"/>
    </row>
    <row r="13">
      <c r="A13" s="20" t="s">
        <v>77</v>
      </c>
      <c r="B13" s="9">
        <f t="shared" ref="B13:C13" si="6">B4+B9</f>
        <v>470260.989</v>
      </c>
      <c r="C13" s="9">
        <f t="shared" si="6"/>
        <v>470260.989</v>
      </c>
      <c r="F13" s="19" t="s">
        <v>104</v>
      </c>
      <c r="G13" s="9"/>
      <c r="H13" s="9"/>
    </row>
    <row r="14">
      <c r="A14" s="20" t="s">
        <v>97</v>
      </c>
      <c r="B14" s="9">
        <f t="shared" ref="B14:C14" si="7">B5+B10</f>
        <v>20000000</v>
      </c>
      <c r="C14" s="9">
        <f t="shared" si="7"/>
        <v>20000000</v>
      </c>
      <c r="F14" s="20" t="s">
        <v>96</v>
      </c>
      <c r="G14" s="9">
        <f t="shared" ref="G14:H14" si="8">G4+G9</f>
        <v>0</v>
      </c>
      <c r="H14" s="9">
        <f t="shared" si="8"/>
        <v>0</v>
      </c>
    </row>
    <row r="15">
      <c r="A15" s="19" t="s">
        <v>99</v>
      </c>
      <c r="B15" s="9">
        <f t="shared" ref="B15:C15" si="9">SUM(B13:B14)</f>
        <v>20470260.99</v>
      </c>
      <c r="C15" s="9">
        <f t="shared" si="9"/>
        <v>20470260.99</v>
      </c>
      <c r="F15" s="20" t="s">
        <v>98</v>
      </c>
      <c r="G15" s="9">
        <f t="shared" ref="G15:H15" si="10">G5+G10</f>
        <v>3000000</v>
      </c>
      <c r="H15" s="9">
        <f t="shared" si="10"/>
        <v>3000000</v>
      </c>
    </row>
    <row r="16">
      <c r="B16" s="9"/>
      <c r="C16" s="9"/>
      <c r="F16" s="19" t="s">
        <v>99</v>
      </c>
      <c r="G16" s="9">
        <f t="shared" ref="G16:H16" si="11">SUM(G14:G15)</f>
        <v>3000000</v>
      </c>
      <c r="H16" s="9">
        <f t="shared" si="11"/>
        <v>3000000</v>
      </c>
    </row>
    <row r="17">
      <c r="A17" s="19" t="s">
        <v>105</v>
      </c>
      <c r="B17" s="9"/>
      <c r="C17" s="9"/>
      <c r="G17" s="9"/>
      <c r="H17" s="9"/>
    </row>
    <row r="18">
      <c r="A18" s="20" t="s">
        <v>77</v>
      </c>
      <c r="B18" s="22">
        <v>0.0</v>
      </c>
      <c r="C18" s="9">
        <f t="shared" ref="C18:C19" si="12">B28</f>
        <v>117565.2473</v>
      </c>
      <c r="F18" s="19" t="s">
        <v>106</v>
      </c>
      <c r="G18" s="9"/>
      <c r="H18" s="9"/>
    </row>
    <row r="19">
      <c r="A19" s="20" t="s">
        <v>97</v>
      </c>
      <c r="B19" s="22">
        <v>0.0</v>
      </c>
      <c r="C19" s="9">
        <f t="shared" si="12"/>
        <v>2400000</v>
      </c>
      <c r="F19" s="20" t="s">
        <v>96</v>
      </c>
      <c r="G19" s="9">
        <f>0</f>
        <v>0</v>
      </c>
      <c r="H19" s="22">
        <v>0.0</v>
      </c>
    </row>
    <row r="20">
      <c r="A20" s="19" t="s">
        <v>99</v>
      </c>
      <c r="B20" s="9">
        <f t="shared" ref="B20:C20" si="13">SUM(B18:B19)</f>
        <v>0</v>
      </c>
      <c r="C20" s="9">
        <f t="shared" si="13"/>
        <v>2517565.247</v>
      </c>
      <c r="F20" s="20" t="s">
        <v>98</v>
      </c>
      <c r="G20" s="9">
        <f>G15*'Assumptions-Forecasting'!C18/12*3</f>
        <v>86475</v>
      </c>
      <c r="H20" s="9">
        <f>H15*'Assumptions-Forecasting'!C18/12*3</f>
        <v>86475</v>
      </c>
    </row>
    <row r="21">
      <c r="A21" s="20"/>
      <c r="B21" s="9"/>
      <c r="C21" s="9"/>
      <c r="F21" s="19" t="s">
        <v>99</v>
      </c>
      <c r="G21" s="9">
        <f t="shared" ref="G21:H21" si="14">SUM(G19:G20)</f>
        <v>86475</v>
      </c>
      <c r="H21" s="9">
        <f t="shared" si="14"/>
        <v>86475</v>
      </c>
    </row>
    <row r="22">
      <c r="A22" s="19" t="s">
        <v>107</v>
      </c>
      <c r="B22" s="9"/>
      <c r="C22" s="9"/>
      <c r="G22" s="9"/>
      <c r="H22" s="9"/>
    </row>
    <row r="23">
      <c r="A23" s="20" t="s">
        <v>77</v>
      </c>
      <c r="B23" s="9">
        <f>B13/'Assumptions-Forecasting'!C14*3</f>
        <v>117565.2473</v>
      </c>
      <c r="C23" s="9">
        <f>C13/'Assumptions-Forecasting'!$C$14*3</f>
        <v>117565.2473</v>
      </c>
      <c r="G23" s="9"/>
      <c r="H23" s="9"/>
    </row>
    <row r="24">
      <c r="A24" s="20" t="s">
        <v>97</v>
      </c>
      <c r="B24" s="9">
        <f>B14/'Assumptions-Forecasting'!C13*3</f>
        <v>2400000</v>
      </c>
      <c r="C24" s="9">
        <f>C14/'Assumptions-Forecasting'!C13*3</f>
        <v>2400000</v>
      </c>
      <c r="G24" s="9"/>
      <c r="H24" s="9"/>
    </row>
    <row r="25">
      <c r="A25" s="19" t="s">
        <v>99</v>
      </c>
      <c r="B25" s="9">
        <f t="shared" ref="B25:C25" si="15">SUM(B23:B24)</f>
        <v>2517565.247</v>
      </c>
      <c r="C25" s="9">
        <f t="shared" si="15"/>
        <v>2517565.247</v>
      </c>
      <c r="G25" s="9"/>
      <c r="H25" s="9"/>
    </row>
    <row r="26">
      <c r="B26" s="9"/>
      <c r="C26" s="9"/>
      <c r="G26" s="9"/>
      <c r="H26" s="9"/>
    </row>
    <row r="27">
      <c r="A27" s="19" t="s">
        <v>108</v>
      </c>
      <c r="B27" s="9"/>
      <c r="C27" s="9"/>
      <c r="G27" s="9"/>
      <c r="H27" s="9"/>
    </row>
    <row r="28">
      <c r="A28" s="20" t="s">
        <v>77</v>
      </c>
      <c r="B28" s="9">
        <f t="shared" ref="B28:C28" si="16">B18+B23</f>
        <v>117565.2473</v>
      </c>
      <c r="C28" s="9">
        <f t="shared" si="16"/>
        <v>235130.4945</v>
      </c>
      <c r="G28" s="9"/>
      <c r="H28" s="9"/>
    </row>
    <row r="29">
      <c r="A29" s="20" t="s">
        <v>97</v>
      </c>
      <c r="B29" s="9">
        <f t="shared" ref="B29:C29" si="17">B19+B24</f>
        <v>2400000</v>
      </c>
      <c r="C29" s="9">
        <f t="shared" si="17"/>
        <v>4800000</v>
      </c>
      <c r="G29" s="9"/>
      <c r="H29" s="9"/>
    </row>
    <row r="30">
      <c r="A30" s="19" t="s">
        <v>99</v>
      </c>
      <c r="B30" s="9">
        <f t="shared" ref="B30:C30" si="18">SUM(B28:B29)</f>
        <v>2517565.247</v>
      </c>
      <c r="C30" s="9">
        <f t="shared" si="18"/>
        <v>5035130.495</v>
      </c>
      <c r="G30" s="9"/>
      <c r="H30" s="9"/>
    </row>
    <row r="31">
      <c r="B31" s="9"/>
      <c r="C31" s="9"/>
      <c r="G31" s="9"/>
      <c r="H31" s="9"/>
    </row>
    <row r="32">
      <c r="B32" s="9"/>
      <c r="C32" s="9"/>
      <c r="G32" s="9"/>
      <c r="H32" s="9"/>
    </row>
    <row r="33">
      <c r="B33" s="9"/>
      <c r="C33" s="9"/>
      <c r="G33" s="9"/>
      <c r="H33" s="9"/>
    </row>
    <row r="34">
      <c r="B34" s="9"/>
      <c r="C34" s="9"/>
      <c r="G34" s="9"/>
      <c r="H34" s="9"/>
    </row>
    <row r="35">
      <c r="B35" s="9"/>
      <c r="C35" s="9"/>
      <c r="G35" s="9"/>
      <c r="H35" s="9"/>
    </row>
    <row r="36">
      <c r="B36" s="9"/>
      <c r="C36" s="9"/>
      <c r="G36" s="9"/>
      <c r="H36" s="9"/>
    </row>
    <row r="37">
      <c r="B37" s="9"/>
      <c r="C37" s="9"/>
      <c r="G37" s="9"/>
      <c r="H37" s="9"/>
    </row>
    <row r="38">
      <c r="B38" s="9"/>
      <c r="C38" s="9"/>
      <c r="G38" s="9"/>
      <c r="H38" s="9"/>
    </row>
    <row r="39">
      <c r="B39" s="9"/>
      <c r="C39" s="9"/>
      <c r="G39" s="9"/>
      <c r="H39" s="9"/>
    </row>
    <row r="40">
      <c r="B40" s="9"/>
      <c r="C40" s="9"/>
      <c r="G40" s="9"/>
      <c r="H40" s="9"/>
    </row>
    <row r="41">
      <c r="B41" s="9"/>
      <c r="C41" s="9"/>
      <c r="G41" s="9"/>
      <c r="H41" s="9"/>
    </row>
    <row r="42">
      <c r="B42" s="9"/>
      <c r="C42" s="9"/>
      <c r="G42" s="9"/>
      <c r="H42" s="9"/>
    </row>
    <row r="43">
      <c r="B43" s="9"/>
      <c r="C43" s="9"/>
      <c r="G43" s="9"/>
      <c r="H43" s="9"/>
    </row>
    <row r="44">
      <c r="B44" s="9"/>
      <c r="C44" s="9"/>
      <c r="G44" s="9"/>
      <c r="H44" s="9"/>
    </row>
    <row r="45">
      <c r="B45" s="9"/>
      <c r="C45" s="9"/>
      <c r="G45" s="9"/>
      <c r="H45" s="9"/>
    </row>
    <row r="46">
      <c r="B46" s="9"/>
      <c r="C46" s="9"/>
      <c r="G46" s="9"/>
      <c r="H46" s="9"/>
    </row>
    <row r="47">
      <c r="B47" s="9"/>
      <c r="C47" s="9"/>
      <c r="G47" s="9"/>
      <c r="H47" s="9"/>
    </row>
    <row r="48">
      <c r="B48" s="9"/>
      <c r="C48" s="9"/>
      <c r="G48" s="9"/>
      <c r="H48" s="9"/>
    </row>
    <row r="49">
      <c r="B49" s="9"/>
      <c r="C49" s="9"/>
      <c r="G49" s="9"/>
      <c r="H49" s="9"/>
    </row>
    <row r="50">
      <c r="B50" s="9"/>
      <c r="C50" s="9"/>
      <c r="G50" s="9"/>
      <c r="H50" s="9"/>
    </row>
    <row r="51">
      <c r="B51" s="9"/>
      <c r="C51" s="9"/>
      <c r="G51" s="9"/>
      <c r="H51" s="9"/>
    </row>
    <row r="52">
      <c r="B52" s="9"/>
      <c r="C52" s="9"/>
      <c r="G52" s="9"/>
      <c r="H52" s="9"/>
    </row>
    <row r="53">
      <c r="B53" s="9"/>
      <c r="C53" s="9"/>
      <c r="G53" s="9"/>
      <c r="H53" s="9"/>
    </row>
    <row r="54">
      <c r="B54" s="9"/>
      <c r="C54" s="9"/>
      <c r="G54" s="9"/>
      <c r="H54" s="9"/>
    </row>
    <row r="55">
      <c r="B55" s="9"/>
      <c r="C55" s="9"/>
      <c r="G55" s="9"/>
      <c r="H55" s="9"/>
    </row>
    <row r="56">
      <c r="B56" s="9"/>
      <c r="C56" s="9"/>
      <c r="G56" s="9"/>
      <c r="H56" s="9"/>
    </row>
    <row r="57">
      <c r="B57" s="9"/>
      <c r="C57" s="9"/>
      <c r="G57" s="9"/>
      <c r="H57" s="9"/>
    </row>
    <row r="58">
      <c r="B58" s="9"/>
      <c r="C58" s="9"/>
      <c r="G58" s="9"/>
      <c r="H58" s="9"/>
    </row>
    <row r="59">
      <c r="B59" s="9"/>
      <c r="C59" s="9"/>
      <c r="G59" s="9"/>
      <c r="H59" s="9"/>
    </row>
    <row r="60">
      <c r="B60" s="9"/>
      <c r="C60" s="9"/>
      <c r="G60" s="9"/>
      <c r="H60" s="9"/>
    </row>
    <row r="61">
      <c r="B61" s="9"/>
      <c r="C61" s="9"/>
      <c r="G61" s="9"/>
      <c r="H61" s="9"/>
    </row>
    <row r="62">
      <c r="B62" s="9"/>
      <c r="C62" s="9"/>
      <c r="G62" s="9"/>
      <c r="H62" s="9"/>
    </row>
    <row r="63">
      <c r="B63" s="9"/>
      <c r="C63" s="9"/>
      <c r="G63" s="9"/>
      <c r="H63" s="9"/>
    </row>
    <row r="64">
      <c r="B64" s="9"/>
      <c r="C64" s="9"/>
      <c r="G64" s="9"/>
      <c r="H64" s="9"/>
    </row>
    <row r="65">
      <c r="B65" s="9"/>
      <c r="C65" s="9"/>
      <c r="G65" s="9"/>
      <c r="H65" s="9"/>
    </row>
    <row r="66">
      <c r="B66" s="9"/>
      <c r="C66" s="9"/>
      <c r="G66" s="9"/>
      <c r="H66" s="9"/>
    </row>
    <row r="67">
      <c r="B67" s="9"/>
      <c r="C67" s="9"/>
      <c r="G67" s="9"/>
      <c r="H67" s="9"/>
    </row>
    <row r="68">
      <c r="B68" s="9"/>
      <c r="C68" s="9"/>
      <c r="G68" s="9"/>
      <c r="H68" s="9"/>
    </row>
    <row r="69">
      <c r="B69" s="9"/>
      <c r="C69" s="9"/>
      <c r="G69" s="9"/>
      <c r="H69" s="9"/>
    </row>
    <row r="70">
      <c r="B70" s="9"/>
      <c r="C70" s="9"/>
      <c r="G70" s="9"/>
      <c r="H70" s="9"/>
    </row>
    <row r="71">
      <c r="B71" s="9"/>
      <c r="C71" s="9"/>
      <c r="G71" s="9"/>
      <c r="H71" s="9"/>
    </row>
    <row r="72">
      <c r="B72" s="9"/>
      <c r="C72" s="9"/>
      <c r="G72" s="9"/>
      <c r="H72" s="9"/>
    </row>
    <row r="73">
      <c r="B73" s="9"/>
      <c r="C73" s="9"/>
      <c r="G73" s="9"/>
      <c r="H73" s="9"/>
    </row>
    <row r="74">
      <c r="B74" s="9"/>
      <c r="C74" s="9"/>
      <c r="G74" s="9"/>
      <c r="H74" s="9"/>
    </row>
    <row r="75">
      <c r="B75" s="9"/>
      <c r="C75" s="9"/>
      <c r="G75" s="9"/>
      <c r="H75" s="9"/>
    </row>
    <row r="76">
      <c r="B76" s="9"/>
      <c r="C76" s="9"/>
      <c r="G76" s="9"/>
      <c r="H76" s="9"/>
    </row>
    <row r="77">
      <c r="B77" s="9"/>
      <c r="C77" s="9"/>
      <c r="G77" s="9"/>
      <c r="H77" s="9"/>
    </row>
    <row r="78">
      <c r="B78" s="9"/>
      <c r="C78" s="9"/>
      <c r="G78" s="9"/>
      <c r="H78" s="9"/>
    </row>
    <row r="79">
      <c r="B79" s="9"/>
      <c r="C79" s="9"/>
      <c r="G79" s="9"/>
      <c r="H79" s="9"/>
    </row>
    <row r="80">
      <c r="B80" s="9"/>
      <c r="C80" s="9"/>
      <c r="G80" s="9"/>
      <c r="H80" s="9"/>
    </row>
    <row r="81">
      <c r="B81" s="9"/>
      <c r="C81" s="9"/>
      <c r="G81" s="9"/>
      <c r="H81" s="9"/>
    </row>
    <row r="82">
      <c r="B82" s="9"/>
      <c r="C82" s="9"/>
      <c r="G82" s="9"/>
      <c r="H82" s="9"/>
    </row>
    <row r="83">
      <c r="B83" s="9"/>
      <c r="C83" s="9"/>
      <c r="G83" s="9"/>
      <c r="H83" s="9"/>
    </row>
    <row r="84">
      <c r="B84" s="9"/>
      <c r="C84" s="9"/>
      <c r="G84" s="9"/>
      <c r="H84" s="9"/>
    </row>
    <row r="85">
      <c r="B85" s="9"/>
      <c r="C85" s="9"/>
      <c r="G85" s="9"/>
      <c r="H85" s="9"/>
    </row>
    <row r="86">
      <c r="B86" s="9"/>
      <c r="C86" s="9"/>
      <c r="G86" s="9"/>
      <c r="H86" s="9"/>
    </row>
    <row r="87">
      <c r="B87" s="9"/>
      <c r="C87" s="9"/>
      <c r="G87" s="9"/>
      <c r="H87" s="9"/>
    </row>
    <row r="88">
      <c r="B88" s="9"/>
      <c r="C88" s="9"/>
      <c r="G88" s="9"/>
      <c r="H88" s="9"/>
    </row>
    <row r="89">
      <c r="B89" s="9"/>
      <c r="C89" s="9"/>
      <c r="G89" s="9"/>
      <c r="H89" s="9"/>
    </row>
    <row r="90">
      <c r="B90" s="9"/>
      <c r="C90" s="9"/>
      <c r="G90" s="9"/>
      <c r="H90" s="9"/>
    </row>
    <row r="91">
      <c r="B91" s="9"/>
      <c r="C91" s="9"/>
      <c r="G91" s="9"/>
      <c r="H91" s="9"/>
    </row>
    <row r="92">
      <c r="B92" s="9"/>
      <c r="C92" s="9"/>
      <c r="G92" s="9"/>
      <c r="H92" s="9"/>
    </row>
    <row r="93">
      <c r="B93" s="9"/>
      <c r="C93" s="9"/>
      <c r="G93" s="9"/>
      <c r="H93" s="9"/>
    </row>
    <row r="94">
      <c r="B94" s="9"/>
      <c r="C94" s="9"/>
      <c r="G94" s="9"/>
      <c r="H94" s="9"/>
    </row>
    <row r="95">
      <c r="B95" s="9"/>
      <c r="C95" s="9"/>
      <c r="G95" s="9"/>
      <c r="H95" s="9"/>
    </row>
    <row r="96">
      <c r="B96" s="9"/>
      <c r="C96" s="9"/>
      <c r="G96" s="9"/>
      <c r="H96" s="9"/>
    </row>
    <row r="97">
      <c r="B97" s="9"/>
      <c r="C97" s="9"/>
      <c r="G97" s="9"/>
      <c r="H97" s="9"/>
    </row>
    <row r="98">
      <c r="B98" s="9"/>
      <c r="C98" s="9"/>
      <c r="G98" s="9"/>
      <c r="H98" s="9"/>
    </row>
    <row r="99">
      <c r="B99" s="9"/>
      <c r="C99" s="9"/>
      <c r="G99" s="9"/>
      <c r="H99" s="9"/>
    </row>
    <row r="100">
      <c r="B100" s="9"/>
      <c r="C100" s="9"/>
      <c r="G100" s="9"/>
      <c r="H100" s="9"/>
    </row>
    <row r="101">
      <c r="B101" s="9"/>
      <c r="C101" s="9"/>
      <c r="G101" s="9"/>
      <c r="H101" s="9"/>
    </row>
    <row r="102">
      <c r="B102" s="9"/>
      <c r="C102" s="9"/>
      <c r="G102" s="9"/>
      <c r="H102" s="9"/>
    </row>
    <row r="103">
      <c r="B103" s="9"/>
      <c r="C103" s="9"/>
      <c r="G103" s="9"/>
      <c r="H103" s="9"/>
    </row>
    <row r="104">
      <c r="B104" s="9"/>
      <c r="C104" s="9"/>
      <c r="G104" s="9"/>
      <c r="H104" s="9"/>
    </row>
    <row r="105">
      <c r="B105" s="9"/>
      <c r="C105" s="9"/>
      <c r="G105" s="9"/>
      <c r="H105" s="9"/>
    </row>
    <row r="106">
      <c r="B106" s="9"/>
      <c r="C106" s="9"/>
      <c r="G106" s="9"/>
      <c r="H106" s="9"/>
    </row>
    <row r="107">
      <c r="B107" s="9"/>
      <c r="C107" s="9"/>
      <c r="G107" s="9"/>
      <c r="H107" s="9"/>
    </row>
    <row r="108">
      <c r="B108" s="9"/>
      <c r="C108" s="9"/>
      <c r="G108" s="9"/>
      <c r="H108" s="9"/>
    </row>
    <row r="109">
      <c r="B109" s="9"/>
      <c r="C109" s="9"/>
      <c r="G109" s="9"/>
      <c r="H109" s="9"/>
    </row>
    <row r="110">
      <c r="B110" s="9"/>
      <c r="C110" s="9"/>
      <c r="G110" s="9"/>
      <c r="H110" s="9"/>
    </row>
    <row r="111">
      <c r="B111" s="9"/>
      <c r="C111" s="9"/>
      <c r="G111" s="9"/>
      <c r="H111" s="9"/>
    </row>
    <row r="112">
      <c r="B112" s="9"/>
      <c r="C112" s="9"/>
      <c r="G112" s="9"/>
      <c r="H112" s="9"/>
    </row>
    <row r="113">
      <c r="B113" s="9"/>
      <c r="C113" s="9"/>
      <c r="G113" s="9"/>
      <c r="H113" s="9"/>
    </row>
    <row r="114">
      <c r="B114" s="9"/>
      <c r="C114" s="9"/>
      <c r="G114" s="9"/>
      <c r="H114" s="9"/>
    </row>
    <row r="115">
      <c r="B115" s="9"/>
      <c r="C115" s="9"/>
      <c r="G115" s="9"/>
      <c r="H115" s="9"/>
    </row>
    <row r="116">
      <c r="B116" s="9"/>
      <c r="C116" s="9"/>
      <c r="G116" s="9"/>
      <c r="H116" s="9"/>
    </row>
    <row r="117">
      <c r="B117" s="9"/>
      <c r="C117" s="9"/>
      <c r="G117" s="9"/>
      <c r="H117" s="9"/>
    </row>
    <row r="118">
      <c r="B118" s="9"/>
      <c r="C118" s="9"/>
      <c r="G118" s="9"/>
      <c r="H118" s="9"/>
    </row>
    <row r="119">
      <c r="B119" s="9"/>
      <c r="C119" s="9"/>
      <c r="G119" s="9"/>
      <c r="H119" s="9"/>
    </row>
    <row r="120">
      <c r="B120" s="9"/>
      <c r="C120" s="9"/>
      <c r="G120" s="9"/>
      <c r="H120" s="9"/>
    </row>
    <row r="121">
      <c r="B121" s="9"/>
      <c r="C121" s="9"/>
      <c r="G121" s="9"/>
      <c r="H121" s="9"/>
    </row>
    <row r="122">
      <c r="B122" s="9"/>
      <c r="C122" s="9"/>
      <c r="G122" s="9"/>
      <c r="H122" s="9"/>
    </row>
    <row r="123">
      <c r="B123" s="9"/>
      <c r="C123" s="9"/>
      <c r="G123" s="9"/>
      <c r="H123" s="9"/>
    </row>
    <row r="124">
      <c r="B124" s="9"/>
      <c r="C124" s="9"/>
      <c r="G124" s="9"/>
      <c r="H124" s="9"/>
    </row>
    <row r="125">
      <c r="B125" s="9"/>
      <c r="C125" s="9"/>
      <c r="G125" s="9"/>
      <c r="H125" s="9"/>
    </row>
    <row r="126">
      <c r="B126" s="9"/>
      <c r="C126" s="9"/>
      <c r="G126" s="9"/>
      <c r="H126" s="9"/>
    </row>
    <row r="127">
      <c r="B127" s="9"/>
      <c r="C127" s="9"/>
      <c r="G127" s="9"/>
      <c r="H127" s="9"/>
    </row>
    <row r="128">
      <c r="B128" s="9"/>
      <c r="C128" s="9"/>
      <c r="G128" s="9"/>
      <c r="H128" s="9"/>
    </row>
    <row r="129">
      <c r="B129" s="9"/>
      <c r="C129" s="9"/>
      <c r="G129" s="9"/>
      <c r="H129" s="9"/>
    </row>
    <row r="130">
      <c r="B130" s="9"/>
      <c r="C130" s="9"/>
      <c r="G130" s="9"/>
      <c r="H130" s="9"/>
    </row>
    <row r="131">
      <c r="B131" s="9"/>
      <c r="C131" s="9"/>
      <c r="G131" s="9"/>
      <c r="H131" s="9"/>
    </row>
    <row r="132">
      <c r="B132" s="9"/>
      <c r="C132" s="9"/>
      <c r="G132" s="9"/>
      <c r="H132" s="9"/>
    </row>
    <row r="133">
      <c r="B133" s="9"/>
      <c r="C133" s="9"/>
      <c r="G133" s="9"/>
      <c r="H133" s="9"/>
    </row>
    <row r="134">
      <c r="B134" s="9"/>
      <c r="C134" s="9"/>
      <c r="G134" s="9"/>
      <c r="H134" s="9"/>
    </row>
    <row r="135">
      <c r="B135" s="9"/>
      <c r="C135" s="9"/>
      <c r="G135" s="9"/>
      <c r="H135" s="9"/>
    </row>
    <row r="136">
      <c r="B136" s="9"/>
      <c r="C136" s="9"/>
      <c r="G136" s="9"/>
      <c r="H136" s="9"/>
    </row>
    <row r="137">
      <c r="B137" s="9"/>
      <c r="C137" s="9"/>
      <c r="G137" s="9"/>
      <c r="H137" s="9"/>
    </row>
    <row r="138">
      <c r="B138" s="9"/>
      <c r="C138" s="9"/>
      <c r="G138" s="9"/>
      <c r="H138" s="9"/>
    </row>
    <row r="139">
      <c r="B139" s="9"/>
      <c r="C139" s="9"/>
      <c r="G139" s="9"/>
      <c r="H139" s="9"/>
    </row>
    <row r="140">
      <c r="B140" s="9"/>
      <c r="C140" s="9"/>
      <c r="G140" s="9"/>
      <c r="H140" s="9"/>
    </row>
    <row r="141">
      <c r="B141" s="9"/>
      <c r="C141" s="9"/>
      <c r="G141" s="9"/>
      <c r="H141" s="9"/>
    </row>
    <row r="142">
      <c r="B142" s="9"/>
      <c r="C142" s="9"/>
      <c r="G142" s="9"/>
      <c r="H142" s="9"/>
    </row>
    <row r="143">
      <c r="B143" s="9"/>
      <c r="C143" s="9"/>
      <c r="G143" s="9"/>
      <c r="H143" s="9"/>
    </row>
    <row r="144">
      <c r="B144" s="9"/>
      <c r="C144" s="9"/>
      <c r="G144" s="9"/>
      <c r="H144" s="9"/>
    </row>
    <row r="145">
      <c r="B145" s="9"/>
      <c r="C145" s="9"/>
      <c r="G145" s="9"/>
      <c r="H145" s="9"/>
    </row>
    <row r="146">
      <c r="B146" s="9"/>
      <c r="C146" s="9"/>
      <c r="G146" s="9"/>
      <c r="H146" s="9"/>
    </row>
    <row r="147">
      <c r="B147" s="9"/>
      <c r="C147" s="9"/>
      <c r="G147" s="9"/>
      <c r="H147" s="9"/>
    </row>
    <row r="148">
      <c r="B148" s="9"/>
      <c r="C148" s="9"/>
      <c r="G148" s="9"/>
      <c r="H148" s="9"/>
    </row>
    <row r="149">
      <c r="B149" s="9"/>
      <c r="C149" s="9"/>
      <c r="G149" s="9"/>
      <c r="H149" s="9"/>
    </row>
    <row r="150">
      <c r="B150" s="9"/>
      <c r="C150" s="9"/>
      <c r="G150" s="9"/>
      <c r="H150" s="9"/>
    </row>
    <row r="151">
      <c r="B151" s="9"/>
      <c r="C151" s="9"/>
      <c r="G151" s="9"/>
      <c r="H151" s="9"/>
    </row>
    <row r="152">
      <c r="B152" s="9"/>
      <c r="C152" s="9"/>
      <c r="G152" s="9"/>
      <c r="H152" s="9"/>
    </row>
    <row r="153">
      <c r="B153" s="9"/>
      <c r="C153" s="9"/>
      <c r="G153" s="9"/>
      <c r="H153" s="9"/>
    </row>
    <row r="154">
      <c r="B154" s="9"/>
      <c r="C154" s="9"/>
      <c r="G154" s="9"/>
      <c r="H154" s="9"/>
    </row>
    <row r="155">
      <c r="B155" s="9"/>
      <c r="C155" s="9"/>
      <c r="G155" s="9"/>
      <c r="H155" s="9"/>
    </row>
    <row r="156">
      <c r="B156" s="9"/>
      <c r="C156" s="9"/>
      <c r="G156" s="9"/>
      <c r="H156" s="9"/>
    </row>
    <row r="157">
      <c r="B157" s="9"/>
      <c r="C157" s="9"/>
      <c r="G157" s="9"/>
      <c r="H157" s="9"/>
    </row>
    <row r="158">
      <c r="B158" s="9"/>
      <c r="C158" s="9"/>
      <c r="G158" s="9"/>
      <c r="H158" s="9"/>
    </row>
    <row r="159">
      <c r="B159" s="9"/>
      <c r="C159" s="9"/>
      <c r="G159" s="9"/>
      <c r="H159" s="9"/>
    </row>
    <row r="160">
      <c r="B160" s="9"/>
      <c r="C160" s="9"/>
      <c r="G160" s="9"/>
      <c r="H160" s="9"/>
    </row>
    <row r="161">
      <c r="B161" s="9"/>
      <c r="C161" s="9"/>
      <c r="G161" s="9"/>
      <c r="H161" s="9"/>
    </row>
    <row r="162">
      <c r="B162" s="9"/>
      <c r="C162" s="9"/>
      <c r="G162" s="9"/>
      <c r="H162" s="9"/>
    </row>
    <row r="163">
      <c r="B163" s="9"/>
      <c r="C163" s="9"/>
      <c r="G163" s="9"/>
      <c r="H163" s="9"/>
    </row>
    <row r="164">
      <c r="B164" s="9"/>
      <c r="C164" s="9"/>
      <c r="G164" s="9"/>
      <c r="H164" s="9"/>
    </row>
    <row r="165">
      <c r="B165" s="9"/>
      <c r="C165" s="9"/>
      <c r="G165" s="9"/>
      <c r="H165" s="9"/>
    </row>
    <row r="166">
      <c r="B166" s="9"/>
      <c r="C166" s="9"/>
      <c r="G166" s="9"/>
      <c r="H166" s="9"/>
    </row>
    <row r="167">
      <c r="B167" s="9"/>
      <c r="C167" s="9"/>
      <c r="G167" s="9"/>
      <c r="H167" s="9"/>
    </row>
    <row r="168">
      <c r="B168" s="9"/>
      <c r="C168" s="9"/>
      <c r="G168" s="9"/>
      <c r="H168" s="9"/>
    </row>
    <row r="169">
      <c r="B169" s="9"/>
      <c r="C169" s="9"/>
      <c r="G169" s="9"/>
      <c r="H169" s="9"/>
    </row>
    <row r="170">
      <c r="B170" s="9"/>
      <c r="C170" s="9"/>
      <c r="G170" s="9"/>
      <c r="H170" s="9"/>
    </row>
    <row r="171">
      <c r="B171" s="9"/>
      <c r="C171" s="9"/>
      <c r="G171" s="9"/>
      <c r="H171" s="9"/>
    </row>
    <row r="172">
      <c r="B172" s="9"/>
      <c r="C172" s="9"/>
      <c r="G172" s="9"/>
      <c r="H172" s="9"/>
    </row>
    <row r="173">
      <c r="B173" s="9"/>
      <c r="C173" s="9"/>
      <c r="G173" s="9"/>
      <c r="H173" s="9"/>
    </row>
    <row r="174">
      <c r="B174" s="9"/>
      <c r="C174" s="9"/>
      <c r="G174" s="9"/>
      <c r="H174" s="9"/>
    </row>
    <row r="175">
      <c r="B175" s="9"/>
      <c r="C175" s="9"/>
      <c r="G175" s="9"/>
      <c r="H175" s="9"/>
    </row>
    <row r="176">
      <c r="B176" s="9"/>
      <c r="C176" s="9"/>
      <c r="G176" s="9"/>
      <c r="H176" s="9"/>
    </row>
    <row r="177">
      <c r="B177" s="9"/>
      <c r="C177" s="9"/>
      <c r="G177" s="9"/>
      <c r="H177" s="9"/>
    </row>
    <row r="178">
      <c r="B178" s="9"/>
      <c r="C178" s="9"/>
      <c r="G178" s="9"/>
      <c r="H178" s="9"/>
    </row>
    <row r="179">
      <c r="B179" s="9"/>
      <c r="C179" s="9"/>
      <c r="G179" s="9"/>
      <c r="H179" s="9"/>
    </row>
    <row r="180">
      <c r="B180" s="9"/>
      <c r="C180" s="9"/>
      <c r="G180" s="9"/>
      <c r="H180" s="9"/>
    </row>
    <row r="181">
      <c r="B181" s="9"/>
      <c r="C181" s="9"/>
      <c r="G181" s="9"/>
      <c r="H181" s="9"/>
    </row>
    <row r="182">
      <c r="B182" s="9"/>
      <c r="C182" s="9"/>
      <c r="G182" s="9"/>
      <c r="H182" s="9"/>
    </row>
    <row r="183">
      <c r="B183" s="9"/>
      <c r="C183" s="9"/>
      <c r="G183" s="9"/>
      <c r="H183" s="9"/>
    </row>
    <row r="184">
      <c r="B184" s="9"/>
      <c r="C184" s="9"/>
      <c r="G184" s="9"/>
      <c r="H184" s="9"/>
    </row>
    <row r="185">
      <c r="B185" s="9"/>
      <c r="C185" s="9"/>
      <c r="G185" s="9"/>
      <c r="H185" s="9"/>
    </row>
    <row r="186">
      <c r="B186" s="9"/>
      <c r="C186" s="9"/>
      <c r="G186" s="9"/>
      <c r="H186" s="9"/>
    </row>
    <row r="187">
      <c r="B187" s="9"/>
      <c r="C187" s="9"/>
      <c r="G187" s="9"/>
      <c r="H187" s="9"/>
    </row>
    <row r="188">
      <c r="B188" s="9"/>
      <c r="C188" s="9"/>
      <c r="G188" s="9"/>
      <c r="H188" s="9"/>
    </row>
    <row r="189">
      <c r="B189" s="9"/>
      <c r="C189" s="9"/>
      <c r="G189" s="9"/>
      <c r="H189" s="9"/>
    </row>
    <row r="190">
      <c r="B190" s="9"/>
      <c r="C190" s="9"/>
      <c r="G190" s="9"/>
      <c r="H190" s="9"/>
    </row>
    <row r="191">
      <c r="B191" s="9"/>
      <c r="C191" s="9"/>
      <c r="G191" s="9"/>
      <c r="H191" s="9"/>
    </row>
    <row r="192">
      <c r="B192" s="9"/>
      <c r="C192" s="9"/>
      <c r="G192" s="9"/>
      <c r="H192" s="9"/>
    </row>
    <row r="193">
      <c r="B193" s="9"/>
      <c r="C193" s="9"/>
      <c r="G193" s="9"/>
      <c r="H193" s="9"/>
    </row>
    <row r="194">
      <c r="B194" s="9"/>
      <c r="C194" s="9"/>
      <c r="G194" s="9"/>
      <c r="H194" s="9"/>
    </row>
    <row r="195">
      <c r="B195" s="9"/>
      <c r="C195" s="9"/>
      <c r="G195" s="9"/>
      <c r="H195" s="9"/>
    </row>
    <row r="196">
      <c r="B196" s="9"/>
      <c r="C196" s="9"/>
      <c r="G196" s="9"/>
      <c r="H196" s="9"/>
    </row>
    <row r="197">
      <c r="B197" s="9"/>
      <c r="C197" s="9"/>
      <c r="G197" s="9"/>
      <c r="H197" s="9"/>
    </row>
    <row r="198">
      <c r="B198" s="9"/>
      <c r="C198" s="9"/>
      <c r="G198" s="9"/>
      <c r="H198" s="9"/>
    </row>
    <row r="199">
      <c r="B199" s="9"/>
      <c r="C199" s="9"/>
      <c r="G199" s="9"/>
      <c r="H199" s="9"/>
    </row>
    <row r="200">
      <c r="B200" s="9"/>
      <c r="C200" s="9"/>
      <c r="G200" s="9"/>
      <c r="H200" s="9"/>
    </row>
    <row r="201">
      <c r="B201" s="9"/>
      <c r="C201" s="9"/>
      <c r="G201" s="9"/>
      <c r="H201" s="9"/>
    </row>
    <row r="202">
      <c r="B202" s="9"/>
      <c r="C202" s="9"/>
      <c r="G202" s="9"/>
      <c r="H202" s="9"/>
    </row>
    <row r="203">
      <c r="B203" s="9"/>
      <c r="C203" s="9"/>
      <c r="G203" s="9"/>
      <c r="H203" s="9"/>
    </row>
    <row r="204">
      <c r="B204" s="9"/>
      <c r="C204" s="9"/>
      <c r="G204" s="9"/>
      <c r="H204" s="9"/>
    </row>
    <row r="205">
      <c r="B205" s="9"/>
      <c r="C205" s="9"/>
      <c r="G205" s="9"/>
      <c r="H205" s="9"/>
    </row>
    <row r="206">
      <c r="B206" s="9"/>
      <c r="C206" s="9"/>
      <c r="G206" s="9"/>
      <c r="H206" s="9"/>
    </row>
    <row r="207">
      <c r="B207" s="9"/>
      <c r="C207" s="9"/>
      <c r="G207" s="9"/>
      <c r="H207" s="9"/>
    </row>
    <row r="208">
      <c r="B208" s="9"/>
      <c r="C208" s="9"/>
      <c r="G208" s="9"/>
      <c r="H208" s="9"/>
    </row>
    <row r="209">
      <c r="B209" s="9"/>
      <c r="C209" s="9"/>
      <c r="G209" s="9"/>
      <c r="H209" s="9"/>
    </row>
    <row r="210">
      <c r="B210" s="9"/>
      <c r="C210" s="9"/>
      <c r="G210" s="9"/>
      <c r="H210" s="9"/>
    </row>
    <row r="211">
      <c r="B211" s="9"/>
      <c r="C211" s="9"/>
      <c r="G211" s="9"/>
      <c r="H211" s="9"/>
    </row>
    <row r="212">
      <c r="B212" s="9"/>
      <c r="C212" s="9"/>
      <c r="G212" s="9"/>
      <c r="H212" s="9"/>
    </row>
    <row r="213">
      <c r="B213" s="9"/>
      <c r="C213" s="9"/>
      <c r="G213" s="9"/>
      <c r="H213" s="9"/>
    </row>
    <row r="214">
      <c r="B214" s="9"/>
      <c r="C214" s="9"/>
      <c r="G214" s="9"/>
      <c r="H214" s="9"/>
    </row>
    <row r="215">
      <c r="B215" s="9"/>
      <c r="C215" s="9"/>
      <c r="G215" s="9"/>
      <c r="H215" s="9"/>
    </row>
    <row r="216">
      <c r="B216" s="9"/>
      <c r="C216" s="9"/>
      <c r="G216" s="9"/>
      <c r="H216" s="9"/>
    </row>
    <row r="217">
      <c r="B217" s="9"/>
      <c r="C217" s="9"/>
      <c r="G217" s="9"/>
      <c r="H217" s="9"/>
    </row>
    <row r="218">
      <c r="B218" s="9"/>
      <c r="C218" s="9"/>
      <c r="G218" s="9"/>
      <c r="H218" s="9"/>
    </row>
    <row r="219">
      <c r="B219" s="9"/>
      <c r="C219" s="9"/>
      <c r="G219" s="9"/>
      <c r="H219" s="9"/>
    </row>
    <row r="220">
      <c r="B220" s="9"/>
      <c r="C220" s="9"/>
      <c r="G220" s="9"/>
      <c r="H220" s="9"/>
    </row>
    <row r="221">
      <c r="B221" s="9"/>
      <c r="C221" s="9"/>
      <c r="G221" s="9"/>
      <c r="H221" s="9"/>
    </row>
    <row r="222">
      <c r="B222" s="9"/>
      <c r="C222" s="9"/>
      <c r="G222" s="9"/>
      <c r="H222" s="9"/>
    </row>
    <row r="223">
      <c r="B223" s="9"/>
      <c r="C223" s="9"/>
      <c r="G223" s="9"/>
      <c r="H223" s="9"/>
    </row>
    <row r="224">
      <c r="B224" s="9"/>
      <c r="C224" s="9"/>
      <c r="G224" s="9"/>
      <c r="H224" s="9"/>
    </row>
    <row r="225">
      <c r="B225" s="9"/>
      <c r="C225" s="9"/>
      <c r="G225" s="9"/>
      <c r="H225" s="9"/>
    </row>
    <row r="226">
      <c r="B226" s="9"/>
      <c r="C226" s="9"/>
      <c r="G226" s="9"/>
      <c r="H226" s="9"/>
    </row>
    <row r="227">
      <c r="B227" s="9"/>
      <c r="C227" s="9"/>
      <c r="G227" s="9"/>
      <c r="H227" s="9"/>
    </row>
    <row r="228">
      <c r="B228" s="9"/>
      <c r="C228" s="9"/>
      <c r="G228" s="9"/>
      <c r="H228" s="9"/>
    </row>
    <row r="229">
      <c r="B229" s="9"/>
      <c r="C229" s="9"/>
      <c r="G229" s="9"/>
      <c r="H229" s="9"/>
    </row>
    <row r="230">
      <c r="B230" s="9"/>
      <c r="C230" s="9"/>
      <c r="G230" s="9"/>
      <c r="H230" s="9"/>
    </row>
    <row r="231">
      <c r="B231" s="9"/>
      <c r="C231" s="9"/>
      <c r="G231" s="9"/>
      <c r="H231" s="9"/>
    </row>
    <row r="232">
      <c r="B232" s="9"/>
      <c r="C232" s="9"/>
      <c r="G232" s="9"/>
      <c r="H232" s="9"/>
    </row>
    <row r="233">
      <c r="B233" s="9"/>
      <c r="C233" s="9"/>
      <c r="G233" s="9"/>
      <c r="H233" s="9"/>
    </row>
    <row r="234">
      <c r="B234" s="9"/>
      <c r="C234" s="9"/>
      <c r="G234" s="9"/>
      <c r="H234" s="9"/>
    </row>
    <row r="235">
      <c r="B235" s="9"/>
      <c r="C235" s="9"/>
      <c r="G235" s="9"/>
      <c r="H235" s="9"/>
    </row>
    <row r="236">
      <c r="B236" s="9"/>
      <c r="C236" s="9"/>
      <c r="G236" s="9"/>
      <c r="H236" s="9"/>
    </row>
    <row r="237">
      <c r="B237" s="9"/>
      <c r="C237" s="9"/>
      <c r="G237" s="9"/>
      <c r="H237" s="9"/>
    </row>
    <row r="238">
      <c r="B238" s="9"/>
      <c r="C238" s="9"/>
      <c r="G238" s="9"/>
      <c r="H238" s="9"/>
    </row>
    <row r="239">
      <c r="B239" s="9"/>
      <c r="C239" s="9"/>
      <c r="G239" s="9"/>
      <c r="H239" s="9"/>
    </row>
    <row r="240">
      <c r="B240" s="9"/>
      <c r="C240" s="9"/>
      <c r="G240" s="9"/>
      <c r="H240" s="9"/>
    </row>
    <row r="241">
      <c r="B241" s="9"/>
      <c r="C241" s="9"/>
      <c r="G241" s="9"/>
      <c r="H241" s="9"/>
    </row>
    <row r="242">
      <c r="B242" s="9"/>
      <c r="C242" s="9"/>
      <c r="G242" s="9"/>
      <c r="H242" s="9"/>
    </row>
    <row r="243">
      <c r="B243" s="9"/>
      <c r="C243" s="9"/>
      <c r="G243" s="9"/>
      <c r="H243" s="9"/>
    </row>
    <row r="244">
      <c r="B244" s="9"/>
      <c r="C244" s="9"/>
      <c r="G244" s="9"/>
      <c r="H244" s="9"/>
    </row>
    <row r="245">
      <c r="B245" s="9"/>
      <c r="C245" s="9"/>
      <c r="G245" s="9"/>
      <c r="H245" s="9"/>
    </row>
    <row r="246">
      <c r="B246" s="9"/>
      <c r="C246" s="9"/>
      <c r="G246" s="9"/>
      <c r="H246" s="9"/>
    </row>
    <row r="247">
      <c r="B247" s="9"/>
      <c r="C247" s="9"/>
      <c r="G247" s="9"/>
      <c r="H247" s="9"/>
    </row>
    <row r="248">
      <c r="B248" s="9"/>
      <c r="C248" s="9"/>
      <c r="G248" s="9"/>
      <c r="H248" s="9"/>
    </row>
    <row r="249">
      <c r="B249" s="9"/>
      <c r="C249" s="9"/>
      <c r="G249" s="9"/>
      <c r="H249" s="9"/>
    </row>
    <row r="250">
      <c r="B250" s="9"/>
      <c r="C250" s="9"/>
      <c r="G250" s="9"/>
      <c r="H250" s="9"/>
    </row>
    <row r="251">
      <c r="B251" s="9"/>
      <c r="C251" s="9"/>
      <c r="G251" s="9"/>
      <c r="H251" s="9"/>
    </row>
    <row r="252">
      <c r="B252" s="9"/>
      <c r="C252" s="9"/>
      <c r="G252" s="9"/>
      <c r="H252" s="9"/>
    </row>
    <row r="253">
      <c r="B253" s="9"/>
      <c r="C253" s="9"/>
      <c r="G253" s="9"/>
      <c r="H253" s="9"/>
    </row>
    <row r="254">
      <c r="B254" s="9"/>
      <c r="C254" s="9"/>
      <c r="G254" s="9"/>
      <c r="H254" s="9"/>
    </row>
    <row r="255">
      <c r="B255" s="9"/>
      <c r="C255" s="9"/>
      <c r="G255" s="9"/>
      <c r="H255" s="9"/>
    </row>
    <row r="256">
      <c r="B256" s="9"/>
      <c r="C256" s="9"/>
      <c r="G256" s="9"/>
      <c r="H256" s="9"/>
    </row>
    <row r="257">
      <c r="B257" s="9"/>
      <c r="C257" s="9"/>
      <c r="G257" s="9"/>
      <c r="H257" s="9"/>
    </row>
    <row r="258">
      <c r="B258" s="9"/>
      <c r="C258" s="9"/>
      <c r="G258" s="9"/>
      <c r="H258" s="9"/>
    </row>
    <row r="259">
      <c r="B259" s="9"/>
      <c r="C259" s="9"/>
      <c r="G259" s="9"/>
      <c r="H259" s="9"/>
    </row>
    <row r="260">
      <c r="B260" s="9"/>
      <c r="C260" s="9"/>
      <c r="G260" s="9"/>
      <c r="H260" s="9"/>
    </row>
    <row r="261">
      <c r="B261" s="9"/>
      <c r="C261" s="9"/>
      <c r="G261" s="9"/>
      <c r="H261" s="9"/>
    </row>
    <row r="262">
      <c r="B262" s="9"/>
      <c r="C262" s="9"/>
      <c r="G262" s="9"/>
      <c r="H262" s="9"/>
    </row>
    <row r="263">
      <c r="B263" s="9"/>
      <c r="C263" s="9"/>
      <c r="G263" s="9"/>
      <c r="H263" s="9"/>
    </row>
    <row r="264">
      <c r="B264" s="9"/>
      <c r="C264" s="9"/>
      <c r="G264" s="9"/>
      <c r="H264" s="9"/>
    </row>
    <row r="265">
      <c r="B265" s="9"/>
      <c r="C265" s="9"/>
      <c r="G265" s="9"/>
      <c r="H265" s="9"/>
    </row>
    <row r="266">
      <c r="B266" s="9"/>
      <c r="C266" s="9"/>
      <c r="G266" s="9"/>
      <c r="H266" s="9"/>
    </row>
    <row r="267">
      <c r="B267" s="9"/>
      <c r="C267" s="9"/>
      <c r="G267" s="9"/>
      <c r="H267" s="9"/>
    </row>
    <row r="268">
      <c r="B268" s="9"/>
      <c r="C268" s="9"/>
      <c r="G268" s="9"/>
      <c r="H268" s="9"/>
    </row>
    <row r="269">
      <c r="B269" s="9"/>
      <c r="C269" s="9"/>
      <c r="G269" s="9"/>
      <c r="H269" s="9"/>
    </row>
    <row r="270">
      <c r="B270" s="9"/>
      <c r="C270" s="9"/>
      <c r="G270" s="9"/>
      <c r="H270" s="9"/>
    </row>
    <row r="271">
      <c r="B271" s="9"/>
      <c r="C271" s="9"/>
      <c r="G271" s="9"/>
      <c r="H271" s="9"/>
    </row>
    <row r="272">
      <c r="B272" s="9"/>
      <c r="C272" s="9"/>
      <c r="G272" s="9"/>
      <c r="H272" s="9"/>
    </row>
    <row r="273">
      <c r="B273" s="9"/>
      <c r="C273" s="9"/>
      <c r="G273" s="9"/>
      <c r="H273" s="9"/>
    </row>
    <row r="274">
      <c r="B274" s="9"/>
      <c r="C274" s="9"/>
      <c r="G274" s="9"/>
      <c r="H274" s="9"/>
    </row>
    <row r="275">
      <c r="B275" s="9"/>
      <c r="C275" s="9"/>
      <c r="G275" s="9"/>
      <c r="H275" s="9"/>
    </row>
    <row r="276">
      <c r="B276" s="9"/>
      <c r="C276" s="9"/>
      <c r="G276" s="9"/>
      <c r="H276" s="9"/>
    </row>
    <row r="277">
      <c r="B277" s="9"/>
      <c r="C277" s="9"/>
      <c r="G277" s="9"/>
      <c r="H277" s="9"/>
    </row>
    <row r="278">
      <c r="B278" s="9"/>
      <c r="C278" s="9"/>
      <c r="G278" s="9"/>
      <c r="H278" s="9"/>
    </row>
    <row r="279">
      <c r="B279" s="9"/>
      <c r="C279" s="9"/>
      <c r="G279" s="9"/>
      <c r="H279" s="9"/>
    </row>
    <row r="280">
      <c r="B280" s="9"/>
      <c r="C280" s="9"/>
      <c r="G280" s="9"/>
      <c r="H280" s="9"/>
    </row>
    <row r="281">
      <c r="B281" s="9"/>
      <c r="C281" s="9"/>
      <c r="G281" s="9"/>
      <c r="H281" s="9"/>
    </row>
    <row r="282">
      <c r="B282" s="9"/>
      <c r="C282" s="9"/>
      <c r="G282" s="9"/>
      <c r="H282" s="9"/>
    </row>
    <row r="283">
      <c r="B283" s="9"/>
      <c r="C283" s="9"/>
      <c r="G283" s="9"/>
      <c r="H283" s="9"/>
    </row>
    <row r="284">
      <c r="B284" s="9"/>
      <c r="C284" s="9"/>
      <c r="G284" s="9"/>
      <c r="H284" s="9"/>
    </row>
    <row r="285">
      <c r="B285" s="9"/>
      <c r="C285" s="9"/>
      <c r="G285" s="9"/>
      <c r="H285" s="9"/>
    </row>
    <row r="286">
      <c r="B286" s="9"/>
      <c r="C286" s="9"/>
      <c r="G286" s="9"/>
      <c r="H286" s="9"/>
    </row>
    <row r="287">
      <c r="B287" s="9"/>
      <c r="C287" s="9"/>
      <c r="G287" s="9"/>
      <c r="H287" s="9"/>
    </row>
    <row r="288">
      <c r="B288" s="9"/>
      <c r="C288" s="9"/>
      <c r="G288" s="9"/>
      <c r="H288" s="9"/>
    </row>
    <row r="289">
      <c r="B289" s="9"/>
      <c r="C289" s="9"/>
      <c r="G289" s="9"/>
      <c r="H289" s="9"/>
    </row>
    <row r="290">
      <c r="B290" s="9"/>
      <c r="C290" s="9"/>
      <c r="G290" s="9"/>
      <c r="H290" s="9"/>
    </row>
    <row r="291">
      <c r="B291" s="9"/>
      <c r="C291" s="9"/>
      <c r="G291" s="9"/>
      <c r="H291" s="9"/>
    </row>
    <row r="292">
      <c r="B292" s="9"/>
      <c r="C292" s="9"/>
      <c r="G292" s="9"/>
      <c r="H292" s="9"/>
    </row>
    <row r="293">
      <c r="B293" s="9"/>
      <c r="C293" s="9"/>
      <c r="G293" s="9"/>
      <c r="H293" s="9"/>
    </row>
    <row r="294">
      <c r="B294" s="9"/>
      <c r="C294" s="9"/>
      <c r="G294" s="9"/>
      <c r="H294" s="9"/>
    </row>
    <row r="295">
      <c r="B295" s="9"/>
      <c r="C295" s="9"/>
      <c r="G295" s="9"/>
      <c r="H295" s="9"/>
    </row>
    <row r="296">
      <c r="B296" s="9"/>
      <c r="C296" s="9"/>
      <c r="G296" s="9"/>
      <c r="H296" s="9"/>
    </row>
    <row r="297">
      <c r="B297" s="9"/>
      <c r="C297" s="9"/>
      <c r="G297" s="9"/>
      <c r="H297" s="9"/>
    </row>
    <row r="298">
      <c r="B298" s="9"/>
      <c r="C298" s="9"/>
      <c r="G298" s="9"/>
      <c r="H298" s="9"/>
    </row>
    <row r="299">
      <c r="B299" s="9"/>
      <c r="C299" s="9"/>
      <c r="G299" s="9"/>
      <c r="H299" s="9"/>
    </row>
    <row r="300">
      <c r="B300" s="9"/>
      <c r="C300" s="9"/>
      <c r="G300" s="9"/>
      <c r="H300" s="9"/>
    </row>
    <row r="301">
      <c r="B301" s="9"/>
      <c r="C301" s="9"/>
      <c r="G301" s="9"/>
      <c r="H301" s="9"/>
    </row>
    <row r="302">
      <c r="B302" s="9"/>
      <c r="C302" s="9"/>
      <c r="G302" s="9"/>
      <c r="H302" s="9"/>
    </row>
    <row r="303">
      <c r="B303" s="9"/>
      <c r="C303" s="9"/>
      <c r="G303" s="9"/>
      <c r="H303" s="9"/>
    </row>
    <row r="304">
      <c r="B304" s="9"/>
      <c r="C304" s="9"/>
      <c r="G304" s="9"/>
      <c r="H304" s="9"/>
    </row>
    <row r="305">
      <c r="B305" s="9"/>
      <c r="C305" s="9"/>
      <c r="G305" s="9"/>
      <c r="H305" s="9"/>
    </row>
    <row r="306">
      <c r="B306" s="9"/>
      <c r="C306" s="9"/>
      <c r="G306" s="9"/>
      <c r="H306" s="9"/>
    </row>
    <row r="307">
      <c r="B307" s="9"/>
      <c r="C307" s="9"/>
      <c r="G307" s="9"/>
      <c r="H307" s="9"/>
    </row>
    <row r="308">
      <c r="B308" s="9"/>
      <c r="C308" s="9"/>
      <c r="G308" s="9"/>
      <c r="H308" s="9"/>
    </row>
    <row r="309">
      <c r="B309" s="9"/>
      <c r="C309" s="9"/>
      <c r="G309" s="9"/>
      <c r="H309" s="9"/>
    </row>
    <row r="310">
      <c r="B310" s="9"/>
      <c r="C310" s="9"/>
      <c r="G310" s="9"/>
      <c r="H310" s="9"/>
    </row>
    <row r="311">
      <c r="B311" s="9"/>
      <c r="C311" s="9"/>
      <c r="G311" s="9"/>
      <c r="H311" s="9"/>
    </row>
    <row r="312">
      <c r="B312" s="9"/>
      <c r="C312" s="9"/>
      <c r="G312" s="9"/>
      <c r="H312" s="9"/>
    </row>
    <row r="313">
      <c r="B313" s="9"/>
      <c r="C313" s="9"/>
      <c r="G313" s="9"/>
      <c r="H313" s="9"/>
    </row>
    <row r="314">
      <c r="B314" s="9"/>
      <c r="C314" s="9"/>
      <c r="G314" s="9"/>
      <c r="H314" s="9"/>
    </row>
    <row r="315">
      <c r="B315" s="9"/>
      <c r="C315" s="9"/>
      <c r="G315" s="9"/>
      <c r="H315" s="9"/>
    </row>
    <row r="316">
      <c r="B316" s="9"/>
      <c r="C316" s="9"/>
      <c r="G316" s="9"/>
      <c r="H316" s="9"/>
    </row>
    <row r="317">
      <c r="B317" s="9"/>
      <c r="C317" s="9"/>
      <c r="G317" s="9"/>
      <c r="H317" s="9"/>
    </row>
    <row r="318">
      <c r="B318" s="9"/>
      <c r="C318" s="9"/>
      <c r="G318" s="9"/>
      <c r="H318" s="9"/>
    </row>
    <row r="319">
      <c r="B319" s="9"/>
      <c r="C319" s="9"/>
      <c r="G319" s="9"/>
      <c r="H319" s="9"/>
    </row>
    <row r="320">
      <c r="B320" s="9"/>
      <c r="C320" s="9"/>
      <c r="G320" s="9"/>
      <c r="H320" s="9"/>
    </row>
    <row r="321">
      <c r="B321" s="9"/>
      <c r="C321" s="9"/>
      <c r="G321" s="9"/>
      <c r="H321" s="9"/>
    </row>
    <row r="322">
      <c r="B322" s="9"/>
      <c r="C322" s="9"/>
      <c r="G322" s="9"/>
      <c r="H322" s="9"/>
    </row>
    <row r="323">
      <c r="B323" s="9"/>
      <c r="C323" s="9"/>
      <c r="G323" s="9"/>
      <c r="H323" s="9"/>
    </row>
    <row r="324">
      <c r="B324" s="9"/>
      <c r="C324" s="9"/>
      <c r="G324" s="9"/>
      <c r="H324" s="9"/>
    </row>
    <row r="325">
      <c r="B325" s="9"/>
      <c r="C325" s="9"/>
      <c r="G325" s="9"/>
      <c r="H325" s="9"/>
    </row>
    <row r="326">
      <c r="B326" s="9"/>
      <c r="C326" s="9"/>
      <c r="G326" s="9"/>
      <c r="H326" s="9"/>
    </row>
    <row r="327">
      <c r="B327" s="9"/>
      <c r="C327" s="9"/>
      <c r="G327" s="9"/>
      <c r="H327" s="9"/>
    </row>
    <row r="328">
      <c r="B328" s="9"/>
      <c r="C328" s="9"/>
      <c r="G328" s="9"/>
      <c r="H328" s="9"/>
    </row>
    <row r="329">
      <c r="B329" s="9"/>
      <c r="C329" s="9"/>
      <c r="G329" s="9"/>
      <c r="H329" s="9"/>
    </row>
    <row r="330">
      <c r="B330" s="9"/>
      <c r="C330" s="9"/>
      <c r="G330" s="9"/>
      <c r="H330" s="9"/>
    </row>
    <row r="331">
      <c r="B331" s="9"/>
      <c r="C331" s="9"/>
      <c r="G331" s="9"/>
      <c r="H331" s="9"/>
    </row>
    <row r="332">
      <c r="B332" s="9"/>
      <c r="C332" s="9"/>
      <c r="G332" s="9"/>
      <c r="H332" s="9"/>
    </row>
    <row r="333">
      <c r="B333" s="9"/>
      <c r="C333" s="9"/>
      <c r="G333" s="9"/>
      <c r="H333" s="9"/>
    </row>
    <row r="334">
      <c r="B334" s="9"/>
      <c r="C334" s="9"/>
      <c r="G334" s="9"/>
      <c r="H334" s="9"/>
    </row>
    <row r="335">
      <c r="B335" s="9"/>
      <c r="C335" s="9"/>
      <c r="G335" s="9"/>
      <c r="H335" s="9"/>
    </row>
    <row r="336">
      <c r="B336" s="9"/>
      <c r="C336" s="9"/>
      <c r="G336" s="9"/>
      <c r="H336" s="9"/>
    </row>
    <row r="337">
      <c r="B337" s="9"/>
      <c r="C337" s="9"/>
      <c r="G337" s="9"/>
      <c r="H337" s="9"/>
    </row>
    <row r="338">
      <c r="B338" s="9"/>
      <c r="C338" s="9"/>
      <c r="G338" s="9"/>
      <c r="H338" s="9"/>
    </row>
    <row r="339">
      <c r="B339" s="9"/>
      <c r="C339" s="9"/>
      <c r="G339" s="9"/>
      <c r="H339" s="9"/>
    </row>
    <row r="340">
      <c r="B340" s="9"/>
      <c r="C340" s="9"/>
      <c r="G340" s="9"/>
      <c r="H340" s="9"/>
    </row>
    <row r="341">
      <c r="B341" s="9"/>
      <c r="C341" s="9"/>
      <c r="G341" s="9"/>
      <c r="H341" s="9"/>
    </row>
    <row r="342">
      <c r="B342" s="9"/>
      <c r="C342" s="9"/>
      <c r="G342" s="9"/>
      <c r="H342" s="9"/>
    </row>
    <row r="343">
      <c r="B343" s="9"/>
      <c r="C343" s="9"/>
      <c r="G343" s="9"/>
      <c r="H343" s="9"/>
    </row>
    <row r="344">
      <c r="B344" s="9"/>
      <c r="C344" s="9"/>
      <c r="G344" s="9"/>
      <c r="H344" s="9"/>
    </row>
    <row r="345">
      <c r="B345" s="9"/>
      <c r="C345" s="9"/>
      <c r="G345" s="9"/>
      <c r="H345" s="9"/>
    </row>
    <row r="346">
      <c r="B346" s="9"/>
      <c r="C346" s="9"/>
      <c r="G346" s="9"/>
      <c r="H346" s="9"/>
    </row>
    <row r="347">
      <c r="B347" s="9"/>
      <c r="C347" s="9"/>
      <c r="G347" s="9"/>
      <c r="H347" s="9"/>
    </row>
    <row r="348">
      <c r="B348" s="9"/>
      <c r="C348" s="9"/>
      <c r="G348" s="9"/>
      <c r="H348" s="9"/>
    </row>
    <row r="349">
      <c r="B349" s="9"/>
      <c r="C349" s="9"/>
      <c r="G349" s="9"/>
      <c r="H349" s="9"/>
    </row>
    <row r="350">
      <c r="B350" s="9"/>
      <c r="C350" s="9"/>
      <c r="G350" s="9"/>
      <c r="H350" s="9"/>
    </row>
    <row r="351">
      <c r="B351" s="9"/>
      <c r="C351" s="9"/>
      <c r="G351" s="9"/>
      <c r="H351" s="9"/>
    </row>
    <row r="352">
      <c r="B352" s="9"/>
      <c r="C352" s="9"/>
      <c r="G352" s="9"/>
      <c r="H352" s="9"/>
    </row>
    <row r="353">
      <c r="B353" s="9"/>
      <c r="C353" s="9"/>
      <c r="G353" s="9"/>
      <c r="H353" s="9"/>
    </row>
    <row r="354">
      <c r="B354" s="9"/>
      <c r="C354" s="9"/>
      <c r="G354" s="9"/>
      <c r="H354" s="9"/>
    </row>
    <row r="355">
      <c r="B355" s="9"/>
      <c r="C355" s="9"/>
      <c r="G355" s="9"/>
      <c r="H355" s="9"/>
    </row>
    <row r="356">
      <c r="B356" s="9"/>
      <c r="C356" s="9"/>
      <c r="G356" s="9"/>
      <c r="H356" s="9"/>
    </row>
    <row r="357">
      <c r="B357" s="9"/>
      <c r="C357" s="9"/>
      <c r="G357" s="9"/>
      <c r="H357" s="9"/>
    </row>
    <row r="358">
      <c r="B358" s="9"/>
      <c r="C358" s="9"/>
      <c r="G358" s="9"/>
      <c r="H358" s="9"/>
    </row>
    <row r="359">
      <c r="B359" s="9"/>
      <c r="C359" s="9"/>
      <c r="G359" s="9"/>
      <c r="H359" s="9"/>
    </row>
    <row r="360">
      <c r="B360" s="9"/>
      <c r="C360" s="9"/>
      <c r="G360" s="9"/>
      <c r="H360" s="9"/>
    </row>
    <row r="361">
      <c r="B361" s="9"/>
      <c r="C361" s="9"/>
      <c r="G361" s="9"/>
      <c r="H361" s="9"/>
    </row>
    <row r="362">
      <c r="B362" s="9"/>
      <c r="C362" s="9"/>
      <c r="G362" s="9"/>
      <c r="H362" s="9"/>
    </row>
    <row r="363">
      <c r="B363" s="9"/>
      <c r="C363" s="9"/>
      <c r="G363" s="9"/>
      <c r="H363" s="9"/>
    </row>
    <row r="364">
      <c r="B364" s="9"/>
      <c r="C364" s="9"/>
      <c r="G364" s="9"/>
      <c r="H364" s="9"/>
    </row>
    <row r="365">
      <c r="B365" s="9"/>
      <c r="C365" s="9"/>
      <c r="G365" s="9"/>
      <c r="H365" s="9"/>
    </row>
    <row r="366">
      <c r="B366" s="9"/>
      <c r="C366" s="9"/>
      <c r="G366" s="9"/>
      <c r="H366" s="9"/>
    </row>
    <row r="367">
      <c r="B367" s="9"/>
      <c r="C367" s="9"/>
      <c r="G367" s="9"/>
      <c r="H367" s="9"/>
    </row>
    <row r="368">
      <c r="B368" s="9"/>
      <c r="C368" s="9"/>
      <c r="G368" s="9"/>
      <c r="H368" s="9"/>
    </row>
    <row r="369">
      <c r="B369" s="9"/>
      <c r="C369" s="9"/>
      <c r="G369" s="9"/>
      <c r="H369" s="9"/>
    </row>
    <row r="370">
      <c r="B370" s="9"/>
      <c r="C370" s="9"/>
      <c r="G370" s="9"/>
      <c r="H370" s="9"/>
    </row>
    <row r="371">
      <c r="B371" s="9"/>
      <c r="C371" s="9"/>
      <c r="G371" s="9"/>
      <c r="H371" s="9"/>
    </row>
    <row r="372">
      <c r="B372" s="9"/>
      <c r="C372" s="9"/>
      <c r="G372" s="9"/>
      <c r="H372" s="9"/>
    </row>
    <row r="373">
      <c r="B373" s="9"/>
      <c r="C373" s="9"/>
      <c r="G373" s="9"/>
      <c r="H373" s="9"/>
    </row>
    <row r="374">
      <c r="B374" s="9"/>
      <c r="C374" s="9"/>
      <c r="G374" s="9"/>
      <c r="H374" s="9"/>
    </row>
    <row r="375">
      <c r="B375" s="9"/>
      <c r="C375" s="9"/>
      <c r="G375" s="9"/>
      <c r="H375" s="9"/>
    </row>
    <row r="376">
      <c r="B376" s="9"/>
      <c r="C376" s="9"/>
      <c r="G376" s="9"/>
      <c r="H376" s="9"/>
    </row>
    <row r="377">
      <c r="B377" s="9"/>
      <c r="C377" s="9"/>
      <c r="G377" s="9"/>
      <c r="H377" s="9"/>
    </row>
    <row r="378">
      <c r="B378" s="9"/>
      <c r="C378" s="9"/>
      <c r="G378" s="9"/>
      <c r="H378" s="9"/>
    </row>
    <row r="379">
      <c r="B379" s="9"/>
      <c r="C379" s="9"/>
      <c r="G379" s="9"/>
      <c r="H379" s="9"/>
    </row>
    <row r="380">
      <c r="B380" s="9"/>
      <c r="C380" s="9"/>
      <c r="G380" s="9"/>
      <c r="H380" s="9"/>
    </row>
    <row r="381">
      <c r="B381" s="9"/>
      <c r="C381" s="9"/>
      <c r="G381" s="9"/>
      <c r="H381" s="9"/>
    </row>
    <row r="382">
      <c r="B382" s="9"/>
      <c r="C382" s="9"/>
      <c r="G382" s="9"/>
      <c r="H382" s="9"/>
    </row>
    <row r="383">
      <c r="B383" s="9"/>
      <c r="C383" s="9"/>
      <c r="G383" s="9"/>
      <c r="H383" s="9"/>
    </row>
    <row r="384">
      <c r="B384" s="9"/>
      <c r="C384" s="9"/>
      <c r="G384" s="9"/>
      <c r="H384" s="9"/>
    </row>
    <row r="385">
      <c r="B385" s="9"/>
      <c r="C385" s="9"/>
      <c r="G385" s="9"/>
      <c r="H385" s="9"/>
    </row>
    <row r="386">
      <c r="B386" s="9"/>
      <c r="C386" s="9"/>
      <c r="G386" s="9"/>
      <c r="H386" s="9"/>
    </row>
    <row r="387">
      <c r="B387" s="9"/>
      <c r="C387" s="9"/>
      <c r="G387" s="9"/>
      <c r="H387" s="9"/>
    </row>
    <row r="388">
      <c r="B388" s="9"/>
      <c r="C388" s="9"/>
      <c r="G388" s="9"/>
      <c r="H388" s="9"/>
    </row>
    <row r="389">
      <c r="B389" s="9"/>
      <c r="C389" s="9"/>
      <c r="G389" s="9"/>
      <c r="H389" s="9"/>
    </row>
    <row r="390">
      <c r="B390" s="9"/>
      <c r="C390" s="9"/>
      <c r="G390" s="9"/>
      <c r="H390" s="9"/>
    </row>
    <row r="391">
      <c r="B391" s="9"/>
      <c r="C391" s="9"/>
      <c r="G391" s="9"/>
      <c r="H391" s="9"/>
    </row>
    <row r="392">
      <c r="B392" s="9"/>
      <c r="C392" s="9"/>
      <c r="G392" s="9"/>
      <c r="H392" s="9"/>
    </row>
    <row r="393">
      <c r="B393" s="9"/>
      <c r="C393" s="9"/>
      <c r="G393" s="9"/>
      <c r="H393" s="9"/>
    </row>
    <row r="394">
      <c r="B394" s="9"/>
      <c r="C394" s="9"/>
      <c r="G394" s="9"/>
      <c r="H394" s="9"/>
    </row>
    <row r="395">
      <c r="B395" s="9"/>
      <c r="C395" s="9"/>
      <c r="G395" s="9"/>
      <c r="H395" s="9"/>
    </row>
    <row r="396">
      <c r="B396" s="9"/>
      <c r="C396" s="9"/>
      <c r="G396" s="9"/>
      <c r="H396" s="9"/>
    </row>
    <row r="397">
      <c r="B397" s="9"/>
      <c r="C397" s="9"/>
      <c r="G397" s="9"/>
      <c r="H397" s="9"/>
    </row>
    <row r="398">
      <c r="B398" s="9"/>
      <c r="C398" s="9"/>
      <c r="G398" s="9"/>
      <c r="H398" s="9"/>
    </row>
    <row r="399">
      <c r="B399" s="9"/>
      <c r="C399" s="9"/>
      <c r="G399" s="9"/>
      <c r="H399" s="9"/>
    </row>
    <row r="400">
      <c r="B400" s="9"/>
      <c r="C400" s="9"/>
      <c r="G400" s="9"/>
      <c r="H400" s="9"/>
    </row>
    <row r="401">
      <c r="B401" s="9"/>
      <c r="C401" s="9"/>
      <c r="G401" s="9"/>
      <c r="H401" s="9"/>
    </row>
    <row r="402">
      <c r="B402" s="9"/>
      <c r="C402" s="9"/>
      <c r="G402" s="9"/>
      <c r="H402" s="9"/>
    </row>
    <row r="403">
      <c r="B403" s="9"/>
      <c r="C403" s="9"/>
      <c r="G403" s="9"/>
      <c r="H403" s="9"/>
    </row>
    <row r="404">
      <c r="B404" s="9"/>
      <c r="C404" s="9"/>
      <c r="G404" s="9"/>
      <c r="H404" s="9"/>
    </row>
    <row r="405">
      <c r="B405" s="9"/>
      <c r="C405" s="9"/>
      <c r="G405" s="9"/>
      <c r="H405" s="9"/>
    </row>
    <row r="406">
      <c r="B406" s="9"/>
      <c r="C406" s="9"/>
      <c r="G406" s="9"/>
      <c r="H406" s="9"/>
    </row>
    <row r="407">
      <c r="B407" s="9"/>
      <c r="C407" s="9"/>
      <c r="G407" s="9"/>
      <c r="H407" s="9"/>
    </row>
    <row r="408">
      <c r="B408" s="9"/>
      <c r="C408" s="9"/>
      <c r="G408" s="9"/>
      <c r="H408" s="9"/>
    </row>
    <row r="409">
      <c r="B409" s="9"/>
      <c r="C409" s="9"/>
      <c r="G409" s="9"/>
      <c r="H409" s="9"/>
    </row>
    <row r="410">
      <c r="B410" s="9"/>
      <c r="C410" s="9"/>
      <c r="G410" s="9"/>
      <c r="H410" s="9"/>
    </row>
    <row r="411">
      <c r="B411" s="9"/>
      <c r="C411" s="9"/>
      <c r="G411" s="9"/>
      <c r="H411" s="9"/>
    </row>
    <row r="412">
      <c r="B412" s="9"/>
      <c r="C412" s="9"/>
      <c r="G412" s="9"/>
      <c r="H412" s="9"/>
    </row>
    <row r="413">
      <c r="B413" s="9"/>
      <c r="C413" s="9"/>
      <c r="G413" s="9"/>
      <c r="H413" s="9"/>
    </row>
    <row r="414">
      <c r="B414" s="9"/>
      <c r="C414" s="9"/>
      <c r="G414" s="9"/>
      <c r="H414" s="9"/>
    </row>
    <row r="415">
      <c r="B415" s="9"/>
      <c r="C415" s="9"/>
      <c r="G415" s="9"/>
      <c r="H415" s="9"/>
    </row>
    <row r="416">
      <c r="B416" s="9"/>
      <c r="C416" s="9"/>
      <c r="G416" s="9"/>
      <c r="H416" s="9"/>
    </row>
    <row r="417">
      <c r="B417" s="9"/>
      <c r="C417" s="9"/>
      <c r="G417" s="9"/>
      <c r="H417" s="9"/>
    </row>
    <row r="418">
      <c r="B418" s="9"/>
      <c r="C418" s="9"/>
      <c r="G418" s="9"/>
      <c r="H418" s="9"/>
    </row>
    <row r="419">
      <c r="B419" s="9"/>
      <c r="C419" s="9"/>
      <c r="G419" s="9"/>
      <c r="H419" s="9"/>
    </row>
    <row r="420">
      <c r="B420" s="9"/>
      <c r="C420" s="9"/>
      <c r="G420" s="9"/>
      <c r="H420" s="9"/>
    </row>
    <row r="421">
      <c r="B421" s="9"/>
      <c r="C421" s="9"/>
      <c r="G421" s="9"/>
      <c r="H421" s="9"/>
    </row>
    <row r="422">
      <c r="B422" s="9"/>
      <c r="C422" s="9"/>
      <c r="G422" s="9"/>
      <c r="H422" s="9"/>
    </row>
    <row r="423">
      <c r="B423" s="9"/>
      <c r="C423" s="9"/>
      <c r="G423" s="9"/>
      <c r="H423" s="9"/>
    </row>
    <row r="424">
      <c r="B424" s="9"/>
      <c r="C424" s="9"/>
      <c r="G424" s="9"/>
      <c r="H424" s="9"/>
    </row>
    <row r="425">
      <c r="B425" s="9"/>
      <c r="C425" s="9"/>
      <c r="G425" s="9"/>
      <c r="H425" s="9"/>
    </row>
    <row r="426">
      <c r="B426" s="9"/>
      <c r="C426" s="9"/>
      <c r="G426" s="9"/>
      <c r="H426" s="9"/>
    </row>
    <row r="427">
      <c r="B427" s="9"/>
      <c r="C427" s="9"/>
      <c r="G427" s="9"/>
      <c r="H427" s="9"/>
    </row>
    <row r="428">
      <c r="B428" s="9"/>
      <c r="C428" s="9"/>
      <c r="G428" s="9"/>
      <c r="H428" s="9"/>
    </row>
    <row r="429">
      <c r="B429" s="9"/>
      <c r="C429" s="9"/>
      <c r="G429" s="9"/>
      <c r="H429" s="9"/>
    </row>
    <row r="430">
      <c r="B430" s="9"/>
      <c r="C430" s="9"/>
      <c r="G430" s="9"/>
      <c r="H430" s="9"/>
    </row>
    <row r="431">
      <c r="B431" s="9"/>
      <c r="C431" s="9"/>
      <c r="G431" s="9"/>
      <c r="H431" s="9"/>
    </row>
    <row r="432">
      <c r="B432" s="9"/>
      <c r="C432" s="9"/>
      <c r="G432" s="9"/>
      <c r="H432" s="9"/>
    </row>
    <row r="433">
      <c r="B433" s="9"/>
      <c r="C433" s="9"/>
      <c r="G433" s="9"/>
      <c r="H433" s="9"/>
    </row>
    <row r="434">
      <c r="B434" s="9"/>
      <c r="C434" s="9"/>
      <c r="G434" s="9"/>
      <c r="H434" s="9"/>
    </row>
    <row r="435">
      <c r="B435" s="9"/>
      <c r="C435" s="9"/>
      <c r="G435" s="9"/>
      <c r="H435" s="9"/>
    </row>
    <row r="436">
      <c r="B436" s="9"/>
      <c r="C436" s="9"/>
      <c r="G436" s="9"/>
      <c r="H436" s="9"/>
    </row>
    <row r="437">
      <c r="B437" s="9"/>
      <c r="C437" s="9"/>
      <c r="G437" s="9"/>
      <c r="H437" s="9"/>
    </row>
    <row r="438">
      <c r="B438" s="9"/>
      <c r="C438" s="9"/>
      <c r="G438" s="9"/>
      <c r="H438" s="9"/>
    </row>
    <row r="439">
      <c r="B439" s="9"/>
      <c r="C439" s="9"/>
      <c r="G439" s="9"/>
      <c r="H439" s="9"/>
    </row>
    <row r="440">
      <c r="B440" s="9"/>
      <c r="C440" s="9"/>
      <c r="G440" s="9"/>
      <c r="H440" s="9"/>
    </row>
    <row r="441">
      <c r="B441" s="9"/>
      <c r="C441" s="9"/>
      <c r="G441" s="9"/>
      <c r="H441" s="9"/>
    </row>
    <row r="442">
      <c r="B442" s="9"/>
      <c r="C442" s="9"/>
      <c r="G442" s="9"/>
      <c r="H442" s="9"/>
    </row>
    <row r="443">
      <c r="B443" s="9"/>
      <c r="C443" s="9"/>
      <c r="G443" s="9"/>
      <c r="H443" s="9"/>
    </row>
    <row r="444">
      <c r="B444" s="9"/>
      <c r="C444" s="9"/>
      <c r="G444" s="9"/>
      <c r="H444" s="9"/>
    </row>
    <row r="445">
      <c r="B445" s="9"/>
      <c r="C445" s="9"/>
      <c r="G445" s="9"/>
      <c r="H445" s="9"/>
    </row>
    <row r="446">
      <c r="B446" s="9"/>
      <c r="C446" s="9"/>
      <c r="G446" s="9"/>
      <c r="H446" s="9"/>
    </row>
    <row r="447">
      <c r="B447" s="9"/>
      <c r="C447" s="9"/>
      <c r="G447" s="9"/>
      <c r="H447" s="9"/>
    </row>
    <row r="448">
      <c r="B448" s="9"/>
      <c r="C448" s="9"/>
      <c r="G448" s="9"/>
      <c r="H448" s="9"/>
    </row>
    <row r="449">
      <c r="B449" s="9"/>
      <c r="C449" s="9"/>
      <c r="G449" s="9"/>
      <c r="H449" s="9"/>
    </row>
    <row r="450">
      <c r="B450" s="9"/>
      <c r="C450" s="9"/>
      <c r="G450" s="9"/>
      <c r="H450" s="9"/>
    </row>
    <row r="451">
      <c r="B451" s="9"/>
      <c r="C451" s="9"/>
      <c r="G451" s="9"/>
      <c r="H451" s="9"/>
    </row>
    <row r="452">
      <c r="B452" s="9"/>
      <c r="C452" s="9"/>
      <c r="G452" s="9"/>
      <c r="H452" s="9"/>
    </row>
    <row r="453">
      <c r="B453" s="9"/>
      <c r="C453" s="9"/>
      <c r="G453" s="9"/>
      <c r="H453" s="9"/>
    </row>
    <row r="454">
      <c r="B454" s="9"/>
      <c r="C454" s="9"/>
      <c r="G454" s="9"/>
      <c r="H454" s="9"/>
    </row>
    <row r="455">
      <c r="B455" s="9"/>
      <c r="C455" s="9"/>
      <c r="G455" s="9"/>
      <c r="H455" s="9"/>
    </row>
    <row r="456">
      <c r="B456" s="9"/>
      <c r="C456" s="9"/>
      <c r="G456" s="9"/>
      <c r="H456" s="9"/>
    </row>
    <row r="457">
      <c r="B457" s="9"/>
      <c r="C457" s="9"/>
      <c r="G457" s="9"/>
      <c r="H457" s="9"/>
    </row>
    <row r="458">
      <c r="B458" s="9"/>
      <c r="C458" s="9"/>
      <c r="G458" s="9"/>
      <c r="H458" s="9"/>
    </row>
    <row r="459">
      <c r="B459" s="9"/>
      <c r="C459" s="9"/>
      <c r="G459" s="9"/>
      <c r="H459" s="9"/>
    </row>
    <row r="460">
      <c r="B460" s="9"/>
      <c r="C460" s="9"/>
      <c r="G460" s="9"/>
      <c r="H460" s="9"/>
    </row>
    <row r="461">
      <c r="B461" s="9"/>
      <c r="C461" s="9"/>
      <c r="G461" s="9"/>
      <c r="H461" s="9"/>
    </row>
    <row r="462">
      <c r="B462" s="9"/>
      <c r="C462" s="9"/>
      <c r="G462" s="9"/>
      <c r="H462" s="9"/>
    </row>
    <row r="463">
      <c r="B463" s="9"/>
      <c r="C463" s="9"/>
      <c r="G463" s="9"/>
      <c r="H463" s="9"/>
    </row>
    <row r="464">
      <c r="B464" s="9"/>
      <c r="C464" s="9"/>
      <c r="G464" s="9"/>
      <c r="H464" s="9"/>
    </row>
    <row r="465">
      <c r="B465" s="9"/>
      <c r="C465" s="9"/>
      <c r="G465" s="9"/>
      <c r="H465" s="9"/>
    </row>
    <row r="466">
      <c r="B466" s="9"/>
      <c r="C466" s="9"/>
      <c r="G466" s="9"/>
      <c r="H466" s="9"/>
    </row>
    <row r="467">
      <c r="B467" s="9"/>
      <c r="C467" s="9"/>
      <c r="G467" s="9"/>
      <c r="H467" s="9"/>
    </row>
    <row r="468">
      <c r="B468" s="9"/>
      <c r="C468" s="9"/>
      <c r="G468" s="9"/>
      <c r="H468" s="9"/>
    </row>
    <row r="469">
      <c r="B469" s="9"/>
      <c r="C469" s="9"/>
      <c r="G469" s="9"/>
      <c r="H469" s="9"/>
    </row>
    <row r="470">
      <c r="B470" s="9"/>
      <c r="C470" s="9"/>
      <c r="G470" s="9"/>
      <c r="H470" s="9"/>
    </row>
    <row r="471">
      <c r="B471" s="9"/>
      <c r="C471" s="9"/>
      <c r="G471" s="9"/>
      <c r="H471" s="9"/>
    </row>
    <row r="472">
      <c r="B472" s="9"/>
      <c r="C472" s="9"/>
      <c r="G472" s="9"/>
      <c r="H472" s="9"/>
    </row>
    <row r="473">
      <c r="B473" s="9"/>
      <c r="C473" s="9"/>
      <c r="G473" s="9"/>
      <c r="H473" s="9"/>
    </row>
    <row r="474">
      <c r="B474" s="9"/>
      <c r="C474" s="9"/>
      <c r="G474" s="9"/>
      <c r="H474" s="9"/>
    </row>
    <row r="475">
      <c r="B475" s="9"/>
      <c r="C475" s="9"/>
      <c r="G475" s="9"/>
      <c r="H475" s="9"/>
    </row>
    <row r="476">
      <c r="B476" s="9"/>
      <c r="C476" s="9"/>
      <c r="G476" s="9"/>
      <c r="H476" s="9"/>
    </row>
    <row r="477">
      <c r="B477" s="9"/>
      <c r="C477" s="9"/>
      <c r="G477" s="9"/>
      <c r="H477" s="9"/>
    </row>
    <row r="478">
      <c r="B478" s="9"/>
      <c r="C478" s="9"/>
      <c r="G478" s="9"/>
      <c r="H478" s="9"/>
    </row>
    <row r="479">
      <c r="B479" s="9"/>
      <c r="C479" s="9"/>
      <c r="G479" s="9"/>
      <c r="H479" s="9"/>
    </row>
    <row r="480">
      <c r="B480" s="9"/>
      <c r="C480" s="9"/>
      <c r="G480" s="9"/>
      <c r="H480" s="9"/>
    </row>
    <row r="481">
      <c r="B481" s="9"/>
      <c r="C481" s="9"/>
      <c r="G481" s="9"/>
      <c r="H481" s="9"/>
    </row>
    <row r="482">
      <c r="B482" s="9"/>
      <c r="C482" s="9"/>
      <c r="G482" s="9"/>
      <c r="H482" s="9"/>
    </row>
    <row r="483">
      <c r="B483" s="9"/>
      <c r="C483" s="9"/>
      <c r="G483" s="9"/>
      <c r="H483" s="9"/>
    </row>
    <row r="484">
      <c r="B484" s="9"/>
      <c r="C484" s="9"/>
      <c r="G484" s="9"/>
      <c r="H484" s="9"/>
    </row>
    <row r="485">
      <c r="B485" s="9"/>
      <c r="C485" s="9"/>
      <c r="G485" s="9"/>
      <c r="H485" s="9"/>
    </row>
    <row r="486">
      <c r="B486" s="9"/>
      <c r="C486" s="9"/>
      <c r="G486" s="9"/>
      <c r="H486" s="9"/>
    </row>
    <row r="487">
      <c r="B487" s="9"/>
      <c r="C487" s="9"/>
      <c r="G487" s="9"/>
      <c r="H487" s="9"/>
    </row>
    <row r="488">
      <c r="B488" s="9"/>
      <c r="C488" s="9"/>
      <c r="G488" s="9"/>
      <c r="H488" s="9"/>
    </row>
    <row r="489">
      <c r="B489" s="9"/>
      <c r="C489" s="9"/>
      <c r="G489" s="9"/>
      <c r="H489" s="9"/>
    </row>
    <row r="490">
      <c r="B490" s="9"/>
      <c r="C490" s="9"/>
      <c r="G490" s="9"/>
      <c r="H490" s="9"/>
    </row>
    <row r="491">
      <c r="B491" s="9"/>
      <c r="C491" s="9"/>
      <c r="G491" s="9"/>
      <c r="H491" s="9"/>
    </row>
    <row r="492">
      <c r="B492" s="9"/>
      <c r="C492" s="9"/>
      <c r="G492" s="9"/>
      <c r="H492" s="9"/>
    </row>
    <row r="493">
      <c r="B493" s="9"/>
      <c r="C493" s="9"/>
      <c r="G493" s="9"/>
      <c r="H493" s="9"/>
    </row>
    <row r="494">
      <c r="B494" s="9"/>
      <c r="C494" s="9"/>
      <c r="G494" s="9"/>
      <c r="H494" s="9"/>
    </row>
    <row r="495">
      <c r="B495" s="9"/>
      <c r="C495" s="9"/>
      <c r="G495" s="9"/>
      <c r="H495" s="9"/>
    </row>
    <row r="496">
      <c r="B496" s="9"/>
      <c r="C496" s="9"/>
      <c r="G496" s="9"/>
      <c r="H496" s="9"/>
    </row>
    <row r="497">
      <c r="B497" s="9"/>
      <c r="C497" s="9"/>
      <c r="G497" s="9"/>
      <c r="H497" s="9"/>
    </row>
    <row r="498">
      <c r="B498" s="9"/>
      <c r="C498" s="9"/>
      <c r="G498" s="9"/>
      <c r="H498" s="9"/>
    </row>
    <row r="499">
      <c r="B499" s="9"/>
      <c r="C499" s="9"/>
      <c r="G499" s="9"/>
      <c r="H499" s="9"/>
    </row>
    <row r="500">
      <c r="B500" s="9"/>
      <c r="C500" s="9"/>
      <c r="G500" s="9"/>
      <c r="H500" s="9"/>
    </row>
    <row r="501">
      <c r="B501" s="9"/>
      <c r="C501" s="9"/>
      <c r="G501" s="9"/>
      <c r="H501" s="9"/>
    </row>
    <row r="502">
      <c r="B502" s="9"/>
      <c r="C502" s="9"/>
      <c r="G502" s="9"/>
      <c r="H502" s="9"/>
    </row>
    <row r="503">
      <c r="B503" s="9"/>
      <c r="C503" s="9"/>
      <c r="G503" s="9"/>
      <c r="H503" s="9"/>
    </row>
    <row r="504">
      <c r="B504" s="9"/>
      <c r="C504" s="9"/>
      <c r="G504" s="9"/>
      <c r="H504" s="9"/>
    </row>
    <row r="505">
      <c r="B505" s="9"/>
      <c r="C505" s="9"/>
      <c r="G505" s="9"/>
      <c r="H505" s="9"/>
    </row>
    <row r="506">
      <c r="B506" s="9"/>
      <c r="C506" s="9"/>
      <c r="G506" s="9"/>
      <c r="H506" s="9"/>
    </row>
    <row r="507">
      <c r="B507" s="9"/>
      <c r="C507" s="9"/>
      <c r="G507" s="9"/>
      <c r="H507" s="9"/>
    </row>
    <row r="508">
      <c r="B508" s="9"/>
      <c r="C508" s="9"/>
      <c r="G508" s="9"/>
      <c r="H508" s="9"/>
    </row>
    <row r="509">
      <c r="B509" s="9"/>
      <c r="C509" s="9"/>
      <c r="G509" s="9"/>
      <c r="H509" s="9"/>
    </row>
    <row r="510">
      <c r="B510" s="9"/>
      <c r="C510" s="9"/>
      <c r="G510" s="9"/>
      <c r="H510" s="9"/>
    </row>
    <row r="511">
      <c r="B511" s="9"/>
      <c r="C511" s="9"/>
      <c r="G511" s="9"/>
      <c r="H511" s="9"/>
    </row>
    <row r="512">
      <c r="B512" s="9"/>
      <c r="C512" s="9"/>
      <c r="G512" s="9"/>
      <c r="H512" s="9"/>
    </row>
    <row r="513">
      <c r="B513" s="9"/>
      <c r="C513" s="9"/>
      <c r="G513" s="9"/>
      <c r="H513" s="9"/>
    </row>
    <row r="514">
      <c r="B514" s="9"/>
      <c r="C514" s="9"/>
      <c r="G514" s="9"/>
      <c r="H514" s="9"/>
    </row>
    <row r="515">
      <c r="B515" s="9"/>
      <c r="C515" s="9"/>
      <c r="G515" s="9"/>
      <c r="H515" s="9"/>
    </row>
    <row r="516">
      <c r="B516" s="9"/>
      <c r="C516" s="9"/>
      <c r="G516" s="9"/>
      <c r="H516" s="9"/>
    </row>
    <row r="517">
      <c r="B517" s="9"/>
      <c r="C517" s="9"/>
      <c r="G517" s="9"/>
      <c r="H517" s="9"/>
    </row>
    <row r="518">
      <c r="B518" s="9"/>
      <c r="C518" s="9"/>
      <c r="G518" s="9"/>
      <c r="H518" s="9"/>
    </row>
    <row r="519">
      <c r="B519" s="9"/>
      <c r="C519" s="9"/>
      <c r="G519" s="9"/>
      <c r="H519" s="9"/>
    </row>
    <row r="520">
      <c r="B520" s="9"/>
      <c r="C520" s="9"/>
      <c r="G520" s="9"/>
      <c r="H520" s="9"/>
    </row>
    <row r="521">
      <c r="B521" s="9"/>
      <c r="C521" s="9"/>
      <c r="G521" s="9"/>
      <c r="H521" s="9"/>
    </row>
    <row r="522">
      <c r="B522" s="9"/>
      <c r="C522" s="9"/>
      <c r="G522" s="9"/>
      <c r="H522" s="9"/>
    </row>
    <row r="523">
      <c r="B523" s="9"/>
      <c r="C523" s="9"/>
      <c r="G523" s="9"/>
      <c r="H523" s="9"/>
    </row>
    <row r="524">
      <c r="B524" s="9"/>
      <c r="C524" s="9"/>
      <c r="G524" s="9"/>
      <c r="H524" s="9"/>
    </row>
    <row r="525">
      <c r="B525" s="9"/>
      <c r="C525" s="9"/>
      <c r="G525" s="9"/>
      <c r="H525" s="9"/>
    </row>
    <row r="526">
      <c r="B526" s="9"/>
      <c r="C526" s="9"/>
      <c r="G526" s="9"/>
      <c r="H526" s="9"/>
    </row>
    <row r="527">
      <c r="B527" s="9"/>
      <c r="C527" s="9"/>
      <c r="G527" s="9"/>
      <c r="H527" s="9"/>
    </row>
    <row r="528">
      <c r="B528" s="9"/>
      <c r="C528" s="9"/>
      <c r="G528" s="9"/>
      <c r="H528" s="9"/>
    </row>
    <row r="529">
      <c r="B529" s="9"/>
      <c r="C529" s="9"/>
      <c r="G529" s="9"/>
      <c r="H529" s="9"/>
    </row>
    <row r="530">
      <c r="B530" s="9"/>
      <c r="C530" s="9"/>
      <c r="G530" s="9"/>
      <c r="H530" s="9"/>
    </row>
    <row r="531">
      <c r="B531" s="9"/>
      <c r="C531" s="9"/>
      <c r="G531" s="9"/>
      <c r="H531" s="9"/>
    </row>
    <row r="532">
      <c r="B532" s="9"/>
      <c r="C532" s="9"/>
      <c r="G532" s="9"/>
      <c r="H532" s="9"/>
    </row>
    <row r="533">
      <c r="B533" s="9"/>
      <c r="C533" s="9"/>
      <c r="G533" s="9"/>
      <c r="H533" s="9"/>
    </row>
    <row r="534">
      <c r="B534" s="9"/>
      <c r="C534" s="9"/>
      <c r="G534" s="9"/>
      <c r="H534" s="9"/>
    </row>
    <row r="535">
      <c r="B535" s="9"/>
      <c r="C535" s="9"/>
      <c r="G535" s="9"/>
      <c r="H535" s="9"/>
    </row>
    <row r="536">
      <c r="B536" s="9"/>
      <c r="C536" s="9"/>
      <c r="G536" s="9"/>
      <c r="H536" s="9"/>
    </row>
    <row r="537">
      <c r="B537" s="9"/>
      <c r="C537" s="9"/>
      <c r="G537" s="9"/>
      <c r="H537" s="9"/>
    </row>
    <row r="538">
      <c r="B538" s="9"/>
      <c r="C538" s="9"/>
      <c r="G538" s="9"/>
      <c r="H538" s="9"/>
    </row>
    <row r="539">
      <c r="B539" s="9"/>
      <c r="C539" s="9"/>
      <c r="G539" s="9"/>
      <c r="H539" s="9"/>
    </row>
    <row r="540">
      <c r="B540" s="9"/>
      <c r="C540" s="9"/>
      <c r="G540" s="9"/>
      <c r="H540" s="9"/>
    </row>
    <row r="541">
      <c r="B541" s="9"/>
      <c r="C541" s="9"/>
      <c r="G541" s="9"/>
      <c r="H541" s="9"/>
    </row>
    <row r="542">
      <c r="B542" s="9"/>
      <c r="C542" s="9"/>
      <c r="G542" s="9"/>
      <c r="H542" s="9"/>
    </row>
    <row r="543">
      <c r="B543" s="9"/>
      <c r="C543" s="9"/>
      <c r="G543" s="9"/>
      <c r="H543" s="9"/>
    </row>
    <row r="544">
      <c r="B544" s="9"/>
      <c r="C544" s="9"/>
      <c r="G544" s="9"/>
      <c r="H544" s="9"/>
    </row>
    <row r="545">
      <c r="B545" s="9"/>
      <c r="C545" s="9"/>
      <c r="G545" s="9"/>
      <c r="H545" s="9"/>
    </row>
    <row r="546">
      <c r="B546" s="9"/>
      <c r="C546" s="9"/>
      <c r="G546" s="9"/>
      <c r="H546" s="9"/>
    </row>
    <row r="547">
      <c r="B547" s="9"/>
      <c r="C547" s="9"/>
      <c r="G547" s="9"/>
      <c r="H547" s="9"/>
    </row>
    <row r="548">
      <c r="B548" s="9"/>
      <c r="C548" s="9"/>
      <c r="G548" s="9"/>
      <c r="H548" s="9"/>
    </row>
    <row r="549">
      <c r="B549" s="9"/>
      <c r="C549" s="9"/>
      <c r="G549" s="9"/>
      <c r="H549" s="9"/>
    </row>
    <row r="550">
      <c r="B550" s="9"/>
      <c r="C550" s="9"/>
      <c r="G550" s="9"/>
      <c r="H550" s="9"/>
    </row>
    <row r="551">
      <c r="B551" s="9"/>
      <c r="C551" s="9"/>
      <c r="G551" s="9"/>
      <c r="H551" s="9"/>
    </row>
    <row r="552">
      <c r="B552" s="9"/>
      <c r="C552" s="9"/>
      <c r="G552" s="9"/>
      <c r="H552" s="9"/>
    </row>
    <row r="553">
      <c r="B553" s="9"/>
      <c r="C553" s="9"/>
      <c r="G553" s="9"/>
      <c r="H553" s="9"/>
    </row>
    <row r="554">
      <c r="B554" s="9"/>
      <c r="C554" s="9"/>
      <c r="G554" s="9"/>
      <c r="H554" s="9"/>
    </row>
    <row r="555">
      <c r="B555" s="9"/>
      <c r="C555" s="9"/>
      <c r="G555" s="9"/>
      <c r="H555" s="9"/>
    </row>
    <row r="556">
      <c r="B556" s="9"/>
      <c r="C556" s="9"/>
      <c r="G556" s="9"/>
      <c r="H556" s="9"/>
    </row>
    <row r="557">
      <c r="B557" s="9"/>
      <c r="C557" s="9"/>
      <c r="G557" s="9"/>
      <c r="H557" s="9"/>
    </row>
    <row r="558">
      <c r="B558" s="9"/>
      <c r="C558" s="9"/>
      <c r="G558" s="9"/>
      <c r="H558" s="9"/>
    </row>
    <row r="559">
      <c r="B559" s="9"/>
      <c r="C559" s="9"/>
      <c r="G559" s="9"/>
      <c r="H559" s="9"/>
    </row>
    <row r="560">
      <c r="B560" s="9"/>
      <c r="C560" s="9"/>
      <c r="G560" s="9"/>
      <c r="H560" s="9"/>
    </row>
    <row r="561">
      <c r="B561" s="9"/>
      <c r="C561" s="9"/>
      <c r="G561" s="9"/>
      <c r="H561" s="9"/>
    </row>
    <row r="562">
      <c r="B562" s="9"/>
      <c r="C562" s="9"/>
      <c r="G562" s="9"/>
      <c r="H562" s="9"/>
    </row>
    <row r="563">
      <c r="B563" s="9"/>
      <c r="C563" s="9"/>
      <c r="G563" s="9"/>
      <c r="H563" s="9"/>
    </row>
    <row r="564">
      <c r="B564" s="9"/>
      <c r="C564" s="9"/>
      <c r="G564" s="9"/>
      <c r="H564" s="9"/>
    </row>
    <row r="565">
      <c r="B565" s="9"/>
      <c r="C565" s="9"/>
      <c r="G565" s="9"/>
      <c r="H565" s="9"/>
    </row>
    <row r="566">
      <c r="B566" s="9"/>
      <c r="C566" s="9"/>
      <c r="G566" s="9"/>
      <c r="H566" s="9"/>
    </row>
    <row r="567">
      <c r="B567" s="9"/>
      <c r="C567" s="9"/>
      <c r="G567" s="9"/>
      <c r="H567" s="9"/>
    </row>
    <row r="568">
      <c r="B568" s="9"/>
      <c r="C568" s="9"/>
      <c r="G568" s="9"/>
      <c r="H568" s="9"/>
    </row>
    <row r="569">
      <c r="B569" s="9"/>
      <c r="C569" s="9"/>
      <c r="G569" s="9"/>
      <c r="H569" s="9"/>
    </row>
    <row r="570">
      <c r="B570" s="9"/>
      <c r="C570" s="9"/>
      <c r="G570" s="9"/>
      <c r="H570" s="9"/>
    </row>
    <row r="571">
      <c r="B571" s="9"/>
      <c r="C571" s="9"/>
      <c r="G571" s="9"/>
      <c r="H571" s="9"/>
    </row>
    <row r="572">
      <c r="B572" s="9"/>
      <c r="C572" s="9"/>
      <c r="G572" s="9"/>
      <c r="H572" s="9"/>
    </row>
    <row r="573">
      <c r="B573" s="9"/>
      <c r="C573" s="9"/>
      <c r="G573" s="9"/>
      <c r="H573" s="9"/>
    </row>
    <row r="574">
      <c r="B574" s="9"/>
      <c r="C574" s="9"/>
      <c r="G574" s="9"/>
      <c r="H574" s="9"/>
    </row>
    <row r="575">
      <c r="B575" s="9"/>
      <c r="C575" s="9"/>
      <c r="G575" s="9"/>
      <c r="H575" s="9"/>
    </row>
    <row r="576">
      <c r="B576" s="9"/>
      <c r="C576" s="9"/>
      <c r="G576" s="9"/>
      <c r="H576" s="9"/>
    </row>
    <row r="577">
      <c r="B577" s="9"/>
      <c r="C577" s="9"/>
      <c r="G577" s="9"/>
      <c r="H577" s="9"/>
    </row>
    <row r="578">
      <c r="B578" s="9"/>
      <c r="C578" s="9"/>
      <c r="G578" s="9"/>
      <c r="H578" s="9"/>
    </row>
    <row r="579">
      <c r="B579" s="9"/>
      <c r="C579" s="9"/>
      <c r="G579" s="9"/>
      <c r="H579" s="9"/>
    </row>
    <row r="580">
      <c r="B580" s="9"/>
      <c r="C580" s="9"/>
      <c r="G580" s="9"/>
      <c r="H580" s="9"/>
    </row>
    <row r="581">
      <c r="B581" s="9"/>
      <c r="C581" s="9"/>
      <c r="G581" s="9"/>
      <c r="H581" s="9"/>
    </row>
    <row r="582">
      <c r="B582" s="9"/>
      <c r="C582" s="9"/>
      <c r="G582" s="9"/>
      <c r="H582" s="9"/>
    </row>
    <row r="583">
      <c r="B583" s="9"/>
      <c r="C583" s="9"/>
      <c r="G583" s="9"/>
      <c r="H583" s="9"/>
    </row>
    <row r="584">
      <c r="B584" s="9"/>
      <c r="C584" s="9"/>
      <c r="G584" s="9"/>
      <c r="H584" s="9"/>
    </row>
    <row r="585">
      <c r="B585" s="9"/>
      <c r="C585" s="9"/>
      <c r="G585" s="9"/>
      <c r="H585" s="9"/>
    </row>
    <row r="586">
      <c r="B586" s="9"/>
      <c r="C586" s="9"/>
      <c r="G586" s="9"/>
      <c r="H586" s="9"/>
    </row>
    <row r="587">
      <c r="B587" s="9"/>
      <c r="C587" s="9"/>
      <c r="G587" s="9"/>
      <c r="H587" s="9"/>
    </row>
    <row r="588">
      <c r="B588" s="9"/>
      <c r="C588" s="9"/>
      <c r="G588" s="9"/>
      <c r="H588" s="9"/>
    </row>
    <row r="589">
      <c r="B589" s="9"/>
      <c r="C589" s="9"/>
      <c r="G589" s="9"/>
      <c r="H589" s="9"/>
    </row>
    <row r="590">
      <c r="B590" s="9"/>
      <c r="C590" s="9"/>
      <c r="G590" s="9"/>
      <c r="H590" s="9"/>
    </row>
    <row r="591">
      <c r="B591" s="9"/>
      <c r="C591" s="9"/>
      <c r="G591" s="9"/>
      <c r="H591" s="9"/>
    </row>
    <row r="592">
      <c r="B592" s="9"/>
      <c r="C592" s="9"/>
      <c r="G592" s="9"/>
      <c r="H592" s="9"/>
    </row>
    <row r="593">
      <c r="B593" s="9"/>
      <c r="C593" s="9"/>
      <c r="G593" s="9"/>
      <c r="H593" s="9"/>
    </row>
    <row r="594">
      <c r="B594" s="9"/>
      <c r="C594" s="9"/>
      <c r="G594" s="9"/>
      <c r="H594" s="9"/>
    </row>
    <row r="595">
      <c r="B595" s="9"/>
      <c r="C595" s="9"/>
      <c r="G595" s="9"/>
      <c r="H595" s="9"/>
    </row>
    <row r="596">
      <c r="B596" s="9"/>
      <c r="C596" s="9"/>
      <c r="G596" s="9"/>
      <c r="H596" s="9"/>
    </row>
    <row r="597">
      <c r="B597" s="9"/>
      <c r="C597" s="9"/>
      <c r="G597" s="9"/>
      <c r="H597" s="9"/>
    </row>
    <row r="598">
      <c r="B598" s="9"/>
      <c r="C598" s="9"/>
      <c r="G598" s="9"/>
      <c r="H598" s="9"/>
    </row>
    <row r="599">
      <c r="B599" s="9"/>
      <c r="C599" s="9"/>
      <c r="G599" s="9"/>
      <c r="H599" s="9"/>
    </row>
    <row r="600">
      <c r="B600" s="9"/>
      <c r="C600" s="9"/>
      <c r="G600" s="9"/>
      <c r="H600" s="9"/>
    </row>
    <row r="601">
      <c r="B601" s="9"/>
      <c r="C601" s="9"/>
      <c r="G601" s="9"/>
      <c r="H601" s="9"/>
    </row>
    <row r="602">
      <c r="B602" s="9"/>
      <c r="C602" s="9"/>
      <c r="G602" s="9"/>
      <c r="H602" s="9"/>
    </row>
    <row r="603">
      <c r="B603" s="9"/>
      <c r="C603" s="9"/>
      <c r="G603" s="9"/>
      <c r="H603" s="9"/>
    </row>
    <row r="604">
      <c r="B604" s="9"/>
      <c r="C604" s="9"/>
      <c r="G604" s="9"/>
      <c r="H604" s="9"/>
    </row>
    <row r="605">
      <c r="B605" s="9"/>
      <c r="C605" s="9"/>
      <c r="G605" s="9"/>
      <c r="H605" s="9"/>
    </row>
    <row r="606">
      <c r="B606" s="9"/>
      <c r="C606" s="9"/>
      <c r="G606" s="9"/>
      <c r="H606" s="9"/>
    </row>
    <row r="607">
      <c r="B607" s="9"/>
      <c r="C607" s="9"/>
      <c r="G607" s="9"/>
      <c r="H607" s="9"/>
    </row>
    <row r="608">
      <c r="B608" s="9"/>
      <c r="C608" s="9"/>
      <c r="G608" s="9"/>
      <c r="H608" s="9"/>
    </row>
    <row r="609">
      <c r="B609" s="9"/>
      <c r="C609" s="9"/>
      <c r="G609" s="9"/>
      <c r="H609" s="9"/>
    </row>
    <row r="610">
      <c r="B610" s="9"/>
      <c r="C610" s="9"/>
      <c r="G610" s="9"/>
      <c r="H610" s="9"/>
    </row>
    <row r="611">
      <c r="B611" s="9"/>
      <c r="C611" s="9"/>
      <c r="G611" s="9"/>
      <c r="H611" s="9"/>
    </row>
    <row r="612">
      <c r="B612" s="9"/>
      <c r="C612" s="9"/>
      <c r="G612" s="9"/>
      <c r="H612" s="9"/>
    </row>
    <row r="613">
      <c r="B613" s="9"/>
      <c r="C613" s="9"/>
      <c r="G613" s="9"/>
      <c r="H613" s="9"/>
    </row>
    <row r="614">
      <c r="B614" s="9"/>
      <c r="C614" s="9"/>
      <c r="G614" s="9"/>
      <c r="H614" s="9"/>
    </row>
    <row r="615">
      <c r="B615" s="9"/>
      <c r="C615" s="9"/>
      <c r="G615" s="9"/>
      <c r="H615" s="9"/>
    </row>
    <row r="616">
      <c r="B616" s="9"/>
      <c r="C616" s="9"/>
      <c r="G616" s="9"/>
      <c r="H616" s="9"/>
    </row>
    <row r="617">
      <c r="B617" s="9"/>
      <c r="C617" s="9"/>
      <c r="G617" s="9"/>
      <c r="H617" s="9"/>
    </row>
    <row r="618">
      <c r="B618" s="9"/>
      <c r="C618" s="9"/>
      <c r="G618" s="9"/>
      <c r="H618" s="9"/>
    </row>
    <row r="619">
      <c r="B619" s="9"/>
      <c r="C619" s="9"/>
      <c r="G619" s="9"/>
      <c r="H619" s="9"/>
    </row>
    <row r="620">
      <c r="B620" s="9"/>
      <c r="C620" s="9"/>
      <c r="G620" s="9"/>
      <c r="H620" s="9"/>
    </row>
    <row r="621">
      <c r="B621" s="9"/>
      <c r="C621" s="9"/>
      <c r="G621" s="9"/>
      <c r="H621" s="9"/>
    </row>
    <row r="622">
      <c r="B622" s="9"/>
      <c r="C622" s="9"/>
      <c r="G622" s="9"/>
      <c r="H622" s="9"/>
    </row>
    <row r="623">
      <c r="B623" s="9"/>
      <c r="C623" s="9"/>
      <c r="G623" s="9"/>
      <c r="H623" s="9"/>
    </row>
    <row r="624">
      <c r="B624" s="9"/>
      <c r="C624" s="9"/>
      <c r="G624" s="9"/>
      <c r="H624" s="9"/>
    </row>
    <row r="625">
      <c r="B625" s="9"/>
      <c r="C625" s="9"/>
      <c r="G625" s="9"/>
      <c r="H625" s="9"/>
    </row>
    <row r="626">
      <c r="B626" s="9"/>
      <c r="C626" s="9"/>
      <c r="G626" s="9"/>
      <c r="H626" s="9"/>
    </row>
    <row r="627">
      <c r="B627" s="9"/>
      <c r="C627" s="9"/>
      <c r="G627" s="9"/>
      <c r="H627" s="9"/>
    </row>
    <row r="628">
      <c r="B628" s="9"/>
      <c r="C628" s="9"/>
      <c r="G628" s="9"/>
      <c r="H628" s="9"/>
    </row>
    <row r="629">
      <c r="B629" s="9"/>
      <c r="C629" s="9"/>
      <c r="G629" s="9"/>
      <c r="H629" s="9"/>
    </row>
    <row r="630">
      <c r="B630" s="9"/>
      <c r="C630" s="9"/>
      <c r="G630" s="9"/>
      <c r="H630" s="9"/>
    </row>
    <row r="631">
      <c r="B631" s="9"/>
      <c r="C631" s="9"/>
      <c r="G631" s="9"/>
      <c r="H631" s="9"/>
    </row>
    <row r="632">
      <c r="B632" s="9"/>
      <c r="C632" s="9"/>
      <c r="G632" s="9"/>
      <c r="H632" s="9"/>
    </row>
    <row r="633">
      <c r="B633" s="9"/>
      <c r="C633" s="9"/>
      <c r="G633" s="9"/>
      <c r="H633" s="9"/>
    </row>
    <row r="634">
      <c r="B634" s="9"/>
      <c r="C634" s="9"/>
      <c r="G634" s="9"/>
      <c r="H634" s="9"/>
    </row>
    <row r="635">
      <c r="B635" s="9"/>
      <c r="C635" s="9"/>
      <c r="G635" s="9"/>
      <c r="H635" s="9"/>
    </row>
    <row r="636">
      <c r="B636" s="9"/>
      <c r="C636" s="9"/>
      <c r="G636" s="9"/>
      <c r="H636" s="9"/>
    </row>
    <row r="637">
      <c r="B637" s="9"/>
      <c r="C637" s="9"/>
      <c r="G637" s="9"/>
      <c r="H637" s="9"/>
    </row>
    <row r="638">
      <c r="B638" s="9"/>
      <c r="C638" s="9"/>
      <c r="G638" s="9"/>
      <c r="H638" s="9"/>
    </row>
    <row r="639">
      <c r="B639" s="9"/>
      <c r="C639" s="9"/>
      <c r="G639" s="9"/>
      <c r="H639" s="9"/>
    </row>
    <row r="640">
      <c r="B640" s="9"/>
      <c r="C640" s="9"/>
      <c r="G640" s="9"/>
      <c r="H640" s="9"/>
    </row>
    <row r="641">
      <c r="B641" s="9"/>
      <c r="C641" s="9"/>
      <c r="G641" s="9"/>
      <c r="H641" s="9"/>
    </row>
    <row r="642">
      <c r="B642" s="9"/>
      <c r="C642" s="9"/>
      <c r="G642" s="9"/>
      <c r="H642" s="9"/>
    </row>
    <row r="643">
      <c r="B643" s="9"/>
      <c r="C643" s="9"/>
      <c r="G643" s="9"/>
      <c r="H643" s="9"/>
    </row>
    <row r="644">
      <c r="B644" s="9"/>
      <c r="C644" s="9"/>
      <c r="G644" s="9"/>
      <c r="H644" s="9"/>
    </row>
    <row r="645">
      <c r="B645" s="9"/>
      <c r="C645" s="9"/>
      <c r="G645" s="9"/>
      <c r="H645" s="9"/>
    </row>
    <row r="646">
      <c r="B646" s="9"/>
      <c r="C646" s="9"/>
      <c r="G646" s="9"/>
      <c r="H646" s="9"/>
    </row>
    <row r="647">
      <c r="B647" s="9"/>
      <c r="C647" s="9"/>
      <c r="G647" s="9"/>
      <c r="H647" s="9"/>
    </row>
    <row r="648">
      <c r="B648" s="9"/>
      <c r="C648" s="9"/>
      <c r="G648" s="9"/>
      <c r="H648" s="9"/>
    </row>
    <row r="649">
      <c r="B649" s="9"/>
      <c r="C649" s="9"/>
      <c r="G649" s="9"/>
      <c r="H649" s="9"/>
    </row>
    <row r="650">
      <c r="B650" s="9"/>
      <c r="C650" s="9"/>
      <c r="G650" s="9"/>
      <c r="H650" s="9"/>
    </row>
    <row r="651">
      <c r="B651" s="9"/>
      <c r="C651" s="9"/>
      <c r="G651" s="9"/>
      <c r="H651" s="9"/>
    </row>
    <row r="652">
      <c r="B652" s="9"/>
      <c r="C652" s="9"/>
      <c r="G652" s="9"/>
      <c r="H652" s="9"/>
    </row>
    <row r="653">
      <c r="B653" s="9"/>
      <c r="C653" s="9"/>
      <c r="G653" s="9"/>
      <c r="H653" s="9"/>
    </row>
    <row r="654">
      <c r="B654" s="9"/>
      <c r="C654" s="9"/>
      <c r="G654" s="9"/>
      <c r="H654" s="9"/>
    </row>
    <row r="655">
      <c r="B655" s="9"/>
      <c r="C655" s="9"/>
      <c r="G655" s="9"/>
      <c r="H655" s="9"/>
    </row>
    <row r="656">
      <c r="B656" s="9"/>
      <c r="C656" s="9"/>
      <c r="G656" s="9"/>
      <c r="H656" s="9"/>
    </row>
    <row r="657">
      <c r="B657" s="9"/>
      <c r="C657" s="9"/>
      <c r="G657" s="9"/>
      <c r="H657" s="9"/>
    </row>
    <row r="658">
      <c r="B658" s="9"/>
      <c r="C658" s="9"/>
      <c r="G658" s="9"/>
      <c r="H658" s="9"/>
    </row>
    <row r="659">
      <c r="B659" s="9"/>
      <c r="C659" s="9"/>
      <c r="G659" s="9"/>
      <c r="H659" s="9"/>
    </row>
    <row r="660">
      <c r="B660" s="9"/>
      <c r="C660" s="9"/>
      <c r="G660" s="9"/>
      <c r="H660" s="9"/>
    </row>
    <row r="661">
      <c r="B661" s="9"/>
      <c r="C661" s="9"/>
      <c r="G661" s="9"/>
      <c r="H661" s="9"/>
    </row>
    <row r="662">
      <c r="B662" s="9"/>
      <c r="C662" s="9"/>
      <c r="G662" s="9"/>
      <c r="H662" s="9"/>
    </row>
    <row r="663">
      <c r="B663" s="9"/>
      <c r="C663" s="9"/>
      <c r="G663" s="9"/>
      <c r="H663" s="9"/>
    </row>
    <row r="664">
      <c r="B664" s="9"/>
      <c r="C664" s="9"/>
      <c r="G664" s="9"/>
      <c r="H664" s="9"/>
    </row>
    <row r="665">
      <c r="B665" s="9"/>
      <c r="C665" s="9"/>
      <c r="G665" s="9"/>
      <c r="H665" s="9"/>
    </row>
    <row r="666">
      <c r="B666" s="9"/>
      <c r="C666" s="9"/>
      <c r="G666" s="9"/>
      <c r="H666" s="9"/>
    </row>
    <row r="667">
      <c r="B667" s="9"/>
      <c r="C667" s="9"/>
      <c r="G667" s="9"/>
      <c r="H667" s="9"/>
    </row>
    <row r="668">
      <c r="B668" s="9"/>
      <c r="C668" s="9"/>
      <c r="G668" s="9"/>
      <c r="H668" s="9"/>
    </row>
    <row r="669">
      <c r="B669" s="9"/>
      <c r="C669" s="9"/>
      <c r="G669" s="9"/>
      <c r="H669" s="9"/>
    </row>
    <row r="670">
      <c r="B670" s="9"/>
      <c r="C670" s="9"/>
      <c r="G670" s="9"/>
      <c r="H670" s="9"/>
    </row>
    <row r="671">
      <c r="B671" s="9"/>
      <c r="C671" s="9"/>
      <c r="G671" s="9"/>
      <c r="H671" s="9"/>
    </row>
    <row r="672">
      <c r="B672" s="9"/>
      <c r="C672" s="9"/>
      <c r="G672" s="9"/>
      <c r="H672" s="9"/>
    </row>
    <row r="673">
      <c r="B673" s="9"/>
      <c r="C673" s="9"/>
      <c r="G673" s="9"/>
      <c r="H673" s="9"/>
    </row>
    <row r="674">
      <c r="B674" s="9"/>
      <c r="C674" s="9"/>
      <c r="G674" s="9"/>
      <c r="H674" s="9"/>
    </row>
    <row r="675">
      <c r="B675" s="9"/>
      <c r="C675" s="9"/>
      <c r="G675" s="9"/>
      <c r="H675" s="9"/>
    </row>
    <row r="676">
      <c r="B676" s="9"/>
      <c r="C676" s="9"/>
      <c r="G676" s="9"/>
      <c r="H676" s="9"/>
    </row>
    <row r="677">
      <c r="B677" s="9"/>
      <c r="C677" s="9"/>
      <c r="G677" s="9"/>
      <c r="H677" s="9"/>
    </row>
    <row r="678">
      <c r="B678" s="9"/>
      <c r="C678" s="9"/>
      <c r="G678" s="9"/>
      <c r="H678" s="9"/>
    </row>
    <row r="679">
      <c r="B679" s="9"/>
      <c r="C679" s="9"/>
      <c r="G679" s="9"/>
      <c r="H679" s="9"/>
    </row>
    <row r="680">
      <c r="B680" s="9"/>
      <c r="C680" s="9"/>
      <c r="G680" s="9"/>
      <c r="H680" s="9"/>
    </row>
    <row r="681">
      <c r="B681" s="9"/>
      <c r="C681" s="9"/>
      <c r="G681" s="9"/>
      <c r="H681" s="9"/>
    </row>
    <row r="682">
      <c r="B682" s="9"/>
      <c r="C682" s="9"/>
      <c r="G682" s="9"/>
      <c r="H682" s="9"/>
    </row>
    <row r="683">
      <c r="B683" s="9"/>
      <c r="C683" s="9"/>
      <c r="G683" s="9"/>
      <c r="H683" s="9"/>
    </row>
    <row r="684">
      <c r="B684" s="9"/>
      <c r="C684" s="9"/>
      <c r="G684" s="9"/>
      <c r="H684" s="9"/>
    </row>
    <row r="685">
      <c r="B685" s="9"/>
      <c r="C685" s="9"/>
      <c r="G685" s="9"/>
      <c r="H685" s="9"/>
    </row>
    <row r="686">
      <c r="B686" s="9"/>
      <c r="C686" s="9"/>
      <c r="G686" s="9"/>
      <c r="H686" s="9"/>
    </row>
    <row r="687">
      <c r="B687" s="9"/>
      <c r="C687" s="9"/>
      <c r="G687" s="9"/>
      <c r="H687" s="9"/>
    </row>
    <row r="688">
      <c r="B688" s="9"/>
      <c r="C688" s="9"/>
      <c r="G688" s="9"/>
      <c r="H688" s="9"/>
    </row>
    <row r="689">
      <c r="B689" s="9"/>
      <c r="C689" s="9"/>
      <c r="G689" s="9"/>
      <c r="H689" s="9"/>
    </row>
    <row r="690">
      <c r="B690" s="9"/>
      <c r="C690" s="9"/>
      <c r="G690" s="9"/>
      <c r="H690" s="9"/>
    </row>
    <row r="691">
      <c r="B691" s="9"/>
      <c r="C691" s="9"/>
      <c r="G691" s="9"/>
      <c r="H691" s="9"/>
    </row>
    <row r="692">
      <c r="B692" s="9"/>
      <c r="C692" s="9"/>
      <c r="G692" s="9"/>
      <c r="H692" s="9"/>
    </row>
    <row r="693">
      <c r="B693" s="9"/>
      <c r="C693" s="9"/>
      <c r="G693" s="9"/>
      <c r="H693" s="9"/>
    </row>
    <row r="694">
      <c r="B694" s="9"/>
      <c r="C694" s="9"/>
      <c r="G694" s="9"/>
      <c r="H694" s="9"/>
    </row>
    <row r="695">
      <c r="B695" s="9"/>
      <c r="C695" s="9"/>
      <c r="G695" s="9"/>
      <c r="H695" s="9"/>
    </row>
    <row r="696">
      <c r="B696" s="9"/>
      <c r="C696" s="9"/>
      <c r="G696" s="9"/>
      <c r="H696" s="9"/>
    </row>
    <row r="697">
      <c r="B697" s="9"/>
      <c r="C697" s="9"/>
      <c r="G697" s="9"/>
      <c r="H697" s="9"/>
    </row>
    <row r="698">
      <c r="B698" s="9"/>
      <c r="C698" s="9"/>
      <c r="G698" s="9"/>
      <c r="H698" s="9"/>
    </row>
    <row r="699">
      <c r="B699" s="9"/>
      <c r="C699" s="9"/>
      <c r="G699" s="9"/>
      <c r="H699" s="9"/>
    </row>
    <row r="700">
      <c r="B700" s="9"/>
      <c r="C700" s="9"/>
      <c r="G700" s="9"/>
      <c r="H700" s="9"/>
    </row>
    <row r="701">
      <c r="B701" s="9"/>
      <c r="C701" s="9"/>
      <c r="G701" s="9"/>
      <c r="H701" s="9"/>
    </row>
    <row r="702">
      <c r="B702" s="9"/>
      <c r="C702" s="9"/>
      <c r="G702" s="9"/>
      <c r="H702" s="9"/>
    </row>
    <row r="703">
      <c r="B703" s="9"/>
      <c r="C703" s="9"/>
      <c r="G703" s="9"/>
      <c r="H703" s="9"/>
    </row>
    <row r="704">
      <c r="B704" s="9"/>
      <c r="C704" s="9"/>
      <c r="G704" s="9"/>
      <c r="H704" s="9"/>
    </row>
    <row r="705">
      <c r="B705" s="9"/>
      <c r="C705" s="9"/>
      <c r="G705" s="9"/>
      <c r="H705" s="9"/>
    </row>
    <row r="706">
      <c r="B706" s="9"/>
      <c r="C706" s="9"/>
      <c r="G706" s="9"/>
      <c r="H706" s="9"/>
    </row>
    <row r="707">
      <c r="B707" s="9"/>
      <c r="C707" s="9"/>
      <c r="G707" s="9"/>
      <c r="H707" s="9"/>
    </row>
    <row r="708">
      <c r="B708" s="9"/>
      <c r="C708" s="9"/>
      <c r="G708" s="9"/>
      <c r="H708" s="9"/>
    </row>
    <row r="709">
      <c r="B709" s="9"/>
      <c r="C709" s="9"/>
      <c r="G709" s="9"/>
      <c r="H709" s="9"/>
    </row>
    <row r="710">
      <c r="B710" s="9"/>
      <c r="C710" s="9"/>
      <c r="G710" s="9"/>
      <c r="H710" s="9"/>
    </row>
    <row r="711">
      <c r="B711" s="9"/>
      <c r="C711" s="9"/>
      <c r="G711" s="9"/>
      <c r="H711" s="9"/>
    </row>
    <row r="712">
      <c r="B712" s="9"/>
      <c r="C712" s="9"/>
      <c r="G712" s="9"/>
      <c r="H712" s="9"/>
    </row>
    <row r="713">
      <c r="B713" s="9"/>
      <c r="C713" s="9"/>
      <c r="G713" s="9"/>
      <c r="H713" s="9"/>
    </row>
    <row r="714">
      <c r="B714" s="9"/>
      <c r="C714" s="9"/>
      <c r="G714" s="9"/>
      <c r="H714" s="9"/>
    </row>
    <row r="715">
      <c r="B715" s="9"/>
      <c r="C715" s="9"/>
      <c r="G715" s="9"/>
      <c r="H715" s="9"/>
    </row>
    <row r="716">
      <c r="B716" s="9"/>
      <c r="C716" s="9"/>
      <c r="G716" s="9"/>
      <c r="H716" s="9"/>
    </row>
    <row r="717">
      <c r="B717" s="9"/>
      <c r="C717" s="9"/>
      <c r="G717" s="9"/>
      <c r="H717" s="9"/>
    </row>
    <row r="718">
      <c r="B718" s="9"/>
      <c r="C718" s="9"/>
      <c r="G718" s="9"/>
      <c r="H718" s="9"/>
    </row>
    <row r="719">
      <c r="B719" s="9"/>
      <c r="C719" s="9"/>
      <c r="G719" s="9"/>
      <c r="H719" s="9"/>
    </row>
    <row r="720">
      <c r="B720" s="9"/>
      <c r="C720" s="9"/>
      <c r="G720" s="9"/>
      <c r="H720" s="9"/>
    </row>
    <row r="721">
      <c r="B721" s="9"/>
      <c r="C721" s="9"/>
      <c r="G721" s="9"/>
      <c r="H721" s="9"/>
    </row>
    <row r="722">
      <c r="B722" s="9"/>
      <c r="C722" s="9"/>
      <c r="G722" s="9"/>
      <c r="H722" s="9"/>
    </row>
    <row r="723">
      <c r="B723" s="9"/>
      <c r="C723" s="9"/>
      <c r="G723" s="9"/>
      <c r="H723" s="9"/>
    </row>
    <row r="724">
      <c r="B724" s="9"/>
      <c r="C724" s="9"/>
      <c r="G724" s="9"/>
      <c r="H724" s="9"/>
    </row>
    <row r="725">
      <c r="B725" s="9"/>
      <c r="C725" s="9"/>
      <c r="G725" s="9"/>
      <c r="H725" s="9"/>
    </row>
    <row r="726">
      <c r="B726" s="9"/>
      <c r="C726" s="9"/>
      <c r="G726" s="9"/>
      <c r="H726" s="9"/>
    </row>
    <row r="727">
      <c r="B727" s="9"/>
      <c r="C727" s="9"/>
      <c r="G727" s="9"/>
      <c r="H727" s="9"/>
    </row>
    <row r="728">
      <c r="B728" s="9"/>
      <c r="C728" s="9"/>
      <c r="G728" s="9"/>
      <c r="H728" s="9"/>
    </row>
    <row r="729">
      <c r="B729" s="9"/>
      <c r="C729" s="9"/>
      <c r="G729" s="9"/>
      <c r="H729" s="9"/>
    </row>
    <row r="730">
      <c r="B730" s="9"/>
      <c r="C730" s="9"/>
      <c r="G730" s="9"/>
      <c r="H730" s="9"/>
    </row>
    <row r="731">
      <c r="B731" s="9"/>
      <c r="C731" s="9"/>
      <c r="G731" s="9"/>
      <c r="H731" s="9"/>
    </row>
    <row r="732">
      <c r="B732" s="9"/>
      <c r="C732" s="9"/>
      <c r="G732" s="9"/>
      <c r="H732" s="9"/>
    </row>
    <row r="733">
      <c r="B733" s="9"/>
      <c r="C733" s="9"/>
      <c r="G733" s="9"/>
      <c r="H733" s="9"/>
    </row>
    <row r="734">
      <c r="B734" s="9"/>
      <c r="C734" s="9"/>
      <c r="G734" s="9"/>
      <c r="H734" s="9"/>
    </row>
    <row r="735">
      <c r="B735" s="9"/>
      <c r="C735" s="9"/>
      <c r="G735" s="9"/>
      <c r="H735" s="9"/>
    </row>
    <row r="736">
      <c r="B736" s="9"/>
      <c r="C736" s="9"/>
      <c r="G736" s="9"/>
      <c r="H736" s="9"/>
    </row>
    <row r="737">
      <c r="B737" s="9"/>
      <c r="C737" s="9"/>
      <c r="G737" s="9"/>
      <c r="H737" s="9"/>
    </row>
    <row r="738">
      <c r="B738" s="9"/>
      <c r="C738" s="9"/>
      <c r="G738" s="9"/>
      <c r="H738" s="9"/>
    </row>
    <row r="739">
      <c r="B739" s="9"/>
      <c r="C739" s="9"/>
      <c r="G739" s="9"/>
      <c r="H739" s="9"/>
    </row>
    <row r="740">
      <c r="B740" s="9"/>
      <c r="C740" s="9"/>
      <c r="G740" s="9"/>
      <c r="H740" s="9"/>
    </row>
    <row r="741">
      <c r="B741" s="9"/>
      <c r="C741" s="9"/>
      <c r="G741" s="9"/>
      <c r="H741" s="9"/>
    </row>
    <row r="742">
      <c r="B742" s="9"/>
      <c r="C742" s="9"/>
      <c r="G742" s="9"/>
      <c r="H742" s="9"/>
    </row>
    <row r="743">
      <c r="B743" s="9"/>
      <c r="C743" s="9"/>
      <c r="G743" s="9"/>
      <c r="H743" s="9"/>
    </row>
    <row r="744">
      <c r="B744" s="9"/>
      <c r="C744" s="9"/>
      <c r="G744" s="9"/>
      <c r="H744" s="9"/>
    </row>
    <row r="745">
      <c r="B745" s="9"/>
      <c r="C745" s="9"/>
      <c r="G745" s="9"/>
      <c r="H745" s="9"/>
    </row>
    <row r="746">
      <c r="B746" s="9"/>
      <c r="C746" s="9"/>
      <c r="G746" s="9"/>
      <c r="H746" s="9"/>
    </row>
    <row r="747">
      <c r="B747" s="9"/>
      <c r="C747" s="9"/>
      <c r="G747" s="9"/>
      <c r="H747" s="9"/>
    </row>
    <row r="748">
      <c r="B748" s="9"/>
      <c r="C748" s="9"/>
      <c r="G748" s="9"/>
      <c r="H748" s="9"/>
    </row>
    <row r="749">
      <c r="B749" s="9"/>
      <c r="C749" s="9"/>
      <c r="G749" s="9"/>
      <c r="H749" s="9"/>
    </row>
    <row r="750">
      <c r="B750" s="9"/>
      <c r="C750" s="9"/>
      <c r="G750" s="9"/>
      <c r="H750" s="9"/>
    </row>
    <row r="751">
      <c r="B751" s="9"/>
      <c r="C751" s="9"/>
      <c r="G751" s="9"/>
      <c r="H751" s="9"/>
    </row>
    <row r="752">
      <c r="B752" s="9"/>
      <c r="C752" s="9"/>
      <c r="G752" s="9"/>
      <c r="H752" s="9"/>
    </row>
    <row r="753">
      <c r="B753" s="9"/>
      <c r="C753" s="9"/>
      <c r="G753" s="9"/>
      <c r="H753" s="9"/>
    </row>
    <row r="754">
      <c r="B754" s="9"/>
      <c r="C754" s="9"/>
      <c r="G754" s="9"/>
      <c r="H754" s="9"/>
    </row>
    <row r="755">
      <c r="B755" s="9"/>
      <c r="C755" s="9"/>
      <c r="G755" s="9"/>
      <c r="H755" s="9"/>
    </row>
    <row r="756">
      <c r="B756" s="9"/>
      <c r="C756" s="9"/>
      <c r="G756" s="9"/>
      <c r="H756" s="9"/>
    </row>
    <row r="757">
      <c r="B757" s="9"/>
      <c r="C757" s="9"/>
      <c r="G757" s="9"/>
      <c r="H757" s="9"/>
    </row>
    <row r="758">
      <c r="B758" s="9"/>
      <c r="C758" s="9"/>
      <c r="G758" s="9"/>
      <c r="H758" s="9"/>
    </row>
    <row r="759">
      <c r="B759" s="9"/>
      <c r="C759" s="9"/>
      <c r="G759" s="9"/>
      <c r="H759" s="9"/>
    </row>
    <row r="760">
      <c r="B760" s="9"/>
      <c r="C760" s="9"/>
      <c r="G760" s="9"/>
      <c r="H760" s="9"/>
    </row>
    <row r="761">
      <c r="B761" s="9"/>
      <c r="C761" s="9"/>
      <c r="G761" s="9"/>
      <c r="H761" s="9"/>
    </row>
    <row r="762">
      <c r="B762" s="9"/>
      <c r="C762" s="9"/>
      <c r="G762" s="9"/>
      <c r="H762" s="9"/>
    </row>
    <row r="763">
      <c r="B763" s="9"/>
      <c r="C763" s="9"/>
      <c r="G763" s="9"/>
      <c r="H763" s="9"/>
    </row>
    <row r="764">
      <c r="B764" s="9"/>
      <c r="C764" s="9"/>
      <c r="G764" s="9"/>
      <c r="H764" s="9"/>
    </row>
    <row r="765">
      <c r="B765" s="9"/>
      <c r="C765" s="9"/>
      <c r="G765" s="9"/>
      <c r="H765" s="9"/>
    </row>
    <row r="766">
      <c r="B766" s="9"/>
      <c r="C766" s="9"/>
      <c r="G766" s="9"/>
      <c r="H766" s="9"/>
    </row>
    <row r="767">
      <c r="B767" s="9"/>
      <c r="C767" s="9"/>
      <c r="G767" s="9"/>
      <c r="H767" s="9"/>
    </row>
    <row r="768">
      <c r="B768" s="9"/>
      <c r="C768" s="9"/>
      <c r="G768" s="9"/>
      <c r="H768" s="9"/>
    </row>
    <row r="769">
      <c r="B769" s="9"/>
      <c r="C769" s="9"/>
      <c r="G769" s="9"/>
      <c r="H769" s="9"/>
    </row>
    <row r="770">
      <c r="B770" s="9"/>
      <c r="C770" s="9"/>
      <c r="G770" s="9"/>
      <c r="H770" s="9"/>
    </row>
    <row r="771">
      <c r="B771" s="9"/>
      <c r="C771" s="9"/>
      <c r="G771" s="9"/>
      <c r="H771" s="9"/>
    </row>
    <row r="772">
      <c r="B772" s="9"/>
      <c r="C772" s="9"/>
      <c r="G772" s="9"/>
      <c r="H772" s="9"/>
    </row>
    <row r="773">
      <c r="B773" s="9"/>
      <c r="C773" s="9"/>
      <c r="G773" s="9"/>
      <c r="H773" s="9"/>
    </row>
    <row r="774">
      <c r="B774" s="9"/>
      <c r="C774" s="9"/>
      <c r="G774" s="9"/>
      <c r="H774" s="9"/>
    </row>
    <row r="775">
      <c r="B775" s="9"/>
      <c r="C775" s="9"/>
      <c r="G775" s="9"/>
      <c r="H775" s="9"/>
    </row>
    <row r="776">
      <c r="B776" s="9"/>
      <c r="C776" s="9"/>
      <c r="G776" s="9"/>
      <c r="H776" s="9"/>
    </row>
    <row r="777">
      <c r="B777" s="9"/>
      <c r="C777" s="9"/>
      <c r="G777" s="9"/>
      <c r="H777" s="9"/>
    </row>
    <row r="778">
      <c r="B778" s="9"/>
      <c r="C778" s="9"/>
      <c r="G778" s="9"/>
      <c r="H778" s="9"/>
    </row>
    <row r="779">
      <c r="B779" s="9"/>
      <c r="C779" s="9"/>
      <c r="G779" s="9"/>
      <c r="H779" s="9"/>
    </row>
    <row r="780">
      <c r="B780" s="9"/>
      <c r="C780" s="9"/>
      <c r="G780" s="9"/>
      <c r="H780" s="9"/>
    </row>
    <row r="781">
      <c r="B781" s="9"/>
      <c r="C781" s="9"/>
      <c r="G781" s="9"/>
      <c r="H781" s="9"/>
    </row>
    <row r="782">
      <c r="B782" s="9"/>
      <c r="C782" s="9"/>
      <c r="G782" s="9"/>
      <c r="H782" s="9"/>
    </row>
    <row r="783">
      <c r="B783" s="9"/>
      <c r="C783" s="9"/>
      <c r="G783" s="9"/>
      <c r="H783" s="9"/>
    </row>
    <row r="784">
      <c r="B784" s="9"/>
      <c r="C784" s="9"/>
      <c r="G784" s="9"/>
      <c r="H784" s="9"/>
    </row>
    <row r="785">
      <c r="B785" s="9"/>
      <c r="C785" s="9"/>
      <c r="G785" s="9"/>
      <c r="H785" s="9"/>
    </row>
    <row r="786">
      <c r="B786" s="9"/>
      <c r="C786" s="9"/>
      <c r="G786" s="9"/>
      <c r="H786" s="9"/>
    </row>
    <row r="787">
      <c r="B787" s="9"/>
      <c r="C787" s="9"/>
      <c r="G787" s="9"/>
      <c r="H787" s="9"/>
    </row>
    <row r="788">
      <c r="B788" s="9"/>
      <c r="C788" s="9"/>
      <c r="G788" s="9"/>
      <c r="H788" s="9"/>
    </row>
    <row r="789">
      <c r="B789" s="9"/>
      <c r="C789" s="9"/>
      <c r="G789" s="9"/>
      <c r="H789" s="9"/>
    </row>
    <row r="790">
      <c r="B790" s="9"/>
      <c r="C790" s="9"/>
      <c r="G790" s="9"/>
      <c r="H790" s="9"/>
    </row>
    <row r="791">
      <c r="B791" s="9"/>
      <c r="C791" s="9"/>
      <c r="G791" s="9"/>
      <c r="H791" s="9"/>
    </row>
    <row r="792">
      <c r="B792" s="9"/>
      <c r="C792" s="9"/>
      <c r="G792" s="9"/>
      <c r="H792" s="9"/>
    </row>
    <row r="793">
      <c r="B793" s="9"/>
      <c r="C793" s="9"/>
      <c r="G793" s="9"/>
      <c r="H793" s="9"/>
    </row>
    <row r="794">
      <c r="B794" s="9"/>
      <c r="C794" s="9"/>
      <c r="G794" s="9"/>
      <c r="H794" s="9"/>
    </row>
    <row r="795">
      <c r="B795" s="9"/>
      <c r="C795" s="9"/>
      <c r="G795" s="9"/>
      <c r="H795" s="9"/>
    </row>
    <row r="796">
      <c r="B796" s="9"/>
      <c r="C796" s="9"/>
      <c r="G796" s="9"/>
      <c r="H796" s="9"/>
    </row>
    <row r="797">
      <c r="B797" s="9"/>
      <c r="C797" s="9"/>
      <c r="G797" s="9"/>
      <c r="H797" s="9"/>
    </row>
    <row r="798">
      <c r="B798" s="9"/>
      <c r="C798" s="9"/>
      <c r="G798" s="9"/>
      <c r="H798" s="9"/>
    </row>
    <row r="799">
      <c r="B799" s="9"/>
      <c r="C799" s="9"/>
      <c r="G799" s="9"/>
      <c r="H799" s="9"/>
    </row>
    <row r="800">
      <c r="B800" s="9"/>
      <c r="C800" s="9"/>
      <c r="G800" s="9"/>
      <c r="H800" s="9"/>
    </row>
    <row r="801">
      <c r="B801" s="9"/>
      <c r="C801" s="9"/>
      <c r="G801" s="9"/>
      <c r="H801" s="9"/>
    </row>
    <row r="802">
      <c r="B802" s="9"/>
      <c r="C802" s="9"/>
      <c r="G802" s="9"/>
      <c r="H802" s="9"/>
    </row>
    <row r="803">
      <c r="B803" s="9"/>
      <c r="C803" s="9"/>
      <c r="G803" s="9"/>
      <c r="H803" s="9"/>
    </row>
    <row r="804">
      <c r="B804" s="9"/>
      <c r="C804" s="9"/>
      <c r="G804" s="9"/>
      <c r="H804" s="9"/>
    </row>
    <row r="805">
      <c r="B805" s="9"/>
      <c r="C805" s="9"/>
      <c r="G805" s="9"/>
      <c r="H805" s="9"/>
    </row>
    <row r="806">
      <c r="B806" s="9"/>
      <c r="C806" s="9"/>
      <c r="G806" s="9"/>
      <c r="H806" s="9"/>
    </row>
    <row r="807">
      <c r="B807" s="9"/>
      <c r="C807" s="9"/>
      <c r="G807" s="9"/>
      <c r="H807" s="9"/>
    </row>
    <row r="808">
      <c r="B808" s="9"/>
      <c r="C808" s="9"/>
      <c r="G808" s="9"/>
      <c r="H808" s="9"/>
    </row>
    <row r="809">
      <c r="B809" s="9"/>
      <c r="C809" s="9"/>
      <c r="G809" s="9"/>
      <c r="H809" s="9"/>
    </row>
    <row r="810">
      <c r="B810" s="9"/>
      <c r="C810" s="9"/>
      <c r="G810" s="9"/>
      <c r="H810" s="9"/>
    </row>
    <row r="811">
      <c r="B811" s="9"/>
      <c r="C811" s="9"/>
      <c r="G811" s="9"/>
      <c r="H811" s="9"/>
    </row>
    <row r="812">
      <c r="B812" s="9"/>
      <c r="C812" s="9"/>
      <c r="G812" s="9"/>
      <c r="H812" s="9"/>
    </row>
    <row r="813">
      <c r="B813" s="9"/>
      <c r="C813" s="9"/>
      <c r="G813" s="9"/>
      <c r="H813" s="9"/>
    </row>
    <row r="814">
      <c r="B814" s="9"/>
      <c r="C814" s="9"/>
      <c r="G814" s="9"/>
      <c r="H814" s="9"/>
    </row>
    <row r="815">
      <c r="B815" s="9"/>
      <c r="C815" s="9"/>
      <c r="G815" s="9"/>
      <c r="H815" s="9"/>
    </row>
    <row r="816">
      <c r="B816" s="9"/>
      <c r="C816" s="9"/>
      <c r="G816" s="9"/>
      <c r="H816" s="9"/>
    </row>
    <row r="817">
      <c r="B817" s="9"/>
      <c r="C817" s="9"/>
      <c r="G817" s="9"/>
      <c r="H817" s="9"/>
    </row>
    <row r="818">
      <c r="B818" s="9"/>
      <c r="C818" s="9"/>
      <c r="G818" s="9"/>
      <c r="H818" s="9"/>
    </row>
    <row r="819">
      <c r="B819" s="9"/>
      <c r="C819" s="9"/>
      <c r="G819" s="9"/>
      <c r="H819" s="9"/>
    </row>
    <row r="820">
      <c r="B820" s="9"/>
      <c r="C820" s="9"/>
      <c r="G820" s="9"/>
      <c r="H820" s="9"/>
    </row>
    <row r="821">
      <c r="B821" s="9"/>
      <c r="C821" s="9"/>
      <c r="G821" s="9"/>
      <c r="H821" s="9"/>
    </row>
    <row r="822">
      <c r="B822" s="9"/>
      <c r="C822" s="9"/>
      <c r="G822" s="9"/>
      <c r="H822" s="9"/>
    </row>
    <row r="823">
      <c r="B823" s="9"/>
      <c r="C823" s="9"/>
      <c r="G823" s="9"/>
      <c r="H823" s="9"/>
    </row>
    <row r="824">
      <c r="B824" s="9"/>
      <c r="C824" s="9"/>
      <c r="G824" s="9"/>
      <c r="H824" s="9"/>
    </row>
    <row r="825">
      <c r="B825" s="9"/>
      <c r="C825" s="9"/>
      <c r="G825" s="9"/>
      <c r="H825" s="9"/>
    </row>
    <row r="826">
      <c r="B826" s="9"/>
      <c r="C826" s="9"/>
      <c r="G826" s="9"/>
      <c r="H826" s="9"/>
    </row>
    <row r="827">
      <c r="B827" s="9"/>
      <c r="C827" s="9"/>
      <c r="G827" s="9"/>
      <c r="H827" s="9"/>
    </row>
    <row r="828">
      <c r="B828" s="9"/>
      <c r="C828" s="9"/>
      <c r="G828" s="9"/>
      <c r="H828" s="9"/>
    </row>
    <row r="829">
      <c r="B829" s="9"/>
      <c r="C829" s="9"/>
      <c r="G829" s="9"/>
      <c r="H829" s="9"/>
    </row>
    <row r="830">
      <c r="B830" s="9"/>
      <c r="C830" s="9"/>
      <c r="G830" s="9"/>
      <c r="H830" s="9"/>
    </row>
    <row r="831">
      <c r="B831" s="9"/>
      <c r="C831" s="9"/>
      <c r="G831" s="9"/>
      <c r="H831" s="9"/>
    </row>
    <row r="832">
      <c r="B832" s="9"/>
      <c r="C832" s="9"/>
      <c r="G832" s="9"/>
      <c r="H832" s="9"/>
    </row>
    <row r="833">
      <c r="B833" s="9"/>
      <c r="C833" s="9"/>
      <c r="G833" s="9"/>
      <c r="H833" s="9"/>
    </row>
    <row r="834">
      <c r="B834" s="9"/>
      <c r="C834" s="9"/>
      <c r="G834" s="9"/>
      <c r="H834" s="9"/>
    </row>
    <row r="835">
      <c r="B835" s="9"/>
      <c r="C835" s="9"/>
      <c r="G835" s="9"/>
      <c r="H835" s="9"/>
    </row>
    <row r="836">
      <c r="B836" s="9"/>
      <c r="C836" s="9"/>
      <c r="G836" s="9"/>
      <c r="H836" s="9"/>
    </row>
    <row r="837">
      <c r="B837" s="9"/>
      <c r="C837" s="9"/>
      <c r="G837" s="9"/>
      <c r="H837" s="9"/>
    </row>
    <row r="838">
      <c r="B838" s="9"/>
      <c r="C838" s="9"/>
      <c r="G838" s="9"/>
      <c r="H838" s="9"/>
    </row>
    <row r="839">
      <c r="B839" s="9"/>
      <c r="C839" s="9"/>
      <c r="G839" s="9"/>
      <c r="H839" s="9"/>
    </row>
    <row r="840">
      <c r="B840" s="9"/>
      <c r="C840" s="9"/>
      <c r="G840" s="9"/>
      <c r="H840" s="9"/>
    </row>
    <row r="841">
      <c r="B841" s="9"/>
      <c r="C841" s="9"/>
      <c r="G841" s="9"/>
      <c r="H841" s="9"/>
    </row>
    <row r="842">
      <c r="B842" s="9"/>
      <c r="C842" s="9"/>
      <c r="G842" s="9"/>
      <c r="H842" s="9"/>
    </row>
    <row r="843">
      <c r="B843" s="9"/>
      <c r="C843" s="9"/>
      <c r="G843" s="9"/>
      <c r="H843" s="9"/>
    </row>
    <row r="844">
      <c r="B844" s="9"/>
      <c r="C844" s="9"/>
      <c r="G844" s="9"/>
      <c r="H844" s="9"/>
    </row>
    <row r="845">
      <c r="B845" s="9"/>
      <c r="C845" s="9"/>
      <c r="G845" s="9"/>
      <c r="H845" s="9"/>
    </row>
    <row r="846">
      <c r="B846" s="9"/>
      <c r="C846" s="9"/>
      <c r="G846" s="9"/>
      <c r="H846" s="9"/>
    </row>
    <row r="847">
      <c r="B847" s="9"/>
      <c r="C847" s="9"/>
      <c r="G847" s="9"/>
      <c r="H847" s="9"/>
    </row>
    <row r="848">
      <c r="B848" s="9"/>
      <c r="C848" s="9"/>
      <c r="G848" s="9"/>
      <c r="H848" s="9"/>
    </row>
    <row r="849">
      <c r="B849" s="9"/>
      <c r="C849" s="9"/>
      <c r="G849" s="9"/>
      <c r="H849" s="9"/>
    </row>
    <row r="850">
      <c r="B850" s="9"/>
      <c r="C850" s="9"/>
      <c r="G850" s="9"/>
      <c r="H850" s="9"/>
    </row>
    <row r="851">
      <c r="B851" s="9"/>
      <c r="C851" s="9"/>
      <c r="G851" s="9"/>
      <c r="H851" s="9"/>
    </row>
    <row r="852">
      <c r="B852" s="9"/>
      <c r="C852" s="9"/>
      <c r="G852" s="9"/>
      <c r="H852" s="9"/>
    </row>
    <row r="853">
      <c r="B853" s="9"/>
      <c r="C853" s="9"/>
      <c r="G853" s="9"/>
      <c r="H853" s="9"/>
    </row>
    <row r="854">
      <c r="B854" s="9"/>
      <c r="C854" s="9"/>
      <c r="G854" s="9"/>
      <c r="H854" s="9"/>
    </row>
    <row r="855">
      <c r="B855" s="9"/>
      <c r="C855" s="9"/>
      <c r="G855" s="9"/>
      <c r="H855" s="9"/>
    </row>
    <row r="856">
      <c r="B856" s="9"/>
      <c r="C856" s="9"/>
      <c r="G856" s="9"/>
      <c r="H856" s="9"/>
    </row>
    <row r="857">
      <c r="B857" s="9"/>
      <c r="C857" s="9"/>
      <c r="G857" s="9"/>
      <c r="H857" s="9"/>
    </row>
    <row r="858">
      <c r="B858" s="9"/>
      <c r="C858" s="9"/>
      <c r="G858" s="9"/>
      <c r="H858" s="9"/>
    </row>
    <row r="859">
      <c r="B859" s="9"/>
      <c r="C859" s="9"/>
      <c r="G859" s="9"/>
      <c r="H859" s="9"/>
    </row>
    <row r="860">
      <c r="B860" s="9"/>
      <c r="C860" s="9"/>
      <c r="G860" s="9"/>
      <c r="H860" s="9"/>
    </row>
    <row r="861">
      <c r="B861" s="9"/>
      <c r="C861" s="9"/>
      <c r="G861" s="9"/>
      <c r="H861" s="9"/>
    </row>
    <row r="862">
      <c r="B862" s="9"/>
      <c r="C862" s="9"/>
      <c r="G862" s="9"/>
      <c r="H862" s="9"/>
    </row>
    <row r="863">
      <c r="B863" s="9"/>
      <c r="C863" s="9"/>
      <c r="G863" s="9"/>
      <c r="H863" s="9"/>
    </row>
    <row r="864">
      <c r="B864" s="9"/>
      <c r="C864" s="9"/>
      <c r="G864" s="9"/>
      <c r="H864" s="9"/>
    </row>
    <row r="865">
      <c r="B865" s="9"/>
      <c r="C865" s="9"/>
      <c r="G865" s="9"/>
      <c r="H865" s="9"/>
    </row>
    <row r="866">
      <c r="B866" s="9"/>
      <c r="C866" s="9"/>
      <c r="G866" s="9"/>
      <c r="H866" s="9"/>
    </row>
    <row r="867">
      <c r="B867" s="9"/>
      <c r="C867" s="9"/>
      <c r="G867" s="9"/>
      <c r="H867" s="9"/>
    </row>
    <row r="868">
      <c r="B868" s="9"/>
      <c r="C868" s="9"/>
      <c r="G868" s="9"/>
      <c r="H868" s="9"/>
    </row>
    <row r="869">
      <c r="B869" s="9"/>
      <c r="C869" s="9"/>
      <c r="G869" s="9"/>
      <c r="H869" s="9"/>
    </row>
    <row r="870">
      <c r="B870" s="9"/>
      <c r="C870" s="9"/>
      <c r="G870" s="9"/>
      <c r="H870" s="9"/>
    </row>
    <row r="871">
      <c r="B871" s="9"/>
      <c r="C871" s="9"/>
      <c r="G871" s="9"/>
      <c r="H871" s="9"/>
    </row>
    <row r="872">
      <c r="B872" s="9"/>
      <c r="C872" s="9"/>
      <c r="G872" s="9"/>
      <c r="H872" s="9"/>
    </row>
    <row r="873">
      <c r="B873" s="9"/>
      <c r="C873" s="9"/>
      <c r="G873" s="9"/>
      <c r="H873" s="9"/>
    </row>
    <row r="874">
      <c r="B874" s="9"/>
      <c r="C874" s="9"/>
      <c r="G874" s="9"/>
      <c r="H874" s="9"/>
    </row>
    <row r="875">
      <c r="B875" s="9"/>
      <c r="C875" s="9"/>
      <c r="G875" s="9"/>
      <c r="H875" s="9"/>
    </row>
    <row r="876">
      <c r="B876" s="9"/>
      <c r="C876" s="9"/>
      <c r="G876" s="9"/>
      <c r="H876" s="9"/>
    </row>
    <row r="877">
      <c r="B877" s="9"/>
      <c r="C877" s="9"/>
      <c r="G877" s="9"/>
      <c r="H877" s="9"/>
    </row>
    <row r="878">
      <c r="B878" s="9"/>
      <c r="C878" s="9"/>
      <c r="G878" s="9"/>
      <c r="H878" s="9"/>
    </row>
    <row r="879">
      <c r="B879" s="9"/>
      <c r="C879" s="9"/>
      <c r="G879" s="9"/>
      <c r="H879" s="9"/>
    </row>
    <row r="880">
      <c r="B880" s="9"/>
      <c r="C880" s="9"/>
      <c r="G880" s="9"/>
      <c r="H880" s="9"/>
    </row>
    <row r="881">
      <c r="B881" s="9"/>
      <c r="C881" s="9"/>
      <c r="G881" s="9"/>
      <c r="H881" s="9"/>
    </row>
    <row r="882">
      <c r="B882" s="9"/>
      <c r="C882" s="9"/>
      <c r="G882" s="9"/>
      <c r="H882" s="9"/>
    </row>
    <row r="883">
      <c r="B883" s="9"/>
      <c r="C883" s="9"/>
      <c r="G883" s="9"/>
      <c r="H883" s="9"/>
    </row>
    <row r="884">
      <c r="B884" s="9"/>
      <c r="C884" s="9"/>
      <c r="G884" s="9"/>
      <c r="H884" s="9"/>
    </row>
    <row r="885">
      <c r="B885" s="9"/>
      <c r="C885" s="9"/>
      <c r="G885" s="9"/>
      <c r="H885" s="9"/>
    </row>
    <row r="886">
      <c r="B886" s="9"/>
      <c r="C886" s="9"/>
      <c r="G886" s="9"/>
      <c r="H886" s="9"/>
    </row>
    <row r="887">
      <c r="B887" s="9"/>
      <c r="C887" s="9"/>
      <c r="G887" s="9"/>
      <c r="H887" s="9"/>
    </row>
    <row r="888">
      <c r="B888" s="9"/>
      <c r="C888" s="9"/>
      <c r="G888" s="9"/>
      <c r="H888" s="9"/>
    </row>
    <row r="889">
      <c r="B889" s="9"/>
      <c r="C889" s="9"/>
      <c r="G889" s="9"/>
      <c r="H889" s="9"/>
    </row>
    <row r="890">
      <c r="B890" s="9"/>
      <c r="C890" s="9"/>
      <c r="G890" s="9"/>
      <c r="H890" s="9"/>
    </row>
    <row r="891">
      <c r="B891" s="9"/>
      <c r="C891" s="9"/>
      <c r="G891" s="9"/>
      <c r="H891" s="9"/>
    </row>
    <row r="892">
      <c r="B892" s="9"/>
      <c r="C892" s="9"/>
      <c r="G892" s="9"/>
      <c r="H892" s="9"/>
    </row>
    <row r="893">
      <c r="B893" s="9"/>
      <c r="C893" s="9"/>
      <c r="G893" s="9"/>
      <c r="H893" s="9"/>
    </row>
    <row r="894">
      <c r="B894" s="9"/>
      <c r="C894" s="9"/>
      <c r="G894" s="9"/>
      <c r="H894" s="9"/>
    </row>
    <row r="895">
      <c r="B895" s="9"/>
      <c r="C895" s="9"/>
      <c r="G895" s="9"/>
      <c r="H895" s="9"/>
    </row>
    <row r="896">
      <c r="B896" s="9"/>
      <c r="C896" s="9"/>
      <c r="G896" s="9"/>
      <c r="H896" s="9"/>
    </row>
    <row r="897">
      <c r="B897" s="9"/>
      <c r="C897" s="9"/>
      <c r="G897" s="9"/>
      <c r="H897" s="9"/>
    </row>
    <row r="898">
      <c r="B898" s="9"/>
      <c r="C898" s="9"/>
      <c r="G898" s="9"/>
      <c r="H898" s="9"/>
    </row>
    <row r="899">
      <c r="B899" s="9"/>
      <c r="C899" s="9"/>
      <c r="G899" s="9"/>
      <c r="H899" s="9"/>
    </row>
    <row r="900">
      <c r="B900" s="9"/>
      <c r="C900" s="9"/>
      <c r="G900" s="9"/>
      <c r="H900" s="9"/>
    </row>
    <row r="901">
      <c r="B901" s="9"/>
      <c r="C901" s="9"/>
      <c r="G901" s="9"/>
      <c r="H901" s="9"/>
    </row>
    <row r="902">
      <c r="B902" s="9"/>
      <c r="C902" s="9"/>
      <c r="G902" s="9"/>
      <c r="H902" s="9"/>
    </row>
    <row r="903">
      <c r="B903" s="9"/>
      <c r="C903" s="9"/>
      <c r="G903" s="9"/>
      <c r="H903" s="9"/>
    </row>
    <row r="904">
      <c r="B904" s="9"/>
      <c r="C904" s="9"/>
      <c r="G904" s="9"/>
      <c r="H904" s="9"/>
    </row>
    <row r="905">
      <c r="B905" s="9"/>
      <c r="C905" s="9"/>
      <c r="G905" s="9"/>
      <c r="H905" s="9"/>
    </row>
    <row r="906">
      <c r="B906" s="9"/>
      <c r="C906" s="9"/>
      <c r="G906" s="9"/>
      <c r="H906" s="9"/>
    </row>
    <row r="907">
      <c r="B907" s="9"/>
      <c r="C907" s="9"/>
      <c r="G907" s="9"/>
      <c r="H907" s="9"/>
    </row>
    <row r="908">
      <c r="B908" s="9"/>
      <c r="C908" s="9"/>
      <c r="G908" s="9"/>
      <c r="H908" s="9"/>
    </row>
    <row r="909">
      <c r="B909" s="9"/>
      <c r="C909" s="9"/>
      <c r="G909" s="9"/>
      <c r="H909" s="9"/>
    </row>
    <row r="910">
      <c r="B910" s="9"/>
      <c r="C910" s="9"/>
      <c r="G910" s="9"/>
      <c r="H910" s="9"/>
    </row>
    <row r="911">
      <c r="B911" s="9"/>
      <c r="C911" s="9"/>
      <c r="G911" s="9"/>
      <c r="H911" s="9"/>
    </row>
    <row r="912">
      <c r="B912" s="9"/>
      <c r="C912" s="9"/>
      <c r="G912" s="9"/>
      <c r="H912" s="9"/>
    </row>
    <row r="913">
      <c r="B913" s="9"/>
      <c r="C913" s="9"/>
      <c r="G913" s="9"/>
      <c r="H913" s="9"/>
    </row>
    <row r="914">
      <c r="B914" s="9"/>
      <c r="C914" s="9"/>
      <c r="G914" s="9"/>
      <c r="H914" s="9"/>
    </row>
    <row r="915">
      <c r="B915" s="9"/>
      <c r="C915" s="9"/>
      <c r="G915" s="9"/>
      <c r="H915" s="9"/>
    </row>
    <row r="916">
      <c r="B916" s="9"/>
      <c r="C916" s="9"/>
      <c r="G916" s="9"/>
      <c r="H916" s="9"/>
    </row>
    <row r="917">
      <c r="B917" s="9"/>
      <c r="C917" s="9"/>
      <c r="G917" s="9"/>
      <c r="H917" s="9"/>
    </row>
    <row r="918">
      <c r="B918" s="9"/>
      <c r="C918" s="9"/>
      <c r="G918" s="9"/>
      <c r="H918" s="9"/>
    </row>
    <row r="919">
      <c r="B919" s="9"/>
      <c r="C919" s="9"/>
      <c r="G919" s="9"/>
      <c r="H919" s="9"/>
    </row>
    <row r="920">
      <c r="B920" s="9"/>
      <c r="C920" s="9"/>
      <c r="G920" s="9"/>
      <c r="H920" s="9"/>
    </row>
    <row r="921">
      <c r="B921" s="9"/>
      <c r="C921" s="9"/>
      <c r="G921" s="9"/>
      <c r="H921" s="9"/>
    </row>
    <row r="922">
      <c r="B922" s="9"/>
      <c r="C922" s="9"/>
      <c r="G922" s="9"/>
      <c r="H922" s="9"/>
    </row>
    <row r="923">
      <c r="B923" s="9"/>
      <c r="C923" s="9"/>
      <c r="G923" s="9"/>
      <c r="H923" s="9"/>
    </row>
    <row r="924">
      <c r="B924" s="9"/>
      <c r="C924" s="9"/>
      <c r="G924" s="9"/>
      <c r="H924" s="9"/>
    </row>
    <row r="925">
      <c r="B925" s="9"/>
      <c r="C925" s="9"/>
      <c r="G925" s="9"/>
      <c r="H925" s="9"/>
    </row>
    <row r="926">
      <c r="B926" s="9"/>
      <c r="C926" s="9"/>
      <c r="G926" s="9"/>
      <c r="H926" s="9"/>
    </row>
    <row r="927">
      <c r="B927" s="9"/>
      <c r="C927" s="9"/>
      <c r="G927" s="9"/>
      <c r="H927" s="9"/>
    </row>
    <row r="928">
      <c r="B928" s="9"/>
      <c r="C928" s="9"/>
      <c r="G928" s="9"/>
      <c r="H928" s="9"/>
    </row>
    <row r="929">
      <c r="B929" s="9"/>
      <c r="C929" s="9"/>
      <c r="G929" s="9"/>
      <c r="H929" s="9"/>
    </row>
    <row r="930">
      <c r="B930" s="9"/>
      <c r="C930" s="9"/>
      <c r="G930" s="9"/>
      <c r="H930" s="9"/>
    </row>
    <row r="931">
      <c r="B931" s="9"/>
      <c r="C931" s="9"/>
      <c r="G931" s="9"/>
      <c r="H931" s="9"/>
    </row>
    <row r="932">
      <c r="B932" s="9"/>
      <c r="C932" s="9"/>
      <c r="G932" s="9"/>
      <c r="H932" s="9"/>
    </row>
    <row r="933">
      <c r="B933" s="9"/>
      <c r="C933" s="9"/>
      <c r="G933" s="9"/>
      <c r="H933" s="9"/>
    </row>
    <row r="934">
      <c r="B934" s="9"/>
      <c r="C934" s="9"/>
      <c r="G934" s="9"/>
      <c r="H934" s="9"/>
    </row>
    <row r="935">
      <c r="B935" s="9"/>
      <c r="C935" s="9"/>
      <c r="G935" s="9"/>
      <c r="H935" s="9"/>
    </row>
    <row r="936">
      <c r="B936" s="9"/>
      <c r="C936" s="9"/>
      <c r="G936" s="9"/>
      <c r="H936" s="9"/>
    </row>
    <row r="937">
      <c r="B937" s="9"/>
      <c r="C937" s="9"/>
      <c r="G937" s="9"/>
      <c r="H937" s="9"/>
    </row>
    <row r="938">
      <c r="B938" s="9"/>
      <c r="C938" s="9"/>
      <c r="G938" s="9"/>
      <c r="H938" s="9"/>
    </row>
    <row r="939">
      <c r="B939" s="9"/>
      <c r="C939" s="9"/>
      <c r="G939" s="9"/>
      <c r="H939" s="9"/>
    </row>
    <row r="940">
      <c r="B940" s="9"/>
      <c r="C940" s="9"/>
      <c r="G940" s="9"/>
      <c r="H940" s="9"/>
    </row>
    <row r="941">
      <c r="B941" s="9"/>
      <c r="C941" s="9"/>
      <c r="G941" s="9"/>
      <c r="H941" s="9"/>
    </row>
    <row r="942">
      <c r="B942" s="9"/>
      <c r="C942" s="9"/>
      <c r="G942" s="9"/>
      <c r="H942" s="9"/>
    </row>
    <row r="943">
      <c r="B943" s="9"/>
      <c r="C943" s="9"/>
      <c r="G943" s="9"/>
      <c r="H943" s="9"/>
    </row>
    <row r="944">
      <c r="B944" s="9"/>
      <c r="C944" s="9"/>
      <c r="G944" s="9"/>
      <c r="H944" s="9"/>
    </row>
    <row r="945">
      <c r="B945" s="9"/>
      <c r="C945" s="9"/>
      <c r="G945" s="9"/>
      <c r="H945" s="9"/>
    </row>
    <row r="946">
      <c r="B946" s="9"/>
      <c r="C946" s="9"/>
      <c r="G946" s="9"/>
      <c r="H946" s="9"/>
    </row>
    <row r="947">
      <c r="B947" s="9"/>
      <c r="C947" s="9"/>
      <c r="G947" s="9"/>
      <c r="H947" s="9"/>
    </row>
    <row r="948">
      <c r="B948" s="9"/>
      <c r="C948" s="9"/>
      <c r="G948" s="9"/>
      <c r="H948" s="9"/>
    </row>
    <row r="949">
      <c r="B949" s="9"/>
      <c r="C949" s="9"/>
      <c r="G949" s="9"/>
      <c r="H949" s="9"/>
    </row>
    <row r="950">
      <c r="B950" s="9"/>
      <c r="C950" s="9"/>
      <c r="G950" s="9"/>
      <c r="H950" s="9"/>
    </row>
    <row r="951">
      <c r="B951" s="9"/>
      <c r="C951" s="9"/>
      <c r="G951" s="9"/>
      <c r="H951" s="9"/>
    </row>
    <row r="952">
      <c r="B952" s="9"/>
      <c r="C952" s="9"/>
      <c r="G952" s="9"/>
      <c r="H952" s="9"/>
    </row>
    <row r="953">
      <c r="B953" s="9"/>
      <c r="C953" s="9"/>
      <c r="G953" s="9"/>
      <c r="H953" s="9"/>
    </row>
    <row r="954">
      <c r="B954" s="9"/>
      <c r="C954" s="9"/>
      <c r="G954" s="9"/>
      <c r="H954" s="9"/>
    </row>
    <row r="955">
      <c r="B955" s="9"/>
      <c r="C955" s="9"/>
      <c r="G955" s="9"/>
      <c r="H955" s="9"/>
    </row>
    <row r="956">
      <c r="B956" s="9"/>
      <c r="C956" s="9"/>
      <c r="G956" s="9"/>
      <c r="H956" s="9"/>
    </row>
    <row r="957">
      <c r="B957" s="9"/>
      <c r="C957" s="9"/>
      <c r="G957" s="9"/>
      <c r="H957" s="9"/>
    </row>
    <row r="958">
      <c r="B958" s="9"/>
      <c r="C958" s="9"/>
      <c r="G958" s="9"/>
      <c r="H958" s="9"/>
    </row>
    <row r="959">
      <c r="B959" s="9"/>
      <c r="C959" s="9"/>
      <c r="G959" s="9"/>
      <c r="H959" s="9"/>
    </row>
    <row r="960">
      <c r="B960" s="9"/>
      <c r="C960" s="9"/>
      <c r="G960" s="9"/>
      <c r="H960" s="9"/>
    </row>
    <row r="961">
      <c r="B961" s="9"/>
      <c r="C961" s="9"/>
      <c r="G961" s="9"/>
      <c r="H961" s="9"/>
    </row>
    <row r="962">
      <c r="B962" s="9"/>
      <c r="C962" s="9"/>
      <c r="G962" s="9"/>
      <c r="H962" s="9"/>
    </row>
    <row r="963">
      <c r="B963" s="9"/>
      <c r="C963" s="9"/>
      <c r="G963" s="9"/>
      <c r="H963" s="9"/>
    </row>
    <row r="964">
      <c r="B964" s="9"/>
      <c r="C964" s="9"/>
      <c r="G964" s="9"/>
      <c r="H964" s="9"/>
    </row>
    <row r="965">
      <c r="B965" s="9"/>
      <c r="C965" s="9"/>
      <c r="G965" s="9"/>
      <c r="H965" s="9"/>
    </row>
    <row r="966">
      <c r="B966" s="9"/>
      <c r="C966" s="9"/>
      <c r="G966" s="9"/>
      <c r="H966" s="9"/>
    </row>
    <row r="967">
      <c r="B967" s="9"/>
      <c r="C967" s="9"/>
      <c r="G967" s="9"/>
      <c r="H967" s="9"/>
    </row>
    <row r="968">
      <c r="B968" s="9"/>
      <c r="C968" s="9"/>
      <c r="G968" s="9"/>
      <c r="H968" s="9"/>
    </row>
    <row r="969">
      <c r="B969" s="9"/>
      <c r="C969" s="9"/>
      <c r="G969" s="9"/>
      <c r="H969" s="9"/>
    </row>
    <row r="970">
      <c r="B970" s="9"/>
      <c r="C970" s="9"/>
      <c r="G970" s="9"/>
      <c r="H970" s="9"/>
    </row>
    <row r="971">
      <c r="B971" s="9"/>
      <c r="C971" s="9"/>
      <c r="G971" s="9"/>
      <c r="H971" s="9"/>
    </row>
    <row r="972">
      <c r="B972" s="9"/>
      <c r="C972" s="9"/>
      <c r="G972" s="9"/>
      <c r="H972" s="9"/>
    </row>
    <row r="973">
      <c r="B973" s="9"/>
      <c r="C973" s="9"/>
      <c r="G973" s="9"/>
      <c r="H973" s="9"/>
    </row>
    <row r="974">
      <c r="B974" s="9"/>
      <c r="C974" s="9"/>
      <c r="G974" s="9"/>
      <c r="H974" s="9"/>
    </row>
    <row r="975">
      <c r="B975" s="9"/>
      <c r="C975" s="9"/>
      <c r="G975" s="9"/>
      <c r="H975" s="9"/>
    </row>
    <row r="976">
      <c r="B976" s="9"/>
      <c r="C976" s="9"/>
      <c r="G976" s="9"/>
      <c r="H976" s="9"/>
    </row>
    <row r="977">
      <c r="B977" s="9"/>
      <c r="C977" s="9"/>
      <c r="G977" s="9"/>
      <c r="H977" s="9"/>
    </row>
    <row r="978">
      <c r="B978" s="9"/>
      <c r="C978" s="9"/>
      <c r="G978" s="9"/>
      <c r="H978" s="9"/>
    </row>
    <row r="979">
      <c r="B979" s="9"/>
      <c r="C979" s="9"/>
      <c r="G979" s="9"/>
      <c r="H979" s="9"/>
    </row>
    <row r="980">
      <c r="B980" s="9"/>
      <c r="C980" s="9"/>
      <c r="G980" s="9"/>
      <c r="H980" s="9"/>
    </row>
    <row r="981">
      <c r="B981" s="9"/>
      <c r="C981" s="9"/>
      <c r="G981" s="9"/>
      <c r="H981" s="9"/>
    </row>
    <row r="982">
      <c r="B982" s="9"/>
      <c r="C982" s="9"/>
      <c r="G982" s="9"/>
      <c r="H982" s="9"/>
    </row>
    <row r="983">
      <c r="B983" s="9"/>
      <c r="C983" s="9"/>
      <c r="G983" s="9"/>
      <c r="H983" s="9"/>
    </row>
    <row r="984">
      <c r="B984" s="9"/>
      <c r="C984" s="9"/>
      <c r="G984" s="9"/>
      <c r="H984" s="9"/>
    </row>
    <row r="985">
      <c r="B985" s="9"/>
      <c r="C985" s="9"/>
      <c r="G985" s="9"/>
      <c r="H985" s="9"/>
    </row>
    <row r="986">
      <c r="B986" s="9"/>
      <c r="C986" s="9"/>
      <c r="G986" s="9"/>
      <c r="H986" s="9"/>
    </row>
    <row r="987">
      <c r="B987" s="9"/>
      <c r="C987" s="9"/>
      <c r="G987" s="9"/>
      <c r="H987" s="9"/>
    </row>
    <row r="988">
      <c r="B988" s="9"/>
      <c r="C988" s="9"/>
      <c r="G988" s="9"/>
      <c r="H988" s="9"/>
    </row>
    <row r="989">
      <c r="B989" s="9"/>
      <c r="C989" s="9"/>
      <c r="G989" s="9"/>
      <c r="H989" s="9"/>
    </row>
    <row r="990">
      <c r="B990" s="9"/>
      <c r="C990" s="9"/>
      <c r="G990" s="9"/>
      <c r="H990" s="9"/>
    </row>
    <row r="991">
      <c r="B991" s="9"/>
      <c r="C991" s="9"/>
      <c r="G991" s="9"/>
      <c r="H991" s="9"/>
    </row>
    <row r="992">
      <c r="B992" s="9"/>
      <c r="C992" s="9"/>
      <c r="G992" s="9"/>
      <c r="H992" s="9"/>
    </row>
    <row r="993">
      <c r="B993" s="9"/>
      <c r="C993" s="9"/>
      <c r="G993" s="9"/>
      <c r="H993" s="9"/>
    </row>
    <row r="994">
      <c r="B994" s="9"/>
      <c r="C994" s="9"/>
      <c r="G994" s="9"/>
      <c r="H994" s="9"/>
    </row>
    <row r="995">
      <c r="B995" s="9"/>
      <c r="C995" s="9"/>
      <c r="G995" s="9"/>
      <c r="H995" s="9"/>
    </row>
    <row r="996">
      <c r="B996" s="9"/>
      <c r="C996" s="9"/>
      <c r="G996" s="9"/>
      <c r="H996" s="9"/>
    </row>
    <row r="997">
      <c r="B997" s="9"/>
      <c r="C997" s="9"/>
      <c r="G997" s="9"/>
      <c r="H997" s="9"/>
    </row>
    <row r="998">
      <c r="B998" s="9"/>
      <c r="C998" s="9"/>
      <c r="G998" s="9"/>
      <c r="H998" s="9"/>
    </row>
    <row r="999">
      <c r="B999" s="9"/>
      <c r="C999" s="9"/>
      <c r="G999" s="9"/>
      <c r="H999" s="9"/>
    </row>
    <row r="1000">
      <c r="B1000" s="9"/>
      <c r="C1000" s="9"/>
      <c r="G1000" s="9"/>
      <c r="H1000" s="9"/>
    </row>
    <row r="1001">
      <c r="B1001" s="9"/>
      <c r="C1001" s="9"/>
      <c r="G1001" s="9"/>
      <c r="H1001" s="9"/>
    </row>
    <row r="1002">
      <c r="B1002" s="9"/>
      <c r="C1002" s="9"/>
      <c r="G1002" s="9"/>
      <c r="H1002" s="9"/>
    </row>
    <row r="1003">
      <c r="B1003" s="9"/>
      <c r="C1003" s="9"/>
      <c r="G1003" s="9"/>
      <c r="H1003" s="9"/>
    </row>
    <row r="1004">
      <c r="B1004" s="9"/>
      <c r="C1004" s="9"/>
      <c r="G1004" s="9"/>
      <c r="H1004" s="9"/>
    </row>
    <row r="1005">
      <c r="B1005" s="9"/>
      <c r="C1005" s="9"/>
      <c r="G1005" s="9"/>
      <c r="H1005" s="9"/>
    </row>
    <row r="1006">
      <c r="B1006" s="9"/>
      <c r="C1006" s="9"/>
      <c r="G1006" s="9"/>
      <c r="H1006" s="9"/>
    </row>
    <row r="1007">
      <c r="B1007" s="9"/>
      <c r="C1007" s="9"/>
      <c r="G1007" s="9"/>
      <c r="H1007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4" width="12.5"/>
  </cols>
  <sheetData>
    <row r="1">
      <c r="A1" s="5" t="s">
        <v>8</v>
      </c>
      <c r="B1" s="6" t="s">
        <v>16</v>
      </c>
      <c r="C1" s="6" t="s">
        <v>42</v>
      </c>
      <c r="D1" s="6" t="s">
        <v>43</v>
      </c>
    </row>
    <row r="2">
      <c r="A2" s="8" t="s">
        <v>44</v>
      </c>
      <c r="B2" s="9">
        <v>4.0526404960426295E8</v>
      </c>
      <c r="C2" s="11">
        <f>B2*(1+'Assumptions-Forecasting'!D3)</f>
        <v>435460442.2</v>
      </c>
      <c r="D2" s="11">
        <f>C2*(1+'Assumptions-Forecasting'!D3)</f>
        <v>467906780.5</v>
      </c>
    </row>
    <row r="3">
      <c r="A3" s="8" t="s">
        <v>45</v>
      </c>
      <c r="B3" s="9">
        <v>3.362189430594306E8</v>
      </c>
      <c r="C3" s="11">
        <f>C2*'Assumptions-Forecasting'!D4</f>
        <v>360876923.6</v>
      </c>
      <c r="D3" s="11">
        <f>D2*'Assumptions-Forecasting'!D4</f>
        <v>387766013</v>
      </c>
    </row>
    <row r="4">
      <c r="A4" s="5" t="s">
        <v>46</v>
      </c>
      <c r="B4" s="9">
        <v>6.904510654483233E7</v>
      </c>
      <c r="C4" s="11">
        <f t="shared" ref="C4:D4" si="1">C2-C3</f>
        <v>74583518.57</v>
      </c>
      <c r="D4" s="11">
        <f t="shared" si="1"/>
        <v>80140767.5</v>
      </c>
    </row>
    <row r="5">
      <c r="A5" s="8" t="s">
        <v>47</v>
      </c>
      <c r="B5" s="9">
        <v>1251801.0</v>
      </c>
      <c r="C5" s="11">
        <f>C2*'Assumptions-Forecasting'!D5</f>
        <v>1395336.188</v>
      </c>
      <c r="D5" s="11">
        <f>D2*'Assumptions-Forecasting'!D5</f>
        <v>1499303.267</v>
      </c>
    </row>
    <row r="6">
      <c r="A6" s="5" t="s">
        <v>48</v>
      </c>
      <c r="B6" s="9">
        <v>6.779330554483233E7</v>
      </c>
      <c r="C6" s="11">
        <f t="shared" ref="C6:D6" si="2">C4-C5</f>
        <v>73188182.38</v>
      </c>
      <c r="D6" s="11">
        <f t="shared" si="2"/>
        <v>78641464.23</v>
      </c>
    </row>
    <row r="7">
      <c r="A7" s="8" t="s">
        <v>49</v>
      </c>
      <c r="B7" s="9">
        <v>418784.3406593406</v>
      </c>
      <c r="C7" s="11">
        <f>'Forecasting-Calcs1'!B25</f>
        <v>2517565.247</v>
      </c>
      <c r="D7" s="11">
        <f>'Forecasting-Calcs1'!C25</f>
        <v>2517565.247</v>
      </c>
    </row>
    <row r="8">
      <c r="A8" s="5" t="s">
        <v>50</v>
      </c>
      <c r="B8" s="9">
        <v>6.7374521204173E7</v>
      </c>
      <c r="C8" s="11">
        <f t="shared" ref="C8:D8" si="3">C6-C7</f>
        <v>70670617.13</v>
      </c>
      <c r="D8" s="11">
        <f t="shared" si="3"/>
        <v>76123898.98</v>
      </c>
    </row>
    <row r="9">
      <c r="A9" s="8" t="s">
        <v>51</v>
      </c>
      <c r="B9" s="9">
        <v>0.0</v>
      </c>
      <c r="C9" s="11">
        <f>'Forecasting-Calcs1'!G21</f>
        <v>86475</v>
      </c>
      <c r="D9" s="11">
        <f>'Forecasting-Calcs1'!H21</f>
        <v>86475</v>
      </c>
    </row>
    <row r="10">
      <c r="A10" s="5" t="s">
        <v>52</v>
      </c>
      <c r="B10" s="9">
        <v>6.7374521204173E7</v>
      </c>
      <c r="C10" s="11">
        <f t="shared" ref="C10:D10" si="4">C8-C9</f>
        <v>70584142.13</v>
      </c>
      <c r="D10" s="11">
        <f t="shared" si="4"/>
        <v>76037423.98</v>
      </c>
    </row>
    <row r="11">
      <c r="A11" s="8" t="s">
        <v>53</v>
      </c>
      <c r="B11" s="9">
        <v>1.7786873597901672E7</v>
      </c>
      <c r="C11" s="11">
        <f>C10*'Assumptions-Forecasting'!$B20</f>
        <v>18634213.52</v>
      </c>
      <c r="D11" s="11">
        <f>D10*'Assumptions-Forecasting'!$B20</f>
        <v>20073879.93</v>
      </c>
    </row>
    <row r="12">
      <c r="A12" s="5" t="s">
        <v>54</v>
      </c>
      <c r="B12" s="9">
        <v>4.958764760627133E7</v>
      </c>
      <c r="C12" s="11">
        <f t="shared" ref="C12:D12" si="5">C10-C11</f>
        <v>51949928.61</v>
      </c>
      <c r="D12" s="11">
        <f t="shared" si="5"/>
        <v>55963544.05</v>
      </c>
    </row>
    <row r="13">
      <c r="A13" s="7"/>
      <c r="B13" s="7"/>
      <c r="C13" s="9"/>
      <c r="D13" s="9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8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