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<sst xmlns="http://schemas.openxmlformats.org/spreadsheetml/2006/main" count="194" uniqueCount="78">
  <si>
    <t>Description</t>
  </si>
  <si>
    <t>Anu Dairy is a store which buys and sells milk, curd and lassi.</t>
  </si>
  <si>
    <t>Anu Dairy buys a unit of milk for Rs 90 and sells it for Rs 100. Every day it purchases 70 units of milk and sells all of them.</t>
  </si>
  <si>
    <t>It buys a unit of curd for Rs 40 and sells it for Rs 70. Every day it purchases 50 units of curd and sells all of them.</t>
  </si>
  <si>
    <t>It buys a unit of lassi for Rs 50 and sells it for Rs 80. Every day it purchases 80 units of lassi and sells all of them.</t>
  </si>
  <si>
    <t>Compute the sales and costs of the store for 15 days.</t>
  </si>
  <si>
    <t>Compute the cash and other balances for the store.</t>
  </si>
  <si>
    <t>The store expects some increase in sales. It starts purchasing 85 units of milk,70 units of curd and 90 units of lassi every day.
Update the previous model to take care of this new data. Also compute the stock balances</t>
  </si>
  <si>
    <t>The store has some wastage in milk and curd. Every day it notices that 9 units of milk and 7 units of curd are spoiled and have to be thrown away. No lassi is wasted.
Update the previous model to take care of this new data. Also compute the stock balances</t>
  </si>
  <si>
    <t>The store pays for the milk after 4 days, it pays for the curd after 2 days and it pays for lassi after 3 days.
Update the previous model to take care of this new data.</t>
  </si>
  <si>
    <t>Items</t>
  </si>
  <si>
    <t>Cost Price</t>
  </si>
  <si>
    <t>Selling Price</t>
  </si>
  <si>
    <t>Daily Purchase</t>
  </si>
  <si>
    <t>Daily Sold</t>
  </si>
  <si>
    <t>Wastage</t>
  </si>
  <si>
    <t>Milk</t>
  </si>
  <si>
    <t>Curd</t>
  </si>
  <si>
    <t>Lassi</t>
  </si>
  <si>
    <t>Payment After Days</t>
  </si>
  <si>
    <t>D1</t>
  </si>
  <si>
    <t>D2</t>
  </si>
  <si>
    <t>D3</t>
  </si>
  <si>
    <t>D4</t>
  </si>
  <si>
    <t>D5</t>
  </si>
  <si>
    <t>D6</t>
  </si>
  <si>
    <t>D7</t>
  </si>
  <si>
    <t>D8</t>
  </si>
  <si>
    <t>D9</t>
  </si>
  <si>
    <t>D10</t>
  </si>
  <si>
    <t>D11</t>
  </si>
  <si>
    <t>D12</t>
  </si>
  <si>
    <t>D13</t>
  </si>
  <si>
    <t>D14</t>
  </si>
  <si>
    <t>D15</t>
  </si>
  <si>
    <t>Sales (Qty)</t>
  </si>
  <si>
    <t>Purchase (Qty)</t>
  </si>
  <si>
    <t>Wastage (Qty)</t>
  </si>
  <si>
    <t>Sales (in Rs)</t>
  </si>
  <si>
    <t>Total Sales</t>
  </si>
  <si>
    <t>Cost of goods sold (in Rs)</t>
  </si>
  <si>
    <t>Total Cost of goods sold</t>
  </si>
  <si>
    <t>Wastage (in Rs)</t>
  </si>
  <si>
    <t>Total Cost</t>
  </si>
  <si>
    <t>Profit</t>
  </si>
  <si>
    <t>Purchases (in Rs)</t>
  </si>
  <si>
    <t xml:space="preserve">Total Purchase </t>
  </si>
  <si>
    <t>Payments for Purchases (in Rs)</t>
  </si>
  <si>
    <t>Total Payment for Purchases</t>
  </si>
  <si>
    <t>Payment Outstanding for Purchase (in Rs)</t>
  </si>
  <si>
    <t>Lasi</t>
  </si>
  <si>
    <t>Total Payment Outstanding</t>
  </si>
  <si>
    <t>Cash Inflow</t>
  </si>
  <si>
    <t>Cast received by Sales</t>
  </si>
  <si>
    <t>Cash outflow</t>
  </si>
  <si>
    <t>Cash paid for purchases</t>
  </si>
  <si>
    <t>Net Cash for the day</t>
  </si>
  <si>
    <t>Cash in hand</t>
  </si>
  <si>
    <t>Opening Cash</t>
  </si>
  <si>
    <t>Net cash for the day</t>
  </si>
  <si>
    <t>Closing Cash</t>
  </si>
  <si>
    <t>Opening Stock (Qty)</t>
  </si>
  <si>
    <t>Change in Stock (Qty)</t>
  </si>
  <si>
    <t>Closing Stock (Qty)</t>
  </si>
  <si>
    <t>Closing Stock (in Rs)</t>
  </si>
  <si>
    <t>Total Closing Stocks</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</si>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</sst>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Arial"/>
    </font>
    <font>
      <color theme="1"/>
      <name val="Arial"/>
    </font>
    <font>
      <sz val="18.0"/>
      <color theme="1"/>
      <name val="Arial"/>
    </font>
    <font>
      <sz val="12.0"/>
      <color theme="1"/>
      <name val="Arial"/>
      <scheme val="minor"/>
    </font>
    <font>
      <sz val="16.0"/>
      <color theme="1"/>
      <name val="Arial"/>
    </font>
    <font>
      <sz val="14.0"/>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2" fontId="3" numFmtId="0" xfId="0" applyAlignment="1" applyFill="1" applyFont="1">
      <alignment readingOrder="0" shrinkToFit="0" vertical="bottom" wrapText="1"/>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shrinkToFit="0" vertical="bottom" wrapText="1"/>
    </xf>
    <xf borderId="0" fillId="0" fontId="6"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shrinkToFit="0" vertical="bottom" wrapText="0"/>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3" fillId="0" fontId="7" numFmtId="0" xfId="0" applyAlignment="1" applyBorder="1" applyFont="1">
      <alignment vertical="bottom"/>
    </xf>
    <xf borderId="4" fillId="0" fontId="2" numFmtId="3" xfId="0" applyAlignment="1" applyBorder="1" applyFont="1" applyNumberFormat="1">
      <alignment horizontal="right" vertical="bottom"/>
    </xf>
    <xf borderId="5" fillId="0" fontId="7" numFmtId="0" xfId="0" applyAlignment="1" applyBorder="1" applyFont="1">
      <alignment shrinkToFit="0" vertical="bottom" wrapText="0"/>
    </xf>
    <xf borderId="4" fillId="0" fontId="2" numFmtId="3" xfId="0" applyAlignment="1" applyBorder="1" applyFont="1" applyNumberFormat="1">
      <alignment vertical="bottom"/>
    </xf>
    <xf borderId="0" fillId="0" fontId="2" numFmtId="3" xfId="0" applyAlignment="1" applyFont="1" applyNumberFormat="1">
      <alignment vertical="bottom"/>
    </xf>
    <xf borderId="0" fillId="0" fontId="2" numFmtId="3" xfId="0" applyAlignment="1" applyFont="1" applyNumberFormat="1">
      <alignment horizontal="right" vertical="bottom"/>
    </xf>
    <xf borderId="2" fillId="3" fontId="7" numFmtId="0" xfId="0" applyAlignment="1" applyBorder="1" applyFont="1">
      <alignment vertical="bottom"/>
    </xf>
    <xf borderId="1" fillId="0" fontId="2" numFmtId="0" xfId="0" applyAlignment="1" applyBorder="1" applyFont="1">
      <alignment vertical="bottom"/>
    </xf>
    <xf borderId="2"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2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5"/>
      <c r="B6" s="2"/>
      <c r="C6" s="2"/>
      <c r="D6" s="2"/>
      <c r="E6" s="2"/>
      <c r="F6" s="2"/>
      <c r="G6" s="2"/>
      <c r="H6" s="2"/>
      <c r="I6" s="2"/>
      <c r="J6" s="2"/>
      <c r="K6" s="2"/>
      <c r="L6" s="2"/>
      <c r="M6" s="2"/>
      <c r="N6" s="2"/>
      <c r="O6" s="2"/>
      <c r="P6" s="2"/>
      <c r="Q6" s="2"/>
      <c r="R6" s="2"/>
      <c r="S6" s="2"/>
      <c r="T6" s="2"/>
      <c r="U6" s="2"/>
      <c r="V6" s="2"/>
      <c r="W6" s="2"/>
      <c r="X6" s="2"/>
      <c r="Y6" s="2"/>
      <c r="Z6" s="2"/>
    </row>
    <row r="7">
      <c r="A7" s="6" t="s">
        <v>5</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7" t="s">
        <v>6</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8" t="s">
        <v>7</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8</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9" t="s">
        <v>9</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v>
      </c>
      <c r="B1" s="2" t="s">
        <v>11</v>
      </c>
      <c r="C1" s="2" t="s">
        <v>12</v>
      </c>
      <c r="D1" s="2" t="s">
        <v>13</v>
      </c>
      <c r="E1" s="2" t="s">
        <v>14</v>
      </c>
      <c r="F1" s="2" t="s">
        <v>15</v>
      </c>
    </row>
    <row r="2">
      <c r="A2" s="2" t="s">
        <v>16</v>
      </c>
      <c r="B2" s="10">
        <v>90.0</v>
      </c>
      <c r="C2" s="10">
        <v>100.0</v>
      </c>
      <c r="D2" s="11">
        <v>85.0</v>
      </c>
      <c r="E2" s="10">
        <v>70.0</v>
      </c>
      <c r="F2" s="10">
        <v>9.0</v>
      </c>
    </row>
    <row r="3">
      <c r="A3" s="2" t="s">
        <v>17</v>
      </c>
      <c r="B3" s="10">
        <v>40.0</v>
      </c>
      <c r="C3" s="10">
        <v>70.0</v>
      </c>
      <c r="D3" s="11">
        <v>70.0</v>
      </c>
      <c r="E3" s="10">
        <v>50.0</v>
      </c>
      <c r="F3" s="10">
        <v>7.0</v>
      </c>
    </row>
    <row r="4">
      <c r="A4" s="2" t="s">
        <v>18</v>
      </c>
      <c r="B4" s="10">
        <v>50.0</v>
      </c>
      <c r="C4" s="10">
        <v>80.0</v>
      </c>
      <c r="D4" s="11">
        <v>90.0</v>
      </c>
      <c r="E4" s="10">
        <v>80.0</v>
      </c>
      <c r="F4" s="10">
        <v>0.0</v>
      </c>
    </row>
    <row r="5">
      <c r="A5" s="2"/>
      <c r="B5" s="2"/>
      <c r="C5" s="2"/>
      <c r="D5" s="2"/>
      <c r="E5" s="2"/>
      <c r="F5" s="2"/>
    </row>
    <row r="6">
      <c r="A6" s="12" t="s">
        <v>19</v>
      </c>
      <c r="B6" s="2"/>
      <c r="C6" s="2"/>
      <c r="D6" s="2"/>
      <c r="E6" s="2"/>
      <c r="F6" s="2"/>
    </row>
    <row r="7">
      <c r="A7" s="2" t="s">
        <v>16</v>
      </c>
      <c r="B7" s="10">
        <v>4.0</v>
      </c>
      <c r="C7" s="2"/>
      <c r="D7" s="2"/>
      <c r="E7" s="2"/>
      <c r="F7" s="2"/>
    </row>
    <row r="8">
      <c r="A8" s="2" t="s">
        <v>17</v>
      </c>
      <c r="B8" s="10">
        <v>2.0</v>
      </c>
      <c r="C8" s="2"/>
      <c r="D8" s="2"/>
      <c r="E8" s="2"/>
      <c r="F8" s="2"/>
    </row>
    <row r="9">
      <c r="A9" s="2" t="s">
        <v>18</v>
      </c>
      <c r="B9" s="10">
        <v>3.0</v>
      </c>
      <c r="C9" s="2"/>
      <c r="D9" s="2"/>
      <c r="E9" s="2"/>
      <c r="F9" s="2"/>
    </row>
    <row r="10">
      <c r="A10" s="2"/>
      <c r="B10" s="2"/>
      <c r="C10" s="2"/>
      <c r="D10" s="2"/>
      <c r="E10" s="2"/>
      <c r="F1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3"/>
      <c r="B1" s="14" t="s">
        <v>20</v>
      </c>
      <c r="C1" s="14" t="s">
        <v>21</v>
      </c>
      <c r="D1" s="14" t="s">
        <v>22</v>
      </c>
      <c r="E1" s="14" t="s">
        <v>23</v>
      </c>
      <c r="F1" s="14" t="s">
        <v>24</v>
      </c>
      <c r="G1" s="14" t="s">
        <v>25</v>
      </c>
      <c r="H1" s="14" t="s">
        <v>26</v>
      </c>
      <c r="I1" s="14" t="s">
        <v>27</v>
      </c>
      <c r="J1" s="14" t="s">
        <v>28</v>
      </c>
      <c r="K1" s="14" t="s">
        <v>29</v>
      </c>
      <c r="L1" s="14" t="s">
        <v>30</v>
      </c>
      <c r="M1" s="14" t="s">
        <v>31</v>
      </c>
      <c r="N1" s="14" t="s">
        <v>32</v>
      </c>
      <c r="O1" s="14" t="s">
        <v>33</v>
      </c>
      <c r="P1" s="14" t="s">
        <v>34</v>
      </c>
    </row>
    <row r="2">
      <c r="A2" s="15" t="s">
        <v>35</v>
      </c>
      <c r="B2" s="16"/>
      <c r="C2" s="16"/>
      <c r="D2" s="16"/>
      <c r="E2" s="16"/>
      <c r="F2" s="16"/>
      <c r="G2" s="16"/>
      <c r="H2" s="16"/>
      <c r="I2" s="16"/>
      <c r="J2" s="16"/>
      <c r="K2" s="16"/>
      <c r="L2" s="16"/>
      <c r="M2" s="16"/>
      <c r="N2" s="16"/>
      <c r="O2" s="16"/>
      <c r="P2" s="16"/>
    </row>
    <row r="3">
      <c r="A3" s="15" t="s">
        <v>16</v>
      </c>
      <c r="B3" s="17">
        <f>Assumptions!$E2</f>
        <v>70</v>
      </c>
      <c r="C3" s="17">
        <f>Assumptions!$E2</f>
        <v>70</v>
      </c>
      <c r="D3" s="17">
        <f>Assumptions!$E2</f>
        <v>70</v>
      </c>
      <c r="E3" s="17">
        <f>Assumptions!$E2</f>
        <v>70</v>
      </c>
      <c r="F3" s="17">
        <f>Assumptions!$E2</f>
        <v>70</v>
      </c>
      <c r="G3" s="17">
        <f>Assumptions!$E2</f>
        <v>70</v>
      </c>
      <c r="H3" s="17">
        <f>Assumptions!$E2</f>
        <v>70</v>
      </c>
      <c r="I3" s="17">
        <f>Assumptions!$E2</f>
        <v>70</v>
      </c>
      <c r="J3" s="17">
        <f>Assumptions!$E2</f>
        <v>70</v>
      </c>
      <c r="K3" s="17">
        <f>Assumptions!$E2</f>
        <v>70</v>
      </c>
      <c r="L3" s="17">
        <f>Assumptions!$E2</f>
        <v>70</v>
      </c>
      <c r="M3" s="17">
        <f>Assumptions!$E2</f>
        <v>70</v>
      </c>
      <c r="N3" s="17">
        <f>Assumptions!$E2</f>
        <v>70</v>
      </c>
      <c r="O3" s="17">
        <f>Assumptions!$E2</f>
        <v>70</v>
      </c>
      <c r="P3" s="17">
        <f>Assumptions!$E2</f>
        <v>70</v>
      </c>
    </row>
    <row r="4">
      <c r="A4" s="15" t="s">
        <v>17</v>
      </c>
      <c r="B4" s="17">
        <f>Assumptions!$E3</f>
        <v>50</v>
      </c>
      <c r="C4" s="17">
        <f>Assumptions!$E3</f>
        <v>50</v>
      </c>
      <c r="D4" s="17">
        <f>Assumptions!$E3</f>
        <v>50</v>
      </c>
      <c r="E4" s="17">
        <f>Assumptions!$E3</f>
        <v>50</v>
      </c>
      <c r="F4" s="17">
        <f>Assumptions!$E3</f>
        <v>50</v>
      </c>
      <c r="G4" s="17">
        <f>Assumptions!$E3</f>
        <v>50</v>
      </c>
      <c r="H4" s="17">
        <f>Assumptions!$E3</f>
        <v>50</v>
      </c>
      <c r="I4" s="17">
        <f>Assumptions!$E3</f>
        <v>50</v>
      </c>
      <c r="J4" s="17">
        <f>Assumptions!$E3</f>
        <v>50</v>
      </c>
      <c r="K4" s="17">
        <f>Assumptions!$E3</f>
        <v>50</v>
      </c>
      <c r="L4" s="17">
        <f>Assumptions!$E3</f>
        <v>50</v>
      </c>
      <c r="M4" s="17">
        <f>Assumptions!$E3</f>
        <v>50</v>
      </c>
      <c r="N4" s="17">
        <f>Assumptions!$E3</f>
        <v>50</v>
      </c>
      <c r="O4" s="17">
        <f>Assumptions!$E3</f>
        <v>50</v>
      </c>
      <c r="P4" s="17">
        <f>Assumptions!$E3</f>
        <v>50</v>
      </c>
    </row>
    <row r="5">
      <c r="A5" s="15" t="s">
        <v>18</v>
      </c>
      <c r="B5" s="17">
        <f>Assumptions!$E4</f>
        <v>80</v>
      </c>
      <c r="C5" s="17">
        <f>Assumptions!$E4</f>
        <v>80</v>
      </c>
      <c r="D5" s="17">
        <f>Assumptions!$E4</f>
        <v>80</v>
      </c>
      <c r="E5" s="17">
        <f>Assumptions!$E4</f>
        <v>80</v>
      </c>
      <c r="F5" s="17">
        <f>Assumptions!$E4</f>
        <v>80</v>
      </c>
      <c r="G5" s="17">
        <f>Assumptions!$E4</f>
        <v>80</v>
      </c>
      <c r="H5" s="17">
        <f>Assumptions!$E4</f>
        <v>80</v>
      </c>
      <c r="I5" s="17">
        <f>Assumptions!$E4</f>
        <v>80</v>
      </c>
      <c r="J5" s="17">
        <f>Assumptions!$E4</f>
        <v>80</v>
      </c>
      <c r="K5" s="17">
        <f>Assumptions!$E4</f>
        <v>80</v>
      </c>
      <c r="L5" s="17">
        <f>Assumptions!$E4</f>
        <v>80</v>
      </c>
      <c r="M5" s="17">
        <f>Assumptions!$E4</f>
        <v>80</v>
      </c>
      <c r="N5" s="17">
        <f>Assumptions!$E4</f>
        <v>80</v>
      </c>
      <c r="O5" s="17">
        <f>Assumptions!$E4</f>
        <v>80</v>
      </c>
      <c r="P5" s="17">
        <f>Assumptions!$E4</f>
        <v>80</v>
      </c>
    </row>
    <row r="6">
      <c r="A6" s="15"/>
      <c r="B6" s="16"/>
      <c r="C6" s="16"/>
      <c r="D6" s="16"/>
      <c r="E6" s="16"/>
      <c r="F6" s="16"/>
      <c r="G6" s="16"/>
      <c r="H6" s="16"/>
      <c r="I6" s="16"/>
      <c r="J6" s="16"/>
      <c r="K6" s="16"/>
      <c r="L6" s="16"/>
      <c r="M6" s="16"/>
      <c r="N6" s="16"/>
      <c r="O6" s="16"/>
      <c r="P6" s="16"/>
    </row>
    <row r="7">
      <c r="A7" s="15"/>
      <c r="B7" s="16"/>
      <c r="C7" s="16"/>
      <c r="D7" s="16"/>
      <c r="E7" s="16"/>
      <c r="F7" s="16"/>
      <c r="G7" s="16"/>
      <c r="H7" s="16"/>
      <c r="I7" s="16"/>
      <c r="J7" s="16"/>
      <c r="K7" s="16"/>
      <c r="L7" s="16"/>
      <c r="M7" s="16"/>
      <c r="N7" s="16"/>
      <c r="O7" s="16"/>
      <c r="P7" s="16"/>
    </row>
    <row r="8">
      <c r="A8" s="15" t="s">
        <v>36</v>
      </c>
      <c r="B8" s="16"/>
      <c r="C8" s="16"/>
      <c r="D8" s="16"/>
      <c r="E8" s="16"/>
      <c r="F8" s="16"/>
      <c r="G8" s="16"/>
      <c r="H8" s="16"/>
      <c r="I8" s="16"/>
      <c r="J8" s="16"/>
      <c r="K8" s="16"/>
      <c r="L8" s="16"/>
      <c r="M8" s="16"/>
      <c r="N8" s="16"/>
      <c r="O8" s="16"/>
      <c r="P8" s="16"/>
    </row>
    <row r="9">
      <c r="A9" s="15" t="s">
        <v>16</v>
      </c>
      <c r="B9" s="17">
        <f>Assumptions!$D2</f>
        <v>85</v>
      </c>
      <c r="C9" s="17">
        <f>Assumptions!$D2</f>
        <v>85</v>
      </c>
      <c r="D9" s="17">
        <f>Assumptions!$D2</f>
        <v>85</v>
      </c>
      <c r="E9" s="17">
        <f>Assumptions!$D2</f>
        <v>85</v>
      </c>
      <c r="F9" s="17">
        <f>Assumptions!$D2</f>
        <v>85</v>
      </c>
      <c r="G9" s="17">
        <f>Assumptions!$D2</f>
        <v>85</v>
      </c>
      <c r="H9" s="17">
        <f>Assumptions!$D2</f>
        <v>85</v>
      </c>
      <c r="I9" s="17">
        <f>Assumptions!$D2</f>
        <v>85</v>
      </c>
      <c r="J9" s="17">
        <f>Assumptions!$D2</f>
        <v>85</v>
      </c>
      <c r="K9" s="17">
        <f>Assumptions!$D2</f>
        <v>85</v>
      </c>
      <c r="L9" s="17">
        <f>Assumptions!$D2</f>
        <v>85</v>
      </c>
      <c r="M9" s="17">
        <f>Assumptions!$D2</f>
        <v>85</v>
      </c>
      <c r="N9" s="17">
        <f>Assumptions!$D2</f>
        <v>85</v>
      </c>
      <c r="O9" s="17">
        <f>Assumptions!$D2</f>
        <v>85</v>
      </c>
      <c r="P9" s="17">
        <f>Assumptions!$D2</f>
        <v>85</v>
      </c>
    </row>
    <row r="10">
      <c r="A10" s="15" t="s">
        <v>17</v>
      </c>
      <c r="B10" s="17">
        <f>Assumptions!$D3</f>
        <v>70</v>
      </c>
      <c r="C10" s="17">
        <f>Assumptions!$D3</f>
        <v>70</v>
      </c>
      <c r="D10" s="17">
        <f>Assumptions!$D3</f>
        <v>70</v>
      </c>
      <c r="E10" s="17">
        <f>Assumptions!$D3</f>
        <v>70</v>
      </c>
      <c r="F10" s="17">
        <f>Assumptions!$D3</f>
        <v>70</v>
      </c>
      <c r="G10" s="17">
        <f>Assumptions!$D3</f>
        <v>70</v>
      </c>
      <c r="H10" s="17">
        <f>Assumptions!$D3</f>
        <v>70</v>
      </c>
      <c r="I10" s="17">
        <f>Assumptions!$D3</f>
        <v>70</v>
      </c>
      <c r="J10" s="17">
        <f>Assumptions!$D3</f>
        <v>70</v>
      </c>
      <c r="K10" s="17">
        <f>Assumptions!$D3</f>
        <v>70</v>
      </c>
      <c r="L10" s="17">
        <f>Assumptions!$D3</f>
        <v>70</v>
      </c>
      <c r="M10" s="17">
        <f>Assumptions!$D3</f>
        <v>70</v>
      </c>
      <c r="N10" s="17">
        <f>Assumptions!$D3</f>
        <v>70</v>
      </c>
      <c r="O10" s="17">
        <f>Assumptions!$D3</f>
        <v>70</v>
      </c>
      <c r="P10" s="17">
        <f>Assumptions!$D3</f>
        <v>70</v>
      </c>
    </row>
    <row r="11">
      <c r="A11" s="15" t="s">
        <v>18</v>
      </c>
      <c r="B11" s="17">
        <f>Assumptions!$D4</f>
        <v>90</v>
      </c>
      <c r="C11" s="17">
        <f>Assumptions!$D4</f>
        <v>90</v>
      </c>
      <c r="D11" s="17">
        <f>Assumptions!$D4</f>
        <v>90</v>
      </c>
      <c r="E11" s="17">
        <f>Assumptions!$D4</f>
        <v>90</v>
      </c>
      <c r="F11" s="17">
        <f>Assumptions!$D4</f>
        <v>90</v>
      </c>
      <c r="G11" s="17">
        <f>Assumptions!$D4</f>
        <v>90</v>
      </c>
      <c r="H11" s="17">
        <f>Assumptions!$D4</f>
        <v>90</v>
      </c>
      <c r="I11" s="17">
        <f>Assumptions!$D4</f>
        <v>90</v>
      </c>
      <c r="J11" s="17">
        <f>Assumptions!$D4</f>
        <v>90</v>
      </c>
      <c r="K11" s="17">
        <f>Assumptions!$D4</f>
        <v>90</v>
      </c>
      <c r="L11" s="17">
        <f>Assumptions!$D4</f>
        <v>90</v>
      </c>
      <c r="M11" s="17">
        <f>Assumptions!$D4</f>
        <v>90</v>
      </c>
      <c r="N11" s="17">
        <f>Assumptions!$D4</f>
        <v>90</v>
      </c>
      <c r="O11" s="17">
        <f>Assumptions!$D4</f>
        <v>90</v>
      </c>
      <c r="P11" s="17">
        <f>Assumptions!$D4</f>
        <v>90</v>
      </c>
    </row>
    <row r="12">
      <c r="A12" s="15"/>
      <c r="B12" s="16"/>
      <c r="C12" s="16"/>
      <c r="D12" s="16"/>
      <c r="E12" s="16"/>
      <c r="F12" s="16"/>
      <c r="G12" s="16"/>
      <c r="H12" s="16"/>
      <c r="I12" s="16"/>
      <c r="J12" s="16"/>
      <c r="K12" s="16"/>
      <c r="L12" s="16"/>
      <c r="M12" s="16"/>
      <c r="N12" s="16"/>
      <c r="O12" s="16"/>
      <c r="P12" s="16"/>
    </row>
    <row r="13">
      <c r="A13" s="15" t="s">
        <v>37</v>
      </c>
      <c r="B13" s="16"/>
      <c r="C13" s="16"/>
      <c r="D13" s="16"/>
      <c r="E13" s="16"/>
      <c r="F13" s="16"/>
      <c r="G13" s="16"/>
      <c r="H13" s="16"/>
      <c r="I13" s="16"/>
      <c r="J13" s="16"/>
      <c r="K13" s="16"/>
      <c r="L13" s="16"/>
      <c r="M13" s="16"/>
      <c r="N13" s="16"/>
      <c r="O13" s="16"/>
      <c r="P13" s="16"/>
    </row>
    <row r="14">
      <c r="A14" s="15" t="s">
        <v>16</v>
      </c>
      <c r="B14" s="17">
        <f>Assumptions!$F2</f>
        <v>9</v>
      </c>
      <c r="C14" s="17">
        <f>Assumptions!$F2</f>
        <v>9</v>
      </c>
      <c r="D14" s="17">
        <f>Assumptions!$F2</f>
        <v>9</v>
      </c>
      <c r="E14" s="17">
        <f>Assumptions!$F2</f>
        <v>9</v>
      </c>
      <c r="F14" s="17">
        <f>Assumptions!$F2</f>
        <v>9</v>
      </c>
      <c r="G14" s="17">
        <f>Assumptions!$F2</f>
        <v>9</v>
      </c>
      <c r="H14" s="17">
        <f>Assumptions!$F2</f>
        <v>9</v>
      </c>
      <c r="I14" s="17">
        <f>Assumptions!$F2</f>
        <v>9</v>
      </c>
      <c r="J14" s="17">
        <f>Assumptions!$F2</f>
        <v>9</v>
      </c>
      <c r="K14" s="17">
        <f>Assumptions!$F2</f>
        <v>9</v>
      </c>
      <c r="L14" s="17">
        <f>Assumptions!$F2</f>
        <v>9</v>
      </c>
      <c r="M14" s="17">
        <f>Assumptions!$F2</f>
        <v>9</v>
      </c>
      <c r="N14" s="17">
        <f>Assumptions!$F2</f>
        <v>9</v>
      </c>
      <c r="O14" s="17">
        <f>Assumptions!$F2</f>
        <v>9</v>
      </c>
      <c r="P14" s="17">
        <f>Assumptions!$F2</f>
        <v>9</v>
      </c>
    </row>
    <row r="15">
      <c r="A15" s="15" t="s">
        <v>17</v>
      </c>
      <c r="B15" s="17">
        <f>Assumptions!$F3</f>
        <v>7</v>
      </c>
      <c r="C15" s="17">
        <f>Assumptions!$F3</f>
        <v>7</v>
      </c>
      <c r="D15" s="17">
        <f>Assumptions!$F3</f>
        <v>7</v>
      </c>
      <c r="E15" s="17">
        <f>Assumptions!$F3</f>
        <v>7</v>
      </c>
      <c r="F15" s="17">
        <f>Assumptions!$F3</f>
        <v>7</v>
      </c>
      <c r="G15" s="17">
        <f>Assumptions!$F3</f>
        <v>7</v>
      </c>
      <c r="H15" s="17">
        <f>Assumptions!$F3</f>
        <v>7</v>
      </c>
      <c r="I15" s="17">
        <f>Assumptions!$F3</f>
        <v>7</v>
      </c>
      <c r="J15" s="17">
        <f>Assumptions!$F3</f>
        <v>7</v>
      </c>
      <c r="K15" s="17">
        <f>Assumptions!$F3</f>
        <v>7</v>
      </c>
      <c r="L15" s="17">
        <f>Assumptions!$F3</f>
        <v>7</v>
      </c>
      <c r="M15" s="17">
        <f>Assumptions!$F3</f>
        <v>7</v>
      </c>
      <c r="N15" s="17">
        <f>Assumptions!$F3</f>
        <v>7</v>
      </c>
      <c r="O15" s="17">
        <f>Assumptions!$F3</f>
        <v>7</v>
      </c>
      <c r="P15" s="17">
        <f>Assumptions!$F3</f>
        <v>7</v>
      </c>
    </row>
    <row r="16">
      <c r="A16" s="15" t="s">
        <v>18</v>
      </c>
      <c r="B16" s="17">
        <f>Assumptions!$F4</f>
        <v>0</v>
      </c>
      <c r="C16" s="17">
        <f>Assumptions!$F4</f>
        <v>0</v>
      </c>
      <c r="D16" s="17">
        <f>Assumptions!$F4</f>
        <v>0</v>
      </c>
      <c r="E16" s="17">
        <f>Assumptions!$F4</f>
        <v>0</v>
      </c>
      <c r="F16" s="17">
        <f>Assumptions!$F4</f>
        <v>0</v>
      </c>
      <c r="G16" s="17">
        <f>Assumptions!$F4</f>
        <v>0</v>
      </c>
      <c r="H16" s="17">
        <f>Assumptions!$F4</f>
        <v>0</v>
      </c>
      <c r="I16" s="17">
        <f>Assumptions!$F4</f>
        <v>0</v>
      </c>
      <c r="J16" s="17">
        <f>Assumptions!$F4</f>
        <v>0</v>
      </c>
      <c r="K16" s="17">
        <f>Assumptions!$F4</f>
        <v>0</v>
      </c>
      <c r="L16" s="17">
        <f>Assumptions!$F4</f>
        <v>0</v>
      </c>
      <c r="M16" s="17">
        <f>Assumptions!$F4</f>
        <v>0</v>
      </c>
      <c r="N16" s="17">
        <f>Assumptions!$F4</f>
        <v>0</v>
      </c>
      <c r="O16" s="17">
        <f>Assumptions!$F4</f>
        <v>0</v>
      </c>
      <c r="P16" s="17">
        <f>Assumptions!$F4</f>
        <v>0</v>
      </c>
    </row>
    <row r="17">
      <c r="A17" s="2"/>
      <c r="B17" s="2"/>
      <c r="C17" s="2"/>
      <c r="D17" s="2"/>
      <c r="E17" s="2"/>
      <c r="F17" s="2"/>
      <c r="G17" s="2"/>
      <c r="H17" s="2"/>
      <c r="I17" s="2"/>
      <c r="J17" s="2"/>
      <c r="K17" s="2"/>
      <c r="L17" s="2"/>
      <c r="M17" s="2"/>
      <c r="N17" s="2"/>
      <c r="O17" s="2"/>
      <c r="P1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3"/>
      <c r="B1" s="14" t="s">
        <v>20</v>
      </c>
      <c r="C1" s="14" t="s">
        <v>21</v>
      </c>
      <c r="D1" s="14" t="s">
        <v>22</v>
      </c>
      <c r="E1" s="14" t="s">
        <v>23</v>
      </c>
      <c r="F1" s="14" t="s">
        <v>24</v>
      </c>
      <c r="G1" s="14" t="s">
        <v>25</v>
      </c>
      <c r="H1" s="14" t="s">
        <v>26</v>
      </c>
      <c r="I1" s="14" t="s">
        <v>27</v>
      </c>
      <c r="J1" s="14" t="s">
        <v>28</v>
      </c>
      <c r="K1" s="14" t="s">
        <v>29</v>
      </c>
      <c r="L1" s="14" t="s">
        <v>30</v>
      </c>
      <c r="M1" s="14" t="s">
        <v>31</v>
      </c>
      <c r="N1" s="14" t="s">
        <v>32</v>
      </c>
      <c r="O1" s="14" t="s">
        <v>33</v>
      </c>
      <c r="P1" s="14" t="s">
        <v>34</v>
      </c>
    </row>
    <row r="2">
      <c r="A2" s="18" t="s">
        <v>38</v>
      </c>
      <c r="B2" s="16"/>
      <c r="C2" s="16"/>
      <c r="D2" s="16"/>
      <c r="E2" s="16"/>
      <c r="F2" s="16"/>
      <c r="G2" s="16"/>
      <c r="H2" s="16"/>
      <c r="I2" s="16"/>
      <c r="J2" s="16"/>
      <c r="K2" s="16"/>
      <c r="L2" s="16"/>
      <c r="M2" s="16"/>
      <c r="N2" s="16"/>
      <c r="O2" s="16"/>
      <c r="P2" s="16"/>
    </row>
    <row r="3">
      <c r="A3" s="15" t="s">
        <v>16</v>
      </c>
      <c r="B3" s="19">
        <f>'Calc-1'!B3*Assumptions!$C2</f>
        <v>7000</v>
      </c>
      <c r="C3" s="19">
        <f>'Calc-1'!C3*Assumptions!$C2</f>
        <v>7000</v>
      </c>
      <c r="D3" s="19">
        <f>'Calc-1'!D3*Assumptions!$C2</f>
        <v>7000</v>
      </c>
      <c r="E3" s="19">
        <f>'Calc-1'!E3*Assumptions!$C2</f>
        <v>7000</v>
      </c>
      <c r="F3" s="19">
        <f>'Calc-1'!F3*Assumptions!$C2</f>
        <v>7000</v>
      </c>
      <c r="G3" s="19">
        <f>'Calc-1'!G3*Assumptions!$C2</f>
        <v>7000</v>
      </c>
      <c r="H3" s="19">
        <f>'Calc-1'!H3*Assumptions!$C2</f>
        <v>7000</v>
      </c>
      <c r="I3" s="19">
        <f>'Calc-1'!I3*Assumptions!$C2</f>
        <v>7000</v>
      </c>
      <c r="J3" s="19">
        <f>'Calc-1'!J3*Assumptions!$C2</f>
        <v>7000</v>
      </c>
      <c r="K3" s="19">
        <f>'Calc-1'!K3*Assumptions!$C2</f>
        <v>7000</v>
      </c>
      <c r="L3" s="19">
        <f>'Calc-1'!L3*Assumptions!$C2</f>
        <v>7000</v>
      </c>
      <c r="M3" s="19">
        <f>'Calc-1'!M3*Assumptions!$C2</f>
        <v>7000</v>
      </c>
      <c r="N3" s="19">
        <f>'Calc-1'!N3*Assumptions!$C2</f>
        <v>7000</v>
      </c>
      <c r="O3" s="19">
        <f>'Calc-1'!O3*Assumptions!$C2</f>
        <v>7000</v>
      </c>
      <c r="P3" s="19">
        <f>'Calc-1'!P3*Assumptions!$C2</f>
        <v>7000</v>
      </c>
    </row>
    <row r="4">
      <c r="A4" s="15" t="s">
        <v>17</v>
      </c>
      <c r="B4" s="19">
        <f>'Calc-1'!B4*Assumptions!$C3</f>
        <v>3500</v>
      </c>
      <c r="C4" s="19">
        <f>'Calc-1'!C4*Assumptions!$C3</f>
        <v>3500</v>
      </c>
      <c r="D4" s="19">
        <f>'Calc-1'!D4*Assumptions!$C3</f>
        <v>3500</v>
      </c>
      <c r="E4" s="19">
        <f>'Calc-1'!E4*Assumptions!$C3</f>
        <v>3500</v>
      </c>
      <c r="F4" s="19">
        <f>'Calc-1'!F4*Assumptions!$C3</f>
        <v>3500</v>
      </c>
      <c r="G4" s="19">
        <f>'Calc-1'!G4*Assumptions!$C3</f>
        <v>3500</v>
      </c>
      <c r="H4" s="19">
        <f>'Calc-1'!H4*Assumptions!$C3</f>
        <v>3500</v>
      </c>
      <c r="I4" s="19">
        <f>'Calc-1'!I4*Assumptions!$C3</f>
        <v>3500</v>
      </c>
      <c r="J4" s="19">
        <f>'Calc-1'!J4*Assumptions!$C3</f>
        <v>3500</v>
      </c>
      <c r="K4" s="19">
        <f>'Calc-1'!K4*Assumptions!$C3</f>
        <v>3500</v>
      </c>
      <c r="L4" s="19">
        <f>'Calc-1'!L4*Assumptions!$C3</f>
        <v>3500</v>
      </c>
      <c r="M4" s="19">
        <f>'Calc-1'!M4*Assumptions!$C3</f>
        <v>3500</v>
      </c>
      <c r="N4" s="19">
        <f>'Calc-1'!N4*Assumptions!$C3</f>
        <v>3500</v>
      </c>
      <c r="O4" s="19">
        <f>'Calc-1'!O4*Assumptions!$C3</f>
        <v>3500</v>
      </c>
      <c r="P4" s="19">
        <f>'Calc-1'!P4*Assumptions!$C3</f>
        <v>3500</v>
      </c>
    </row>
    <row r="5">
      <c r="A5" s="15" t="s">
        <v>18</v>
      </c>
      <c r="B5" s="19">
        <f>'Calc-1'!B5*Assumptions!$C4</f>
        <v>6400</v>
      </c>
      <c r="C5" s="19">
        <f>'Calc-1'!C5*Assumptions!$C4</f>
        <v>6400</v>
      </c>
      <c r="D5" s="19">
        <f>'Calc-1'!D5*Assumptions!$C4</f>
        <v>6400</v>
      </c>
      <c r="E5" s="19">
        <f>'Calc-1'!E5*Assumptions!$C4</f>
        <v>6400</v>
      </c>
      <c r="F5" s="19">
        <f>'Calc-1'!F5*Assumptions!$C4</f>
        <v>6400</v>
      </c>
      <c r="G5" s="19">
        <f>'Calc-1'!G5*Assumptions!$C4</f>
        <v>6400</v>
      </c>
      <c r="H5" s="19">
        <f>'Calc-1'!H5*Assumptions!$C4</f>
        <v>6400</v>
      </c>
      <c r="I5" s="19">
        <f>'Calc-1'!I5*Assumptions!$C4</f>
        <v>6400</v>
      </c>
      <c r="J5" s="19">
        <f>'Calc-1'!J5*Assumptions!$C4</f>
        <v>6400</v>
      </c>
      <c r="K5" s="19">
        <f>'Calc-1'!K5*Assumptions!$C4</f>
        <v>6400</v>
      </c>
      <c r="L5" s="19">
        <f>'Calc-1'!L5*Assumptions!$C4</f>
        <v>6400</v>
      </c>
      <c r="M5" s="19">
        <f>'Calc-1'!M5*Assumptions!$C4</f>
        <v>6400</v>
      </c>
      <c r="N5" s="19">
        <f>'Calc-1'!N5*Assumptions!$C4</f>
        <v>6400</v>
      </c>
      <c r="O5" s="19">
        <f>'Calc-1'!O5*Assumptions!$C4</f>
        <v>6400</v>
      </c>
      <c r="P5" s="19">
        <f>'Calc-1'!P5*Assumptions!$C4</f>
        <v>6400</v>
      </c>
    </row>
    <row r="6">
      <c r="A6" s="18" t="s">
        <v>39</v>
      </c>
      <c r="B6" s="19">
        <f t="shared" ref="B6:P6" si="1">SUM(B3:B5)</f>
        <v>16900</v>
      </c>
      <c r="C6" s="19">
        <f t="shared" si="1"/>
        <v>16900</v>
      </c>
      <c r="D6" s="19">
        <f t="shared" si="1"/>
        <v>16900</v>
      </c>
      <c r="E6" s="19">
        <f t="shared" si="1"/>
        <v>16900</v>
      </c>
      <c r="F6" s="19">
        <f t="shared" si="1"/>
        <v>16900</v>
      </c>
      <c r="G6" s="19">
        <f t="shared" si="1"/>
        <v>16900</v>
      </c>
      <c r="H6" s="19">
        <f t="shared" si="1"/>
        <v>16900</v>
      </c>
      <c r="I6" s="19">
        <f t="shared" si="1"/>
        <v>16900</v>
      </c>
      <c r="J6" s="19">
        <f t="shared" si="1"/>
        <v>16900</v>
      </c>
      <c r="K6" s="19">
        <f t="shared" si="1"/>
        <v>16900</v>
      </c>
      <c r="L6" s="19">
        <f t="shared" si="1"/>
        <v>16900</v>
      </c>
      <c r="M6" s="19">
        <f t="shared" si="1"/>
        <v>16900</v>
      </c>
      <c r="N6" s="19">
        <f t="shared" si="1"/>
        <v>16900</v>
      </c>
      <c r="O6" s="19">
        <f t="shared" si="1"/>
        <v>16900</v>
      </c>
      <c r="P6" s="19">
        <f t="shared" si="1"/>
        <v>16900</v>
      </c>
    </row>
    <row r="7">
      <c r="A7" s="15"/>
      <c r="B7" s="16"/>
      <c r="C7" s="16"/>
      <c r="D7" s="16"/>
      <c r="E7" s="16"/>
      <c r="F7" s="16"/>
      <c r="G7" s="16"/>
      <c r="H7" s="16"/>
      <c r="I7" s="16"/>
      <c r="J7" s="16"/>
      <c r="K7" s="16"/>
      <c r="L7" s="16"/>
      <c r="M7" s="16"/>
      <c r="N7" s="16"/>
      <c r="O7" s="16"/>
      <c r="P7" s="16"/>
    </row>
    <row r="8">
      <c r="A8" s="20" t="s">
        <v>40</v>
      </c>
      <c r="B8" s="21"/>
      <c r="C8" s="21"/>
      <c r="D8" s="21"/>
      <c r="E8" s="21"/>
      <c r="F8" s="21"/>
      <c r="G8" s="21"/>
      <c r="H8" s="21"/>
      <c r="I8" s="21"/>
      <c r="J8" s="21"/>
      <c r="K8" s="21"/>
      <c r="L8" s="21"/>
      <c r="M8" s="21"/>
      <c r="N8" s="21"/>
      <c r="O8" s="21"/>
      <c r="P8" s="21"/>
    </row>
    <row r="9">
      <c r="A9" s="15" t="s">
        <v>16</v>
      </c>
      <c r="B9" s="19">
        <f>'Calc-1'!B3*Assumptions!$B2</f>
        <v>6300</v>
      </c>
      <c r="C9" s="19">
        <f>'Calc-1'!C3*Assumptions!$B2</f>
        <v>6300</v>
      </c>
      <c r="D9" s="19">
        <f>'Calc-1'!D3*Assumptions!$B2</f>
        <v>6300</v>
      </c>
      <c r="E9" s="19">
        <f>'Calc-1'!E3*Assumptions!$B2</f>
        <v>6300</v>
      </c>
      <c r="F9" s="19">
        <f>'Calc-1'!F3*Assumptions!$B2</f>
        <v>6300</v>
      </c>
      <c r="G9" s="19">
        <f>'Calc-1'!G3*Assumptions!$B2</f>
        <v>6300</v>
      </c>
      <c r="H9" s="19">
        <f>'Calc-1'!H3*Assumptions!$B2</f>
        <v>6300</v>
      </c>
      <c r="I9" s="19">
        <f>'Calc-1'!I3*Assumptions!$B2</f>
        <v>6300</v>
      </c>
      <c r="J9" s="19">
        <f>'Calc-1'!J3*Assumptions!$B2</f>
        <v>6300</v>
      </c>
      <c r="K9" s="19">
        <f>'Calc-1'!K3*Assumptions!$B2</f>
        <v>6300</v>
      </c>
      <c r="L9" s="19">
        <f>'Calc-1'!L3*Assumptions!$B2</f>
        <v>6300</v>
      </c>
      <c r="M9" s="19">
        <f>'Calc-1'!M3*Assumptions!$B2</f>
        <v>6300</v>
      </c>
      <c r="N9" s="19">
        <f>'Calc-1'!N3*Assumptions!$B2</f>
        <v>6300</v>
      </c>
      <c r="O9" s="19">
        <f>'Calc-1'!O3*Assumptions!$B2</f>
        <v>6300</v>
      </c>
      <c r="P9" s="19">
        <f>'Calc-1'!P3*Assumptions!$B2</f>
        <v>6300</v>
      </c>
    </row>
    <row r="10">
      <c r="A10" s="15" t="s">
        <v>17</v>
      </c>
      <c r="B10" s="19">
        <f>'Calc-1'!B4*Assumptions!$B3</f>
        <v>2000</v>
      </c>
      <c r="C10" s="19">
        <f>'Calc-1'!C4*Assumptions!$B3</f>
        <v>2000</v>
      </c>
      <c r="D10" s="19">
        <f>'Calc-1'!D4*Assumptions!$B3</f>
        <v>2000</v>
      </c>
      <c r="E10" s="19">
        <f>'Calc-1'!E4*Assumptions!$B3</f>
        <v>2000</v>
      </c>
      <c r="F10" s="19">
        <f>'Calc-1'!F4*Assumptions!$B3</f>
        <v>2000</v>
      </c>
      <c r="G10" s="19">
        <f>'Calc-1'!G4*Assumptions!$B3</f>
        <v>2000</v>
      </c>
      <c r="H10" s="19">
        <f>'Calc-1'!H4*Assumptions!$B3</f>
        <v>2000</v>
      </c>
      <c r="I10" s="19">
        <f>'Calc-1'!I4*Assumptions!$B3</f>
        <v>2000</v>
      </c>
      <c r="J10" s="19">
        <f>'Calc-1'!J4*Assumptions!$B3</f>
        <v>2000</v>
      </c>
      <c r="K10" s="19">
        <f>'Calc-1'!K4*Assumptions!$B3</f>
        <v>2000</v>
      </c>
      <c r="L10" s="19">
        <f>'Calc-1'!L4*Assumptions!$B3</f>
        <v>2000</v>
      </c>
      <c r="M10" s="19">
        <f>'Calc-1'!M4*Assumptions!$B3</f>
        <v>2000</v>
      </c>
      <c r="N10" s="19">
        <f>'Calc-1'!N4*Assumptions!$B3</f>
        <v>2000</v>
      </c>
      <c r="O10" s="19">
        <f>'Calc-1'!O4*Assumptions!$B3</f>
        <v>2000</v>
      </c>
      <c r="P10" s="19">
        <f>'Calc-1'!P4*Assumptions!$B3</f>
        <v>2000</v>
      </c>
    </row>
    <row r="11">
      <c r="A11" s="15" t="s">
        <v>18</v>
      </c>
      <c r="B11" s="19">
        <f>'Calc-1'!B5*Assumptions!$B4</f>
        <v>4000</v>
      </c>
      <c r="C11" s="19">
        <f>'Calc-1'!C5*Assumptions!$B4</f>
        <v>4000</v>
      </c>
      <c r="D11" s="19">
        <f>'Calc-1'!D5*Assumptions!$B4</f>
        <v>4000</v>
      </c>
      <c r="E11" s="19">
        <f>'Calc-1'!E5*Assumptions!$B4</f>
        <v>4000</v>
      </c>
      <c r="F11" s="19">
        <f>'Calc-1'!F5*Assumptions!$B4</f>
        <v>4000</v>
      </c>
      <c r="G11" s="19">
        <f>'Calc-1'!G5*Assumptions!$B4</f>
        <v>4000</v>
      </c>
      <c r="H11" s="19">
        <f>'Calc-1'!H5*Assumptions!$B4</f>
        <v>4000</v>
      </c>
      <c r="I11" s="19">
        <f>'Calc-1'!I5*Assumptions!$B4</f>
        <v>4000</v>
      </c>
      <c r="J11" s="19">
        <f>'Calc-1'!J5*Assumptions!$B4</f>
        <v>4000</v>
      </c>
      <c r="K11" s="19">
        <f>'Calc-1'!K5*Assumptions!$B4</f>
        <v>4000</v>
      </c>
      <c r="L11" s="19">
        <f>'Calc-1'!L5*Assumptions!$B4</f>
        <v>4000</v>
      </c>
      <c r="M11" s="19">
        <f>'Calc-1'!M5*Assumptions!$B4</f>
        <v>4000</v>
      </c>
      <c r="N11" s="19">
        <f>'Calc-1'!N5*Assumptions!$B4</f>
        <v>4000</v>
      </c>
      <c r="O11" s="19">
        <f>'Calc-1'!O5*Assumptions!$B4</f>
        <v>4000</v>
      </c>
      <c r="P11" s="19">
        <f>'Calc-1'!P5*Assumptions!$B4</f>
        <v>4000</v>
      </c>
    </row>
    <row r="12">
      <c r="A12" s="18" t="s">
        <v>41</v>
      </c>
      <c r="B12" s="19">
        <f t="shared" ref="B12:P12" si="2">SUM(B9:B11)</f>
        <v>12300</v>
      </c>
      <c r="C12" s="19">
        <f t="shared" si="2"/>
        <v>12300</v>
      </c>
      <c r="D12" s="19">
        <f t="shared" si="2"/>
        <v>12300</v>
      </c>
      <c r="E12" s="19">
        <f t="shared" si="2"/>
        <v>12300</v>
      </c>
      <c r="F12" s="19">
        <f t="shared" si="2"/>
        <v>12300</v>
      </c>
      <c r="G12" s="19">
        <f t="shared" si="2"/>
        <v>12300</v>
      </c>
      <c r="H12" s="19">
        <f t="shared" si="2"/>
        <v>12300</v>
      </c>
      <c r="I12" s="19">
        <f t="shared" si="2"/>
        <v>12300</v>
      </c>
      <c r="J12" s="19">
        <f t="shared" si="2"/>
        <v>12300</v>
      </c>
      <c r="K12" s="19">
        <f t="shared" si="2"/>
        <v>12300</v>
      </c>
      <c r="L12" s="19">
        <f t="shared" si="2"/>
        <v>12300</v>
      </c>
      <c r="M12" s="19">
        <f t="shared" si="2"/>
        <v>12300</v>
      </c>
      <c r="N12" s="19">
        <f t="shared" si="2"/>
        <v>12300</v>
      </c>
      <c r="O12" s="19">
        <f t="shared" si="2"/>
        <v>12300</v>
      </c>
      <c r="P12" s="19">
        <f t="shared" si="2"/>
        <v>12300</v>
      </c>
    </row>
    <row r="13">
      <c r="A13" s="15"/>
      <c r="B13" s="16"/>
      <c r="C13" s="16"/>
      <c r="D13" s="16"/>
      <c r="E13" s="16"/>
      <c r="F13" s="16"/>
      <c r="G13" s="16"/>
      <c r="H13" s="16"/>
      <c r="I13" s="16"/>
      <c r="J13" s="16"/>
      <c r="K13" s="16"/>
      <c r="L13" s="16"/>
      <c r="M13" s="16"/>
      <c r="N13" s="16"/>
      <c r="O13" s="16"/>
      <c r="P13" s="16"/>
    </row>
    <row r="14">
      <c r="A14" s="15" t="s">
        <v>42</v>
      </c>
      <c r="B14" s="21"/>
      <c r="C14" s="21"/>
      <c r="D14" s="21"/>
      <c r="E14" s="21"/>
      <c r="F14" s="21"/>
      <c r="G14" s="21"/>
      <c r="H14" s="21"/>
      <c r="I14" s="21"/>
      <c r="J14" s="21"/>
      <c r="K14" s="21"/>
      <c r="L14" s="21"/>
      <c r="M14" s="21"/>
      <c r="N14" s="21"/>
      <c r="O14" s="21"/>
      <c r="P14" s="21"/>
    </row>
    <row r="15">
      <c r="A15" s="15" t="s">
        <v>16</v>
      </c>
      <c r="B15" s="17">
        <f>'Calc-1'!B14*Assumptions!$B2</f>
        <v>810</v>
      </c>
      <c r="C15" s="17">
        <f>'Calc-1'!C14*Assumptions!$B2</f>
        <v>810</v>
      </c>
      <c r="D15" s="17">
        <f>'Calc-1'!D14*Assumptions!$B2</f>
        <v>810</v>
      </c>
      <c r="E15" s="17">
        <f>'Calc-1'!E14*Assumptions!$B2</f>
        <v>810</v>
      </c>
      <c r="F15" s="17">
        <f>'Calc-1'!F14*Assumptions!$B2</f>
        <v>810</v>
      </c>
      <c r="G15" s="17">
        <f>'Calc-1'!G14*Assumptions!$B2</f>
        <v>810</v>
      </c>
      <c r="H15" s="17">
        <f>'Calc-1'!H14*Assumptions!$B2</f>
        <v>810</v>
      </c>
      <c r="I15" s="17">
        <f>'Calc-1'!I14*Assumptions!$B2</f>
        <v>810</v>
      </c>
      <c r="J15" s="17">
        <f>'Calc-1'!J14*Assumptions!$B2</f>
        <v>810</v>
      </c>
      <c r="K15" s="17">
        <f>'Calc-1'!K14*Assumptions!$B2</f>
        <v>810</v>
      </c>
      <c r="L15" s="17">
        <f>'Calc-1'!L14*Assumptions!$B2</f>
        <v>810</v>
      </c>
      <c r="M15" s="17">
        <f>'Calc-1'!M14*Assumptions!$B2</f>
        <v>810</v>
      </c>
      <c r="N15" s="17">
        <f>'Calc-1'!N14*Assumptions!$B2</f>
        <v>810</v>
      </c>
      <c r="O15" s="17">
        <f>'Calc-1'!O14*Assumptions!$B2</f>
        <v>810</v>
      </c>
      <c r="P15" s="17">
        <f>'Calc-1'!P14*Assumptions!$B2</f>
        <v>810</v>
      </c>
    </row>
    <row r="16">
      <c r="A16" s="15" t="s">
        <v>17</v>
      </c>
      <c r="B16" s="17">
        <f>'Calc-1'!B15*Assumptions!$B3</f>
        <v>280</v>
      </c>
      <c r="C16" s="17">
        <f>'Calc-1'!C15*Assumptions!$B3</f>
        <v>280</v>
      </c>
      <c r="D16" s="17">
        <f>'Calc-1'!D15*Assumptions!$B3</f>
        <v>280</v>
      </c>
      <c r="E16" s="17">
        <f>'Calc-1'!E15*Assumptions!$B3</f>
        <v>280</v>
      </c>
      <c r="F16" s="17">
        <f>'Calc-1'!F15*Assumptions!$B3</f>
        <v>280</v>
      </c>
      <c r="G16" s="17">
        <f>'Calc-1'!G15*Assumptions!$B3</f>
        <v>280</v>
      </c>
      <c r="H16" s="17">
        <f>'Calc-1'!H15*Assumptions!$B3</f>
        <v>280</v>
      </c>
      <c r="I16" s="17">
        <f>'Calc-1'!I15*Assumptions!$B3</f>
        <v>280</v>
      </c>
      <c r="J16" s="17">
        <f>'Calc-1'!J15*Assumptions!$B3</f>
        <v>280</v>
      </c>
      <c r="K16" s="17">
        <f>'Calc-1'!K15*Assumptions!$B3</f>
        <v>280</v>
      </c>
      <c r="L16" s="17">
        <f>'Calc-1'!L15*Assumptions!$B3</f>
        <v>280</v>
      </c>
      <c r="M16" s="17">
        <f>'Calc-1'!M15*Assumptions!$B3</f>
        <v>280</v>
      </c>
      <c r="N16" s="17">
        <f>'Calc-1'!N15*Assumptions!$B3</f>
        <v>280</v>
      </c>
      <c r="O16" s="17">
        <f>'Calc-1'!O15*Assumptions!$B3</f>
        <v>280</v>
      </c>
      <c r="P16" s="17">
        <f>'Calc-1'!P15*Assumptions!$B3</f>
        <v>280</v>
      </c>
    </row>
    <row r="17">
      <c r="A17" s="15" t="s">
        <v>18</v>
      </c>
      <c r="B17" s="17">
        <f>'Calc-1'!B16*Assumptions!$B4</f>
        <v>0</v>
      </c>
      <c r="C17" s="17">
        <f>'Calc-1'!C16*Assumptions!$B4</f>
        <v>0</v>
      </c>
      <c r="D17" s="17">
        <f>'Calc-1'!D16*Assumptions!$B4</f>
        <v>0</v>
      </c>
      <c r="E17" s="17">
        <f>'Calc-1'!E16*Assumptions!$B4</f>
        <v>0</v>
      </c>
      <c r="F17" s="17">
        <f>'Calc-1'!F16*Assumptions!$B4</f>
        <v>0</v>
      </c>
      <c r="G17" s="17">
        <f>'Calc-1'!G16*Assumptions!$B4</f>
        <v>0</v>
      </c>
      <c r="H17" s="17">
        <f>'Calc-1'!H16*Assumptions!$B4</f>
        <v>0</v>
      </c>
      <c r="I17" s="17">
        <f>'Calc-1'!I16*Assumptions!$B4</f>
        <v>0</v>
      </c>
      <c r="J17" s="17">
        <f>'Calc-1'!J16*Assumptions!$B4</f>
        <v>0</v>
      </c>
      <c r="K17" s="17">
        <f>'Calc-1'!K16*Assumptions!$B4</f>
        <v>0</v>
      </c>
      <c r="L17" s="17">
        <f>'Calc-1'!L16*Assumptions!$B4</f>
        <v>0</v>
      </c>
      <c r="M17" s="17">
        <f>'Calc-1'!M16*Assumptions!$B4</f>
        <v>0</v>
      </c>
      <c r="N17" s="17">
        <f>'Calc-1'!N16*Assumptions!$B4</f>
        <v>0</v>
      </c>
      <c r="O17" s="17">
        <f>'Calc-1'!O16*Assumptions!$B4</f>
        <v>0</v>
      </c>
      <c r="P17" s="17">
        <f>'Calc-1'!P16*Assumptions!$B4</f>
        <v>0</v>
      </c>
    </row>
    <row r="18">
      <c r="A18" s="15" t="s">
        <v>43</v>
      </c>
      <c r="B18" s="19">
        <f t="shared" ref="B18:P18" si="3">B12+B15+B16+B17</f>
        <v>13390</v>
      </c>
      <c r="C18" s="19">
        <f t="shared" si="3"/>
        <v>13390</v>
      </c>
      <c r="D18" s="19">
        <f t="shared" si="3"/>
        <v>13390</v>
      </c>
      <c r="E18" s="19">
        <f t="shared" si="3"/>
        <v>13390</v>
      </c>
      <c r="F18" s="19">
        <f t="shared" si="3"/>
        <v>13390</v>
      </c>
      <c r="G18" s="19">
        <f t="shared" si="3"/>
        <v>13390</v>
      </c>
      <c r="H18" s="19">
        <f t="shared" si="3"/>
        <v>13390</v>
      </c>
      <c r="I18" s="19">
        <f t="shared" si="3"/>
        <v>13390</v>
      </c>
      <c r="J18" s="19">
        <f t="shared" si="3"/>
        <v>13390</v>
      </c>
      <c r="K18" s="19">
        <f t="shared" si="3"/>
        <v>13390</v>
      </c>
      <c r="L18" s="19">
        <f t="shared" si="3"/>
        <v>13390</v>
      </c>
      <c r="M18" s="19">
        <f t="shared" si="3"/>
        <v>13390</v>
      </c>
      <c r="N18" s="19">
        <f t="shared" si="3"/>
        <v>13390</v>
      </c>
      <c r="O18" s="19">
        <f t="shared" si="3"/>
        <v>13390</v>
      </c>
      <c r="P18" s="19">
        <f t="shared" si="3"/>
        <v>13390</v>
      </c>
    </row>
    <row r="19">
      <c r="A19" s="18" t="s">
        <v>44</v>
      </c>
      <c r="B19" s="19">
        <f t="shared" ref="B19:P19" si="4">B6-B18</f>
        <v>3510</v>
      </c>
      <c r="C19" s="19">
        <f t="shared" si="4"/>
        <v>3510</v>
      </c>
      <c r="D19" s="19">
        <f t="shared" si="4"/>
        <v>3510</v>
      </c>
      <c r="E19" s="19">
        <f t="shared" si="4"/>
        <v>3510</v>
      </c>
      <c r="F19" s="19">
        <f t="shared" si="4"/>
        <v>3510</v>
      </c>
      <c r="G19" s="19">
        <f t="shared" si="4"/>
        <v>3510</v>
      </c>
      <c r="H19" s="19">
        <f t="shared" si="4"/>
        <v>3510</v>
      </c>
      <c r="I19" s="19">
        <f t="shared" si="4"/>
        <v>3510</v>
      </c>
      <c r="J19" s="19">
        <f t="shared" si="4"/>
        <v>3510</v>
      </c>
      <c r="K19" s="19">
        <f t="shared" si="4"/>
        <v>3510</v>
      </c>
      <c r="L19" s="19">
        <f t="shared" si="4"/>
        <v>3510</v>
      </c>
      <c r="M19" s="19">
        <f t="shared" si="4"/>
        <v>3510</v>
      </c>
      <c r="N19" s="19">
        <f t="shared" si="4"/>
        <v>3510</v>
      </c>
      <c r="O19" s="19">
        <f t="shared" si="4"/>
        <v>3510</v>
      </c>
      <c r="P19" s="19">
        <f t="shared" si="4"/>
        <v>3510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6" width="7.38"/>
  </cols>
  <sheetData>
    <row r="1">
      <c r="A1" s="2"/>
      <c r="B1" s="22" t="s">
        <v>20</v>
      </c>
      <c r="C1" s="22" t="s">
        <v>21</v>
      </c>
      <c r="D1" s="22" t="s">
        <v>22</v>
      </c>
      <c r="E1" s="22" t="s">
        <v>23</v>
      </c>
      <c r="F1" s="22" t="s">
        <v>24</v>
      </c>
      <c r="G1" s="22" t="s">
        <v>25</v>
      </c>
      <c r="H1" s="22" t="s">
        <v>26</v>
      </c>
      <c r="I1" s="22" t="s">
        <v>27</v>
      </c>
      <c r="J1" s="22" t="s">
        <v>28</v>
      </c>
      <c r="K1" s="22" t="s">
        <v>29</v>
      </c>
      <c r="L1" s="22" t="s">
        <v>30</v>
      </c>
      <c r="M1" s="22" t="s">
        <v>31</v>
      </c>
      <c r="N1" s="22" t="s">
        <v>32</v>
      </c>
      <c r="O1" s="22" t="s">
        <v>33</v>
      </c>
      <c r="P1" s="22" t="s">
        <v>34</v>
      </c>
    </row>
    <row r="2">
      <c r="A2" s="2" t="s">
        <v>45</v>
      </c>
      <c r="B2" s="22"/>
      <c r="C2" s="22"/>
      <c r="D2" s="22"/>
      <c r="E2" s="22"/>
      <c r="F2" s="22"/>
      <c r="G2" s="22"/>
      <c r="H2" s="22"/>
      <c r="I2" s="22"/>
      <c r="J2" s="22"/>
      <c r="K2" s="22"/>
      <c r="L2" s="22"/>
      <c r="M2" s="22"/>
      <c r="N2" s="22"/>
      <c r="O2" s="22"/>
      <c r="P2" s="22"/>
    </row>
    <row r="3">
      <c r="A3" s="2" t="s">
        <v>16</v>
      </c>
      <c r="B3" s="23">
        <f>'Calc-1'!B9*Assumptions!$B2</f>
        <v>7650</v>
      </c>
      <c r="C3" s="23">
        <f>'Calc-1'!C9*Assumptions!$B2</f>
        <v>7650</v>
      </c>
      <c r="D3" s="23">
        <f>'Calc-1'!D9*Assumptions!$B2</f>
        <v>7650</v>
      </c>
      <c r="E3" s="23">
        <f>'Calc-1'!E9*Assumptions!$B2</f>
        <v>7650</v>
      </c>
      <c r="F3" s="23">
        <f>'Calc-1'!F9*Assumptions!$B2</f>
        <v>7650</v>
      </c>
      <c r="G3" s="23">
        <f>'Calc-1'!G9*Assumptions!$B2</f>
        <v>7650</v>
      </c>
      <c r="H3" s="23">
        <f>'Calc-1'!H9*Assumptions!$B2</f>
        <v>7650</v>
      </c>
      <c r="I3" s="23">
        <f>'Calc-1'!I9*Assumptions!$B2</f>
        <v>7650</v>
      </c>
      <c r="J3" s="23">
        <f>'Calc-1'!J9*Assumptions!$B2</f>
        <v>7650</v>
      </c>
      <c r="K3" s="23">
        <f>'Calc-1'!K9*Assumptions!$B2</f>
        <v>7650</v>
      </c>
      <c r="L3" s="23">
        <f>'Calc-1'!L9*Assumptions!$B2</f>
        <v>7650</v>
      </c>
      <c r="M3" s="23">
        <f>'Calc-1'!M9*Assumptions!$B2</f>
        <v>7650</v>
      </c>
      <c r="N3" s="23">
        <f>'Calc-1'!N9*Assumptions!$B2</f>
        <v>7650</v>
      </c>
      <c r="O3" s="23">
        <f>'Calc-1'!O9*Assumptions!$B2</f>
        <v>7650</v>
      </c>
      <c r="P3" s="23">
        <f>'Calc-1'!P9*Assumptions!$B2</f>
        <v>7650</v>
      </c>
    </row>
    <row r="4">
      <c r="A4" s="2" t="s">
        <v>17</v>
      </c>
      <c r="B4" s="23">
        <f>'Calc-1'!B10*Assumptions!$B3</f>
        <v>2800</v>
      </c>
      <c r="C4" s="23">
        <f>'Calc-1'!C10*Assumptions!$B3</f>
        <v>2800</v>
      </c>
      <c r="D4" s="23">
        <f>'Calc-1'!D10*Assumptions!$B3</f>
        <v>2800</v>
      </c>
      <c r="E4" s="23">
        <f>'Calc-1'!E10*Assumptions!$B3</f>
        <v>2800</v>
      </c>
      <c r="F4" s="23">
        <f>'Calc-1'!F10*Assumptions!$B3</f>
        <v>2800</v>
      </c>
      <c r="G4" s="23">
        <f>'Calc-1'!G10*Assumptions!$B3</f>
        <v>2800</v>
      </c>
      <c r="H4" s="23">
        <f>'Calc-1'!H10*Assumptions!$B3</f>
        <v>2800</v>
      </c>
      <c r="I4" s="23">
        <f>'Calc-1'!I10*Assumptions!$B3</f>
        <v>2800</v>
      </c>
      <c r="J4" s="23">
        <f>'Calc-1'!J10*Assumptions!$B3</f>
        <v>2800</v>
      </c>
      <c r="K4" s="23">
        <f>'Calc-1'!K10*Assumptions!$B3</f>
        <v>2800</v>
      </c>
      <c r="L4" s="23">
        <f>'Calc-1'!L10*Assumptions!$B3</f>
        <v>2800</v>
      </c>
      <c r="M4" s="23">
        <f>'Calc-1'!M10*Assumptions!$B3</f>
        <v>2800</v>
      </c>
      <c r="N4" s="23">
        <f>'Calc-1'!N10*Assumptions!$B3</f>
        <v>2800</v>
      </c>
      <c r="O4" s="23">
        <f>'Calc-1'!O10*Assumptions!$B3</f>
        <v>2800</v>
      </c>
      <c r="P4" s="23">
        <f>'Calc-1'!P10*Assumptions!$B3</f>
        <v>2800</v>
      </c>
    </row>
    <row r="5">
      <c r="A5" s="2" t="s">
        <v>18</v>
      </c>
      <c r="B5" s="23">
        <f>'Calc-1'!B11*Assumptions!$B4</f>
        <v>4500</v>
      </c>
      <c r="C5" s="23">
        <f>'Calc-1'!C11*Assumptions!$B4</f>
        <v>4500</v>
      </c>
      <c r="D5" s="23">
        <f>'Calc-1'!D11*Assumptions!$B4</f>
        <v>4500</v>
      </c>
      <c r="E5" s="23">
        <f>'Calc-1'!E11*Assumptions!$B4</f>
        <v>4500</v>
      </c>
      <c r="F5" s="23">
        <f>'Calc-1'!F11*Assumptions!$B4</f>
        <v>4500</v>
      </c>
      <c r="G5" s="23">
        <f>'Calc-1'!G11*Assumptions!$B4</f>
        <v>4500</v>
      </c>
      <c r="H5" s="23">
        <f>'Calc-1'!H11*Assumptions!$B4</f>
        <v>4500</v>
      </c>
      <c r="I5" s="23">
        <f>'Calc-1'!I11*Assumptions!$B4</f>
        <v>4500</v>
      </c>
      <c r="J5" s="23">
        <f>'Calc-1'!J11*Assumptions!$B4</f>
        <v>4500</v>
      </c>
      <c r="K5" s="23">
        <f>'Calc-1'!K11*Assumptions!$B4</f>
        <v>4500</v>
      </c>
      <c r="L5" s="23">
        <f>'Calc-1'!L11*Assumptions!$B4</f>
        <v>4500</v>
      </c>
      <c r="M5" s="23">
        <f>'Calc-1'!M11*Assumptions!$B4</f>
        <v>4500</v>
      </c>
      <c r="N5" s="23">
        <f>'Calc-1'!N11*Assumptions!$B4</f>
        <v>4500</v>
      </c>
      <c r="O5" s="23">
        <f>'Calc-1'!O11*Assumptions!$B4</f>
        <v>4500</v>
      </c>
      <c r="P5" s="23">
        <f>'Calc-1'!P11*Assumptions!$B4</f>
        <v>4500</v>
      </c>
    </row>
    <row r="6">
      <c r="A6" s="2" t="s">
        <v>46</v>
      </c>
      <c r="B6" s="23">
        <f t="shared" ref="B6:P6" si="1">SUM(B3:B5)</f>
        <v>14950</v>
      </c>
      <c r="C6" s="23">
        <f t="shared" si="1"/>
        <v>14950</v>
      </c>
      <c r="D6" s="23">
        <f t="shared" si="1"/>
        <v>14950</v>
      </c>
      <c r="E6" s="23">
        <f t="shared" si="1"/>
        <v>14950</v>
      </c>
      <c r="F6" s="23">
        <f t="shared" si="1"/>
        <v>14950</v>
      </c>
      <c r="G6" s="23">
        <f t="shared" si="1"/>
        <v>14950</v>
      </c>
      <c r="H6" s="23">
        <f t="shared" si="1"/>
        <v>14950</v>
      </c>
      <c r="I6" s="23">
        <f t="shared" si="1"/>
        <v>14950</v>
      </c>
      <c r="J6" s="23">
        <f t="shared" si="1"/>
        <v>14950</v>
      </c>
      <c r="K6" s="23">
        <f t="shared" si="1"/>
        <v>14950</v>
      </c>
      <c r="L6" s="23">
        <f t="shared" si="1"/>
        <v>14950</v>
      </c>
      <c r="M6" s="23">
        <f t="shared" si="1"/>
        <v>14950</v>
      </c>
      <c r="N6" s="23">
        <f t="shared" si="1"/>
        <v>14950</v>
      </c>
      <c r="O6" s="23">
        <f t="shared" si="1"/>
        <v>14950</v>
      </c>
      <c r="P6" s="23">
        <f t="shared" si="1"/>
        <v>14950</v>
      </c>
    </row>
    <row r="7">
      <c r="A7" s="2"/>
      <c r="B7" s="22"/>
      <c r="C7" s="22"/>
      <c r="D7" s="22"/>
      <c r="E7" s="22"/>
      <c r="F7" s="22"/>
      <c r="G7" s="22"/>
      <c r="H7" s="22"/>
      <c r="I7" s="22"/>
      <c r="J7" s="22"/>
      <c r="K7" s="22"/>
      <c r="L7" s="22"/>
      <c r="M7" s="22"/>
      <c r="N7" s="22"/>
      <c r="O7" s="22"/>
      <c r="P7" s="22"/>
    </row>
    <row r="8">
      <c r="A8" s="2" t="s">
        <v>47</v>
      </c>
      <c r="B8" s="22"/>
      <c r="C8" s="22"/>
      <c r="D8" s="22"/>
      <c r="E8" s="22"/>
      <c r="F8" s="22"/>
      <c r="G8" s="22"/>
      <c r="H8" s="22"/>
      <c r="I8" s="22"/>
      <c r="J8" s="22"/>
      <c r="K8" s="22"/>
      <c r="L8" s="22"/>
      <c r="M8" s="22"/>
      <c r="N8" s="22"/>
      <c r="O8" s="22"/>
      <c r="P8" s="22"/>
    </row>
    <row r="9">
      <c r="A9" s="2" t="s">
        <v>16</v>
      </c>
      <c r="B9" s="23">
        <v>0.0</v>
      </c>
      <c r="C9" s="23">
        <v>0.0</v>
      </c>
      <c r="D9" s="23">
        <v>0.0</v>
      </c>
      <c r="E9" s="23">
        <v>0.0</v>
      </c>
      <c r="F9" s="23">
        <f t="shared" ref="F9:P9" si="2">B3</f>
        <v>7650</v>
      </c>
      <c r="G9" s="23">
        <f t="shared" si="2"/>
        <v>7650</v>
      </c>
      <c r="H9" s="23">
        <f t="shared" si="2"/>
        <v>7650</v>
      </c>
      <c r="I9" s="23">
        <f t="shared" si="2"/>
        <v>7650</v>
      </c>
      <c r="J9" s="23">
        <f t="shared" si="2"/>
        <v>7650</v>
      </c>
      <c r="K9" s="23">
        <f t="shared" si="2"/>
        <v>7650</v>
      </c>
      <c r="L9" s="23">
        <f t="shared" si="2"/>
        <v>7650</v>
      </c>
      <c r="M9" s="23">
        <f t="shared" si="2"/>
        <v>7650</v>
      </c>
      <c r="N9" s="23">
        <f t="shared" si="2"/>
        <v>7650</v>
      </c>
      <c r="O9" s="23">
        <f t="shared" si="2"/>
        <v>7650</v>
      </c>
      <c r="P9" s="23">
        <f t="shared" si="2"/>
        <v>7650</v>
      </c>
    </row>
    <row r="10">
      <c r="A10" s="2" t="s">
        <v>17</v>
      </c>
      <c r="B10" s="23">
        <v>0.0</v>
      </c>
      <c r="C10" s="23">
        <v>0.0</v>
      </c>
      <c r="D10" s="23">
        <f t="shared" ref="D10:P10" si="3">B4</f>
        <v>2800</v>
      </c>
      <c r="E10" s="23">
        <f t="shared" si="3"/>
        <v>2800</v>
      </c>
      <c r="F10" s="23">
        <f t="shared" si="3"/>
        <v>2800</v>
      </c>
      <c r="G10" s="23">
        <f t="shared" si="3"/>
        <v>2800</v>
      </c>
      <c r="H10" s="23">
        <f t="shared" si="3"/>
        <v>2800</v>
      </c>
      <c r="I10" s="23">
        <f t="shared" si="3"/>
        <v>2800</v>
      </c>
      <c r="J10" s="23">
        <f t="shared" si="3"/>
        <v>2800</v>
      </c>
      <c r="K10" s="23">
        <f t="shared" si="3"/>
        <v>2800</v>
      </c>
      <c r="L10" s="23">
        <f t="shared" si="3"/>
        <v>2800</v>
      </c>
      <c r="M10" s="23">
        <f t="shared" si="3"/>
        <v>2800</v>
      </c>
      <c r="N10" s="23">
        <f t="shared" si="3"/>
        <v>2800</v>
      </c>
      <c r="O10" s="23">
        <f t="shared" si="3"/>
        <v>2800</v>
      </c>
      <c r="P10" s="23">
        <f t="shared" si="3"/>
        <v>2800</v>
      </c>
    </row>
    <row r="11">
      <c r="A11" s="2" t="s">
        <v>18</v>
      </c>
      <c r="B11" s="23">
        <v>0.0</v>
      </c>
      <c r="C11" s="23">
        <v>0.0</v>
      </c>
      <c r="D11" s="23">
        <v>0.0</v>
      </c>
      <c r="E11" s="23">
        <f t="shared" ref="E11:P11" si="4">B5</f>
        <v>4500</v>
      </c>
      <c r="F11" s="23">
        <f t="shared" si="4"/>
        <v>4500</v>
      </c>
      <c r="G11" s="23">
        <f t="shared" si="4"/>
        <v>4500</v>
      </c>
      <c r="H11" s="23">
        <f t="shared" si="4"/>
        <v>4500</v>
      </c>
      <c r="I11" s="23">
        <f t="shared" si="4"/>
        <v>4500</v>
      </c>
      <c r="J11" s="23">
        <f t="shared" si="4"/>
        <v>4500</v>
      </c>
      <c r="K11" s="23">
        <f t="shared" si="4"/>
        <v>4500</v>
      </c>
      <c r="L11" s="23">
        <f t="shared" si="4"/>
        <v>4500</v>
      </c>
      <c r="M11" s="23">
        <f t="shared" si="4"/>
        <v>4500</v>
      </c>
      <c r="N11" s="23">
        <f t="shared" si="4"/>
        <v>4500</v>
      </c>
      <c r="O11" s="23">
        <f t="shared" si="4"/>
        <v>4500</v>
      </c>
      <c r="P11" s="23">
        <f t="shared" si="4"/>
        <v>4500</v>
      </c>
    </row>
    <row r="12">
      <c r="A12" s="2" t="s">
        <v>48</v>
      </c>
      <c r="B12" s="23">
        <f t="shared" ref="B12:P12" si="5">SUM(B9:B11)</f>
        <v>0</v>
      </c>
      <c r="C12" s="23">
        <f t="shared" si="5"/>
        <v>0</v>
      </c>
      <c r="D12" s="23">
        <f t="shared" si="5"/>
        <v>2800</v>
      </c>
      <c r="E12" s="23">
        <f t="shared" si="5"/>
        <v>7300</v>
      </c>
      <c r="F12" s="23">
        <f t="shared" si="5"/>
        <v>14950</v>
      </c>
      <c r="G12" s="23">
        <f t="shared" si="5"/>
        <v>14950</v>
      </c>
      <c r="H12" s="23">
        <f t="shared" si="5"/>
        <v>14950</v>
      </c>
      <c r="I12" s="23">
        <f t="shared" si="5"/>
        <v>14950</v>
      </c>
      <c r="J12" s="23">
        <f t="shared" si="5"/>
        <v>14950</v>
      </c>
      <c r="K12" s="23">
        <f t="shared" si="5"/>
        <v>14950</v>
      </c>
      <c r="L12" s="23">
        <f t="shared" si="5"/>
        <v>14950</v>
      </c>
      <c r="M12" s="23">
        <f t="shared" si="5"/>
        <v>14950</v>
      </c>
      <c r="N12" s="23">
        <f t="shared" si="5"/>
        <v>14950</v>
      </c>
      <c r="O12" s="23">
        <f t="shared" si="5"/>
        <v>14950</v>
      </c>
      <c r="P12" s="23">
        <f t="shared" si="5"/>
        <v>14950</v>
      </c>
    </row>
    <row r="13">
      <c r="A13" s="2"/>
      <c r="B13" s="22"/>
      <c r="C13" s="22"/>
      <c r="D13" s="22"/>
      <c r="E13" s="22"/>
      <c r="F13" s="22"/>
      <c r="G13" s="22"/>
      <c r="H13" s="22"/>
      <c r="I13" s="22"/>
      <c r="J13" s="22"/>
      <c r="K13" s="22"/>
      <c r="L13" s="22"/>
      <c r="M13" s="22"/>
      <c r="N13" s="22"/>
      <c r="O13" s="22"/>
      <c r="P13" s="22"/>
    </row>
    <row r="14">
      <c r="A14" s="12" t="s">
        <v>49</v>
      </c>
      <c r="B14" s="22"/>
      <c r="C14" s="22"/>
      <c r="D14" s="22"/>
      <c r="E14" s="22"/>
      <c r="F14" s="22"/>
      <c r="G14" s="22"/>
      <c r="H14" s="22"/>
      <c r="I14" s="22"/>
      <c r="J14" s="22"/>
      <c r="K14" s="22"/>
      <c r="L14" s="22"/>
      <c r="M14" s="22"/>
      <c r="N14" s="22"/>
      <c r="O14" s="22"/>
      <c r="P14" s="22"/>
    </row>
    <row r="15">
      <c r="A15" s="2" t="s">
        <v>16</v>
      </c>
      <c r="B15" s="23">
        <f t="shared" ref="B15:B17" si="7">B3-B9</f>
        <v>7650</v>
      </c>
      <c r="C15" s="23">
        <f t="shared" ref="C15:P15" si="6">B15+C3-C9</f>
        <v>15300</v>
      </c>
      <c r="D15" s="23">
        <f t="shared" si="6"/>
        <v>22950</v>
      </c>
      <c r="E15" s="23">
        <f t="shared" si="6"/>
        <v>30600</v>
      </c>
      <c r="F15" s="23">
        <f t="shared" si="6"/>
        <v>30600</v>
      </c>
      <c r="G15" s="23">
        <f t="shared" si="6"/>
        <v>30600</v>
      </c>
      <c r="H15" s="23">
        <f t="shared" si="6"/>
        <v>30600</v>
      </c>
      <c r="I15" s="23">
        <f t="shared" si="6"/>
        <v>30600</v>
      </c>
      <c r="J15" s="23">
        <f t="shared" si="6"/>
        <v>30600</v>
      </c>
      <c r="K15" s="23">
        <f t="shared" si="6"/>
        <v>30600</v>
      </c>
      <c r="L15" s="23">
        <f t="shared" si="6"/>
        <v>30600</v>
      </c>
      <c r="M15" s="23">
        <f t="shared" si="6"/>
        <v>30600</v>
      </c>
      <c r="N15" s="23">
        <f t="shared" si="6"/>
        <v>30600</v>
      </c>
      <c r="O15" s="23">
        <f t="shared" si="6"/>
        <v>30600</v>
      </c>
      <c r="P15" s="23">
        <f t="shared" si="6"/>
        <v>30600</v>
      </c>
    </row>
    <row r="16">
      <c r="A16" s="2" t="s">
        <v>17</v>
      </c>
      <c r="B16" s="23">
        <f t="shared" si="7"/>
        <v>2800</v>
      </c>
      <c r="C16" s="23">
        <f t="shared" ref="C16:P16" si="8">B16+C4-C10</f>
        <v>5600</v>
      </c>
      <c r="D16" s="23">
        <f t="shared" si="8"/>
        <v>5600</v>
      </c>
      <c r="E16" s="23">
        <f t="shared" si="8"/>
        <v>5600</v>
      </c>
      <c r="F16" s="23">
        <f t="shared" si="8"/>
        <v>5600</v>
      </c>
      <c r="G16" s="23">
        <f t="shared" si="8"/>
        <v>5600</v>
      </c>
      <c r="H16" s="23">
        <f t="shared" si="8"/>
        <v>5600</v>
      </c>
      <c r="I16" s="23">
        <f t="shared" si="8"/>
        <v>5600</v>
      </c>
      <c r="J16" s="23">
        <f t="shared" si="8"/>
        <v>5600</v>
      </c>
      <c r="K16" s="23">
        <f t="shared" si="8"/>
        <v>5600</v>
      </c>
      <c r="L16" s="23">
        <f t="shared" si="8"/>
        <v>5600</v>
      </c>
      <c r="M16" s="23">
        <f t="shared" si="8"/>
        <v>5600</v>
      </c>
      <c r="N16" s="23">
        <f t="shared" si="8"/>
        <v>5600</v>
      </c>
      <c r="O16" s="23">
        <f t="shared" si="8"/>
        <v>5600</v>
      </c>
      <c r="P16" s="23">
        <f t="shared" si="8"/>
        <v>5600</v>
      </c>
    </row>
    <row r="17">
      <c r="A17" s="2" t="s">
        <v>50</v>
      </c>
      <c r="B17" s="23">
        <f t="shared" si="7"/>
        <v>4500</v>
      </c>
      <c r="C17" s="23">
        <f t="shared" ref="C17:P17" si="9">B17+C5-C11</f>
        <v>9000</v>
      </c>
      <c r="D17" s="23">
        <f t="shared" si="9"/>
        <v>13500</v>
      </c>
      <c r="E17" s="23">
        <f t="shared" si="9"/>
        <v>13500</v>
      </c>
      <c r="F17" s="23">
        <f t="shared" si="9"/>
        <v>13500</v>
      </c>
      <c r="G17" s="23">
        <f t="shared" si="9"/>
        <v>13500</v>
      </c>
      <c r="H17" s="23">
        <f t="shared" si="9"/>
        <v>13500</v>
      </c>
      <c r="I17" s="23">
        <f t="shared" si="9"/>
        <v>13500</v>
      </c>
      <c r="J17" s="23">
        <f t="shared" si="9"/>
        <v>13500</v>
      </c>
      <c r="K17" s="23">
        <f t="shared" si="9"/>
        <v>13500</v>
      </c>
      <c r="L17" s="23">
        <f t="shared" si="9"/>
        <v>13500</v>
      </c>
      <c r="M17" s="23">
        <f t="shared" si="9"/>
        <v>13500</v>
      </c>
      <c r="N17" s="23">
        <f t="shared" si="9"/>
        <v>13500</v>
      </c>
      <c r="O17" s="23">
        <f t="shared" si="9"/>
        <v>13500</v>
      </c>
      <c r="P17" s="23">
        <f t="shared" si="9"/>
        <v>13500</v>
      </c>
    </row>
    <row r="18">
      <c r="A18" s="2" t="s">
        <v>51</v>
      </c>
      <c r="B18" s="23">
        <f t="shared" ref="B18:P18" si="10">SUM(B15:B17)</f>
        <v>14950</v>
      </c>
      <c r="C18" s="23">
        <f t="shared" si="10"/>
        <v>29900</v>
      </c>
      <c r="D18" s="23">
        <f t="shared" si="10"/>
        <v>42050</v>
      </c>
      <c r="E18" s="23">
        <f t="shared" si="10"/>
        <v>49700</v>
      </c>
      <c r="F18" s="23">
        <f t="shared" si="10"/>
        <v>49700</v>
      </c>
      <c r="G18" s="23">
        <f t="shared" si="10"/>
        <v>49700</v>
      </c>
      <c r="H18" s="23">
        <f t="shared" si="10"/>
        <v>49700</v>
      </c>
      <c r="I18" s="23">
        <f t="shared" si="10"/>
        <v>49700</v>
      </c>
      <c r="J18" s="23">
        <f t="shared" si="10"/>
        <v>49700</v>
      </c>
      <c r="K18" s="23">
        <f t="shared" si="10"/>
        <v>49700</v>
      </c>
      <c r="L18" s="23">
        <f t="shared" si="10"/>
        <v>49700</v>
      </c>
      <c r="M18" s="23">
        <f t="shared" si="10"/>
        <v>49700</v>
      </c>
      <c r="N18" s="23">
        <f t="shared" si="10"/>
        <v>49700</v>
      </c>
      <c r="O18" s="23">
        <f t="shared" si="10"/>
        <v>49700</v>
      </c>
      <c r="P18" s="23">
        <f t="shared" si="10"/>
        <v>49700</v>
      </c>
    </row>
    <row r="19">
      <c r="A19" s="2"/>
      <c r="B19" s="22"/>
      <c r="C19" s="22"/>
      <c r="D19" s="22"/>
      <c r="E19" s="22"/>
      <c r="F19" s="22"/>
      <c r="G19" s="22"/>
      <c r="H19" s="22"/>
      <c r="I19" s="22"/>
      <c r="J19" s="22"/>
      <c r="K19" s="22"/>
      <c r="L19" s="22"/>
      <c r="M19" s="22"/>
      <c r="N19" s="22"/>
      <c r="O19" s="22"/>
      <c r="P19"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13"/>
      <c r="B1" s="24" t="s">
        <v>20</v>
      </c>
      <c r="C1" s="24" t="s">
        <v>21</v>
      </c>
      <c r="D1" s="24" t="s">
        <v>22</v>
      </c>
      <c r="E1" s="24" t="s">
        <v>23</v>
      </c>
      <c r="F1" s="24" t="s">
        <v>24</v>
      </c>
      <c r="G1" s="24" t="s">
        <v>25</v>
      </c>
      <c r="H1" s="24" t="s">
        <v>26</v>
      </c>
      <c r="I1" s="24" t="s">
        <v>27</v>
      </c>
      <c r="J1" s="24" t="s">
        <v>28</v>
      </c>
      <c r="K1" s="24" t="s">
        <v>29</v>
      </c>
      <c r="L1" s="24" t="s">
        <v>30</v>
      </c>
      <c r="M1" s="24" t="s">
        <v>31</v>
      </c>
      <c r="N1" s="24" t="s">
        <v>32</v>
      </c>
      <c r="O1" s="24" t="s">
        <v>33</v>
      </c>
      <c r="P1" s="24" t="s">
        <v>34</v>
      </c>
    </row>
    <row r="2">
      <c r="A2" s="15" t="s">
        <v>52</v>
      </c>
      <c r="B2" s="16"/>
      <c r="C2" s="16"/>
      <c r="D2" s="16"/>
      <c r="E2" s="16"/>
      <c r="F2" s="16"/>
      <c r="G2" s="16"/>
      <c r="H2" s="16"/>
      <c r="I2" s="16"/>
      <c r="J2" s="16"/>
      <c r="K2" s="16"/>
      <c r="L2" s="16"/>
      <c r="M2" s="16"/>
      <c r="N2" s="16"/>
      <c r="O2" s="16"/>
      <c r="P2" s="16"/>
    </row>
    <row r="3">
      <c r="A3" s="15" t="s">
        <v>53</v>
      </c>
      <c r="B3" s="19">
        <f>'Sales and Cost'!B6</f>
        <v>16900</v>
      </c>
      <c r="C3" s="19">
        <f>'Sales and Cost'!C6</f>
        <v>16900</v>
      </c>
      <c r="D3" s="19">
        <f>'Sales and Cost'!D6</f>
        <v>16900</v>
      </c>
      <c r="E3" s="19">
        <f>'Sales and Cost'!E6</f>
        <v>16900</v>
      </c>
      <c r="F3" s="19">
        <f>'Sales and Cost'!F6</f>
        <v>16900</v>
      </c>
      <c r="G3" s="19">
        <f>'Sales and Cost'!G6</f>
        <v>16900</v>
      </c>
      <c r="H3" s="19">
        <f>'Sales and Cost'!H6</f>
        <v>16900</v>
      </c>
      <c r="I3" s="19">
        <f>'Sales and Cost'!I6</f>
        <v>16900</v>
      </c>
      <c r="J3" s="19">
        <f>'Sales and Cost'!J6</f>
        <v>16900</v>
      </c>
      <c r="K3" s="19">
        <f>'Sales and Cost'!K6</f>
        <v>16900</v>
      </c>
      <c r="L3" s="19">
        <f>'Sales and Cost'!L6</f>
        <v>16900</v>
      </c>
      <c r="M3" s="19">
        <f>'Sales and Cost'!M6</f>
        <v>16900</v>
      </c>
      <c r="N3" s="19">
        <f>'Sales and Cost'!N6</f>
        <v>16900</v>
      </c>
      <c r="O3" s="19">
        <f>'Sales and Cost'!O6</f>
        <v>16900</v>
      </c>
      <c r="P3" s="19">
        <f>'Sales and Cost'!P6</f>
        <v>16900</v>
      </c>
    </row>
    <row r="4">
      <c r="A4" s="15"/>
      <c r="B4" s="16"/>
      <c r="C4" s="16"/>
      <c r="D4" s="16"/>
      <c r="E4" s="16"/>
      <c r="F4" s="16"/>
      <c r="G4" s="16"/>
      <c r="H4" s="16"/>
      <c r="I4" s="16"/>
      <c r="J4" s="16"/>
      <c r="K4" s="16"/>
      <c r="L4" s="16"/>
      <c r="M4" s="16"/>
      <c r="N4" s="16"/>
      <c r="O4" s="16"/>
      <c r="P4" s="16"/>
    </row>
    <row r="5">
      <c r="A5" s="15" t="s">
        <v>54</v>
      </c>
      <c r="B5" s="16"/>
      <c r="C5" s="16"/>
      <c r="D5" s="16"/>
      <c r="E5" s="16"/>
      <c r="F5" s="16"/>
      <c r="G5" s="16"/>
      <c r="H5" s="16"/>
      <c r="I5" s="16"/>
      <c r="J5" s="16"/>
      <c r="K5" s="16"/>
      <c r="L5" s="16"/>
      <c r="M5" s="16"/>
      <c r="N5" s="16"/>
      <c r="O5" s="16"/>
      <c r="P5" s="16"/>
    </row>
    <row r="6">
      <c r="A6" s="15" t="s">
        <v>55</v>
      </c>
      <c r="B6" s="19">
        <f>Purchases!B12</f>
        <v>0</v>
      </c>
      <c r="C6" s="19">
        <f>Purchases!C12</f>
        <v>0</v>
      </c>
      <c r="D6" s="19">
        <f>Purchases!D12</f>
        <v>2800</v>
      </c>
      <c r="E6" s="19">
        <f>Purchases!E12</f>
        <v>7300</v>
      </c>
      <c r="F6" s="19">
        <f>Purchases!F12</f>
        <v>14950</v>
      </c>
      <c r="G6" s="19">
        <f>Purchases!G12</f>
        <v>14950</v>
      </c>
      <c r="H6" s="19">
        <f>Purchases!H12</f>
        <v>14950</v>
      </c>
      <c r="I6" s="19">
        <f>Purchases!I12</f>
        <v>14950</v>
      </c>
      <c r="J6" s="19">
        <f>Purchases!J12</f>
        <v>14950</v>
      </c>
      <c r="K6" s="19">
        <f>Purchases!K12</f>
        <v>14950</v>
      </c>
      <c r="L6" s="19">
        <f>Purchases!L12</f>
        <v>14950</v>
      </c>
      <c r="M6" s="19">
        <f>Purchases!M12</f>
        <v>14950</v>
      </c>
      <c r="N6" s="19">
        <f>Purchases!N12</f>
        <v>14950</v>
      </c>
      <c r="O6" s="19">
        <f>Purchases!O12</f>
        <v>14950</v>
      </c>
      <c r="P6" s="19">
        <f>Purchases!P12</f>
        <v>14950</v>
      </c>
    </row>
    <row r="7">
      <c r="A7" s="15"/>
      <c r="B7" s="16"/>
      <c r="C7" s="16"/>
      <c r="D7" s="16"/>
      <c r="E7" s="16"/>
      <c r="F7" s="16"/>
      <c r="G7" s="16"/>
      <c r="H7" s="16"/>
      <c r="I7" s="16"/>
      <c r="J7" s="16"/>
      <c r="K7" s="16"/>
      <c r="L7" s="16"/>
      <c r="M7" s="16"/>
      <c r="N7" s="16"/>
      <c r="O7" s="16"/>
      <c r="P7" s="16"/>
    </row>
    <row r="8">
      <c r="A8" s="15" t="s">
        <v>56</v>
      </c>
      <c r="B8" s="19">
        <f t="shared" ref="B8:P8" si="1">B3-B6</f>
        <v>16900</v>
      </c>
      <c r="C8" s="19">
        <f t="shared" si="1"/>
        <v>16900</v>
      </c>
      <c r="D8" s="19">
        <f t="shared" si="1"/>
        <v>14100</v>
      </c>
      <c r="E8" s="19">
        <f t="shared" si="1"/>
        <v>9600</v>
      </c>
      <c r="F8" s="19">
        <f t="shared" si="1"/>
        <v>1950</v>
      </c>
      <c r="G8" s="19">
        <f t="shared" si="1"/>
        <v>1950</v>
      </c>
      <c r="H8" s="19">
        <f t="shared" si="1"/>
        <v>1950</v>
      </c>
      <c r="I8" s="19">
        <f t="shared" si="1"/>
        <v>1950</v>
      </c>
      <c r="J8" s="19">
        <f t="shared" si="1"/>
        <v>1950</v>
      </c>
      <c r="K8" s="19">
        <f t="shared" si="1"/>
        <v>1950</v>
      </c>
      <c r="L8" s="19">
        <f t="shared" si="1"/>
        <v>1950</v>
      </c>
      <c r="M8" s="19">
        <f t="shared" si="1"/>
        <v>1950</v>
      </c>
      <c r="N8" s="19">
        <f t="shared" si="1"/>
        <v>1950</v>
      </c>
      <c r="O8" s="19">
        <f t="shared" si="1"/>
        <v>1950</v>
      </c>
      <c r="P8" s="19">
        <f t="shared" si="1"/>
        <v>1950</v>
      </c>
    </row>
    <row r="9">
      <c r="A9" s="15"/>
      <c r="B9" s="16"/>
      <c r="C9" s="16"/>
      <c r="D9" s="16"/>
      <c r="E9" s="16"/>
      <c r="F9" s="16"/>
      <c r="G9" s="16"/>
      <c r="H9" s="16"/>
      <c r="I9" s="16"/>
      <c r="J9" s="16"/>
      <c r="K9" s="16"/>
      <c r="L9" s="16"/>
      <c r="M9" s="16"/>
      <c r="N9" s="16"/>
      <c r="O9" s="16"/>
      <c r="P9" s="16"/>
    </row>
    <row r="10">
      <c r="A10" s="15" t="s">
        <v>57</v>
      </c>
      <c r="B10" s="16"/>
      <c r="C10" s="16"/>
      <c r="D10" s="16"/>
      <c r="E10" s="16"/>
      <c r="F10" s="16"/>
      <c r="G10" s="16"/>
      <c r="H10" s="16"/>
      <c r="I10" s="16"/>
      <c r="J10" s="16"/>
      <c r="K10" s="16"/>
      <c r="L10" s="16"/>
      <c r="M10" s="16"/>
      <c r="N10" s="16"/>
      <c r="O10" s="16"/>
      <c r="P10" s="16"/>
    </row>
    <row r="11">
      <c r="A11" s="15" t="s">
        <v>58</v>
      </c>
      <c r="B11" s="17">
        <v>0.0</v>
      </c>
      <c r="C11" s="19">
        <f t="shared" ref="C11:P11" si="2">B13</f>
        <v>16900</v>
      </c>
      <c r="D11" s="19">
        <f t="shared" si="2"/>
        <v>33800</v>
      </c>
      <c r="E11" s="19">
        <f t="shared" si="2"/>
        <v>47900</v>
      </c>
      <c r="F11" s="19">
        <f t="shared" si="2"/>
        <v>57500</v>
      </c>
      <c r="G11" s="19">
        <f t="shared" si="2"/>
        <v>59450</v>
      </c>
      <c r="H11" s="19">
        <f t="shared" si="2"/>
        <v>61400</v>
      </c>
      <c r="I11" s="19">
        <f t="shared" si="2"/>
        <v>63350</v>
      </c>
      <c r="J11" s="19">
        <f t="shared" si="2"/>
        <v>65300</v>
      </c>
      <c r="K11" s="19">
        <f t="shared" si="2"/>
        <v>67250</v>
      </c>
      <c r="L11" s="19">
        <f t="shared" si="2"/>
        <v>69200</v>
      </c>
      <c r="M11" s="19">
        <f t="shared" si="2"/>
        <v>71150</v>
      </c>
      <c r="N11" s="19">
        <f t="shared" si="2"/>
        <v>73100</v>
      </c>
      <c r="O11" s="19">
        <f t="shared" si="2"/>
        <v>75050</v>
      </c>
      <c r="P11" s="19">
        <f t="shared" si="2"/>
        <v>77000</v>
      </c>
    </row>
    <row r="12">
      <c r="A12" s="15" t="s">
        <v>59</v>
      </c>
      <c r="B12" s="19">
        <f t="shared" ref="B12:P12" si="3">B8</f>
        <v>16900</v>
      </c>
      <c r="C12" s="19">
        <f t="shared" si="3"/>
        <v>16900</v>
      </c>
      <c r="D12" s="19">
        <f t="shared" si="3"/>
        <v>14100</v>
      </c>
      <c r="E12" s="19">
        <f t="shared" si="3"/>
        <v>9600</v>
      </c>
      <c r="F12" s="19">
        <f t="shared" si="3"/>
        <v>1950</v>
      </c>
      <c r="G12" s="19">
        <f t="shared" si="3"/>
        <v>1950</v>
      </c>
      <c r="H12" s="19">
        <f t="shared" si="3"/>
        <v>1950</v>
      </c>
      <c r="I12" s="19">
        <f t="shared" si="3"/>
        <v>1950</v>
      </c>
      <c r="J12" s="19">
        <f t="shared" si="3"/>
        <v>1950</v>
      </c>
      <c r="K12" s="19">
        <f t="shared" si="3"/>
        <v>1950</v>
      </c>
      <c r="L12" s="19">
        <f t="shared" si="3"/>
        <v>1950</v>
      </c>
      <c r="M12" s="19">
        <f t="shared" si="3"/>
        <v>1950</v>
      </c>
      <c r="N12" s="19">
        <f t="shared" si="3"/>
        <v>1950</v>
      </c>
      <c r="O12" s="19">
        <f t="shared" si="3"/>
        <v>1950</v>
      </c>
      <c r="P12" s="19">
        <f t="shared" si="3"/>
        <v>1950</v>
      </c>
    </row>
    <row r="13">
      <c r="A13" s="15" t="s">
        <v>60</v>
      </c>
      <c r="B13" s="19">
        <f>B8</f>
        <v>16900</v>
      </c>
      <c r="C13" s="19">
        <f t="shared" ref="C13:P13" si="4">C11+C12</f>
        <v>33800</v>
      </c>
      <c r="D13" s="19">
        <f t="shared" si="4"/>
        <v>47900</v>
      </c>
      <c r="E13" s="19">
        <f t="shared" si="4"/>
        <v>57500</v>
      </c>
      <c r="F13" s="19">
        <f t="shared" si="4"/>
        <v>59450</v>
      </c>
      <c r="G13" s="19">
        <f t="shared" si="4"/>
        <v>61400</v>
      </c>
      <c r="H13" s="19">
        <f t="shared" si="4"/>
        <v>63350</v>
      </c>
      <c r="I13" s="19">
        <f t="shared" si="4"/>
        <v>65300</v>
      </c>
      <c r="J13" s="19">
        <f t="shared" si="4"/>
        <v>67250</v>
      </c>
      <c r="K13" s="19">
        <f t="shared" si="4"/>
        <v>69200</v>
      </c>
      <c r="L13" s="19">
        <f t="shared" si="4"/>
        <v>71150</v>
      </c>
      <c r="M13" s="19">
        <f t="shared" si="4"/>
        <v>73100</v>
      </c>
      <c r="N13" s="19">
        <f t="shared" si="4"/>
        <v>75050</v>
      </c>
      <c r="O13" s="19">
        <f t="shared" si="4"/>
        <v>77000</v>
      </c>
      <c r="P13" s="19">
        <f t="shared" si="4"/>
        <v>78950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17" width="8.75"/>
  </cols>
  <sheetData>
    <row r="1">
      <c r="A1" s="25"/>
      <c r="B1" s="26" t="s">
        <v>20</v>
      </c>
      <c r="C1" s="26" t="s">
        <v>21</v>
      </c>
      <c r="D1" s="26" t="s">
        <v>22</v>
      </c>
      <c r="E1" s="26" t="s">
        <v>23</v>
      </c>
      <c r="F1" s="26" t="s">
        <v>24</v>
      </c>
      <c r="G1" s="26" t="s">
        <v>25</v>
      </c>
      <c r="H1" s="26" t="s">
        <v>26</v>
      </c>
      <c r="I1" s="26" t="s">
        <v>27</v>
      </c>
      <c r="J1" s="26" t="s">
        <v>28</v>
      </c>
      <c r="K1" s="26" t="s">
        <v>29</v>
      </c>
      <c r="L1" s="26" t="s">
        <v>30</v>
      </c>
      <c r="M1" s="26" t="s">
        <v>31</v>
      </c>
      <c r="N1" s="26" t="s">
        <v>32</v>
      </c>
      <c r="O1" s="26" t="s">
        <v>33</v>
      </c>
      <c r="P1" s="26" t="s">
        <v>34</v>
      </c>
    </row>
    <row r="2">
      <c r="A2" s="15" t="s">
        <v>61</v>
      </c>
      <c r="B2" s="16"/>
      <c r="C2" s="16"/>
      <c r="D2" s="16"/>
      <c r="E2" s="16"/>
      <c r="F2" s="16"/>
      <c r="G2" s="16"/>
      <c r="H2" s="16"/>
      <c r="I2" s="16"/>
      <c r="J2" s="16"/>
      <c r="K2" s="16"/>
      <c r="L2" s="16"/>
      <c r="M2" s="16"/>
      <c r="N2" s="16"/>
      <c r="O2" s="16"/>
      <c r="P2" s="16"/>
    </row>
    <row r="3">
      <c r="A3" s="15" t="s">
        <v>16</v>
      </c>
      <c r="B3" s="17">
        <v>0.0</v>
      </c>
      <c r="C3" s="17">
        <f t="shared" ref="C3:P3" si="1">B16</f>
        <v>6</v>
      </c>
      <c r="D3" s="17">
        <f t="shared" si="1"/>
        <v>12</v>
      </c>
      <c r="E3" s="17">
        <f t="shared" si="1"/>
        <v>18</v>
      </c>
      <c r="F3" s="17">
        <f t="shared" si="1"/>
        <v>24</v>
      </c>
      <c r="G3" s="17">
        <f t="shared" si="1"/>
        <v>30</v>
      </c>
      <c r="H3" s="17">
        <f t="shared" si="1"/>
        <v>36</v>
      </c>
      <c r="I3" s="17">
        <f t="shared" si="1"/>
        <v>42</v>
      </c>
      <c r="J3" s="17">
        <f t="shared" si="1"/>
        <v>48</v>
      </c>
      <c r="K3" s="17">
        <f t="shared" si="1"/>
        <v>54</v>
      </c>
      <c r="L3" s="17">
        <f t="shared" si="1"/>
        <v>60</v>
      </c>
      <c r="M3" s="17">
        <f t="shared" si="1"/>
        <v>66</v>
      </c>
      <c r="N3" s="17">
        <f t="shared" si="1"/>
        <v>72</v>
      </c>
      <c r="O3" s="17">
        <f t="shared" si="1"/>
        <v>78</v>
      </c>
      <c r="P3" s="17">
        <f t="shared" si="1"/>
        <v>84</v>
      </c>
    </row>
    <row r="4">
      <c r="A4" s="15" t="s">
        <v>17</v>
      </c>
      <c r="B4" s="17">
        <v>0.0</v>
      </c>
      <c r="C4" s="17">
        <f t="shared" ref="C4:P4" si="2">B17</f>
        <v>13</v>
      </c>
      <c r="D4" s="17">
        <f t="shared" si="2"/>
        <v>26</v>
      </c>
      <c r="E4" s="17">
        <f t="shared" si="2"/>
        <v>39</v>
      </c>
      <c r="F4" s="17">
        <f t="shared" si="2"/>
        <v>52</v>
      </c>
      <c r="G4" s="17">
        <f t="shared" si="2"/>
        <v>65</v>
      </c>
      <c r="H4" s="17">
        <f t="shared" si="2"/>
        <v>78</v>
      </c>
      <c r="I4" s="17">
        <f t="shared" si="2"/>
        <v>91</v>
      </c>
      <c r="J4" s="17">
        <f t="shared" si="2"/>
        <v>104</v>
      </c>
      <c r="K4" s="17">
        <f t="shared" si="2"/>
        <v>117</v>
      </c>
      <c r="L4" s="17">
        <f t="shared" si="2"/>
        <v>130</v>
      </c>
      <c r="M4" s="17">
        <f t="shared" si="2"/>
        <v>143</v>
      </c>
      <c r="N4" s="17">
        <f t="shared" si="2"/>
        <v>156</v>
      </c>
      <c r="O4" s="17">
        <f t="shared" si="2"/>
        <v>169</v>
      </c>
      <c r="P4" s="17">
        <f t="shared" si="2"/>
        <v>182</v>
      </c>
    </row>
    <row r="5">
      <c r="A5" s="15" t="s">
        <v>18</v>
      </c>
      <c r="B5" s="17">
        <v>0.0</v>
      </c>
      <c r="C5" s="17">
        <f t="shared" ref="C5:P5" si="3">B18</f>
        <v>10</v>
      </c>
      <c r="D5" s="17">
        <f t="shared" si="3"/>
        <v>20</v>
      </c>
      <c r="E5" s="17">
        <f t="shared" si="3"/>
        <v>30</v>
      </c>
      <c r="F5" s="17">
        <f t="shared" si="3"/>
        <v>40</v>
      </c>
      <c r="G5" s="17">
        <f t="shared" si="3"/>
        <v>50</v>
      </c>
      <c r="H5" s="17">
        <f t="shared" si="3"/>
        <v>60</v>
      </c>
      <c r="I5" s="17">
        <f t="shared" si="3"/>
        <v>70</v>
      </c>
      <c r="J5" s="17">
        <f t="shared" si="3"/>
        <v>80</v>
      </c>
      <c r="K5" s="17">
        <f t="shared" si="3"/>
        <v>90</v>
      </c>
      <c r="L5" s="17">
        <f t="shared" si="3"/>
        <v>100</v>
      </c>
      <c r="M5" s="17">
        <f t="shared" si="3"/>
        <v>110</v>
      </c>
      <c r="N5" s="17">
        <f t="shared" si="3"/>
        <v>120</v>
      </c>
      <c r="O5" s="17">
        <f t="shared" si="3"/>
        <v>130</v>
      </c>
      <c r="P5" s="17">
        <f t="shared" si="3"/>
        <v>140</v>
      </c>
    </row>
    <row r="6">
      <c r="A6" s="15"/>
      <c r="B6" s="16"/>
      <c r="C6" s="16"/>
      <c r="D6" s="16"/>
      <c r="E6" s="16"/>
      <c r="F6" s="16"/>
      <c r="G6" s="16"/>
      <c r="H6" s="16"/>
      <c r="I6" s="16"/>
      <c r="J6" s="16"/>
      <c r="K6" s="16"/>
      <c r="L6" s="16"/>
      <c r="M6" s="16"/>
      <c r="N6" s="16"/>
      <c r="O6" s="16"/>
      <c r="P6" s="16"/>
    </row>
    <row r="7">
      <c r="A7" s="15"/>
      <c r="B7" s="16"/>
      <c r="C7" s="16"/>
      <c r="D7" s="16"/>
      <c r="E7" s="16"/>
      <c r="F7" s="16"/>
      <c r="G7" s="16"/>
      <c r="H7" s="16"/>
      <c r="I7" s="16"/>
      <c r="J7" s="16"/>
      <c r="K7" s="16"/>
      <c r="L7" s="16"/>
      <c r="M7" s="16"/>
      <c r="N7" s="16"/>
      <c r="O7" s="16"/>
      <c r="P7" s="16"/>
    </row>
    <row r="8">
      <c r="A8" s="15"/>
      <c r="B8" s="16"/>
      <c r="C8" s="16"/>
      <c r="D8" s="16"/>
      <c r="E8" s="16"/>
      <c r="F8" s="16"/>
      <c r="G8" s="16"/>
      <c r="H8" s="16"/>
      <c r="I8" s="16"/>
      <c r="J8" s="16"/>
      <c r="K8" s="16"/>
      <c r="L8" s="16"/>
      <c r="M8" s="16"/>
      <c r="N8" s="16"/>
      <c r="O8" s="16"/>
      <c r="P8" s="16"/>
    </row>
    <row r="9">
      <c r="A9" s="15" t="s">
        <v>62</v>
      </c>
      <c r="B9" s="16"/>
      <c r="C9" s="16"/>
      <c r="D9" s="16"/>
      <c r="E9" s="16"/>
      <c r="F9" s="16"/>
      <c r="G9" s="16"/>
      <c r="H9" s="16"/>
      <c r="I9" s="16"/>
      <c r="J9" s="16"/>
      <c r="K9" s="16"/>
      <c r="L9" s="16"/>
      <c r="M9" s="16"/>
      <c r="N9" s="16"/>
      <c r="O9" s="16"/>
      <c r="P9" s="16"/>
    </row>
    <row r="10">
      <c r="A10" s="15" t="s">
        <v>16</v>
      </c>
      <c r="B10" s="17">
        <f>'Calc-1'!B9-'Calc-1'!B3-'Calc-1'!B14</f>
        <v>6</v>
      </c>
      <c r="C10" s="17">
        <f>'Calc-1'!C9-'Calc-1'!C3-'Calc-1'!C14</f>
        <v>6</v>
      </c>
      <c r="D10" s="17">
        <f>'Calc-1'!D9-'Calc-1'!D3-'Calc-1'!D14</f>
        <v>6</v>
      </c>
      <c r="E10" s="17">
        <f>'Calc-1'!E9-'Calc-1'!E3-'Calc-1'!E14</f>
        <v>6</v>
      </c>
      <c r="F10" s="17">
        <f>'Calc-1'!F9-'Calc-1'!F3-'Calc-1'!F14</f>
        <v>6</v>
      </c>
      <c r="G10" s="17">
        <f>'Calc-1'!G9-'Calc-1'!G3-'Calc-1'!G14</f>
        <v>6</v>
      </c>
      <c r="H10" s="17">
        <f>'Calc-1'!H9-'Calc-1'!H3-'Calc-1'!H14</f>
        <v>6</v>
      </c>
      <c r="I10" s="17">
        <f>'Calc-1'!I9-'Calc-1'!I3-'Calc-1'!I14</f>
        <v>6</v>
      </c>
      <c r="J10" s="17">
        <f>'Calc-1'!J9-'Calc-1'!J3-'Calc-1'!J14</f>
        <v>6</v>
      </c>
      <c r="K10" s="17">
        <f>'Calc-1'!K9-'Calc-1'!K3-'Calc-1'!K14</f>
        <v>6</v>
      </c>
      <c r="L10" s="17">
        <f>'Calc-1'!L9-'Calc-1'!L3-'Calc-1'!L14</f>
        <v>6</v>
      </c>
      <c r="M10" s="17">
        <f>'Calc-1'!M9-'Calc-1'!M3-'Calc-1'!M14</f>
        <v>6</v>
      </c>
      <c r="N10" s="17">
        <f>'Calc-1'!N9-'Calc-1'!N3-'Calc-1'!N14</f>
        <v>6</v>
      </c>
      <c r="O10" s="17">
        <f>'Calc-1'!O9-'Calc-1'!O3-'Calc-1'!O14</f>
        <v>6</v>
      </c>
      <c r="P10" s="17">
        <f>'Calc-1'!P9-'Calc-1'!P3-'Calc-1'!P14</f>
        <v>6</v>
      </c>
    </row>
    <row r="11">
      <c r="A11" s="15" t="s">
        <v>17</v>
      </c>
      <c r="B11" s="17">
        <f>'Calc-1'!B10-'Calc-1'!B4-'Calc-1'!B15</f>
        <v>13</v>
      </c>
      <c r="C11" s="17">
        <f>'Calc-1'!C10-'Calc-1'!C4-'Calc-1'!C15</f>
        <v>13</v>
      </c>
      <c r="D11" s="17">
        <f>'Calc-1'!D10-'Calc-1'!D4-'Calc-1'!D15</f>
        <v>13</v>
      </c>
      <c r="E11" s="17">
        <f>'Calc-1'!E10-'Calc-1'!E4-'Calc-1'!E15</f>
        <v>13</v>
      </c>
      <c r="F11" s="17">
        <f>'Calc-1'!F10-'Calc-1'!F4-'Calc-1'!F15</f>
        <v>13</v>
      </c>
      <c r="G11" s="17">
        <f>'Calc-1'!G10-'Calc-1'!G4-'Calc-1'!G15</f>
        <v>13</v>
      </c>
      <c r="H11" s="17">
        <f>'Calc-1'!H10-'Calc-1'!H4-'Calc-1'!H15</f>
        <v>13</v>
      </c>
      <c r="I11" s="17">
        <f>'Calc-1'!I10-'Calc-1'!I4-'Calc-1'!I15</f>
        <v>13</v>
      </c>
      <c r="J11" s="17">
        <f>'Calc-1'!J10-'Calc-1'!J4-'Calc-1'!J15</f>
        <v>13</v>
      </c>
      <c r="K11" s="17">
        <f>'Calc-1'!K10-'Calc-1'!K4-'Calc-1'!K15</f>
        <v>13</v>
      </c>
      <c r="L11" s="17">
        <f>'Calc-1'!L10-'Calc-1'!L4-'Calc-1'!L15</f>
        <v>13</v>
      </c>
      <c r="M11" s="17">
        <f>'Calc-1'!M10-'Calc-1'!M4-'Calc-1'!M15</f>
        <v>13</v>
      </c>
      <c r="N11" s="17">
        <f>'Calc-1'!N10-'Calc-1'!N4-'Calc-1'!N15</f>
        <v>13</v>
      </c>
      <c r="O11" s="17">
        <f>'Calc-1'!O10-'Calc-1'!O4-'Calc-1'!O15</f>
        <v>13</v>
      </c>
      <c r="P11" s="17">
        <f>'Calc-1'!P10-'Calc-1'!P4-'Calc-1'!P15</f>
        <v>13</v>
      </c>
    </row>
    <row r="12">
      <c r="A12" s="15" t="s">
        <v>18</v>
      </c>
      <c r="B12" s="17">
        <f>'Calc-1'!B11-'Calc-1'!B5-'Calc-1'!B16</f>
        <v>10</v>
      </c>
      <c r="C12" s="17">
        <f>'Calc-1'!C11-'Calc-1'!C5-'Calc-1'!C16</f>
        <v>10</v>
      </c>
      <c r="D12" s="17">
        <f>'Calc-1'!D11-'Calc-1'!D5-'Calc-1'!D16</f>
        <v>10</v>
      </c>
      <c r="E12" s="17">
        <f>'Calc-1'!E11-'Calc-1'!E5-'Calc-1'!E16</f>
        <v>10</v>
      </c>
      <c r="F12" s="17">
        <f>'Calc-1'!F11-'Calc-1'!F5-'Calc-1'!F16</f>
        <v>10</v>
      </c>
      <c r="G12" s="17">
        <f>'Calc-1'!G11-'Calc-1'!G5-'Calc-1'!G16</f>
        <v>10</v>
      </c>
      <c r="H12" s="17">
        <f>'Calc-1'!H11-'Calc-1'!H5-'Calc-1'!H16</f>
        <v>10</v>
      </c>
      <c r="I12" s="17">
        <f>'Calc-1'!I11-'Calc-1'!I5-'Calc-1'!I16</f>
        <v>10</v>
      </c>
      <c r="J12" s="17">
        <f>'Calc-1'!J11-'Calc-1'!J5-'Calc-1'!J16</f>
        <v>10</v>
      </c>
      <c r="K12" s="17">
        <f>'Calc-1'!K11-'Calc-1'!K5-'Calc-1'!K16</f>
        <v>10</v>
      </c>
      <c r="L12" s="17">
        <f>'Calc-1'!L11-'Calc-1'!L5-'Calc-1'!L16</f>
        <v>10</v>
      </c>
      <c r="M12" s="17">
        <f>'Calc-1'!M11-'Calc-1'!M5-'Calc-1'!M16</f>
        <v>10</v>
      </c>
      <c r="N12" s="17">
        <f>'Calc-1'!N11-'Calc-1'!N5-'Calc-1'!N16</f>
        <v>10</v>
      </c>
      <c r="O12" s="17">
        <f>'Calc-1'!O11-'Calc-1'!O5-'Calc-1'!O16</f>
        <v>10</v>
      </c>
      <c r="P12" s="17">
        <f>'Calc-1'!P11-'Calc-1'!P5-'Calc-1'!P16</f>
        <v>10</v>
      </c>
    </row>
    <row r="13">
      <c r="A13" s="15"/>
      <c r="B13" s="16"/>
      <c r="C13" s="16"/>
      <c r="D13" s="16"/>
      <c r="E13" s="16"/>
      <c r="F13" s="16"/>
      <c r="G13" s="16"/>
      <c r="H13" s="16"/>
      <c r="I13" s="16"/>
      <c r="J13" s="16"/>
      <c r="K13" s="16"/>
      <c r="L13" s="16"/>
      <c r="M13" s="16"/>
      <c r="N13" s="16"/>
      <c r="O13" s="16"/>
      <c r="P13" s="16"/>
    </row>
    <row r="14">
      <c r="A14" s="15"/>
      <c r="B14" s="16"/>
      <c r="C14" s="16"/>
      <c r="D14" s="16"/>
      <c r="E14" s="16"/>
      <c r="F14" s="16"/>
      <c r="G14" s="16"/>
      <c r="H14" s="16"/>
      <c r="I14" s="16"/>
      <c r="J14" s="16"/>
      <c r="K14" s="16"/>
      <c r="L14" s="16"/>
      <c r="M14" s="16"/>
      <c r="N14" s="16"/>
      <c r="O14" s="16"/>
      <c r="P14" s="16"/>
    </row>
    <row r="15">
      <c r="A15" s="15" t="s">
        <v>63</v>
      </c>
      <c r="B15" s="16"/>
      <c r="C15" s="16"/>
      <c r="D15" s="16"/>
      <c r="E15" s="16"/>
      <c r="F15" s="16"/>
      <c r="G15" s="16"/>
      <c r="H15" s="16"/>
      <c r="I15" s="16"/>
      <c r="J15" s="16"/>
      <c r="K15" s="16"/>
      <c r="L15" s="16"/>
      <c r="M15" s="16"/>
      <c r="N15" s="16"/>
      <c r="O15" s="16"/>
      <c r="P15" s="16"/>
    </row>
    <row r="16">
      <c r="A16" s="15" t="s">
        <v>16</v>
      </c>
      <c r="B16" s="17">
        <f t="shared" ref="B16:P16" si="4">B3+B10</f>
        <v>6</v>
      </c>
      <c r="C16" s="17">
        <f t="shared" si="4"/>
        <v>12</v>
      </c>
      <c r="D16" s="17">
        <f t="shared" si="4"/>
        <v>18</v>
      </c>
      <c r="E16" s="17">
        <f t="shared" si="4"/>
        <v>24</v>
      </c>
      <c r="F16" s="17">
        <f t="shared" si="4"/>
        <v>30</v>
      </c>
      <c r="G16" s="17">
        <f t="shared" si="4"/>
        <v>36</v>
      </c>
      <c r="H16" s="17">
        <f t="shared" si="4"/>
        <v>42</v>
      </c>
      <c r="I16" s="17">
        <f t="shared" si="4"/>
        <v>48</v>
      </c>
      <c r="J16" s="17">
        <f t="shared" si="4"/>
        <v>54</v>
      </c>
      <c r="K16" s="17">
        <f t="shared" si="4"/>
        <v>60</v>
      </c>
      <c r="L16" s="17">
        <f t="shared" si="4"/>
        <v>66</v>
      </c>
      <c r="M16" s="17">
        <f t="shared" si="4"/>
        <v>72</v>
      </c>
      <c r="N16" s="17">
        <f t="shared" si="4"/>
        <v>78</v>
      </c>
      <c r="O16" s="17">
        <f t="shared" si="4"/>
        <v>84</v>
      </c>
      <c r="P16" s="17">
        <f t="shared" si="4"/>
        <v>90</v>
      </c>
    </row>
    <row r="17">
      <c r="A17" s="15" t="s">
        <v>17</v>
      </c>
      <c r="B17" s="17">
        <f t="shared" ref="B17:P17" si="5">B4+B11</f>
        <v>13</v>
      </c>
      <c r="C17" s="17">
        <f t="shared" si="5"/>
        <v>26</v>
      </c>
      <c r="D17" s="17">
        <f t="shared" si="5"/>
        <v>39</v>
      </c>
      <c r="E17" s="17">
        <f t="shared" si="5"/>
        <v>52</v>
      </c>
      <c r="F17" s="17">
        <f t="shared" si="5"/>
        <v>65</v>
      </c>
      <c r="G17" s="17">
        <f t="shared" si="5"/>
        <v>78</v>
      </c>
      <c r="H17" s="17">
        <f t="shared" si="5"/>
        <v>91</v>
      </c>
      <c r="I17" s="17">
        <f t="shared" si="5"/>
        <v>104</v>
      </c>
      <c r="J17" s="17">
        <f t="shared" si="5"/>
        <v>117</v>
      </c>
      <c r="K17" s="17">
        <f t="shared" si="5"/>
        <v>130</v>
      </c>
      <c r="L17" s="17">
        <f t="shared" si="5"/>
        <v>143</v>
      </c>
      <c r="M17" s="17">
        <f t="shared" si="5"/>
        <v>156</v>
      </c>
      <c r="N17" s="17">
        <f t="shared" si="5"/>
        <v>169</v>
      </c>
      <c r="O17" s="17">
        <f t="shared" si="5"/>
        <v>182</v>
      </c>
      <c r="P17" s="17">
        <f t="shared" si="5"/>
        <v>195</v>
      </c>
    </row>
    <row r="18">
      <c r="A18" s="15" t="s">
        <v>18</v>
      </c>
      <c r="B18" s="17">
        <f t="shared" ref="B18:P18" si="6">B5+B12</f>
        <v>10</v>
      </c>
      <c r="C18" s="17">
        <f t="shared" si="6"/>
        <v>20</v>
      </c>
      <c r="D18" s="17">
        <f t="shared" si="6"/>
        <v>30</v>
      </c>
      <c r="E18" s="17">
        <f t="shared" si="6"/>
        <v>40</v>
      </c>
      <c r="F18" s="17">
        <f t="shared" si="6"/>
        <v>50</v>
      </c>
      <c r="G18" s="17">
        <f t="shared" si="6"/>
        <v>60</v>
      </c>
      <c r="H18" s="17">
        <f t="shared" si="6"/>
        <v>70</v>
      </c>
      <c r="I18" s="17">
        <f t="shared" si="6"/>
        <v>80</v>
      </c>
      <c r="J18" s="17">
        <f t="shared" si="6"/>
        <v>90</v>
      </c>
      <c r="K18" s="17">
        <f t="shared" si="6"/>
        <v>100</v>
      </c>
      <c r="L18" s="17">
        <f t="shared" si="6"/>
        <v>110</v>
      </c>
      <c r="M18" s="17">
        <f t="shared" si="6"/>
        <v>120</v>
      </c>
      <c r="N18" s="17">
        <f t="shared" si="6"/>
        <v>130</v>
      </c>
      <c r="O18" s="17">
        <f t="shared" si="6"/>
        <v>140</v>
      </c>
      <c r="P18" s="17">
        <f t="shared" si="6"/>
        <v>150</v>
      </c>
    </row>
    <row r="19">
      <c r="A19" s="15"/>
      <c r="B19" s="16"/>
      <c r="C19" s="16"/>
      <c r="D19" s="16"/>
      <c r="E19" s="16"/>
      <c r="F19" s="16"/>
      <c r="G19" s="16"/>
      <c r="H19" s="16"/>
      <c r="I19" s="16"/>
      <c r="J19" s="16"/>
      <c r="K19" s="16"/>
      <c r="L19" s="16"/>
      <c r="M19" s="16"/>
      <c r="N19" s="16"/>
      <c r="O19" s="16"/>
      <c r="P19" s="16"/>
    </row>
    <row r="20">
      <c r="A20" s="15" t="s">
        <v>64</v>
      </c>
      <c r="B20" s="16"/>
      <c r="C20" s="16"/>
      <c r="D20" s="16"/>
      <c r="E20" s="16"/>
      <c r="F20" s="16"/>
      <c r="G20" s="16"/>
      <c r="H20" s="16"/>
      <c r="I20" s="16"/>
      <c r="J20" s="16"/>
      <c r="K20" s="16"/>
      <c r="L20" s="16"/>
      <c r="M20" s="16"/>
      <c r="N20" s="16"/>
      <c r="O20" s="16"/>
      <c r="P20" s="16"/>
    </row>
    <row r="21">
      <c r="A21" s="15" t="s">
        <v>16</v>
      </c>
      <c r="B21" s="19">
        <f>B16*Assumptions!$B2</f>
        <v>540</v>
      </c>
      <c r="C21" s="19">
        <f>C16*Assumptions!$B2</f>
        <v>1080</v>
      </c>
      <c r="D21" s="19">
        <f>D16*Assumptions!$B2</f>
        <v>1620</v>
      </c>
      <c r="E21" s="19">
        <f>E16*Assumptions!$B2</f>
        <v>2160</v>
      </c>
      <c r="F21" s="19">
        <f>F16*Assumptions!$B2</f>
        <v>2700</v>
      </c>
      <c r="G21" s="19">
        <f>G16*Assumptions!$B2</f>
        <v>3240</v>
      </c>
      <c r="H21" s="19">
        <f>H16*Assumptions!$B2</f>
        <v>3780</v>
      </c>
      <c r="I21" s="19">
        <f>I16*Assumptions!$B2</f>
        <v>4320</v>
      </c>
      <c r="J21" s="19">
        <f>J16*Assumptions!$B2</f>
        <v>4860</v>
      </c>
      <c r="K21" s="19">
        <f>K16*Assumptions!$B2</f>
        <v>5400</v>
      </c>
      <c r="L21" s="19">
        <f>L16*Assumptions!$B2</f>
        <v>5940</v>
      </c>
      <c r="M21" s="19">
        <f>M16*Assumptions!$B2</f>
        <v>6480</v>
      </c>
      <c r="N21" s="19">
        <f>N16*Assumptions!$B2</f>
        <v>7020</v>
      </c>
      <c r="O21" s="19">
        <f>O16*Assumptions!$B2</f>
        <v>7560</v>
      </c>
      <c r="P21" s="19">
        <f>P16*Assumptions!$B2</f>
        <v>8100</v>
      </c>
    </row>
    <row r="22">
      <c r="A22" s="15" t="s">
        <v>17</v>
      </c>
      <c r="B22" s="19">
        <f>B17*Assumptions!$B3</f>
        <v>520</v>
      </c>
      <c r="C22" s="19">
        <f>C17*Assumptions!$B3</f>
        <v>1040</v>
      </c>
      <c r="D22" s="19">
        <f>D17*Assumptions!$B3</f>
        <v>1560</v>
      </c>
      <c r="E22" s="19">
        <f>E17*Assumptions!$B3</f>
        <v>2080</v>
      </c>
      <c r="F22" s="19">
        <f>F17*Assumptions!$B3</f>
        <v>2600</v>
      </c>
      <c r="G22" s="19">
        <f>G17*Assumptions!$B3</f>
        <v>3120</v>
      </c>
      <c r="H22" s="19">
        <f>H17*Assumptions!$B3</f>
        <v>3640</v>
      </c>
      <c r="I22" s="19">
        <f>I17*Assumptions!$B3</f>
        <v>4160</v>
      </c>
      <c r="J22" s="19">
        <f>J17*Assumptions!$B3</f>
        <v>4680</v>
      </c>
      <c r="K22" s="19">
        <f>K17*Assumptions!$B3</f>
        <v>5200</v>
      </c>
      <c r="L22" s="19">
        <f>L17*Assumptions!$B3</f>
        <v>5720</v>
      </c>
      <c r="M22" s="19">
        <f>M17*Assumptions!$B3</f>
        <v>6240</v>
      </c>
      <c r="N22" s="19">
        <f>N17*Assumptions!$B3</f>
        <v>6760</v>
      </c>
      <c r="O22" s="19">
        <f>O17*Assumptions!$B3</f>
        <v>7280</v>
      </c>
      <c r="P22" s="19">
        <f>P17*Assumptions!$B3</f>
        <v>7800</v>
      </c>
    </row>
    <row r="23">
      <c r="A23" s="15" t="s">
        <v>18</v>
      </c>
      <c r="B23" s="19">
        <f>B18*Assumptions!$B4</f>
        <v>500</v>
      </c>
      <c r="C23" s="19">
        <f>C18*Assumptions!$B4</f>
        <v>1000</v>
      </c>
      <c r="D23" s="19">
        <f>D18*Assumptions!$B4</f>
        <v>1500</v>
      </c>
      <c r="E23" s="19">
        <f>E18*Assumptions!$B4</f>
        <v>2000</v>
      </c>
      <c r="F23" s="19">
        <f>F18*Assumptions!$B4</f>
        <v>2500</v>
      </c>
      <c r="G23" s="19">
        <f>G18*Assumptions!$B4</f>
        <v>3000</v>
      </c>
      <c r="H23" s="19">
        <f>H18*Assumptions!$B4</f>
        <v>3500</v>
      </c>
      <c r="I23" s="19">
        <f>I18*Assumptions!$B4</f>
        <v>4000</v>
      </c>
      <c r="J23" s="19">
        <f>J18*Assumptions!$B4</f>
        <v>4500</v>
      </c>
      <c r="K23" s="19">
        <f>K18*Assumptions!$B4</f>
        <v>5000</v>
      </c>
      <c r="L23" s="19">
        <f>L18*Assumptions!$B4</f>
        <v>5500</v>
      </c>
      <c r="M23" s="19">
        <f>M18*Assumptions!$B4</f>
        <v>6000</v>
      </c>
      <c r="N23" s="19">
        <f>N18*Assumptions!$B4</f>
        <v>6500</v>
      </c>
      <c r="O23" s="19">
        <f>O18*Assumptions!$B4</f>
        <v>7000</v>
      </c>
      <c r="P23" s="19">
        <f>P18*Assumptions!$B4</f>
        <v>7500</v>
      </c>
    </row>
    <row r="24">
      <c r="A24" s="15" t="s">
        <v>65</v>
      </c>
      <c r="B24" s="19">
        <f t="shared" ref="B24:P24" si="7">SUM(B21:B23)</f>
        <v>1560</v>
      </c>
      <c r="C24" s="19">
        <f t="shared" si="7"/>
        <v>3120</v>
      </c>
      <c r="D24" s="19">
        <f t="shared" si="7"/>
        <v>4680</v>
      </c>
      <c r="E24" s="19">
        <f t="shared" si="7"/>
        <v>6240</v>
      </c>
      <c r="F24" s="19">
        <f t="shared" si="7"/>
        <v>7800</v>
      </c>
      <c r="G24" s="19">
        <f t="shared" si="7"/>
        <v>9360</v>
      </c>
      <c r="H24" s="19">
        <f t="shared" si="7"/>
        <v>10920</v>
      </c>
      <c r="I24" s="19">
        <f t="shared" si="7"/>
        <v>12480</v>
      </c>
      <c r="J24" s="19">
        <f t="shared" si="7"/>
        <v>14040</v>
      </c>
      <c r="K24" s="19">
        <f t="shared" si="7"/>
        <v>15600</v>
      </c>
      <c r="L24" s="19">
        <f t="shared" si="7"/>
        <v>17160</v>
      </c>
      <c r="M24" s="19">
        <f t="shared" si="7"/>
        <v>18720</v>
      </c>
      <c r="N24" s="19">
        <f t="shared" si="7"/>
        <v>20280</v>
      </c>
      <c r="O24" s="19">
        <f t="shared" si="7"/>
        <v>21840</v>
      </c>
      <c r="P24" s="19">
        <f t="shared" si="7"/>
        <v>23400</v>
      </c>
    </row>
    <row r="25">
      <c r="A25" s="2"/>
      <c r="B25" s="2"/>
      <c r="C25" s="2"/>
      <c r="D25" s="2"/>
      <c r="E25" s="2"/>
      <c r="F25" s="2"/>
      <c r="G25" s="2"/>
      <c r="H25" s="2"/>
      <c r="I25" s="2"/>
      <c r="J25" s="2"/>
      <c r="K25" s="2"/>
      <c r="L25" s="2"/>
      <c r="M25" s="2"/>
      <c r="N25" s="2"/>
      <c r="O25" s="2"/>
      <c r="P25"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6.75"/>
  </cols>
  <sheetData>
    <row r="1">
      <c r="A1" s="13"/>
      <c r="B1" s="24" t="s">
        <v>20</v>
      </c>
      <c r="C1" s="24" t="s">
        <v>21</v>
      </c>
      <c r="D1" s="24" t="s">
        <v>22</v>
      </c>
      <c r="E1" s="24" t="s">
        <v>23</v>
      </c>
      <c r="F1" s="24" t="s">
        <v>24</v>
      </c>
      <c r="G1" s="24" t="s">
        <v>25</v>
      </c>
      <c r="H1" s="24" t="s">
        <v>26</v>
      </c>
      <c r="I1" s="24" t="s">
        <v>27</v>
      </c>
      <c r="J1" s="24" t="s">
        <v>28</v>
      </c>
      <c r="K1" s="24" t="s">
        <v>29</v>
      </c>
      <c r="L1" s="24" t="s">
        <v>30</v>
      </c>
      <c r="M1" s="24" t="s">
        <v>31</v>
      </c>
      <c r="N1" s="24" t="s">
        <v>32</v>
      </c>
      <c r="O1" s="24" t="s">
        <v>33</v>
      </c>
      <c r="P1" s="24" t="s">
        <v>34</v>
      </c>
    </row>
    <row r="2">
      <c r="A2" s="18" t="s">
        <v>66</v>
      </c>
      <c r="B2" s="16"/>
      <c r="C2" s="16"/>
      <c r="D2" s="16"/>
      <c r="E2" s="16"/>
      <c r="F2" s="16"/>
      <c r="G2" s="16"/>
      <c r="H2" s="16"/>
      <c r="I2" s="16"/>
      <c r="J2" s="16"/>
      <c r="K2" s="16"/>
      <c r="L2" s="16"/>
      <c r="M2" s="16"/>
      <c r="N2" s="16"/>
      <c r="O2" s="16"/>
      <c r="P2" s="16"/>
    </row>
    <row r="3">
      <c r="A3" s="15" t="s">
        <v>67</v>
      </c>
      <c r="B3" s="19">
        <f>Cash!B13</f>
        <v>16900</v>
      </c>
      <c r="C3" s="19">
        <f>Cash!C13</f>
        <v>33800</v>
      </c>
      <c r="D3" s="19">
        <f>Cash!D13</f>
        <v>47900</v>
      </c>
      <c r="E3" s="19">
        <f>Cash!E13</f>
        <v>57500</v>
      </c>
      <c r="F3" s="19">
        <f>Cash!F13</f>
        <v>59450</v>
      </c>
      <c r="G3" s="19">
        <f>Cash!G13</f>
        <v>61400</v>
      </c>
      <c r="H3" s="19">
        <f>Cash!H13</f>
        <v>63350</v>
      </c>
      <c r="I3" s="19">
        <f>Cash!I13</f>
        <v>65300</v>
      </c>
      <c r="J3" s="19">
        <f>Cash!J13</f>
        <v>67250</v>
      </c>
      <c r="K3" s="19">
        <f>Cash!K13</f>
        <v>69200</v>
      </c>
      <c r="L3" s="19">
        <f>Cash!L13</f>
        <v>71150</v>
      </c>
      <c r="M3" s="19">
        <f>Cash!M13</f>
        <v>73100</v>
      </c>
      <c r="N3" s="19">
        <f>Cash!N13</f>
        <v>75050</v>
      </c>
      <c r="O3" s="19">
        <f>Cash!O13</f>
        <v>77000</v>
      </c>
      <c r="P3" s="19">
        <f>Cash!P13</f>
        <v>78950</v>
      </c>
    </row>
    <row r="4">
      <c r="A4" s="15" t="s">
        <v>68</v>
      </c>
      <c r="B4" s="19">
        <f>Stocks!B24</f>
        <v>1560</v>
      </c>
      <c r="C4" s="19">
        <f>Stocks!C24</f>
        <v>3120</v>
      </c>
      <c r="D4" s="19">
        <f>Stocks!D24</f>
        <v>4680</v>
      </c>
      <c r="E4" s="19">
        <f>Stocks!E24</f>
        <v>6240</v>
      </c>
      <c r="F4" s="19">
        <f>Stocks!F24</f>
        <v>7800</v>
      </c>
      <c r="G4" s="19">
        <f>Stocks!G24</f>
        <v>9360</v>
      </c>
      <c r="H4" s="19">
        <f>Stocks!H24</f>
        <v>10920</v>
      </c>
      <c r="I4" s="19">
        <f>Stocks!I24</f>
        <v>12480</v>
      </c>
      <c r="J4" s="19">
        <f>Stocks!J24</f>
        <v>14040</v>
      </c>
      <c r="K4" s="19">
        <f>Stocks!K24</f>
        <v>15600</v>
      </c>
      <c r="L4" s="19">
        <f>Stocks!L24</f>
        <v>17160</v>
      </c>
      <c r="M4" s="19">
        <f>Stocks!M24</f>
        <v>18720</v>
      </c>
      <c r="N4" s="19">
        <f>Stocks!N24</f>
        <v>20280</v>
      </c>
      <c r="O4" s="19">
        <f>Stocks!O24</f>
        <v>21840</v>
      </c>
      <c r="P4" s="19">
        <f>Stocks!P24</f>
        <v>23400</v>
      </c>
    </row>
    <row r="5">
      <c r="A5" s="18" t="s">
        <v>69</v>
      </c>
      <c r="B5" s="19">
        <f t="shared" ref="B5:P5" si="1">B3+B4</f>
        <v>18460</v>
      </c>
      <c r="C5" s="19">
        <f t="shared" si="1"/>
        <v>36920</v>
      </c>
      <c r="D5" s="19">
        <f t="shared" si="1"/>
        <v>52580</v>
      </c>
      <c r="E5" s="19">
        <f t="shared" si="1"/>
        <v>63740</v>
      </c>
      <c r="F5" s="19">
        <f t="shared" si="1"/>
        <v>67250</v>
      </c>
      <c r="G5" s="19">
        <f t="shared" si="1"/>
        <v>70760</v>
      </c>
      <c r="H5" s="19">
        <f t="shared" si="1"/>
        <v>74270</v>
      </c>
      <c r="I5" s="19">
        <f t="shared" si="1"/>
        <v>77780</v>
      </c>
      <c r="J5" s="19">
        <f t="shared" si="1"/>
        <v>81290</v>
      </c>
      <c r="K5" s="19">
        <f t="shared" si="1"/>
        <v>84800</v>
      </c>
      <c r="L5" s="19">
        <f t="shared" si="1"/>
        <v>88310</v>
      </c>
      <c r="M5" s="19">
        <f t="shared" si="1"/>
        <v>91820</v>
      </c>
      <c r="N5" s="19">
        <f t="shared" si="1"/>
        <v>95330</v>
      </c>
      <c r="O5" s="19">
        <f t="shared" si="1"/>
        <v>98840</v>
      </c>
      <c r="P5" s="19">
        <f t="shared" si="1"/>
        <v>102350</v>
      </c>
    </row>
    <row r="6">
      <c r="A6" s="15"/>
      <c r="B6" s="16"/>
      <c r="C6" s="16"/>
      <c r="D6" s="16"/>
      <c r="E6" s="16"/>
      <c r="F6" s="16"/>
      <c r="G6" s="16"/>
      <c r="H6" s="16"/>
      <c r="I6" s="16"/>
      <c r="J6" s="16"/>
      <c r="K6" s="16"/>
      <c r="L6" s="16"/>
      <c r="M6" s="16"/>
      <c r="N6" s="16"/>
      <c r="O6" s="16"/>
      <c r="P6" s="16"/>
    </row>
    <row r="7">
      <c r="A7" s="18" t="s">
        <v>70</v>
      </c>
      <c r="B7" s="16"/>
      <c r="C7" s="16"/>
      <c r="D7" s="16"/>
      <c r="E7" s="16"/>
      <c r="F7" s="16"/>
      <c r="G7" s="16"/>
      <c r="H7" s="16"/>
      <c r="I7" s="16"/>
      <c r="J7" s="16"/>
      <c r="K7" s="16"/>
      <c r="L7" s="16"/>
      <c r="M7" s="16"/>
      <c r="N7" s="16"/>
      <c r="O7" s="16"/>
      <c r="P7" s="16"/>
    </row>
    <row r="8">
      <c r="A8" s="15"/>
      <c r="B8" s="16"/>
      <c r="C8" s="16"/>
      <c r="D8" s="16"/>
      <c r="E8" s="16"/>
      <c r="F8" s="16"/>
      <c r="G8" s="16"/>
      <c r="H8" s="16"/>
      <c r="I8" s="16"/>
      <c r="J8" s="16"/>
      <c r="K8" s="16"/>
      <c r="L8" s="16"/>
      <c r="M8" s="16"/>
      <c r="N8" s="16"/>
      <c r="O8" s="16"/>
      <c r="P8" s="16"/>
    </row>
    <row r="9">
      <c r="A9" s="15" t="s">
        <v>71</v>
      </c>
      <c r="B9" s="19">
        <f>Purchases!B18</f>
        <v>14950</v>
      </c>
      <c r="C9" s="19">
        <f>Purchases!C18</f>
        <v>29900</v>
      </c>
      <c r="D9" s="19">
        <f>Purchases!D18</f>
        <v>42050</v>
      </c>
      <c r="E9" s="19">
        <f>Purchases!E18</f>
        <v>49700</v>
      </c>
      <c r="F9" s="19">
        <f>Purchases!F18</f>
        <v>49700</v>
      </c>
      <c r="G9" s="19">
        <f>Purchases!G18</f>
        <v>49700</v>
      </c>
      <c r="H9" s="19">
        <f>Purchases!H18</f>
        <v>49700</v>
      </c>
      <c r="I9" s="19">
        <f>Purchases!I18</f>
        <v>49700</v>
      </c>
      <c r="J9" s="19">
        <f>Purchases!J18</f>
        <v>49700</v>
      </c>
      <c r="K9" s="19">
        <f>Purchases!K18</f>
        <v>49700</v>
      </c>
      <c r="L9" s="19">
        <f>Purchases!L18</f>
        <v>49700</v>
      </c>
      <c r="M9" s="19">
        <f>Purchases!M18</f>
        <v>49700</v>
      </c>
      <c r="N9" s="19">
        <f>Purchases!N18</f>
        <v>49700</v>
      </c>
      <c r="O9" s="19">
        <f>Purchases!O18</f>
        <v>49700</v>
      </c>
      <c r="P9" s="19">
        <f>Purchases!P18</f>
        <v>49700</v>
      </c>
    </row>
    <row r="10">
      <c r="A10" s="15"/>
      <c r="B10" s="16"/>
      <c r="C10" s="16"/>
      <c r="D10" s="16"/>
      <c r="E10" s="16"/>
      <c r="F10" s="16"/>
      <c r="G10" s="16"/>
      <c r="H10" s="16"/>
      <c r="I10" s="16"/>
      <c r="J10" s="16"/>
      <c r="K10" s="16"/>
      <c r="L10" s="16"/>
      <c r="M10" s="16"/>
      <c r="N10" s="16"/>
      <c r="O10" s="16"/>
      <c r="P10" s="16"/>
    </row>
    <row r="11">
      <c r="A11" s="18" t="s">
        <v>72</v>
      </c>
      <c r="B11" s="19">
        <f t="shared" ref="B11:P11" si="2">B9</f>
        <v>14950</v>
      </c>
      <c r="C11" s="19">
        <f t="shared" si="2"/>
        <v>29900</v>
      </c>
      <c r="D11" s="19">
        <f t="shared" si="2"/>
        <v>42050</v>
      </c>
      <c r="E11" s="19">
        <f t="shared" si="2"/>
        <v>49700</v>
      </c>
      <c r="F11" s="19">
        <f t="shared" si="2"/>
        <v>49700</v>
      </c>
      <c r="G11" s="19">
        <f t="shared" si="2"/>
        <v>49700</v>
      </c>
      <c r="H11" s="19">
        <f t="shared" si="2"/>
        <v>49700</v>
      </c>
      <c r="I11" s="19">
        <f t="shared" si="2"/>
        <v>49700</v>
      </c>
      <c r="J11" s="19">
        <f t="shared" si="2"/>
        <v>49700</v>
      </c>
      <c r="K11" s="19">
        <f t="shared" si="2"/>
        <v>49700</v>
      </c>
      <c r="L11" s="19">
        <f t="shared" si="2"/>
        <v>49700</v>
      </c>
      <c r="M11" s="19">
        <f t="shared" si="2"/>
        <v>49700</v>
      </c>
      <c r="N11" s="19">
        <f t="shared" si="2"/>
        <v>49700</v>
      </c>
      <c r="O11" s="19">
        <f t="shared" si="2"/>
        <v>49700</v>
      </c>
      <c r="P11" s="19">
        <f t="shared" si="2"/>
        <v>49700</v>
      </c>
    </row>
    <row r="12">
      <c r="A12" s="15"/>
      <c r="B12" s="16"/>
      <c r="C12" s="16"/>
      <c r="D12" s="16"/>
      <c r="E12" s="16"/>
      <c r="F12" s="16"/>
      <c r="G12" s="16"/>
      <c r="H12" s="16"/>
      <c r="I12" s="16"/>
      <c r="J12" s="16"/>
      <c r="K12" s="16"/>
      <c r="L12" s="16"/>
      <c r="M12" s="16"/>
      <c r="N12" s="16"/>
      <c r="O12" s="16"/>
      <c r="P12" s="16"/>
    </row>
    <row r="13">
      <c r="A13" s="18" t="s">
        <v>73</v>
      </c>
      <c r="B13" s="19">
        <f t="shared" ref="B13:P13" si="3">B5-B11</f>
        <v>3510</v>
      </c>
      <c r="C13" s="19">
        <f t="shared" si="3"/>
        <v>7020</v>
      </c>
      <c r="D13" s="19">
        <f t="shared" si="3"/>
        <v>10530</v>
      </c>
      <c r="E13" s="19">
        <f t="shared" si="3"/>
        <v>14040</v>
      </c>
      <c r="F13" s="19">
        <f t="shared" si="3"/>
        <v>17550</v>
      </c>
      <c r="G13" s="19">
        <f t="shared" si="3"/>
        <v>21060</v>
      </c>
      <c r="H13" s="19">
        <f t="shared" si="3"/>
        <v>24570</v>
      </c>
      <c r="I13" s="19">
        <f t="shared" si="3"/>
        <v>28080</v>
      </c>
      <c r="J13" s="19">
        <f t="shared" si="3"/>
        <v>31590</v>
      </c>
      <c r="K13" s="19">
        <f t="shared" si="3"/>
        <v>35100</v>
      </c>
      <c r="L13" s="19">
        <f t="shared" si="3"/>
        <v>38610</v>
      </c>
      <c r="M13" s="19">
        <f t="shared" si="3"/>
        <v>42120</v>
      </c>
      <c r="N13" s="19">
        <f t="shared" si="3"/>
        <v>45630</v>
      </c>
      <c r="O13" s="19">
        <f t="shared" si="3"/>
        <v>49140</v>
      </c>
      <c r="P13" s="19">
        <f t="shared" si="3"/>
        <v>52650</v>
      </c>
    </row>
    <row r="14">
      <c r="A14" s="15"/>
      <c r="B14" s="21"/>
      <c r="C14" s="21"/>
      <c r="D14" s="21"/>
      <c r="E14" s="21"/>
      <c r="F14" s="21"/>
      <c r="G14" s="21"/>
      <c r="H14" s="21"/>
      <c r="I14" s="21"/>
      <c r="J14" s="21"/>
      <c r="K14" s="21"/>
      <c r="L14" s="21"/>
      <c r="M14" s="21"/>
      <c r="N14" s="21"/>
      <c r="O14" s="21"/>
      <c r="P14" s="21"/>
    </row>
    <row r="15">
      <c r="A15" s="15" t="s">
        <v>74</v>
      </c>
      <c r="B15" s="19">
        <v>0.0</v>
      </c>
      <c r="C15" s="19">
        <f t="shared" ref="C15:P15" si="4">B17</f>
        <v>3510</v>
      </c>
      <c r="D15" s="19">
        <f t="shared" si="4"/>
        <v>7020</v>
      </c>
      <c r="E15" s="19">
        <f t="shared" si="4"/>
        <v>10530</v>
      </c>
      <c r="F15" s="19">
        <f t="shared" si="4"/>
        <v>14040</v>
      </c>
      <c r="G15" s="19">
        <f t="shared" si="4"/>
        <v>17550</v>
      </c>
      <c r="H15" s="19">
        <f t="shared" si="4"/>
        <v>21060</v>
      </c>
      <c r="I15" s="19">
        <f t="shared" si="4"/>
        <v>24570</v>
      </c>
      <c r="J15" s="19">
        <f t="shared" si="4"/>
        <v>28080</v>
      </c>
      <c r="K15" s="19">
        <f t="shared" si="4"/>
        <v>31590</v>
      </c>
      <c r="L15" s="19">
        <f t="shared" si="4"/>
        <v>35100</v>
      </c>
      <c r="M15" s="19">
        <f t="shared" si="4"/>
        <v>38610</v>
      </c>
      <c r="N15" s="19">
        <f t="shared" si="4"/>
        <v>42120</v>
      </c>
      <c r="O15" s="19">
        <f t="shared" si="4"/>
        <v>45630</v>
      </c>
      <c r="P15" s="19">
        <f t="shared" si="4"/>
        <v>49140</v>
      </c>
    </row>
    <row r="16">
      <c r="A16" s="15" t="s">
        <v>75</v>
      </c>
      <c r="B16" s="19">
        <f>'Sales and Cost'!B19</f>
        <v>3510</v>
      </c>
      <c r="C16" s="19">
        <f>'Sales and Cost'!C19</f>
        <v>3510</v>
      </c>
      <c r="D16" s="19">
        <f>'Sales and Cost'!D19</f>
        <v>3510</v>
      </c>
      <c r="E16" s="19">
        <f>'Sales and Cost'!E19</f>
        <v>3510</v>
      </c>
      <c r="F16" s="19">
        <f>'Sales and Cost'!F19</f>
        <v>3510</v>
      </c>
      <c r="G16" s="19">
        <f>'Sales and Cost'!G19</f>
        <v>3510</v>
      </c>
      <c r="H16" s="19">
        <f>'Sales and Cost'!H19</f>
        <v>3510</v>
      </c>
      <c r="I16" s="19">
        <f>'Sales and Cost'!I19</f>
        <v>3510</v>
      </c>
      <c r="J16" s="19">
        <f>'Sales and Cost'!J19</f>
        <v>3510</v>
      </c>
      <c r="K16" s="19">
        <f>'Sales and Cost'!K19</f>
        <v>3510</v>
      </c>
      <c r="L16" s="19">
        <f>'Sales and Cost'!L19</f>
        <v>3510</v>
      </c>
      <c r="M16" s="19">
        <f>'Sales and Cost'!M19</f>
        <v>3510</v>
      </c>
      <c r="N16" s="19">
        <f>'Sales and Cost'!N19</f>
        <v>3510</v>
      </c>
      <c r="O16" s="19">
        <f>'Sales and Cost'!O19</f>
        <v>3510</v>
      </c>
      <c r="P16" s="19">
        <f>'Sales and Cost'!P19</f>
        <v>3510</v>
      </c>
    </row>
    <row r="17">
      <c r="A17" s="15" t="s">
        <v>76</v>
      </c>
      <c r="B17" s="19">
        <f t="shared" ref="B17:P17" si="5">B15+B16</f>
        <v>3510</v>
      </c>
      <c r="C17" s="19">
        <f t="shared" si="5"/>
        <v>7020</v>
      </c>
      <c r="D17" s="19">
        <f t="shared" si="5"/>
        <v>10530</v>
      </c>
      <c r="E17" s="19">
        <f t="shared" si="5"/>
        <v>14040</v>
      </c>
      <c r="F17" s="19">
        <f t="shared" si="5"/>
        <v>17550</v>
      </c>
      <c r="G17" s="19">
        <f t="shared" si="5"/>
        <v>21060</v>
      </c>
      <c r="H17" s="19">
        <f t="shared" si="5"/>
        <v>24570</v>
      </c>
      <c r="I17" s="19">
        <f t="shared" si="5"/>
        <v>28080</v>
      </c>
      <c r="J17" s="19">
        <f t="shared" si="5"/>
        <v>31590</v>
      </c>
      <c r="K17" s="19">
        <f t="shared" si="5"/>
        <v>35100</v>
      </c>
      <c r="L17" s="19">
        <f t="shared" si="5"/>
        <v>38610</v>
      </c>
      <c r="M17" s="19">
        <f t="shared" si="5"/>
        <v>42120</v>
      </c>
      <c r="N17" s="19">
        <f t="shared" si="5"/>
        <v>45630</v>
      </c>
      <c r="O17" s="19">
        <f t="shared" si="5"/>
        <v>49140</v>
      </c>
      <c r="P17" s="19">
        <f t="shared" si="5"/>
        <v>52650</v>
      </c>
    </row>
    <row r="18">
      <c r="A18" s="15"/>
      <c r="B18" s="21"/>
      <c r="C18" s="21"/>
      <c r="D18" s="21"/>
      <c r="E18" s="21"/>
      <c r="F18" s="21"/>
      <c r="G18" s="21"/>
      <c r="H18" s="21"/>
      <c r="I18" s="21"/>
      <c r="J18" s="21"/>
      <c r="K18" s="21"/>
      <c r="L18" s="21"/>
      <c r="M18" s="21"/>
      <c r="N18" s="21"/>
      <c r="O18" s="21"/>
      <c r="P18" s="21"/>
    </row>
    <row r="19">
      <c r="A19" s="15"/>
      <c r="B19" s="16"/>
      <c r="C19" s="16"/>
      <c r="D19" s="16"/>
      <c r="E19" s="16"/>
      <c r="F19" s="16"/>
      <c r="G19" s="16"/>
      <c r="H19" s="16"/>
      <c r="I19" s="16"/>
      <c r="J19" s="16"/>
      <c r="K19" s="16"/>
      <c r="L19" s="16"/>
      <c r="M19" s="16"/>
      <c r="N19" s="16"/>
      <c r="O19" s="16"/>
      <c r="P19" s="16"/>
    </row>
    <row r="20">
      <c r="A20" s="18" t="s">
        <v>77</v>
      </c>
      <c r="B20" s="19">
        <f t="shared" ref="B20:P20" si="6">B13-B17</f>
        <v>0</v>
      </c>
      <c r="C20" s="19">
        <f t="shared" si="6"/>
        <v>0</v>
      </c>
      <c r="D20" s="19">
        <f t="shared" si="6"/>
        <v>0</v>
      </c>
      <c r="E20" s="19">
        <f t="shared" si="6"/>
        <v>0</v>
      </c>
      <c r="F20" s="19">
        <f t="shared" si="6"/>
        <v>0</v>
      </c>
      <c r="G20" s="19">
        <f t="shared" si="6"/>
        <v>0</v>
      </c>
      <c r="H20" s="19">
        <f t="shared" si="6"/>
        <v>0</v>
      </c>
      <c r="I20" s="19">
        <f t="shared" si="6"/>
        <v>0</v>
      </c>
      <c r="J20" s="19">
        <f t="shared" si="6"/>
        <v>0</v>
      </c>
      <c r="K20" s="19">
        <f t="shared" si="6"/>
        <v>0</v>
      </c>
      <c r="L20" s="19">
        <f t="shared" si="6"/>
        <v>0</v>
      </c>
      <c r="M20" s="19">
        <f t="shared" si="6"/>
        <v>0</v>
      </c>
      <c r="N20" s="19">
        <f t="shared" si="6"/>
        <v>0</v>
      </c>
      <c r="O20" s="19">
        <f t="shared" si="6"/>
        <v>0</v>
      </c>
      <c r="P20" s="19">
        <f t="shared" si="6"/>
        <v>0</v>
      </c>
    </row>
    <row r="21">
      <c r="A21" s="2"/>
      <c r="B21" s="2"/>
      <c r="C21" s="2"/>
      <c r="D21" s="2"/>
      <c r="E21" s="2"/>
      <c r="F21" s="2"/>
      <c r="G21" s="2"/>
      <c r="H21" s="2"/>
      <c r="I21" s="2"/>
      <c r="J21" s="2"/>
      <c r="K21" s="2"/>
      <c r="L21" s="2"/>
      <c r="M21" s="2"/>
      <c r="N21" s="2"/>
      <c r="O21" s="2"/>
      <c r="P21" s="2"/>
    </row>
  </sheetData>
  <drawing r:id="rId1"/>
</worksheet>
</file>