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" sheetId="1" r:id="rId4"/>
    <sheet state="visible" name="Assumptions" sheetId="2" r:id="rId5"/>
    <sheet state="visible" name="Calc-1" sheetId="3" r:id="rId6"/>
    <sheet state="visible" name="Sales and Cost" sheetId="4" r:id="rId7"/>
    <sheet state="visible" name="Purchases" sheetId="5" r:id="rId8"/>
    <sheet state="visible" name="Cash" sheetId="6" r:id="rId9"/>
    <sheet state="visible" name="Stocks" sheetId="7" r:id="rId10"/>
    <sheet state="visible" name="Balances" sheetId="8" r:id="rId11"/>
  </sheets>
  <definedNames/>
  <calcPr/>
</workbook>
</file>

<file path=xl/sharedStrings.xml><?xml version="1.0" encoding="utf-8"?>
<sst xmlns="http://schemas.openxmlformats.org/spreadsheetml/2006/main" count="160" uniqueCount="74">
  <si>
    <t>Description</t>
  </si>
  <si>
    <t>Sai sells water bottles. Sai buys a water bottle for Rs 50 and sells it for Rs 80.  Everyday, he purchases 55 water bottles and sells all of them.</t>
  </si>
  <si>
    <t>Compute the sales and costs of the store for 15 days.</t>
  </si>
  <si>
    <t>Compute the cash and other balances for the store.</t>
  </si>
  <si>
    <t>The store expects some increase in sales. It starts purchasing 65 bottles every day.
Update the previous model to take care of this new data. Also compute the stock balances</t>
  </si>
  <si>
    <t>Sai has some broken bottles. Every day he notices that 5 units of bottles are broken and have to be thrown away.
Update the previous model to take care of this new data. Also compute the stock balances</t>
  </si>
  <si>
    <t>The store pays for the bottles after 2 days.
Update the previous model to take care of this new data.</t>
  </si>
  <si>
    <t>Items</t>
  </si>
  <si>
    <t>Cost Price</t>
  </si>
  <si>
    <t>Selling Price</t>
  </si>
  <si>
    <t>Daily Purchase</t>
  </si>
  <si>
    <t>Daily Sales</t>
  </si>
  <si>
    <t>Wastage</t>
  </si>
  <si>
    <t>Water Bottles</t>
  </si>
  <si>
    <t>Payment after Days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</si>
  <si>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</si>
  <si>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</si>
  <si>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</si>
  <si>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</si>
  <si>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</si>
  <si>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</si>
  <si>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</si>
  <si>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</si>
  <si>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</si>
  <si>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</si>
  <si>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</si>
  <si>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</si>
  <si>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</si>
  <si>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</si>
  <si>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</si>
  <si>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Sales (Qty)</t>
  </si>
  <si>
    <t>Purchase (Qty)</t>
  </si>
  <si>
    <t>Wastage (Qty)</t>
  </si>
  <si>
    <t>Sales (in Rs)</t>
  </si>
  <si>
    <t>Total Sales</t>
  </si>
  <si>
    <t>Costs of sold (in Rs)</t>
  </si>
  <si>
    <t>Total cost of Purchase</t>
  </si>
  <si>
    <t>Wastage (in Rs)</t>
  </si>
  <si>
    <t>Waster Bottles</t>
  </si>
  <si>
    <t>Total Cost</t>
  </si>
  <si>
    <t>Profit</t>
  </si>
  <si>
    <t>Purchases (in Rs)</t>
  </si>
  <si>
    <t>Water bottles</t>
  </si>
  <si>
    <t>Total Purchase</t>
  </si>
  <si>
    <t>Payment for Purchases (in Rs)</t>
  </si>
  <si>
    <t>Total Payment for Purchases</t>
  </si>
  <si>
    <t>Payment Outstanding for Purchases (in Rs)</t>
  </si>
  <si>
    <t>Total Outstanding for Purchases</t>
  </si>
  <si>
    <t>Cash Inflow</t>
  </si>
  <si>
    <t>Cash received from Sales</t>
  </si>
  <si>
    <t>Cash outflow</t>
  </si>
  <si>
    <t>Cash paid for purchases</t>
  </si>
  <si>
    <t>Net Cash for the day</t>
  </si>
  <si>
    <t>Cash in hand</t>
  </si>
  <si>
    <t>Opening Cash</t>
  </si>
  <si>
    <t>Net cash for the day</t>
  </si>
  <si>
    <t>Closing Cash</t>
  </si>
  <si>
    <t>Opening Stocks(Qty)</t>
  </si>
  <si>
    <t>Change in Stocks (Qty)</t>
  </si>
  <si>
    <t>Closing Stocks (Qty)</t>
  </si>
  <si>
    <t>Water  Bottles</t>
  </si>
  <si>
    <t>Closing Stocks (in Rs)</t>
  </si>
  <si>
    <t>Assets</t>
  </si>
  <si>
    <t>Cash in Hand</t>
  </si>
  <si>
    <t>Stocks</t>
  </si>
  <si>
    <t>Total Assets(TA)</t>
  </si>
  <si>
    <t>Liabilities</t>
  </si>
  <si>
    <t>Paymets Outstanding for Purchases</t>
  </si>
  <si>
    <t>Total Liabilities(TL)</t>
  </si>
  <si>
    <t>Difference 1 (TA-TL)</t>
  </si>
  <si>
    <t>Opening Profit</t>
  </si>
  <si>
    <t>Profit for the day</t>
  </si>
  <si>
    <t>Accumulated Profit</t>
  </si>
  <si>
    <t>Difference 2 (Diff1-AP)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</si>
</sst>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8.0"/>
      <color theme="1"/>
      <name val="Arial"/>
    </font>
    <font>
      <sz val="18.0"/>
      <color theme="1"/>
      <name val="Arial"/>
    </font>
    <font>
      <sz val="12.0"/>
      <color theme="1"/>
      <name val="Arial"/>
      <scheme val="minor"/>
    </font>
    <font>
      <sz val="18.0"/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shrinkToFit="0" vertical="bottom" wrapText="0"/>
    </xf>
    <xf borderId="1" fillId="2" fontId="6" numFmtId="0" xfId="0" applyAlignment="1" applyBorder="1" applyFill="1" applyFont="1">
      <alignment vertical="bottom"/>
    </xf>
    <xf borderId="2" fillId="2" fontId="7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  <xf borderId="4" fillId="0" fontId="6" numFmtId="0" xfId="0" applyAlignment="1" applyBorder="1" applyFont="1">
      <alignment horizontal="right" vertical="bottom"/>
    </xf>
    <xf borderId="1" fillId="3" fontId="6" numFmtId="0" xfId="0" applyAlignment="1" applyBorder="1" applyFill="1" applyFont="1">
      <alignment vertical="bottom"/>
    </xf>
    <xf borderId="2" fillId="3" fontId="7" numFmtId="0" xfId="0" applyAlignment="1" applyBorder="1" applyFont="1">
      <alignment vertical="bottom"/>
    </xf>
    <xf borderId="4" fillId="0" fontId="6" numFmtId="3" xfId="0" applyAlignment="1" applyBorder="1" applyFont="1" applyNumberFormat="1">
      <alignment horizontal="right" vertical="bottom"/>
    </xf>
    <xf borderId="3" fillId="0" fontId="6" numFmtId="0" xfId="0" applyAlignment="1" applyBorder="1" applyFont="1">
      <alignment vertical="bottom"/>
    </xf>
    <xf borderId="2" fillId="3" fontId="7" numFmtId="3" xfId="0" applyAlignment="1" applyBorder="1" applyFont="1" applyNumberFormat="1">
      <alignment vertical="bottom"/>
    </xf>
    <xf borderId="4" fillId="0" fontId="6" numFmtId="3" xfId="0" applyAlignment="1" applyBorder="1" applyFont="1" applyNumberFormat="1">
      <alignment vertical="bottom"/>
    </xf>
    <xf borderId="2" fillId="3" fontId="6" numFmtId="0" xfId="0" applyAlignment="1" applyBorder="1" applyFont="1">
      <alignment vertical="bottom"/>
    </xf>
    <xf borderId="3" fillId="0" fontId="7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7.38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5">
      <c r="A5" s="4" t="s">
        <v>3</v>
      </c>
    </row>
    <row r="7">
      <c r="A7" s="5" t="s">
        <v>4</v>
      </c>
    </row>
    <row r="8">
      <c r="A8" s="5" t="s">
        <v>5</v>
      </c>
    </row>
    <row r="9">
      <c r="A9" s="6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</row>
    <row r="2">
      <c r="A2" s="7" t="s">
        <v>13</v>
      </c>
      <c r="B2" s="8">
        <v>50.0</v>
      </c>
      <c r="C2" s="8">
        <v>80.0</v>
      </c>
      <c r="D2" s="9">
        <v>65.0</v>
      </c>
      <c r="E2" s="8">
        <v>55.0</v>
      </c>
      <c r="F2" s="8">
        <v>5.0</v>
      </c>
    </row>
    <row r="3">
      <c r="A3" s="7"/>
      <c r="B3" s="7"/>
      <c r="C3" s="7"/>
      <c r="D3" s="7"/>
      <c r="E3" s="7"/>
      <c r="F3" s="7"/>
    </row>
    <row r="4">
      <c r="A4" s="10" t="s">
        <v>14</v>
      </c>
      <c r="B4" s="7"/>
      <c r="C4" s="7"/>
      <c r="D4" s="7"/>
      <c r="E4" s="7"/>
      <c r="F4" s="7"/>
    </row>
    <row r="5">
      <c r="A5" s="7" t="s">
        <v>13</v>
      </c>
      <c r="B5" s="8">
        <v>2.0</v>
      </c>
      <c r="C5" s="7"/>
      <c r="D5" s="7"/>
      <c r="E5" s="7"/>
      <c r="F5" s="7"/>
    </row>
    <row r="6">
      <c r="A6" s="7"/>
      <c r="B6" s="7"/>
      <c r="C6" s="7"/>
      <c r="D6" s="7"/>
      <c r="E6" s="7"/>
      <c r="F6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6" width="7.63"/>
  </cols>
  <sheetData>
    <row r="1">
      <c r="A1" s="11"/>
      <c r="B1" s="12" t="s">
        <v>15</v>
      </c>
      <c r="C1" s="12" t="s">
        <v>16</v>
      </c>
      <c r="D1" s="12" t="s">
        <v>17</v>
      </c>
      <c r="E1" s="12" t="s">
        <v>18</v>
      </c>
      <c r="F1" s="12" t="s">
        <v>19</v>
      </c>
      <c r="G1" s="12" t="s">
        <v>20</v>
      </c>
      <c r="H1" s="12" t="s">
        <v>21</v>
      </c>
      <c r="I1" s="12" t="s">
        <v>22</v>
      </c>
      <c r="J1" s="12" t="s">
        <v>23</v>
      </c>
      <c r="K1" s="12" t="s">
        <v>24</v>
      </c>
      <c r="L1" s="12" t="s">
        <v>25</v>
      </c>
      <c r="M1" s="12" t="s">
        <v>26</v>
      </c>
      <c r="N1" s="12" t="s">
        <v>27</v>
      </c>
      <c r="O1" s="12" t="s">
        <v>28</v>
      </c>
      <c r="P1" s="12" t="s">
        <v>29</v>
      </c>
    </row>
    <row r="2">
      <c r="A2" s="13" t="s">
        <v>30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>
      <c r="A3" s="13" t="s">
        <v>13</v>
      </c>
      <c r="B3" s="15">
        <f>Assumptions!$E2</f>
        <v>55</v>
      </c>
      <c r="C3" s="15">
        <f>Assumptions!$E2</f>
        <v>55</v>
      </c>
      <c r="D3" s="15">
        <f>Assumptions!$E2</f>
        <v>55</v>
      </c>
      <c r="E3" s="15">
        <f>Assumptions!$E2</f>
        <v>55</v>
      </c>
      <c r="F3" s="15">
        <f>Assumptions!$E2</f>
        <v>55</v>
      </c>
      <c r="G3" s="15">
        <f>Assumptions!$E2</f>
        <v>55</v>
      </c>
      <c r="H3" s="15">
        <f>Assumptions!$E2</f>
        <v>55</v>
      </c>
      <c r="I3" s="15">
        <f>Assumptions!$E2</f>
        <v>55</v>
      </c>
      <c r="J3" s="15">
        <f>Assumptions!$E2</f>
        <v>55</v>
      </c>
      <c r="K3" s="15">
        <f>Assumptions!$E2</f>
        <v>55</v>
      </c>
      <c r="L3" s="15">
        <f>Assumptions!$E2</f>
        <v>55</v>
      </c>
      <c r="M3" s="15">
        <f>Assumptions!$E2</f>
        <v>55</v>
      </c>
      <c r="N3" s="15">
        <f>Assumptions!$E2</f>
        <v>55</v>
      </c>
      <c r="O3" s="15">
        <f>Assumptions!$E2</f>
        <v>55</v>
      </c>
      <c r="P3" s="15">
        <f>Assumptions!$E2</f>
        <v>55</v>
      </c>
    </row>
    <row r="4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>
      <c r="A6" s="13" t="s">
        <v>31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>
      <c r="A7" s="13" t="s">
        <v>13</v>
      </c>
      <c r="B7" s="15">
        <f>Assumptions!$D2</f>
        <v>65</v>
      </c>
      <c r="C7" s="15">
        <f>Assumptions!$D2</f>
        <v>65</v>
      </c>
      <c r="D7" s="15">
        <f>Assumptions!$D2</f>
        <v>65</v>
      </c>
      <c r="E7" s="15">
        <f>Assumptions!$D2</f>
        <v>65</v>
      </c>
      <c r="F7" s="15">
        <f>Assumptions!$D2</f>
        <v>65</v>
      </c>
      <c r="G7" s="15">
        <f>Assumptions!$D2</f>
        <v>65</v>
      </c>
      <c r="H7" s="15">
        <f>Assumptions!$D2</f>
        <v>65</v>
      </c>
      <c r="I7" s="15">
        <f>Assumptions!$D2</f>
        <v>65</v>
      </c>
      <c r="J7" s="15">
        <f>Assumptions!$D2</f>
        <v>65</v>
      </c>
      <c r="K7" s="15">
        <f>Assumptions!$D2</f>
        <v>65</v>
      </c>
      <c r="L7" s="15">
        <f>Assumptions!$D2</f>
        <v>65</v>
      </c>
      <c r="M7" s="15">
        <f>Assumptions!$D2</f>
        <v>65</v>
      </c>
      <c r="N7" s="15">
        <f>Assumptions!$D2</f>
        <v>65</v>
      </c>
      <c r="O7" s="15">
        <f>Assumptions!$D2</f>
        <v>65</v>
      </c>
      <c r="P7" s="15">
        <f>Assumptions!$D2</f>
        <v>65</v>
      </c>
    </row>
    <row r="8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>
      <c r="A9" s="13" t="s">
        <v>32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>
      <c r="A10" s="13" t="s">
        <v>13</v>
      </c>
      <c r="B10" s="15">
        <f>Assumptions!$F2</f>
        <v>5</v>
      </c>
      <c r="C10" s="15">
        <f>Assumptions!$F2</f>
        <v>5</v>
      </c>
      <c r="D10" s="15">
        <f>Assumptions!$F2</f>
        <v>5</v>
      </c>
      <c r="E10" s="15">
        <f>Assumptions!$F2</f>
        <v>5</v>
      </c>
      <c r="F10" s="15">
        <f>Assumptions!$F2</f>
        <v>5</v>
      </c>
      <c r="G10" s="15">
        <f>Assumptions!$F2</f>
        <v>5</v>
      </c>
      <c r="H10" s="15">
        <f>Assumptions!$F2</f>
        <v>5</v>
      </c>
      <c r="I10" s="15">
        <f>Assumptions!$F2</f>
        <v>5</v>
      </c>
      <c r="J10" s="15">
        <f>Assumptions!$F2</f>
        <v>5</v>
      </c>
      <c r="K10" s="15">
        <f>Assumptions!$F2</f>
        <v>5</v>
      </c>
      <c r="L10" s="15">
        <f>Assumptions!$F2</f>
        <v>5</v>
      </c>
      <c r="M10" s="15">
        <f>Assumptions!$F2</f>
        <v>5</v>
      </c>
      <c r="N10" s="15">
        <f>Assumptions!$F2</f>
        <v>5</v>
      </c>
      <c r="O10" s="15">
        <f>Assumptions!$F2</f>
        <v>5</v>
      </c>
      <c r="P10" s="15">
        <f>Assumptions!$F2</f>
        <v>5</v>
      </c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6" width="9.0"/>
  </cols>
  <sheetData>
    <row r="1">
      <c r="A1" s="16"/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24</v>
      </c>
      <c r="L1" s="17" t="s">
        <v>25</v>
      </c>
      <c r="M1" s="17" t="s">
        <v>26</v>
      </c>
      <c r="N1" s="17" t="s">
        <v>27</v>
      </c>
      <c r="O1" s="17" t="s">
        <v>28</v>
      </c>
      <c r="P1" s="17" t="s">
        <v>29</v>
      </c>
    </row>
    <row r="2">
      <c r="A2" s="13" t="s">
        <v>33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>
      <c r="A3" s="13" t="s">
        <v>13</v>
      </c>
      <c r="B3" s="18">
        <f>'Calc-1'!B3*Assumptions!$C2</f>
        <v>4400</v>
      </c>
      <c r="C3" s="18">
        <f>'Calc-1'!C3*Assumptions!$C2</f>
        <v>4400</v>
      </c>
      <c r="D3" s="18">
        <f>'Calc-1'!D3*Assumptions!$C2</f>
        <v>4400</v>
      </c>
      <c r="E3" s="18">
        <f>'Calc-1'!E3*Assumptions!$C2</f>
        <v>4400</v>
      </c>
      <c r="F3" s="18">
        <f>'Calc-1'!F3*Assumptions!$C2</f>
        <v>4400</v>
      </c>
      <c r="G3" s="18">
        <f>'Calc-1'!G3*Assumptions!$C2</f>
        <v>4400</v>
      </c>
      <c r="H3" s="18">
        <f>'Calc-1'!H3*Assumptions!$C2</f>
        <v>4400</v>
      </c>
      <c r="I3" s="18">
        <f>'Calc-1'!I3*Assumptions!$C2</f>
        <v>4400</v>
      </c>
      <c r="J3" s="18">
        <f>'Calc-1'!J3*Assumptions!$C2</f>
        <v>4400</v>
      </c>
      <c r="K3" s="18">
        <f>'Calc-1'!K3*Assumptions!$C2</f>
        <v>4400</v>
      </c>
      <c r="L3" s="18">
        <f>'Calc-1'!L3*Assumptions!$C2</f>
        <v>4400</v>
      </c>
      <c r="M3" s="18">
        <f>'Calc-1'!M3*Assumptions!$C2</f>
        <v>4400</v>
      </c>
      <c r="N3" s="18">
        <f>'Calc-1'!N3*Assumptions!$C2</f>
        <v>4400</v>
      </c>
      <c r="O3" s="18">
        <f>'Calc-1'!O3*Assumptions!$C2</f>
        <v>4400</v>
      </c>
      <c r="P3" s="18">
        <f>'Calc-1'!P3*Assumptions!$C2</f>
        <v>4400</v>
      </c>
    </row>
    <row r="4">
      <c r="A4" s="13" t="s">
        <v>34</v>
      </c>
      <c r="B4" s="18">
        <f t="shared" ref="B4:P4" si="1">SUM(B3)</f>
        <v>4400</v>
      </c>
      <c r="C4" s="18">
        <f t="shared" si="1"/>
        <v>4400</v>
      </c>
      <c r="D4" s="18">
        <f t="shared" si="1"/>
        <v>4400</v>
      </c>
      <c r="E4" s="18">
        <f t="shared" si="1"/>
        <v>4400</v>
      </c>
      <c r="F4" s="18">
        <f t="shared" si="1"/>
        <v>4400</v>
      </c>
      <c r="G4" s="18">
        <f t="shared" si="1"/>
        <v>4400</v>
      </c>
      <c r="H4" s="18">
        <f t="shared" si="1"/>
        <v>4400</v>
      </c>
      <c r="I4" s="18">
        <f t="shared" si="1"/>
        <v>4400</v>
      </c>
      <c r="J4" s="18">
        <f t="shared" si="1"/>
        <v>4400</v>
      </c>
      <c r="K4" s="18">
        <f t="shared" si="1"/>
        <v>4400</v>
      </c>
      <c r="L4" s="18">
        <f t="shared" si="1"/>
        <v>4400</v>
      </c>
      <c r="M4" s="18">
        <f t="shared" si="1"/>
        <v>4400</v>
      </c>
      <c r="N4" s="18">
        <f t="shared" si="1"/>
        <v>4400</v>
      </c>
      <c r="O4" s="18">
        <f t="shared" si="1"/>
        <v>4400</v>
      </c>
      <c r="P4" s="18">
        <f t="shared" si="1"/>
        <v>4400</v>
      </c>
    </row>
    <row r="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>
      <c r="A6" s="13" t="s">
        <v>35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>
      <c r="A7" s="13" t="s">
        <v>13</v>
      </c>
      <c r="B7" s="18">
        <f>'Calc-1'!B3*Assumptions!$B2</f>
        <v>2750</v>
      </c>
      <c r="C7" s="18">
        <f>'Calc-1'!C3*Assumptions!$B2</f>
        <v>2750</v>
      </c>
      <c r="D7" s="18">
        <f>'Calc-1'!D3*Assumptions!$B2</f>
        <v>2750</v>
      </c>
      <c r="E7" s="18">
        <f>'Calc-1'!E3*Assumptions!$B2</f>
        <v>2750</v>
      </c>
      <c r="F7" s="18">
        <f>'Calc-1'!F3*Assumptions!$B2</f>
        <v>2750</v>
      </c>
      <c r="G7" s="18">
        <f>'Calc-1'!G3*Assumptions!$B2</f>
        <v>2750</v>
      </c>
      <c r="H7" s="18">
        <f>'Calc-1'!H3*Assumptions!$B2</f>
        <v>2750</v>
      </c>
      <c r="I7" s="18">
        <f>'Calc-1'!I3*Assumptions!$B2</f>
        <v>2750</v>
      </c>
      <c r="J7" s="18">
        <f>'Calc-1'!J3*Assumptions!$B2</f>
        <v>2750</v>
      </c>
      <c r="K7" s="18">
        <f>'Calc-1'!K3*Assumptions!$B2</f>
        <v>2750</v>
      </c>
      <c r="L7" s="18">
        <f>'Calc-1'!L3*Assumptions!$B2</f>
        <v>2750</v>
      </c>
      <c r="M7" s="18">
        <f>'Calc-1'!M3*Assumptions!$B2</f>
        <v>2750</v>
      </c>
      <c r="N7" s="18">
        <f>'Calc-1'!N3*Assumptions!$B2</f>
        <v>2750</v>
      </c>
      <c r="O7" s="18">
        <f>'Calc-1'!O3*Assumptions!$B2</f>
        <v>2750</v>
      </c>
      <c r="P7" s="18">
        <f>'Calc-1'!P3*Assumptions!$B2</f>
        <v>2750</v>
      </c>
    </row>
    <row r="8">
      <c r="A8" s="13" t="s">
        <v>36</v>
      </c>
      <c r="B8" s="18">
        <f t="shared" ref="B8:P8" si="2"> SUM(B7)</f>
        <v>2750</v>
      </c>
      <c r="C8" s="18">
        <f t="shared" si="2"/>
        <v>2750</v>
      </c>
      <c r="D8" s="18">
        <f t="shared" si="2"/>
        <v>2750</v>
      </c>
      <c r="E8" s="18">
        <f t="shared" si="2"/>
        <v>2750</v>
      </c>
      <c r="F8" s="18">
        <f t="shared" si="2"/>
        <v>2750</v>
      </c>
      <c r="G8" s="18">
        <f t="shared" si="2"/>
        <v>2750</v>
      </c>
      <c r="H8" s="18">
        <f t="shared" si="2"/>
        <v>2750</v>
      </c>
      <c r="I8" s="18">
        <f t="shared" si="2"/>
        <v>2750</v>
      </c>
      <c r="J8" s="18">
        <f t="shared" si="2"/>
        <v>2750</v>
      </c>
      <c r="K8" s="18">
        <f t="shared" si="2"/>
        <v>2750</v>
      </c>
      <c r="L8" s="18">
        <f t="shared" si="2"/>
        <v>2750</v>
      </c>
      <c r="M8" s="18">
        <f t="shared" si="2"/>
        <v>2750</v>
      </c>
      <c r="N8" s="18">
        <f t="shared" si="2"/>
        <v>2750</v>
      </c>
      <c r="O8" s="18">
        <f t="shared" si="2"/>
        <v>2750</v>
      </c>
      <c r="P8" s="18">
        <f t="shared" si="2"/>
        <v>2750</v>
      </c>
    </row>
    <row r="9">
      <c r="A9" s="19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>
      <c r="A10" s="13" t="s">
        <v>37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>
      <c r="A11" s="13" t="s">
        <v>38</v>
      </c>
      <c r="B11" s="18">
        <f>'Calc-1'!B10*Assumptions!$B2</f>
        <v>250</v>
      </c>
      <c r="C11" s="18">
        <f>'Calc-1'!C10*Assumptions!$B2</f>
        <v>250</v>
      </c>
      <c r="D11" s="18">
        <f>'Calc-1'!D10*Assumptions!$B2</f>
        <v>250</v>
      </c>
      <c r="E11" s="18">
        <f>'Calc-1'!E10*Assumptions!$B2</f>
        <v>250</v>
      </c>
      <c r="F11" s="18">
        <f>'Calc-1'!F10*Assumptions!$B2</f>
        <v>250</v>
      </c>
      <c r="G11" s="18">
        <f>'Calc-1'!G10*Assumptions!$B2</f>
        <v>250</v>
      </c>
      <c r="H11" s="18">
        <f>'Calc-1'!H10*Assumptions!$B2</f>
        <v>250</v>
      </c>
      <c r="I11" s="18">
        <f>'Calc-1'!I10*Assumptions!$B2</f>
        <v>250</v>
      </c>
      <c r="J11" s="18">
        <f>'Calc-1'!J10*Assumptions!$B2</f>
        <v>250</v>
      </c>
      <c r="K11" s="18">
        <f>'Calc-1'!K10*Assumptions!$B2</f>
        <v>250</v>
      </c>
      <c r="L11" s="18">
        <f>'Calc-1'!L10*Assumptions!$B2</f>
        <v>250</v>
      </c>
      <c r="M11" s="18">
        <f>'Calc-1'!M10*Assumptions!$B2</f>
        <v>250</v>
      </c>
      <c r="N11" s="18">
        <f>'Calc-1'!N10*Assumptions!$B2</f>
        <v>250</v>
      </c>
      <c r="O11" s="18">
        <f>'Calc-1'!O10*Assumptions!$B2</f>
        <v>250</v>
      </c>
      <c r="P11" s="18">
        <f>'Calc-1'!P10*Assumptions!$B2</f>
        <v>250</v>
      </c>
    </row>
    <row r="12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>
      <c r="A13" s="13" t="s">
        <v>39</v>
      </c>
      <c r="B13" s="18">
        <f t="shared" ref="B13:P13" si="3">B8+B11</f>
        <v>3000</v>
      </c>
      <c r="C13" s="18">
        <f t="shared" si="3"/>
        <v>3000</v>
      </c>
      <c r="D13" s="18">
        <f t="shared" si="3"/>
        <v>3000</v>
      </c>
      <c r="E13" s="18">
        <f t="shared" si="3"/>
        <v>3000</v>
      </c>
      <c r="F13" s="18">
        <f t="shared" si="3"/>
        <v>3000</v>
      </c>
      <c r="G13" s="18">
        <f t="shared" si="3"/>
        <v>3000</v>
      </c>
      <c r="H13" s="18">
        <f t="shared" si="3"/>
        <v>3000</v>
      </c>
      <c r="I13" s="18">
        <f t="shared" si="3"/>
        <v>3000</v>
      </c>
      <c r="J13" s="18">
        <f t="shared" si="3"/>
        <v>3000</v>
      </c>
      <c r="K13" s="18">
        <f t="shared" si="3"/>
        <v>3000</v>
      </c>
      <c r="L13" s="18">
        <f t="shared" si="3"/>
        <v>3000</v>
      </c>
      <c r="M13" s="18">
        <f t="shared" si="3"/>
        <v>3000</v>
      </c>
      <c r="N13" s="18">
        <f t="shared" si="3"/>
        <v>3000</v>
      </c>
      <c r="O13" s="18">
        <f t="shared" si="3"/>
        <v>3000</v>
      </c>
      <c r="P13" s="18">
        <f t="shared" si="3"/>
        <v>3000</v>
      </c>
    </row>
    <row r="14">
      <c r="A14" s="13" t="s">
        <v>40</v>
      </c>
      <c r="B14" s="18">
        <f t="shared" ref="B14:P14" si="4">B4-B13</f>
        <v>1400</v>
      </c>
      <c r="C14" s="18">
        <f t="shared" si="4"/>
        <v>1400</v>
      </c>
      <c r="D14" s="18">
        <f t="shared" si="4"/>
        <v>1400</v>
      </c>
      <c r="E14" s="18">
        <f t="shared" si="4"/>
        <v>1400</v>
      </c>
      <c r="F14" s="18">
        <f t="shared" si="4"/>
        <v>1400</v>
      </c>
      <c r="G14" s="18">
        <f t="shared" si="4"/>
        <v>1400</v>
      </c>
      <c r="H14" s="18">
        <f t="shared" si="4"/>
        <v>1400</v>
      </c>
      <c r="I14" s="18">
        <f t="shared" si="4"/>
        <v>1400</v>
      </c>
      <c r="J14" s="18">
        <f t="shared" si="4"/>
        <v>1400</v>
      </c>
      <c r="K14" s="18">
        <f t="shared" si="4"/>
        <v>1400</v>
      </c>
      <c r="L14" s="18">
        <f t="shared" si="4"/>
        <v>1400</v>
      </c>
      <c r="M14" s="18">
        <f t="shared" si="4"/>
        <v>1400</v>
      </c>
      <c r="N14" s="18">
        <f t="shared" si="4"/>
        <v>1400</v>
      </c>
      <c r="O14" s="18">
        <f t="shared" si="4"/>
        <v>1400</v>
      </c>
      <c r="P14" s="18">
        <f t="shared" si="4"/>
        <v>1400</v>
      </c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6" width="8.75"/>
  </cols>
  <sheetData>
    <row r="1">
      <c r="A1" s="16"/>
      <c r="B1" s="20" t="s">
        <v>15</v>
      </c>
      <c r="C1" s="20" t="s">
        <v>16</v>
      </c>
      <c r="D1" s="20" t="s">
        <v>17</v>
      </c>
      <c r="E1" s="20" t="s">
        <v>18</v>
      </c>
      <c r="F1" s="20" t="s">
        <v>19</v>
      </c>
      <c r="G1" s="20" t="s">
        <v>20</v>
      </c>
      <c r="H1" s="20" t="s">
        <v>21</v>
      </c>
      <c r="I1" s="20" t="s">
        <v>22</v>
      </c>
      <c r="J1" s="20" t="s">
        <v>23</v>
      </c>
      <c r="K1" s="20" t="s">
        <v>24</v>
      </c>
      <c r="L1" s="20" t="s">
        <v>25</v>
      </c>
      <c r="M1" s="20" t="s">
        <v>26</v>
      </c>
      <c r="N1" s="20" t="s">
        <v>27</v>
      </c>
      <c r="O1" s="20" t="s">
        <v>28</v>
      </c>
      <c r="P1" s="20" t="s">
        <v>29</v>
      </c>
      <c r="Q1" s="7"/>
    </row>
    <row r="2">
      <c r="A2" s="13" t="s">
        <v>41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7"/>
    </row>
    <row r="3">
      <c r="A3" s="13" t="s">
        <v>42</v>
      </c>
      <c r="B3" s="18">
        <f>'Calc-1'!B7*Assumptions!$B2</f>
        <v>3250</v>
      </c>
      <c r="C3" s="18">
        <f>'Calc-1'!C7*Assumptions!$B2</f>
        <v>3250</v>
      </c>
      <c r="D3" s="18">
        <f>'Calc-1'!D7*Assumptions!$B2</f>
        <v>3250</v>
      </c>
      <c r="E3" s="18">
        <f>'Calc-1'!E7*Assumptions!$B2</f>
        <v>3250</v>
      </c>
      <c r="F3" s="18">
        <f>'Calc-1'!F7*Assumptions!$B2</f>
        <v>3250</v>
      </c>
      <c r="G3" s="18">
        <f>'Calc-1'!G7*Assumptions!$B2</f>
        <v>3250</v>
      </c>
      <c r="H3" s="18">
        <f>'Calc-1'!H7*Assumptions!$B2</f>
        <v>3250</v>
      </c>
      <c r="I3" s="18">
        <f>'Calc-1'!I7*Assumptions!$B2</f>
        <v>3250</v>
      </c>
      <c r="J3" s="18">
        <f>'Calc-1'!J7*Assumptions!$B2</f>
        <v>3250</v>
      </c>
      <c r="K3" s="18">
        <f>'Calc-1'!K7*Assumptions!$B2</f>
        <v>3250</v>
      </c>
      <c r="L3" s="18">
        <f>'Calc-1'!L7*Assumptions!$B2</f>
        <v>3250</v>
      </c>
      <c r="M3" s="18">
        <f>'Calc-1'!M7*Assumptions!$B2</f>
        <v>3250</v>
      </c>
      <c r="N3" s="18">
        <f>'Calc-1'!N7*Assumptions!$B2</f>
        <v>3250</v>
      </c>
      <c r="O3" s="18">
        <f>'Calc-1'!O7*Assumptions!$B2</f>
        <v>3250</v>
      </c>
      <c r="P3" s="18">
        <f>'Calc-1'!P7*Assumptions!$B2</f>
        <v>3250</v>
      </c>
      <c r="Q3" s="7"/>
    </row>
    <row r="4">
      <c r="A4" s="13" t="s">
        <v>43</v>
      </c>
      <c r="B4" s="18">
        <f t="shared" ref="B4:P4" si="1">B3</f>
        <v>3250</v>
      </c>
      <c r="C4" s="18">
        <f t="shared" si="1"/>
        <v>3250</v>
      </c>
      <c r="D4" s="18">
        <f t="shared" si="1"/>
        <v>3250</v>
      </c>
      <c r="E4" s="18">
        <f t="shared" si="1"/>
        <v>3250</v>
      </c>
      <c r="F4" s="18">
        <f t="shared" si="1"/>
        <v>3250</v>
      </c>
      <c r="G4" s="18">
        <f t="shared" si="1"/>
        <v>3250</v>
      </c>
      <c r="H4" s="18">
        <f t="shared" si="1"/>
        <v>3250</v>
      </c>
      <c r="I4" s="18">
        <f t="shared" si="1"/>
        <v>3250</v>
      </c>
      <c r="J4" s="18">
        <f t="shared" si="1"/>
        <v>3250</v>
      </c>
      <c r="K4" s="18">
        <f t="shared" si="1"/>
        <v>3250</v>
      </c>
      <c r="L4" s="18">
        <f t="shared" si="1"/>
        <v>3250</v>
      </c>
      <c r="M4" s="18">
        <f t="shared" si="1"/>
        <v>3250</v>
      </c>
      <c r="N4" s="18">
        <f t="shared" si="1"/>
        <v>3250</v>
      </c>
      <c r="O4" s="18">
        <f t="shared" si="1"/>
        <v>3250</v>
      </c>
      <c r="P4" s="18">
        <f t="shared" si="1"/>
        <v>3250</v>
      </c>
      <c r="Q4" s="7"/>
    </row>
    <row r="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>
      <c r="A6" s="13" t="s">
        <v>44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>
      <c r="A7" s="13" t="s">
        <v>13</v>
      </c>
      <c r="B7" s="15">
        <v>0.0</v>
      </c>
      <c r="C7" s="15">
        <v>0.0</v>
      </c>
      <c r="D7" s="18">
        <f t="shared" ref="D7:P7" si="2">B3</f>
        <v>3250</v>
      </c>
      <c r="E7" s="18">
        <f t="shared" si="2"/>
        <v>3250</v>
      </c>
      <c r="F7" s="18">
        <f t="shared" si="2"/>
        <v>3250</v>
      </c>
      <c r="G7" s="18">
        <f t="shared" si="2"/>
        <v>3250</v>
      </c>
      <c r="H7" s="18">
        <f t="shared" si="2"/>
        <v>3250</v>
      </c>
      <c r="I7" s="18">
        <f t="shared" si="2"/>
        <v>3250</v>
      </c>
      <c r="J7" s="18">
        <f t="shared" si="2"/>
        <v>3250</v>
      </c>
      <c r="K7" s="18">
        <f t="shared" si="2"/>
        <v>3250</v>
      </c>
      <c r="L7" s="18">
        <f t="shared" si="2"/>
        <v>3250</v>
      </c>
      <c r="M7" s="18">
        <f t="shared" si="2"/>
        <v>3250</v>
      </c>
      <c r="N7" s="18">
        <f t="shared" si="2"/>
        <v>3250</v>
      </c>
      <c r="O7" s="18">
        <f t="shared" si="2"/>
        <v>3250</v>
      </c>
      <c r="P7" s="18">
        <f t="shared" si="2"/>
        <v>3250</v>
      </c>
    </row>
    <row r="8">
      <c r="A8" s="13" t="s">
        <v>45</v>
      </c>
      <c r="B8" s="15">
        <f t="shared" ref="B8:P8" si="3">B7</f>
        <v>0</v>
      </c>
      <c r="C8" s="15">
        <f t="shared" si="3"/>
        <v>0</v>
      </c>
      <c r="D8" s="18">
        <f t="shared" si="3"/>
        <v>3250</v>
      </c>
      <c r="E8" s="18">
        <f t="shared" si="3"/>
        <v>3250</v>
      </c>
      <c r="F8" s="18">
        <f t="shared" si="3"/>
        <v>3250</v>
      </c>
      <c r="G8" s="18">
        <f t="shared" si="3"/>
        <v>3250</v>
      </c>
      <c r="H8" s="18">
        <f t="shared" si="3"/>
        <v>3250</v>
      </c>
      <c r="I8" s="18">
        <f t="shared" si="3"/>
        <v>3250</v>
      </c>
      <c r="J8" s="18">
        <f t="shared" si="3"/>
        <v>3250</v>
      </c>
      <c r="K8" s="18">
        <f t="shared" si="3"/>
        <v>3250</v>
      </c>
      <c r="L8" s="18">
        <f t="shared" si="3"/>
        <v>3250</v>
      </c>
      <c r="M8" s="18">
        <f t="shared" si="3"/>
        <v>3250</v>
      </c>
      <c r="N8" s="18">
        <f t="shared" si="3"/>
        <v>3250</v>
      </c>
      <c r="O8" s="18">
        <f t="shared" si="3"/>
        <v>3250</v>
      </c>
      <c r="P8" s="18">
        <f t="shared" si="3"/>
        <v>3250</v>
      </c>
    </row>
    <row r="9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>
      <c r="A10" s="13" t="s">
        <v>46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>
      <c r="A11" s="13" t="s">
        <v>13</v>
      </c>
      <c r="B11" s="18">
        <f>B3-B7</f>
        <v>3250</v>
      </c>
      <c r="C11" s="18">
        <f t="shared" ref="C11:P11" si="4">B11+C3-C7</f>
        <v>6500</v>
      </c>
      <c r="D11" s="18">
        <f t="shared" si="4"/>
        <v>6500</v>
      </c>
      <c r="E11" s="18">
        <f t="shared" si="4"/>
        <v>6500</v>
      </c>
      <c r="F11" s="18">
        <f t="shared" si="4"/>
        <v>6500</v>
      </c>
      <c r="G11" s="18">
        <f t="shared" si="4"/>
        <v>6500</v>
      </c>
      <c r="H11" s="18">
        <f t="shared" si="4"/>
        <v>6500</v>
      </c>
      <c r="I11" s="18">
        <f t="shared" si="4"/>
        <v>6500</v>
      </c>
      <c r="J11" s="18">
        <f t="shared" si="4"/>
        <v>6500</v>
      </c>
      <c r="K11" s="18">
        <f t="shared" si="4"/>
        <v>6500</v>
      </c>
      <c r="L11" s="18">
        <f t="shared" si="4"/>
        <v>6500</v>
      </c>
      <c r="M11" s="18">
        <f t="shared" si="4"/>
        <v>6500</v>
      </c>
      <c r="N11" s="18">
        <f t="shared" si="4"/>
        <v>6500</v>
      </c>
      <c r="O11" s="18">
        <f t="shared" si="4"/>
        <v>6500</v>
      </c>
      <c r="P11" s="18">
        <f t="shared" si="4"/>
        <v>6500</v>
      </c>
    </row>
    <row r="12">
      <c r="A12" s="13" t="s">
        <v>47</v>
      </c>
      <c r="B12" s="18">
        <f t="shared" ref="B12:P12" si="5">B11</f>
        <v>3250</v>
      </c>
      <c r="C12" s="18">
        <f t="shared" si="5"/>
        <v>6500</v>
      </c>
      <c r="D12" s="18">
        <f t="shared" si="5"/>
        <v>6500</v>
      </c>
      <c r="E12" s="18">
        <f t="shared" si="5"/>
        <v>6500</v>
      </c>
      <c r="F12" s="18">
        <f t="shared" si="5"/>
        <v>6500</v>
      </c>
      <c r="G12" s="18">
        <f t="shared" si="5"/>
        <v>6500</v>
      </c>
      <c r="H12" s="18">
        <f t="shared" si="5"/>
        <v>6500</v>
      </c>
      <c r="I12" s="18">
        <f t="shared" si="5"/>
        <v>6500</v>
      </c>
      <c r="J12" s="18">
        <f t="shared" si="5"/>
        <v>6500</v>
      </c>
      <c r="K12" s="18">
        <f t="shared" si="5"/>
        <v>6500</v>
      </c>
      <c r="L12" s="18">
        <f t="shared" si="5"/>
        <v>6500</v>
      </c>
      <c r="M12" s="18">
        <f t="shared" si="5"/>
        <v>6500</v>
      </c>
      <c r="N12" s="18">
        <f t="shared" si="5"/>
        <v>6500</v>
      </c>
      <c r="O12" s="18">
        <f t="shared" si="5"/>
        <v>6500</v>
      </c>
      <c r="P12" s="18">
        <f t="shared" si="5"/>
        <v>6500</v>
      </c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7" width="9.0"/>
  </cols>
  <sheetData>
    <row r="1">
      <c r="A1" s="16"/>
      <c r="B1" s="22" t="s">
        <v>15</v>
      </c>
      <c r="C1" s="22" t="s">
        <v>16</v>
      </c>
      <c r="D1" s="22" t="s">
        <v>17</v>
      </c>
      <c r="E1" s="22" t="s">
        <v>18</v>
      </c>
      <c r="F1" s="22" t="s">
        <v>19</v>
      </c>
      <c r="G1" s="22" t="s">
        <v>20</v>
      </c>
      <c r="H1" s="22" t="s">
        <v>21</v>
      </c>
      <c r="I1" s="22" t="s">
        <v>22</v>
      </c>
      <c r="J1" s="22" t="s">
        <v>23</v>
      </c>
      <c r="K1" s="22" t="s">
        <v>24</v>
      </c>
      <c r="L1" s="22" t="s">
        <v>25</v>
      </c>
      <c r="M1" s="22" t="s">
        <v>26</v>
      </c>
      <c r="N1" s="22" t="s">
        <v>27</v>
      </c>
      <c r="O1" s="22" t="s">
        <v>28</v>
      </c>
      <c r="P1" s="22" t="s">
        <v>29</v>
      </c>
    </row>
    <row r="2">
      <c r="A2" s="13" t="s">
        <v>48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>
      <c r="A3" s="13" t="s">
        <v>49</v>
      </c>
      <c r="B3" s="18">
        <f>'Sales and Cost'!B4</f>
        <v>4400</v>
      </c>
      <c r="C3" s="18">
        <f>'Sales and Cost'!C4</f>
        <v>4400</v>
      </c>
      <c r="D3" s="18">
        <f>'Sales and Cost'!D4</f>
        <v>4400</v>
      </c>
      <c r="E3" s="18">
        <f>'Sales and Cost'!E4</f>
        <v>4400</v>
      </c>
      <c r="F3" s="18">
        <f>'Sales and Cost'!F4</f>
        <v>4400</v>
      </c>
      <c r="G3" s="18">
        <f>'Sales and Cost'!G4</f>
        <v>4400</v>
      </c>
      <c r="H3" s="18">
        <f>'Sales and Cost'!H4</f>
        <v>4400</v>
      </c>
      <c r="I3" s="18">
        <f>'Sales and Cost'!I4</f>
        <v>4400</v>
      </c>
      <c r="J3" s="18">
        <f>'Sales and Cost'!J4</f>
        <v>4400</v>
      </c>
      <c r="K3" s="18">
        <f>'Sales and Cost'!K4</f>
        <v>4400</v>
      </c>
      <c r="L3" s="18">
        <f>'Sales and Cost'!L4</f>
        <v>4400</v>
      </c>
      <c r="M3" s="18">
        <f>'Sales and Cost'!M4</f>
        <v>4400</v>
      </c>
      <c r="N3" s="18">
        <f>'Sales and Cost'!N4</f>
        <v>4400</v>
      </c>
      <c r="O3" s="18">
        <f>'Sales and Cost'!O4</f>
        <v>4400</v>
      </c>
      <c r="P3" s="18">
        <f>'Sales and Cost'!P4</f>
        <v>4400</v>
      </c>
    </row>
    <row r="4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>
      <c r="A5" s="13" t="s">
        <v>50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>
      <c r="A6" s="13" t="s">
        <v>51</v>
      </c>
      <c r="B6" s="18">
        <f>Purchases!B8</f>
        <v>0</v>
      </c>
      <c r="C6" s="18">
        <f>Purchases!C8</f>
        <v>0</v>
      </c>
      <c r="D6" s="18">
        <f>Purchases!D8</f>
        <v>3250</v>
      </c>
      <c r="E6" s="18">
        <f>Purchases!E8</f>
        <v>3250</v>
      </c>
      <c r="F6" s="18">
        <f>Purchases!F8</f>
        <v>3250</v>
      </c>
      <c r="G6" s="18">
        <f>Purchases!G8</f>
        <v>3250</v>
      </c>
      <c r="H6" s="18">
        <f>Purchases!H8</f>
        <v>3250</v>
      </c>
      <c r="I6" s="18">
        <f>Purchases!I8</f>
        <v>3250</v>
      </c>
      <c r="J6" s="18">
        <f>Purchases!J8</f>
        <v>3250</v>
      </c>
      <c r="K6" s="18">
        <f>Purchases!K8</f>
        <v>3250</v>
      </c>
      <c r="L6" s="18">
        <f>Purchases!L8</f>
        <v>3250</v>
      </c>
      <c r="M6" s="18">
        <f>Purchases!M8</f>
        <v>3250</v>
      </c>
      <c r="N6" s="18">
        <f>Purchases!N8</f>
        <v>3250</v>
      </c>
      <c r="O6" s="18">
        <f>Purchases!O8</f>
        <v>3250</v>
      </c>
      <c r="P6" s="18">
        <f>Purchases!P8</f>
        <v>3250</v>
      </c>
    </row>
    <row r="7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>
      <c r="A8" s="13" t="s">
        <v>52</v>
      </c>
      <c r="B8" s="18">
        <f t="shared" ref="B8:P8" si="1">B3-B6</f>
        <v>4400</v>
      </c>
      <c r="C8" s="18">
        <f t="shared" si="1"/>
        <v>4400</v>
      </c>
      <c r="D8" s="18">
        <f t="shared" si="1"/>
        <v>1150</v>
      </c>
      <c r="E8" s="18">
        <f t="shared" si="1"/>
        <v>1150</v>
      </c>
      <c r="F8" s="18">
        <f t="shared" si="1"/>
        <v>1150</v>
      </c>
      <c r="G8" s="18">
        <f t="shared" si="1"/>
        <v>1150</v>
      </c>
      <c r="H8" s="18">
        <f t="shared" si="1"/>
        <v>1150</v>
      </c>
      <c r="I8" s="18">
        <f t="shared" si="1"/>
        <v>1150</v>
      </c>
      <c r="J8" s="18">
        <f t="shared" si="1"/>
        <v>1150</v>
      </c>
      <c r="K8" s="18">
        <f t="shared" si="1"/>
        <v>1150</v>
      </c>
      <c r="L8" s="18">
        <f t="shared" si="1"/>
        <v>1150</v>
      </c>
      <c r="M8" s="18">
        <f t="shared" si="1"/>
        <v>1150</v>
      </c>
      <c r="N8" s="18">
        <f t="shared" si="1"/>
        <v>1150</v>
      </c>
      <c r="O8" s="18">
        <f t="shared" si="1"/>
        <v>1150</v>
      </c>
      <c r="P8" s="18">
        <f t="shared" si="1"/>
        <v>1150</v>
      </c>
    </row>
    <row r="9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>
      <c r="A10" s="13" t="s">
        <v>53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>
      <c r="A11" s="13" t="s">
        <v>54</v>
      </c>
      <c r="B11" s="15">
        <v>0.0</v>
      </c>
      <c r="C11" s="18">
        <f t="shared" ref="C11:P11" si="2">B13</f>
        <v>4400</v>
      </c>
      <c r="D11" s="18">
        <f t="shared" si="2"/>
        <v>8800</v>
      </c>
      <c r="E11" s="18">
        <f t="shared" si="2"/>
        <v>9950</v>
      </c>
      <c r="F11" s="18">
        <f t="shared" si="2"/>
        <v>11100</v>
      </c>
      <c r="G11" s="18">
        <f t="shared" si="2"/>
        <v>12250</v>
      </c>
      <c r="H11" s="18">
        <f t="shared" si="2"/>
        <v>13400</v>
      </c>
      <c r="I11" s="18">
        <f t="shared" si="2"/>
        <v>14550</v>
      </c>
      <c r="J11" s="18">
        <f t="shared" si="2"/>
        <v>15700</v>
      </c>
      <c r="K11" s="18">
        <f t="shared" si="2"/>
        <v>16850</v>
      </c>
      <c r="L11" s="18">
        <f t="shared" si="2"/>
        <v>18000</v>
      </c>
      <c r="M11" s="18">
        <f t="shared" si="2"/>
        <v>19150</v>
      </c>
      <c r="N11" s="18">
        <f t="shared" si="2"/>
        <v>20300</v>
      </c>
      <c r="O11" s="18">
        <f t="shared" si="2"/>
        <v>21450</v>
      </c>
      <c r="P11" s="18">
        <f t="shared" si="2"/>
        <v>22600</v>
      </c>
    </row>
    <row r="12">
      <c r="A12" s="13" t="s">
        <v>55</v>
      </c>
      <c r="B12" s="18">
        <f t="shared" ref="B12:P12" si="3">B8</f>
        <v>4400</v>
      </c>
      <c r="C12" s="18">
        <f t="shared" si="3"/>
        <v>4400</v>
      </c>
      <c r="D12" s="18">
        <f t="shared" si="3"/>
        <v>1150</v>
      </c>
      <c r="E12" s="18">
        <f t="shared" si="3"/>
        <v>1150</v>
      </c>
      <c r="F12" s="18">
        <f t="shared" si="3"/>
        <v>1150</v>
      </c>
      <c r="G12" s="18">
        <f t="shared" si="3"/>
        <v>1150</v>
      </c>
      <c r="H12" s="18">
        <f t="shared" si="3"/>
        <v>1150</v>
      </c>
      <c r="I12" s="18">
        <f t="shared" si="3"/>
        <v>1150</v>
      </c>
      <c r="J12" s="18">
        <f t="shared" si="3"/>
        <v>1150</v>
      </c>
      <c r="K12" s="18">
        <f t="shared" si="3"/>
        <v>1150</v>
      </c>
      <c r="L12" s="18">
        <f t="shared" si="3"/>
        <v>1150</v>
      </c>
      <c r="M12" s="18">
        <f t="shared" si="3"/>
        <v>1150</v>
      </c>
      <c r="N12" s="18">
        <f t="shared" si="3"/>
        <v>1150</v>
      </c>
      <c r="O12" s="18">
        <f t="shared" si="3"/>
        <v>1150</v>
      </c>
      <c r="P12" s="18">
        <f t="shared" si="3"/>
        <v>1150</v>
      </c>
    </row>
    <row r="13">
      <c r="A13" s="13" t="s">
        <v>56</v>
      </c>
      <c r="B13" s="18">
        <f>B8</f>
        <v>4400</v>
      </c>
      <c r="C13" s="18">
        <f t="shared" ref="C13:P13" si="4">C11+C12</f>
        <v>8800</v>
      </c>
      <c r="D13" s="18">
        <f t="shared" si="4"/>
        <v>9950</v>
      </c>
      <c r="E13" s="18">
        <f t="shared" si="4"/>
        <v>11100</v>
      </c>
      <c r="F13" s="18">
        <f t="shared" si="4"/>
        <v>12250</v>
      </c>
      <c r="G13" s="18">
        <f t="shared" si="4"/>
        <v>13400</v>
      </c>
      <c r="H13" s="18">
        <f t="shared" si="4"/>
        <v>14550</v>
      </c>
      <c r="I13" s="18">
        <f t="shared" si="4"/>
        <v>15700</v>
      </c>
      <c r="J13" s="18">
        <f t="shared" si="4"/>
        <v>16850</v>
      </c>
      <c r="K13" s="18">
        <f t="shared" si="4"/>
        <v>18000</v>
      </c>
      <c r="L13" s="18">
        <f t="shared" si="4"/>
        <v>19150</v>
      </c>
      <c r="M13" s="18">
        <f t="shared" si="4"/>
        <v>20300</v>
      </c>
      <c r="N13" s="18">
        <f t="shared" si="4"/>
        <v>21450</v>
      </c>
      <c r="O13" s="18">
        <f t="shared" si="4"/>
        <v>22600</v>
      </c>
      <c r="P13" s="18">
        <f t="shared" si="4"/>
        <v>23750</v>
      </c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6" width="7.75"/>
  </cols>
  <sheetData>
    <row r="1">
      <c r="A1" s="7"/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 t="s">
        <v>24</v>
      </c>
      <c r="L1" s="7" t="s">
        <v>25</v>
      </c>
      <c r="M1" s="7" t="s">
        <v>26</v>
      </c>
      <c r="N1" s="7" t="s">
        <v>27</v>
      </c>
      <c r="O1" s="7" t="s">
        <v>28</v>
      </c>
      <c r="P1" s="7" t="s">
        <v>29</v>
      </c>
    </row>
    <row r="2">
      <c r="A2" s="7" t="s">
        <v>57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>
      <c r="A3" s="7" t="s">
        <v>13</v>
      </c>
      <c r="B3" s="8">
        <v>0.0</v>
      </c>
      <c r="C3" s="8">
        <f t="shared" ref="C3:P3" si="1">B12</f>
        <v>5</v>
      </c>
      <c r="D3" s="8">
        <f t="shared" si="1"/>
        <v>10</v>
      </c>
      <c r="E3" s="8">
        <f t="shared" si="1"/>
        <v>15</v>
      </c>
      <c r="F3" s="8">
        <f t="shared" si="1"/>
        <v>20</v>
      </c>
      <c r="G3" s="8">
        <f t="shared" si="1"/>
        <v>25</v>
      </c>
      <c r="H3" s="8">
        <f t="shared" si="1"/>
        <v>30</v>
      </c>
      <c r="I3" s="8">
        <f t="shared" si="1"/>
        <v>35</v>
      </c>
      <c r="J3" s="8">
        <f t="shared" si="1"/>
        <v>40</v>
      </c>
      <c r="K3" s="8">
        <f t="shared" si="1"/>
        <v>45</v>
      </c>
      <c r="L3" s="8">
        <f t="shared" si="1"/>
        <v>50</v>
      </c>
      <c r="M3" s="8">
        <f t="shared" si="1"/>
        <v>55</v>
      </c>
      <c r="N3" s="8">
        <f t="shared" si="1"/>
        <v>60</v>
      </c>
      <c r="O3" s="8">
        <f t="shared" si="1"/>
        <v>65</v>
      </c>
      <c r="P3" s="8">
        <f t="shared" si="1"/>
        <v>70</v>
      </c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>
      <c r="A7" s="7" t="s">
        <v>58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7" t="s">
        <v>13</v>
      </c>
      <c r="B8" s="8">
        <f>'Calc-1'!B7-'Calc-1'!B3-'Calc-1'!B10</f>
        <v>5</v>
      </c>
      <c r="C8" s="8">
        <f>'Calc-1'!C7-'Calc-1'!C3-'Calc-1'!C10</f>
        <v>5</v>
      </c>
      <c r="D8" s="8">
        <f>'Calc-1'!D7-'Calc-1'!D3-'Calc-1'!D10</f>
        <v>5</v>
      </c>
      <c r="E8" s="8">
        <f>'Calc-1'!E7-'Calc-1'!E3-'Calc-1'!E10</f>
        <v>5</v>
      </c>
      <c r="F8" s="8">
        <f>'Calc-1'!F7-'Calc-1'!F3-'Calc-1'!F10</f>
        <v>5</v>
      </c>
      <c r="G8" s="8">
        <f>'Calc-1'!G7-'Calc-1'!G3-'Calc-1'!G10</f>
        <v>5</v>
      </c>
      <c r="H8" s="8">
        <f>'Calc-1'!H7-'Calc-1'!H3-'Calc-1'!H10</f>
        <v>5</v>
      </c>
      <c r="I8" s="8">
        <f>'Calc-1'!I7-'Calc-1'!I3-'Calc-1'!I10</f>
        <v>5</v>
      </c>
      <c r="J8" s="8">
        <f>'Calc-1'!J7-'Calc-1'!J3-'Calc-1'!J10</f>
        <v>5</v>
      </c>
      <c r="K8" s="8">
        <f>'Calc-1'!K7-'Calc-1'!K3-'Calc-1'!K10</f>
        <v>5</v>
      </c>
      <c r="L8" s="8">
        <f>'Calc-1'!L7-'Calc-1'!L3-'Calc-1'!L10</f>
        <v>5</v>
      </c>
      <c r="M8" s="8">
        <f>'Calc-1'!M7-'Calc-1'!M3-'Calc-1'!M10</f>
        <v>5</v>
      </c>
      <c r="N8" s="8">
        <f>'Calc-1'!N7-'Calc-1'!N3-'Calc-1'!N10</f>
        <v>5</v>
      </c>
      <c r="O8" s="8">
        <f>'Calc-1'!O7-'Calc-1'!O3-'Calc-1'!O10</f>
        <v>5</v>
      </c>
      <c r="P8" s="8">
        <f>'Calc-1'!P7-'Calc-1'!P3-'Calc-1'!P10</f>
        <v>5</v>
      </c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>
      <c r="A11" s="7" t="s">
        <v>59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>
      <c r="A12" s="7" t="s">
        <v>60</v>
      </c>
      <c r="B12" s="8">
        <f t="shared" ref="B12:P12" si="2">B3+B8</f>
        <v>5</v>
      </c>
      <c r="C12" s="8">
        <f t="shared" si="2"/>
        <v>10</v>
      </c>
      <c r="D12" s="8">
        <f t="shared" si="2"/>
        <v>15</v>
      </c>
      <c r="E12" s="8">
        <f t="shared" si="2"/>
        <v>20</v>
      </c>
      <c r="F12" s="8">
        <f t="shared" si="2"/>
        <v>25</v>
      </c>
      <c r="G12" s="8">
        <f t="shared" si="2"/>
        <v>30</v>
      </c>
      <c r="H12" s="8">
        <f t="shared" si="2"/>
        <v>35</v>
      </c>
      <c r="I12" s="8">
        <f t="shared" si="2"/>
        <v>40</v>
      </c>
      <c r="J12" s="8">
        <f t="shared" si="2"/>
        <v>45</v>
      </c>
      <c r="K12" s="8">
        <f t="shared" si="2"/>
        <v>50</v>
      </c>
      <c r="L12" s="8">
        <f t="shared" si="2"/>
        <v>55</v>
      </c>
      <c r="M12" s="8">
        <f t="shared" si="2"/>
        <v>60</v>
      </c>
      <c r="N12" s="8">
        <f t="shared" si="2"/>
        <v>65</v>
      </c>
      <c r="O12" s="8">
        <f t="shared" si="2"/>
        <v>70</v>
      </c>
      <c r="P12" s="8">
        <f t="shared" si="2"/>
        <v>75</v>
      </c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>
      <c r="A17" s="7" t="s">
        <v>61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>
      <c r="A18" s="7" t="s">
        <v>13</v>
      </c>
      <c r="B18" s="8">
        <f>B12*Assumptions!$B2</f>
        <v>250</v>
      </c>
      <c r="C18" s="8">
        <f>C12*Assumptions!$B2</f>
        <v>500</v>
      </c>
      <c r="D18" s="8">
        <f>D12*Assumptions!$B2</f>
        <v>750</v>
      </c>
      <c r="E18" s="8">
        <f>E12*Assumptions!$B2</f>
        <v>1000</v>
      </c>
      <c r="F18" s="8">
        <f>F12*Assumptions!$B2</f>
        <v>1250</v>
      </c>
      <c r="G18" s="8">
        <f>G12*Assumptions!$B2</f>
        <v>1500</v>
      </c>
      <c r="H18" s="8">
        <f>H12*Assumptions!$B2</f>
        <v>1750</v>
      </c>
      <c r="I18" s="8">
        <f>I12*Assumptions!$B2</f>
        <v>2000</v>
      </c>
      <c r="J18" s="8">
        <f>J12*Assumptions!$B2</f>
        <v>2250</v>
      </c>
      <c r="K18" s="8">
        <f>K12*Assumptions!$B2</f>
        <v>2500</v>
      </c>
      <c r="L18" s="8">
        <f>L12*Assumptions!$B2</f>
        <v>2750</v>
      </c>
      <c r="M18" s="8">
        <f>M12*Assumptions!$B2</f>
        <v>3000</v>
      </c>
      <c r="N18" s="8">
        <f>N12*Assumptions!$B2</f>
        <v>3250</v>
      </c>
      <c r="O18" s="8">
        <f>O12*Assumptions!$B2</f>
        <v>3500</v>
      </c>
      <c r="P18" s="8">
        <f>P12*Assumptions!$B2</f>
        <v>3750</v>
      </c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16" width="8.88"/>
  </cols>
  <sheetData>
    <row r="1">
      <c r="A1" s="16"/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24</v>
      </c>
      <c r="L1" s="17" t="s">
        <v>25</v>
      </c>
      <c r="M1" s="17" t="s">
        <v>26</v>
      </c>
      <c r="N1" s="17" t="s">
        <v>27</v>
      </c>
      <c r="O1" s="17" t="s">
        <v>28</v>
      </c>
      <c r="P1" s="17" t="s">
        <v>29</v>
      </c>
      <c r="Q1" s="7"/>
      <c r="R1" s="7"/>
      <c r="S1" s="7"/>
    </row>
    <row r="2">
      <c r="A2" s="23" t="s">
        <v>62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7"/>
      <c r="R2" s="7"/>
      <c r="S2" s="7"/>
    </row>
    <row r="3">
      <c r="A3" s="13" t="s">
        <v>63</v>
      </c>
      <c r="B3" s="18">
        <f>Cash!B13</f>
        <v>4400</v>
      </c>
      <c r="C3" s="18">
        <f>Cash!C13</f>
        <v>8800</v>
      </c>
      <c r="D3" s="18">
        <f>Cash!D13</f>
        <v>9950</v>
      </c>
      <c r="E3" s="18">
        <f>Cash!E13</f>
        <v>11100</v>
      </c>
      <c r="F3" s="18">
        <f>Cash!F13</f>
        <v>12250</v>
      </c>
      <c r="G3" s="18">
        <f>Cash!G13</f>
        <v>13400</v>
      </c>
      <c r="H3" s="18">
        <f>Cash!H13</f>
        <v>14550</v>
      </c>
      <c r="I3" s="18">
        <f>Cash!I13</f>
        <v>15700</v>
      </c>
      <c r="J3" s="18">
        <f>Cash!J13</f>
        <v>16850</v>
      </c>
      <c r="K3" s="18">
        <f>Cash!K13</f>
        <v>18000</v>
      </c>
      <c r="L3" s="18">
        <f>Cash!L13</f>
        <v>19150</v>
      </c>
      <c r="M3" s="18">
        <f>Cash!M13</f>
        <v>20300</v>
      </c>
      <c r="N3" s="18">
        <f>Cash!N13</f>
        <v>21450</v>
      </c>
      <c r="O3" s="18">
        <f>Cash!O13</f>
        <v>22600</v>
      </c>
      <c r="P3" s="18">
        <f>Cash!P13</f>
        <v>23750</v>
      </c>
      <c r="Q3" s="7"/>
      <c r="R3" s="7"/>
      <c r="S3" s="7"/>
    </row>
    <row r="4">
      <c r="A4" s="13" t="s">
        <v>64</v>
      </c>
      <c r="B4" s="18">
        <f>Stocks!B18</f>
        <v>250</v>
      </c>
      <c r="C4" s="18">
        <f>Stocks!C18</f>
        <v>500</v>
      </c>
      <c r="D4" s="18">
        <f>Stocks!D18</f>
        <v>750</v>
      </c>
      <c r="E4" s="18">
        <f>Stocks!E18</f>
        <v>1000</v>
      </c>
      <c r="F4" s="18">
        <f>Stocks!F18</f>
        <v>1250</v>
      </c>
      <c r="G4" s="18">
        <f>Stocks!G18</f>
        <v>1500</v>
      </c>
      <c r="H4" s="18">
        <f>Stocks!H18</f>
        <v>1750</v>
      </c>
      <c r="I4" s="18">
        <f>Stocks!I18</f>
        <v>2000</v>
      </c>
      <c r="J4" s="18">
        <f>Stocks!J18</f>
        <v>2250</v>
      </c>
      <c r="K4" s="18">
        <f>Stocks!K18</f>
        <v>2500</v>
      </c>
      <c r="L4" s="18">
        <f>Stocks!L18</f>
        <v>2750</v>
      </c>
      <c r="M4" s="18">
        <f>Stocks!M18</f>
        <v>3000</v>
      </c>
      <c r="N4" s="18">
        <f>Stocks!N18</f>
        <v>3250</v>
      </c>
      <c r="O4" s="18">
        <f>Stocks!O18</f>
        <v>3500</v>
      </c>
      <c r="P4" s="18">
        <f>Stocks!P18</f>
        <v>3750</v>
      </c>
      <c r="Q4" s="7"/>
      <c r="R4" s="7"/>
      <c r="S4" s="7"/>
    </row>
    <row r="5">
      <c r="A5" s="13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7"/>
      <c r="R5" s="7"/>
      <c r="S5" s="7"/>
    </row>
    <row r="6">
      <c r="A6" s="23" t="s">
        <v>65</v>
      </c>
      <c r="B6" s="18">
        <f t="shared" ref="B6:P6" si="1">B3+B4</f>
        <v>4650</v>
      </c>
      <c r="C6" s="18">
        <f t="shared" si="1"/>
        <v>9300</v>
      </c>
      <c r="D6" s="18">
        <f t="shared" si="1"/>
        <v>10700</v>
      </c>
      <c r="E6" s="18">
        <f t="shared" si="1"/>
        <v>12100</v>
      </c>
      <c r="F6" s="18">
        <f t="shared" si="1"/>
        <v>13500</v>
      </c>
      <c r="G6" s="18">
        <f t="shared" si="1"/>
        <v>14900</v>
      </c>
      <c r="H6" s="18">
        <f t="shared" si="1"/>
        <v>16300</v>
      </c>
      <c r="I6" s="18">
        <f t="shared" si="1"/>
        <v>17700</v>
      </c>
      <c r="J6" s="18">
        <f t="shared" si="1"/>
        <v>19100</v>
      </c>
      <c r="K6" s="18">
        <f t="shared" si="1"/>
        <v>20500</v>
      </c>
      <c r="L6" s="18">
        <f t="shared" si="1"/>
        <v>21900</v>
      </c>
      <c r="M6" s="18">
        <f t="shared" si="1"/>
        <v>23300</v>
      </c>
      <c r="N6" s="18">
        <f t="shared" si="1"/>
        <v>24700</v>
      </c>
      <c r="O6" s="18">
        <f t="shared" si="1"/>
        <v>26100</v>
      </c>
      <c r="P6" s="18">
        <f t="shared" si="1"/>
        <v>27500</v>
      </c>
      <c r="Q6" s="7"/>
      <c r="R6" s="7"/>
      <c r="S6" s="7"/>
    </row>
    <row r="7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7"/>
      <c r="R7" s="7"/>
      <c r="S7" s="7"/>
    </row>
    <row r="8">
      <c r="A8" s="23" t="s">
        <v>66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7"/>
      <c r="R8" s="7"/>
      <c r="S8" s="7"/>
    </row>
    <row r="9">
      <c r="A9" s="13" t="s">
        <v>67</v>
      </c>
      <c r="B9" s="18">
        <f>Purchases!B12</f>
        <v>3250</v>
      </c>
      <c r="C9" s="18">
        <f>Purchases!C12</f>
        <v>6500</v>
      </c>
      <c r="D9" s="18">
        <f>Purchases!D12</f>
        <v>6500</v>
      </c>
      <c r="E9" s="18">
        <f>Purchases!E12</f>
        <v>6500</v>
      </c>
      <c r="F9" s="18">
        <f>Purchases!F12</f>
        <v>6500</v>
      </c>
      <c r="G9" s="18">
        <f>Purchases!G12</f>
        <v>6500</v>
      </c>
      <c r="H9" s="18">
        <f>Purchases!H12</f>
        <v>6500</v>
      </c>
      <c r="I9" s="18">
        <f>Purchases!I12</f>
        <v>6500</v>
      </c>
      <c r="J9" s="18">
        <f>Purchases!J12</f>
        <v>6500</v>
      </c>
      <c r="K9" s="18">
        <f>Purchases!K12</f>
        <v>6500</v>
      </c>
      <c r="L9" s="18">
        <f>Purchases!L12</f>
        <v>6500</v>
      </c>
      <c r="M9" s="18">
        <f>Purchases!M12</f>
        <v>6500</v>
      </c>
      <c r="N9" s="18">
        <f>Purchases!N12</f>
        <v>6500</v>
      </c>
      <c r="O9" s="18">
        <f>Purchases!O12</f>
        <v>6500</v>
      </c>
      <c r="P9" s="18">
        <f>Purchases!P12</f>
        <v>6500</v>
      </c>
      <c r="Q9" s="7"/>
      <c r="R9" s="7"/>
      <c r="S9" s="7"/>
    </row>
    <row r="10">
      <c r="A10" s="13"/>
      <c r="B10" s="2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7"/>
      <c r="R10" s="7"/>
      <c r="S10" s="7"/>
    </row>
    <row r="11">
      <c r="A11" s="23" t="s">
        <v>68</v>
      </c>
      <c r="B11" s="18">
        <f t="shared" ref="B11:P11" si="2">B9</f>
        <v>3250</v>
      </c>
      <c r="C11" s="18">
        <f t="shared" si="2"/>
        <v>6500</v>
      </c>
      <c r="D11" s="18">
        <f t="shared" si="2"/>
        <v>6500</v>
      </c>
      <c r="E11" s="18">
        <f t="shared" si="2"/>
        <v>6500</v>
      </c>
      <c r="F11" s="18">
        <f t="shared" si="2"/>
        <v>6500</v>
      </c>
      <c r="G11" s="18">
        <f t="shared" si="2"/>
        <v>6500</v>
      </c>
      <c r="H11" s="18">
        <f t="shared" si="2"/>
        <v>6500</v>
      </c>
      <c r="I11" s="18">
        <f t="shared" si="2"/>
        <v>6500</v>
      </c>
      <c r="J11" s="18">
        <f t="shared" si="2"/>
        <v>6500</v>
      </c>
      <c r="K11" s="18">
        <f t="shared" si="2"/>
        <v>6500</v>
      </c>
      <c r="L11" s="18">
        <f t="shared" si="2"/>
        <v>6500</v>
      </c>
      <c r="M11" s="18">
        <f t="shared" si="2"/>
        <v>6500</v>
      </c>
      <c r="N11" s="18">
        <f t="shared" si="2"/>
        <v>6500</v>
      </c>
      <c r="O11" s="18">
        <f t="shared" si="2"/>
        <v>6500</v>
      </c>
      <c r="P11" s="18">
        <f t="shared" si="2"/>
        <v>6500</v>
      </c>
      <c r="Q11" s="7"/>
      <c r="R11" s="7"/>
      <c r="S11" s="7"/>
    </row>
    <row r="12">
      <c r="A12" s="13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7"/>
      <c r="R12" s="7"/>
      <c r="S12" s="7"/>
    </row>
    <row r="13">
      <c r="A13" s="23" t="s">
        <v>69</v>
      </c>
      <c r="B13" s="18">
        <f t="shared" ref="B13:P13" si="3">B6-B11</f>
        <v>1400</v>
      </c>
      <c r="C13" s="18">
        <f t="shared" si="3"/>
        <v>2800</v>
      </c>
      <c r="D13" s="18">
        <f t="shared" si="3"/>
        <v>4200</v>
      </c>
      <c r="E13" s="18">
        <f t="shared" si="3"/>
        <v>5600</v>
      </c>
      <c r="F13" s="18">
        <f t="shared" si="3"/>
        <v>7000</v>
      </c>
      <c r="G13" s="18">
        <f t="shared" si="3"/>
        <v>8400</v>
      </c>
      <c r="H13" s="18">
        <f t="shared" si="3"/>
        <v>9800</v>
      </c>
      <c r="I13" s="18">
        <f t="shared" si="3"/>
        <v>11200</v>
      </c>
      <c r="J13" s="18">
        <f t="shared" si="3"/>
        <v>12600</v>
      </c>
      <c r="K13" s="18">
        <f t="shared" si="3"/>
        <v>14000</v>
      </c>
      <c r="L13" s="18">
        <f t="shared" si="3"/>
        <v>15400</v>
      </c>
      <c r="M13" s="18">
        <f t="shared" si="3"/>
        <v>16800</v>
      </c>
      <c r="N13" s="18">
        <f t="shared" si="3"/>
        <v>18200</v>
      </c>
      <c r="O13" s="18">
        <f t="shared" si="3"/>
        <v>19600</v>
      </c>
      <c r="P13" s="18">
        <f t="shared" si="3"/>
        <v>21000</v>
      </c>
      <c r="Q13" s="7"/>
      <c r="R13" s="7"/>
      <c r="S13" s="7"/>
    </row>
    <row r="14">
      <c r="A14" s="13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7"/>
      <c r="R14" s="7"/>
      <c r="S14" s="7"/>
    </row>
    <row r="15">
      <c r="A15" s="13" t="s">
        <v>70</v>
      </c>
      <c r="B15" s="18">
        <v>0.0</v>
      </c>
      <c r="C15" s="18">
        <f t="shared" ref="C15:P15" si="4">B17</f>
        <v>1400</v>
      </c>
      <c r="D15" s="18">
        <f t="shared" si="4"/>
        <v>2800</v>
      </c>
      <c r="E15" s="18">
        <f t="shared" si="4"/>
        <v>4200</v>
      </c>
      <c r="F15" s="18">
        <f t="shared" si="4"/>
        <v>5600</v>
      </c>
      <c r="G15" s="18">
        <f t="shared" si="4"/>
        <v>7000</v>
      </c>
      <c r="H15" s="18">
        <f t="shared" si="4"/>
        <v>8400</v>
      </c>
      <c r="I15" s="18">
        <f t="shared" si="4"/>
        <v>9800</v>
      </c>
      <c r="J15" s="18">
        <f t="shared" si="4"/>
        <v>11200</v>
      </c>
      <c r="K15" s="18">
        <f t="shared" si="4"/>
        <v>12600</v>
      </c>
      <c r="L15" s="18">
        <f t="shared" si="4"/>
        <v>14000</v>
      </c>
      <c r="M15" s="18">
        <f t="shared" si="4"/>
        <v>15400</v>
      </c>
      <c r="N15" s="18">
        <f t="shared" si="4"/>
        <v>16800</v>
      </c>
      <c r="O15" s="18">
        <f t="shared" si="4"/>
        <v>18200</v>
      </c>
      <c r="P15" s="18">
        <f t="shared" si="4"/>
        <v>19600</v>
      </c>
      <c r="Q15" s="7"/>
      <c r="R15" s="7"/>
      <c r="S15" s="7"/>
    </row>
    <row r="16">
      <c r="A16" s="13" t="s">
        <v>71</v>
      </c>
      <c r="B16" s="18">
        <f>'Sales and Cost'!B14</f>
        <v>1400</v>
      </c>
      <c r="C16" s="18">
        <f>'Sales and Cost'!C14</f>
        <v>1400</v>
      </c>
      <c r="D16" s="18">
        <f>'Sales and Cost'!D14</f>
        <v>1400</v>
      </c>
      <c r="E16" s="18">
        <f>'Sales and Cost'!E14</f>
        <v>1400</v>
      </c>
      <c r="F16" s="18">
        <f>'Sales and Cost'!F14</f>
        <v>1400</v>
      </c>
      <c r="G16" s="18">
        <f>'Sales and Cost'!G14</f>
        <v>1400</v>
      </c>
      <c r="H16" s="18">
        <f>'Sales and Cost'!H14</f>
        <v>1400</v>
      </c>
      <c r="I16" s="18">
        <f>'Sales and Cost'!I14</f>
        <v>1400</v>
      </c>
      <c r="J16" s="18">
        <f>'Sales and Cost'!J14</f>
        <v>1400</v>
      </c>
      <c r="K16" s="18">
        <f>'Sales and Cost'!K14</f>
        <v>1400</v>
      </c>
      <c r="L16" s="18">
        <f>'Sales and Cost'!L14</f>
        <v>1400</v>
      </c>
      <c r="M16" s="18">
        <f>'Sales and Cost'!M14</f>
        <v>1400</v>
      </c>
      <c r="N16" s="18">
        <f>'Sales and Cost'!N14</f>
        <v>1400</v>
      </c>
      <c r="O16" s="18">
        <f>'Sales and Cost'!O14</f>
        <v>1400</v>
      </c>
      <c r="P16" s="18">
        <f>'Sales and Cost'!P14</f>
        <v>1400</v>
      </c>
      <c r="Q16" s="7"/>
      <c r="R16" s="7"/>
      <c r="S16" s="7"/>
    </row>
    <row r="17">
      <c r="A17" s="13" t="s">
        <v>72</v>
      </c>
      <c r="B17" s="18">
        <f t="shared" ref="B17:P17" si="5">B15+B16</f>
        <v>1400</v>
      </c>
      <c r="C17" s="18">
        <f t="shared" si="5"/>
        <v>2800</v>
      </c>
      <c r="D17" s="18">
        <f t="shared" si="5"/>
        <v>4200</v>
      </c>
      <c r="E17" s="18">
        <f t="shared" si="5"/>
        <v>5600</v>
      </c>
      <c r="F17" s="18">
        <f t="shared" si="5"/>
        <v>7000</v>
      </c>
      <c r="G17" s="18">
        <f t="shared" si="5"/>
        <v>8400</v>
      </c>
      <c r="H17" s="18">
        <f t="shared" si="5"/>
        <v>9800</v>
      </c>
      <c r="I17" s="18">
        <f t="shared" si="5"/>
        <v>11200</v>
      </c>
      <c r="J17" s="18">
        <f t="shared" si="5"/>
        <v>12600</v>
      </c>
      <c r="K17" s="18">
        <f t="shared" si="5"/>
        <v>14000</v>
      </c>
      <c r="L17" s="18">
        <f t="shared" si="5"/>
        <v>15400</v>
      </c>
      <c r="M17" s="18">
        <f t="shared" si="5"/>
        <v>16800</v>
      </c>
      <c r="N17" s="18">
        <f t="shared" si="5"/>
        <v>18200</v>
      </c>
      <c r="O17" s="18">
        <f t="shared" si="5"/>
        <v>19600</v>
      </c>
      <c r="P17" s="18">
        <f t="shared" si="5"/>
        <v>21000</v>
      </c>
      <c r="Q17" s="7"/>
      <c r="R17" s="7"/>
      <c r="S17" s="7"/>
    </row>
    <row r="18">
      <c r="A18" s="13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7"/>
      <c r="R18" s="7"/>
      <c r="S18" s="7"/>
    </row>
    <row r="19">
      <c r="A19" s="1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7"/>
      <c r="R19" s="7"/>
      <c r="S19" s="7"/>
    </row>
    <row r="20">
      <c r="A20" s="23" t="s">
        <v>73</v>
      </c>
      <c r="B20" s="18">
        <f t="shared" ref="B20:P20" si="6">B13-B17</f>
        <v>0</v>
      </c>
      <c r="C20" s="18">
        <f t="shared" si="6"/>
        <v>0</v>
      </c>
      <c r="D20" s="18">
        <f t="shared" si="6"/>
        <v>0</v>
      </c>
      <c r="E20" s="18">
        <f t="shared" si="6"/>
        <v>0</v>
      </c>
      <c r="F20" s="18">
        <f t="shared" si="6"/>
        <v>0</v>
      </c>
      <c r="G20" s="18">
        <f t="shared" si="6"/>
        <v>0</v>
      </c>
      <c r="H20" s="18">
        <f t="shared" si="6"/>
        <v>0</v>
      </c>
      <c r="I20" s="18">
        <f t="shared" si="6"/>
        <v>0</v>
      </c>
      <c r="J20" s="18">
        <f t="shared" si="6"/>
        <v>0</v>
      </c>
      <c r="K20" s="18">
        <f t="shared" si="6"/>
        <v>0</v>
      </c>
      <c r="L20" s="18">
        <f t="shared" si="6"/>
        <v>0</v>
      </c>
      <c r="M20" s="18">
        <f t="shared" si="6"/>
        <v>0</v>
      </c>
      <c r="N20" s="18">
        <f t="shared" si="6"/>
        <v>0</v>
      </c>
      <c r="O20" s="18">
        <f t="shared" si="6"/>
        <v>0</v>
      </c>
      <c r="P20" s="18">
        <f t="shared" si="6"/>
        <v>0</v>
      </c>
      <c r="Q20" s="7"/>
      <c r="R20" s="7"/>
      <c r="S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</sheetData>
  <drawing r:id="rId1"/>
</worksheet>
</file>