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Calc-1" sheetId="3" r:id="rId6"/>
    <sheet state="visible" name="Sales and Cost" sheetId="4" r:id="rId7"/>
    <sheet state="visible" name="Purchases" sheetId="5" r:id="rId8"/>
    <sheet state="visible" name="Cash" sheetId="6" r:id="rId9"/>
    <sheet state="visible" name="Stocks" sheetId="7" r:id="rId10"/>
    <sheet state="visible" name="Balances" sheetId="8" r:id="rId11"/>
  </sheets>
  <definedNames/>
  <calcPr/>
</workbook>
</file>

<file path=xl/sharedStrings.xml><?xml version="1.0" encoding="utf-8"?>
<sst xmlns="http://schemas.openxmlformats.org/spreadsheetml/2006/main" count="178" uniqueCount="78">
  <si>
    <t>Description</t>
  </si>
  <si>
    <t>Sai sells water bottles. Sai buys a water bottle for Rs 50 and sells it for Rs 80.  Everyday, he purchases 55 water bottles and sells all of them.</t>
  </si>
  <si>
    <t>Compute the sales and costs of the store for 15 days.</t>
  </si>
  <si>
    <t>Compute the cash and other balances for the store.</t>
  </si>
  <si>
    <t>The store expects some increase in sales. It starts purchasing 65 bottles every day.
Update the previous model to take care of this new data. Also compute the stock balances</t>
  </si>
  <si>
    <t>Sai has some broken bottles. Every day he notices that 5 units of bottles are broken and have to be thrown away.
Update the previous model to take care of this new data. Also compute the stock balances</t>
  </si>
  <si>
    <t>The store pays for the bottles after 2 days.
Update the previous model to take care of this new data.</t>
  </si>
  <si>
    <t>Sai has decided to keep one more item - Limca. It buys 50 units of Limca at a cost price of Rs 30 every day.
He sells 40 units of Limca every day at a selling price of Rs 40.
5 units of Limca are broken and need to be discarded every day.
The payment for Limca is made in 1 day.</t>
  </si>
  <si>
    <t>Items</t>
  </si>
  <si>
    <t>Cost Price</t>
  </si>
  <si>
    <t>Selling Price</t>
  </si>
  <si>
    <t>Daily Purchase</t>
  </si>
  <si>
    <t>Daily Sales</t>
  </si>
  <si>
    <t>Wastage</t>
  </si>
  <si>
    <t>Water Bottles</t>
  </si>
  <si>
    <t>Limca</t>
  </si>
  <si>
    <t>Payment after Days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</si>
  <si>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</si>
  <si>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</si>
  <si>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</si>
  <si>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</si>
  <si>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</si>
  <si>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</si>
  <si>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</si>
  <si>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</si>
  <si>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</si>
  <si>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</si>
  <si>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</si>
  <si>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</si>
  <si>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</si>
  <si>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</si>
  <si>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</si>
  <si>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Sales (Qty)</t>
  </si>
  <si>
    <t>Purchase (Qty)</t>
  </si>
  <si>
    <t>Wastage (Qty)</t>
  </si>
  <si>
    <t>Sales (in Rs)</t>
  </si>
  <si>
    <t>Total Sales</t>
  </si>
  <si>
    <t>Costs of sold (in Rs)</t>
  </si>
  <si>
    <t>Total cost of Purchase</t>
  </si>
  <si>
    <t>Wastage (in Rs)</t>
  </si>
  <si>
    <t>Waster Bottles</t>
  </si>
  <si>
    <t>Total Wastage</t>
  </si>
  <si>
    <t>Total Cost</t>
  </si>
  <si>
    <t>Profit</t>
  </si>
  <si>
    <t>Purchases (in Rs)</t>
  </si>
  <si>
    <t>Water bottles</t>
  </si>
  <si>
    <t>Total Purchase</t>
  </si>
  <si>
    <t>Payment for Purchases (in Rs)</t>
  </si>
  <si>
    <t>Total Payment for Purchases</t>
  </si>
  <si>
    <t>Payment Outstanding for Purchases (in Rs)</t>
  </si>
  <si>
    <t>Total Outstanding for Purchases</t>
  </si>
  <si>
    <t>Cash Inflow</t>
  </si>
  <si>
    <t>Cash received from Sales</t>
  </si>
  <si>
    <t>Cash outflow</t>
  </si>
  <si>
    <t>Cash paid for purchases</t>
  </si>
  <si>
    <t>Net Cash for the day</t>
  </si>
  <si>
    <t>Cash in hand</t>
  </si>
  <si>
    <t>Opening Cash</t>
  </si>
  <si>
    <t>Net cash for the day</t>
  </si>
  <si>
    <t>Closing Cash</t>
  </si>
  <si>
    <t>Opening Stocks(Qty)</t>
  </si>
  <si>
    <t>Change in Stocks (Qty)</t>
  </si>
  <si>
    <t>Closing Stocks (Qty)</t>
  </si>
  <si>
    <t>Water  Bottles</t>
  </si>
  <si>
    <t>Closing Stocks (in Rs)</t>
  </si>
  <si>
    <t>Total Closing Stocks</t>
  </si>
  <si>
    <t>Assets</t>
  </si>
  <si>
    <t>Cash in Hand</t>
  </si>
  <si>
    <t>Stocks</t>
  </si>
  <si>
    <t>Total Assets(TA)</t>
  </si>
  <si>
    <t>Liabilities</t>
  </si>
  <si>
    <t>Paymets Outstanding for Purchases</t>
  </si>
  <si>
    <t>Total Liabilities(TL)</t>
  </si>
  <si>
    <t>Difference 1 (TA-TL)</t>
  </si>
  <si>
    <t>Opening Profit</t>
  </si>
  <si>
    <t>Profit for the day</t>
  </si>
  <si>
    <t>Accumulated Profit</t>
  </si>
  <si>
    <t>Difference 2 (Diff1-AP)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</si>
</sst>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theme="1"/>
      <name val="Arial"/>
    </font>
    <font>
      <sz val="18.0"/>
      <color theme="1"/>
      <name val="Arial"/>
    </font>
    <font>
      <sz val="12.0"/>
      <color theme="1"/>
      <name val="Arial"/>
      <scheme val="minor"/>
    </font>
    <font>
      <sz val="18.0"/>
      <color theme="1"/>
      <name val="Arial"/>
      <scheme val="minor"/>
    </font>
    <font>
      <sz val="11.0"/>
      <color theme="1"/>
      <name val="Arial"/>
      <scheme val="minor"/>
    </font>
    <font>
      <sz val="15.0"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  <xf borderId="1" fillId="2" fontId="7" numFmtId="0" xfId="0" applyAlignment="1" applyBorder="1" applyFill="1" applyFont="1">
      <alignment vertical="bottom"/>
    </xf>
    <xf borderId="2" fillId="2" fontId="8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right" vertical="bottom"/>
    </xf>
    <xf borderId="1" fillId="3" fontId="7" numFmtId="0" xfId="0" applyAlignment="1" applyBorder="1" applyFill="1" applyFont="1">
      <alignment vertical="bottom"/>
    </xf>
    <xf borderId="2" fillId="3" fontId="8" numFmtId="0" xfId="0" applyAlignment="1" applyBorder="1" applyFont="1">
      <alignment vertical="bottom"/>
    </xf>
    <xf borderId="4" fillId="0" fontId="7" numFmtId="3" xfId="0" applyAlignment="1" applyBorder="1" applyFont="1" applyNumberFormat="1">
      <alignment horizontal="right" vertical="bottom"/>
    </xf>
    <xf borderId="4" fillId="0" fontId="7" numFmtId="3" xfId="0" applyAlignment="1" applyBorder="1" applyFont="1" applyNumberFormat="1">
      <alignment vertical="bottom"/>
    </xf>
    <xf borderId="3" fillId="0" fontId="7" numFmtId="0" xfId="0" applyAlignment="1" applyBorder="1" applyFont="1">
      <alignment vertical="bottom"/>
    </xf>
    <xf borderId="2" fillId="3" fontId="8" numFmtId="3" xfId="0" applyAlignment="1" applyBorder="1" applyFont="1" applyNumberFormat="1">
      <alignment vertical="bottom"/>
    </xf>
    <xf borderId="2" fillId="3" fontId="7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3" xfId="0" applyAlignment="1" applyFont="1" applyNumberFormat="1">
      <alignment horizontal="right" vertical="bottom"/>
    </xf>
    <xf borderId="3" fillId="0" fontId="8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38"/>
  </cols>
  <sheetData>
    <row r="1">
      <c r="A1" s="1" t="s">
        <v>0</v>
      </c>
    </row>
    <row r="2" hidden="1">
      <c r="A2" s="2" t="s">
        <v>1</v>
      </c>
    </row>
    <row r="3" hidden="1">
      <c r="A3" s="3" t="s">
        <v>2</v>
      </c>
    </row>
    <row r="4" hidden="1"/>
    <row r="5" hidden="1">
      <c r="A5" s="4" t="s">
        <v>3</v>
      </c>
    </row>
    <row r="6" hidden="1"/>
    <row r="7" hidden="1">
      <c r="A7" s="5" t="s">
        <v>4</v>
      </c>
    </row>
    <row r="8" hidden="1">
      <c r="A8" s="5" t="s">
        <v>5</v>
      </c>
    </row>
    <row r="9" hidden="1">
      <c r="A9" s="6" t="s">
        <v>6</v>
      </c>
    </row>
    <row r="10" hidden="1"/>
    <row r="11">
      <c r="A11" s="7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</row>
    <row r="2">
      <c r="A2" s="8" t="s">
        <v>14</v>
      </c>
      <c r="B2" s="9">
        <v>50.0</v>
      </c>
      <c r="C2" s="9">
        <v>80.0</v>
      </c>
      <c r="D2" s="10">
        <v>65.0</v>
      </c>
      <c r="E2" s="9">
        <v>55.0</v>
      </c>
      <c r="F2" s="9">
        <v>5.0</v>
      </c>
    </row>
    <row r="3">
      <c r="A3" s="8" t="s">
        <v>15</v>
      </c>
      <c r="B3" s="9">
        <v>30.0</v>
      </c>
      <c r="C3" s="9">
        <v>40.0</v>
      </c>
      <c r="D3" s="9">
        <v>50.0</v>
      </c>
      <c r="E3" s="9">
        <v>40.0</v>
      </c>
      <c r="F3" s="9">
        <v>5.0</v>
      </c>
    </row>
    <row r="4">
      <c r="A4" s="8"/>
      <c r="B4" s="8"/>
      <c r="C4" s="8"/>
      <c r="D4" s="8"/>
      <c r="E4" s="8"/>
      <c r="F4" s="8"/>
    </row>
    <row r="5">
      <c r="A5" s="11" t="s">
        <v>16</v>
      </c>
      <c r="B5" s="8"/>
      <c r="C5" s="8"/>
      <c r="D5" s="8"/>
      <c r="E5" s="8"/>
      <c r="F5" s="8"/>
    </row>
    <row r="6">
      <c r="A6" s="8" t="s">
        <v>14</v>
      </c>
      <c r="B6" s="9">
        <v>2.0</v>
      </c>
      <c r="C6" s="8"/>
      <c r="D6" s="8"/>
      <c r="E6" s="8"/>
      <c r="F6" s="8"/>
    </row>
    <row r="7">
      <c r="A7" s="8" t="s">
        <v>15</v>
      </c>
      <c r="B7" s="9">
        <v>1.0</v>
      </c>
      <c r="C7" s="8"/>
      <c r="D7" s="8"/>
      <c r="E7" s="8"/>
      <c r="F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7.63"/>
  </cols>
  <sheetData>
    <row r="1">
      <c r="A1" s="12"/>
      <c r="B1" s="13" t="s">
        <v>17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  <c r="P1" s="13" t="s">
        <v>31</v>
      </c>
    </row>
    <row r="2">
      <c r="A2" s="14" t="s">
        <v>32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>
      <c r="A3" s="14" t="s">
        <v>14</v>
      </c>
      <c r="B3" s="16">
        <f>Assumptions!$E2</f>
        <v>55</v>
      </c>
      <c r="C3" s="16">
        <f>Assumptions!$E2</f>
        <v>55</v>
      </c>
      <c r="D3" s="16">
        <f>Assumptions!$E2</f>
        <v>55</v>
      </c>
      <c r="E3" s="16">
        <f>Assumptions!$E2</f>
        <v>55</v>
      </c>
      <c r="F3" s="16">
        <f>Assumptions!$E2</f>
        <v>55</v>
      </c>
      <c r="G3" s="16">
        <f>Assumptions!$E2</f>
        <v>55</v>
      </c>
      <c r="H3" s="16">
        <f>Assumptions!$E2</f>
        <v>55</v>
      </c>
      <c r="I3" s="16">
        <f>Assumptions!$E2</f>
        <v>55</v>
      </c>
      <c r="J3" s="16">
        <f>Assumptions!$E2</f>
        <v>55</v>
      </c>
      <c r="K3" s="16">
        <f>Assumptions!$E2</f>
        <v>55</v>
      </c>
      <c r="L3" s="16">
        <f>Assumptions!$E2</f>
        <v>55</v>
      </c>
      <c r="M3" s="16">
        <f>Assumptions!$E2</f>
        <v>55</v>
      </c>
      <c r="N3" s="16">
        <f>Assumptions!$E2</f>
        <v>55</v>
      </c>
      <c r="O3" s="16">
        <f>Assumptions!$E2</f>
        <v>55</v>
      </c>
      <c r="P3" s="16">
        <f>Assumptions!$E2</f>
        <v>55</v>
      </c>
    </row>
    <row r="4">
      <c r="A4" s="14" t="s">
        <v>15</v>
      </c>
      <c r="B4" s="16">
        <f>Assumptions!$E3</f>
        <v>40</v>
      </c>
      <c r="C4" s="16">
        <f>Assumptions!$E3</f>
        <v>40</v>
      </c>
      <c r="D4" s="16">
        <f>Assumptions!$E3</f>
        <v>40</v>
      </c>
      <c r="E4" s="16">
        <f>Assumptions!$E3</f>
        <v>40</v>
      </c>
      <c r="F4" s="16">
        <f>Assumptions!$E3</f>
        <v>40</v>
      </c>
      <c r="G4" s="16">
        <f>Assumptions!$E3</f>
        <v>40</v>
      </c>
      <c r="H4" s="16">
        <f>Assumptions!$E3</f>
        <v>40</v>
      </c>
      <c r="I4" s="16">
        <f>Assumptions!$E3</f>
        <v>40</v>
      </c>
      <c r="J4" s="16">
        <f>Assumptions!$E3</f>
        <v>40</v>
      </c>
      <c r="K4" s="16">
        <f>Assumptions!$E3</f>
        <v>40</v>
      </c>
      <c r="L4" s="16">
        <f>Assumptions!$E3</f>
        <v>40</v>
      </c>
      <c r="M4" s="16">
        <f>Assumptions!$E3</f>
        <v>40</v>
      </c>
      <c r="N4" s="16">
        <f>Assumptions!$E3</f>
        <v>40</v>
      </c>
      <c r="O4" s="16">
        <f>Assumptions!$E3</f>
        <v>40</v>
      </c>
      <c r="P4" s="16">
        <f>Assumptions!$E3</f>
        <v>40</v>
      </c>
    </row>
    <row r="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>
      <c r="A6" s="14" t="s">
        <v>33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>
      <c r="A7" s="14" t="s">
        <v>14</v>
      </c>
      <c r="B7" s="16">
        <f>Assumptions!$D2</f>
        <v>65</v>
      </c>
      <c r="C7" s="16">
        <f>Assumptions!$D2</f>
        <v>65</v>
      </c>
      <c r="D7" s="16">
        <f>Assumptions!$D2</f>
        <v>65</v>
      </c>
      <c r="E7" s="16">
        <f>Assumptions!$D2</f>
        <v>65</v>
      </c>
      <c r="F7" s="16">
        <f>Assumptions!$D2</f>
        <v>65</v>
      </c>
      <c r="G7" s="16">
        <f>Assumptions!$D2</f>
        <v>65</v>
      </c>
      <c r="H7" s="16">
        <f>Assumptions!$D2</f>
        <v>65</v>
      </c>
      <c r="I7" s="16">
        <f>Assumptions!$D2</f>
        <v>65</v>
      </c>
      <c r="J7" s="16">
        <f>Assumptions!$D2</f>
        <v>65</v>
      </c>
      <c r="K7" s="16">
        <f>Assumptions!$D2</f>
        <v>65</v>
      </c>
      <c r="L7" s="16">
        <f>Assumptions!$D2</f>
        <v>65</v>
      </c>
      <c r="M7" s="16">
        <f>Assumptions!$D2</f>
        <v>65</v>
      </c>
      <c r="N7" s="16">
        <f>Assumptions!$D2</f>
        <v>65</v>
      </c>
      <c r="O7" s="16">
        <f>Assumptions!$D2</f>
        <v>65</v>
      </c>
      <c r="P7" s="16">
        <f>Assumptions!$D2</f>
        <v>65</v>
      </c>
    </row>
    <row r="8">
      <c r="A8" s="14" t="s">
        <v>15</v>
      </c>
      <c r="B8" s="16">
        <f>Assumptions!$D3</f>
        <v>50</v>
      </c>
      <c r="C8" s="16">
        <f>Assumptions!$D3</f>
        <v>50</v>
      </c>
      <c r="D8" s="16">
        <f>Assumptions!$D3</f>
        <v>50</v>
      </c>
      <c r="E8" s="16">
        <f>Assumptions!$D3</f>
        <v>50</v>
      </c>
      <c r="F8" s="16">
        <f>Assumptions!$D3</f>
        <v>50</v>
      </c>
      <c r="G8" s="16">
        <f>Assumptions!$D3</f>
        <v>50</v>
      </c>
      <c r="H8" s="16">
        <f>Assumptions!$D3</f>
        <v>50</v>
      </c>
      <c r="I8" s="16">
        <f>Assumptions!$D3</f>
        <v>50</v>
      </c>
      <c r="J8" s="16">
        <f>Assumptions!$D3</f>
        <v>50</v>
      </c>
      <c r="K8" s="16">
        <f>Assumptions!$D3</f>
        <v>50</v>
      </c>
      <c r="L8" s="16">
        <f>Assumptions!$D3</f>
        <v>50</v>
      </c>
      <c r="M8" s="16">
        <f>Assumptions!$D3</f>
        <v>50</v>
      </c>
      <c r="N8" s="16">
        <f>Assumptions!$D3</f>
        <v>50</v>
      </c>
      <c r="O8" s="16">
        <f>Assumptions!$D3</f>
        <v>50</v>
      </c>
      <c r="P8" s="16">
        <f>Assumptions!$D3</f>
        <v>50</v>
      </c>
    </row>
    <row r="9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>
      <c r="A10" s="14" t="s">
        <v>34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>
      <c r="A11" s="14" t="s">
        <v>14</v>
      </c>
      <c r="B11" s="16">
        <f>Assumptions!$F2</f>
        <v>5</v>
      </c>
      <c r="C11" s="16">
        <f>Assumptions!$F2</f>
        <v>5</v>
      </c>
      <c r="D11" s="16">
        <f>Assumptions!$F2</f>
        <v>5</v>
      </c>
      <c r="E11" s="16">
        <f>Assumptions!$F2</f>
        <v>5</v>
      </c>
      <c r="F11" s="16">
        <f>Assumptions!$F2</f>
        <v>5</v>
      </c>
      <c r="G11" s="16">
        <f>Assumptions!$F2</f>
        <v>5</v>
      </c>
      <c r="H11" s="16">
        <f>Assumptions!$F2</f>
        <v>5</v>
      </c>
      <c r="I11" s="16">
        <f>Assumptions!$F2</f>
        <v>5</v>
      </c>
      <c r="J11" s="16">
        <f>Assumptions!$F2</f>
        <v>5</v>
      </c>
      <c r="K11" s="16">
        <f>Assumptions!$F2</f>
        <v>5</v>
      </c>
      <c r="L11" s="16">
        <f>Assumptions!$F2</f>
        <v>5</v>
      </c>
      <c r="M11" s="16">
        <f>Assumptions!$F2</f>
        <v>5</v>
      </c>
      <c r="N11" s="16">
        <f>Assumptions!$F2</f>
        <v>5</v>
      </c>
      <c r="O11" s="16">
        <f>Assumptions!$F2</f>
        <v>5</v>
      </c>
      <c r="P11" s="16">
        <f>Assumptions!$F2</f>
        <v>5</v>
      </c>
    </row>
    <row r="12">
      <c r="A12" s="14" t="s">
        <v>15</v>
      </c>
      <c r="B12" s="16">
        <f>Assumptions!$F3</f>
        <v>5</v>
      </c>
      <c r="C12" s="16">
        <f>Assumptions!$F3</f>
        <v>5</v>
      </c>
      <c r="D12" s="16">
        <f>Assumptions!$F3</f>
        <v>5</v>
      </c>
      <c r="E12" s="16">
        <f>Assumptions!$F3</f>
        <v>5</v>
      </c>
      <c r="F12" s="16">
        <f>Assumptions!$F3</f>
        <v>5</v>
      </c>
      <c r="G12" s="16">
        <f>Assumptions!$F3</f>
        <v>5</v>
      </c>
      <c r="H12" s="16">
        <f>Assumptions!$F3</f>
        <v>5</v>
      </c>
      <c r="I12" s="16">
        <f>Assumptions!$F3</f>
        <v>5</v>
      </c>
      <c r="J12" s="16">
        <f>Assumptions!$F3</f>
        <v>5</v>
      </c>
      <c r="K12" s="16">
        <f>Assumptions!$F3</f>
        <v>5</v>
      </c>
      <c r="L12" s="16">
        <f>Assumptions!$F3</f>
        <v>5</v>
      </c>
      <c r="M12" s="16">
        <f>Assumptions!$F3</f>
        <v>5</v>
      </c>
      <c r="N12" s="16">
        <f>Assumptions!$F3</f>
        <v>5</v>
      </c>
      <c r="O12" s="16">
        <f>Assumptions!$F3</f>
        <v>5</v>
      </c>
      <c r="P12" s="16">
        <f>Assumptions!$F3</f>
        <v>5</v>
      </c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9.0"/>
  </cols>
  <sheetData>
    <row r="1">
      <c r="A1" s="17"/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  <c r="G1" s="18" t="s">
        <v>22</v>
      </c>
      <c r="H1" s="18" t="s">
        <v>23</v>
      </c>
      <c r="I1" s="18" t="s">
        <v>24</v>
      </c>
      <c r="J1" s="18" t="s">
        <v>25</v>
      </c>
      <c r="K1" s="18" t="s">
        <v>26</v>
      </c>
      <c r="L1" s="18" t="s">
        <v>27</v>
      </c>
      <c r="M1" s="18" t="s">
        <v>28</v>
      </c>
      <c r="N1" s="18" t="s">
        <v>29</v>
      </c>
      <c r="O1" s="18" t="s">
        <v>30</v>
      </c>
      <c r="P1" s="18" t="s">
        <v>31</v>
      </c>
    </row>
    <row r="2">
      <c r="A2" s="14" t="s">
        <v>35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>
      <c r="A3" s="14" t="s">
        <v>14</v>
      </c>
      <c r="B3" s="19">
        <f>'Calc-1'!B3*Assumptions!$C2</f>
        <v>4400</v>
      </c>
      <c r="C3" s="19">
        <f>'Calc-1'!C3*Assumptions!$C2</f>
        <v>4400</v>
      </c>
      <c r="D3" s="19">
        <f>'Calc-1'!D3*Assumptions!$C2</f>
        <v>4400</v>
      </c>
      <c r="E3" s="19">
        <f>'Calc-1'!E3*Assumptions!$C2</f>
        <v>4400</v>
      </c>
      <c r="F3" s="19">
        <f>'Calc-1'!F3*Assumptions!$C2</f>
        <v>4400</v>
      </c>
      <c r="G3" s="19">
        <f>'Calc-1'!G3*Assumptions!$C2</f>
        <v>4400</v>
      </c>
      <c r="H3" s="19">
        <f>'Calc-1'!H3*Assumptions!$C2</f>
        <v>4400</v>
      </c>
      <c r="I3" s="19">
        <f>'Calc-1'!I3*Assumptions!$C2</f>
        <v>4400</v>
      </c>
      <c r="J3" s="19">
        <f>'Calc-1'!J3*Assumptions!$C2</f>
        <v>4400</v>
      </c>
      <c r="K3" s="19">
        <f>'Calc-1'!K3*Assumptions!$C2</f>
        <v>4400</v>
      </c>
      <c r="L3" s="19">
        <f>'Calc-1'!L3*Assumptions!$C2</f>
        <v>4400</v>
      </c>
      <c r="M3" s="19">
        <f>'Calc-1'!M3*Assumptions!$C2</f>
        <v>4400</v>
      </c>
      <c r="N3" s="19">
        <f>'Calc-1'!N3*Assumptions!$C2</f>
        <v>4400</v>
      </c>
      <c r="O3" s="19">
        <f>'Calc-1'!O3*Assumptions!$C2</f>
        <v>4400</v>
      </c>
      <c r="P3" s="19">
        <f>'Calc-1'!P3*Assumptions!$C2</f>
        <v>4400</v>
      </c>
    </row>
    <row r="4">
      <c r="A4" s="14" t="s">
        <v>15</v>
      </c>
      <c r="B4" s="19">
        <f>'Calc-1'!B4*Assumptions!$C3</f>
        <v>1600</v>
      </c>
      <c r="C4" s="19">
        <f>'Calc-1'!C4*Assumptions!$C3</f>
        <v>1600</v>
      </c>
      <c r="D4" s="19">
        <f>'Calc-1'!D4*Assumptions!$C3</f>
        <v>1600</v>
      </c>
      <c r="E4" s="19">
        <f>'Calc-1'!E4*Assumptions!$C3</f>
        <v>1600</v>
      </c>
      <c r="F4" s="19">
        <f>'Calc-1'!F4*Assumptions!$C3</f>
        <v>1600</v>
      </c>
      <c r="G4" s="19">
        <f>'Calc-1'!G4*Assumptions!$C3</f>
        <v>1600</v>
      </c>
      <c r="H4" s="19">
        <f>'Calc-1'!H4*Assumptions!$C3</f>
        <v>1600</v>
      </c>
      <c r="I4" s="19">
        <f>'Calc-1'!I4*Assumptions!$C3</f>
        <v>1600</v>
      </c>
      <c r="J4" s="19">
        <f>'Calc-1'!J4*Assumptions!$C3</f>
        <v>1600</v>
      </c>
      <c r="K4" s="19">
        <f>'Calc-1'!K4*Assumptions!$C3</f>
        <v>1600</v>
      </c>
      <c r="L4" s="19">
        <f>'Calc-1'!L4*Assumptions!$C3</f>
        <v>1600</v>
      </c>
      <c r="M4" s="19">
        <f>'Calc-1'!M4*Assumptions!$C3</f>
        <v>1600</v>
      </c>
      <c r="N4" s="19">
        <f>'Calc-1'!N4*Assumptions!$C3</f>
        <v>1600</v>
      </c>
      <c r="O4" s="19">
        <f>'Calc-1'!O4*Assumptions!$C3</f>
        <v>1600</v>
      </c>
      <c r="P4" s="19">
        <f>'Calc-1'!P4*Assumptions!$C3</f>
        <v>1600</v>
      </c>
    </row>
    <row r="5">
      <c r="A5" s="14" t="s">
        <v>36</v>
      </c>
      <c r="B5" s="19">
        <f t="shared" ref="B5:P5" si="1">SUM(B3:B4)</f>
        <v>6000</v>
      </c>
      <c r="C5" s="19">
        <f t="shared" si="1"/>
        <v>6000</v>
      </c>
      <c r="D5" s="19">
        <f t="shared" si="1"/>
        <v>6000</v>
      </c>
      <c r="E5" s="19">
        <f t="shared" si="1"/>
        <v>6000</v>
      </c>
      <c r="F5" s="19">
        <f t="shared" si="1"/>
        <v>6000</v>
      </c>
      <c r="G5" s="19">
        <f t="shared" si="1"/>
        <v>6000</v>
      </c>
      <c r="H5" s="19">
        <f t="shared" si="1"/>
        <v>6000</v>
      </c>
      <c r="I5" s="19">
        <f t="shared" si="1"/>
        <v>6000</v>
      </c>
      <c r="J5" s="19">
        <f t="shared" si="1"/>
        <v>6000</v>
      </c>
      <c r="K5" s="19">
        <f t="shared" si="1"/>
        <v>6000</v>
      </c>
      <c r="L5" s="19">
        <f t="shared" si="1"/>
        <v>6000</v>
      </c>
      <c r="M5" s="19">
        <f t="shared" si="1"/>
        <v>6000</v>
      </c>
      <c r="N5" s="19">
        <f t="shared" si="1"/>
        <v>6000</v>
      </c>
      <c r="O5" s="19">
        <f t="shared" si="1"/>
        <v>6000</v>
      </c>
      <c r="P5" s="19">
        <f t="shared" si="1"/>
        <v>6000</v>
      </c>
    </row>
    <row r="6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>
      <c r="A7" s="14" t="s">
        <v>37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>
      <c r="A8" s="14" t="s">
        <v>14</v>
      </c>
      <c r="B8" s="19">
        <f>'Calc-1'!B3*Assumptions!$B2</f>
        <v>2750</v>
      </c>
      <c r="C8" s="19">
        <f>'Calc-1'!C3*Assumptions!$B2</f>
        <v>2750</v>
      </c>
      <c r="D8" s="19">
        <f>'Calc-1'!D3*Assumptions!$B2</f>
        <v>2750</v>
      </c>
      <c r="E8" s="19">
        <f>'Calc-1'!E3*Assumptions!$B2</f>
        <v>2750</v>
      </c>
      <c r="F8" s="19">
        <f>'Calc-1'!F3*Assumptions!$B2</f>
        <v>2750</v>
      </c>
      <c r="G8" s="19">
        <f>'Calc-1'!G3*Assumptions!$B2</f>
        <v>2750</v>
      </c>
      <c r="H8" s="19">
        <f>'Calc-1'!H3*Assumptions!$B2</f>
        <v>2750</v>
      </c>
      <c r="I8" s="19">
        <f>'Calc-1'!I3*Assumptions!$B2</f>
        <v>2750</v>
      </c>
      <c r="J8" s="19">
        <f>'Calc-1'!J3*Assumptions!$B2</f>
        <v>2750</v>
      </c>
      <c r="K8" s="19">
        <f>'Calc-1'!K3*Assumptions!$B2</f>
        <v>2750</v>
      </c>
      <c r="L8" s="19">
        <f>'Calc-1'!L3*Assumptions!$B2</f>
        <v>2750</v>
      </c>
      <c r="M8" s="19">
        <f>'Calc-1'!M3*Assumptions!$B2</f>
        <v>2750</v>
      </c>
      <c r="N8" s="19">
        <f>'Calc-1'!N3*Assumptions!$B2</f>
        <v>2750</v>
      </c>
      <c r="O8" s="19">
        <f>'Calc-1'!O3*Assumptions!$B2</f>
        <v>2750</v>
      </c>
      <c r="P8" s="19">
        <f>'Calc-1'!P3*Assumptions!$B2</f>
        <v>2750</v>
      </c>
    </row>
    <row r="9">
      <c r="A9" s="21" t="s">
        <v>15</v>
      </c>
      <c r="B9" s="19">
        <f>'Calc-1'!B4*Assumptions!$B3</f>
        <v>1200</v>
      </c>
      <c r="C9" s="19">
        <f>'Calc-1'!C4*Assumptions!$B3</f>
        <v>1200</v>
      </c>
      <c r="D9" s="19">
        <f>'Calc-1'!D4*Assumptions!$B3</f>
        <v>1200</v>
      </c>
      <c r="E9" s="19">
        <f>'Calc-1'!E4*Assumptions!$B3</f>
        <v>1200</v>
      </c>
      <c r="F9" s="19">
        <f>'Calc-1'!F4*Assumptions!$B3</f>
        <v>1200</v>
      </c>
      <c r="G9" s="19">
        <f>'Calc-1'!G4*Assumptions!$B3</f>
        <v>1200</v>
      </c>
      <c r="H9" s="19">
        <f>'Calc-1'!H4*Assumptions!$B3</f>
        <v>1200</v>
      </c>
      <c r="I9" s="19">
        <f>'Calc-1'!I4*Assumptions!$B3</f>
        <v>1200</v>
      </c>
      <c r="J9" s="19">
        <f>'Calc-1'!J4*Assumptions!$B3</f>
        <v>1200</v>
      </c>
      <c r="K9" s="19">
        <f>'Calc-1'!K4*Assumptions!$B3</f>
        <v>1200</v>
      </c>
      <c r="L9" s="19">
        <f>'Calc-1'!L4*Assumptions!$B3</f>
        <v>1200</v>
      </c>
      <c r="M9" s="19">
        <f>'Calc-1'!M4*Assumptions!$B3</f>
        <v>1200</v>
      </c>
      <c r="N9" s="19">
        <f>'Calc-1'!N4*Assumptions!$B3</f>
        <v>1200</v>
      </c>
      <c r="O9" s="19">
        <f>'Calc-1'!O4*Assumptions!$B3</f>
        <v>1200</v>
      </c>
      <c r="P9" s="19">
        <f>'Calc-1'!P4*Assumptions!$B3</f>
        <v>1200</v>
      </c>
    </row>
    <row r="10">
      <c r="A10" s="14" t="s">
        <v>38</v>
      </c>
      <c r="B10" s="19">
        <f t="shared" ref="B10:P10" si="2"> SUM(B8:B9)</f>
        <v>3950</v>
      </c>
      <c r="C10" s="19">
        <f t="shared" si="2"/>
        <v>3950</v>
      </c>
      <c r="D10" s="19">
        <f t="shared" si="2"/>
        <v>3950</v>
      </c>
      <c r="E10" s="19">
        <f t="shared" si="2"/>
        <v>3950</v>
      </c>
      <c r="F10" s="19">
        <f t="shared" si="2"/>
        <v>3950</v>
      </c>
      <c r="G10" s="19">
        <f t="shared" si="2"/>
        <v>3950</v>
      </c>
      <c r="H10" s="19">
        <f t="shared" si="2"/>
        <v>3950</v>
      </c>
      <c r="I10" s="19">
        <f t="shared" si="2"/>
        <v>3950</v>
      </c>
      <c r="J10" s="19">
        <f t="shared" si="2"/>
        <v>3950</v>
      </c>
      <c r="K10" s="19">
        <f t="shared" si="2"/>
        <v>3950</v>
      </c>
      <c r="L10" s="19">
        <f t="shared" si="2"/>
        <v>3950</v>
      </c>
      <c r="M10" s="19">
        <f t="shared" si="2"/>
        <v>3950</v>
      </c>
      <c r="N10" s="19">
        <f t="shared" si="2"/>
        <v>3950</v>
      </c>
      <c r="O10" s="19">
        <f t="shared" si="2"/>
        <v>3950</v>
      </c>
      <c r="P10" s="19">
        <f t="shared" si="2"/>
        <v>3950</v>
      </c>
    </row>
    <row r="11">
      <c r="A11" s="1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>
      <c r="A12" s="14" t="s">
        <v>39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>
      <c r="A13" s="14" t="s">
        <v>40</v>
      </c>
      <c r="B13" s="19">
        <f>'Calc-1'!B11*Assumptions!$B2</f>
        <v>250</v>
      </c>
      <c r="C13" s="19">
        <f>'Calc-1'!C11*Assumptions!$B2</f>
        <v>250</v>
      </c>
      <c r="D13" s="19">
        <f>'Calc-1'!D11*Assumptions!$B2</f>
        <v>250</v>
      </c>
      <c r="E13" s="19">
        <f>'Calc-1'!E11*Assumptions!$B2</f>
        <v>250</v>
      </c>
      <c r="F13" s="19">
        <f>'Calc-1'!F11*Assumptions!$B2</f>
        <v>250</v>
      </c>
      <c r="G13" s="19">
        <f>'Calc-1'!G11*Assumptions!$B2</f>
        <v>250</v>
      </c>
      <c r="H13" s="19">
        <f>'Calc-1'!H11*Assumptions!$B2</f>
        <v>250</v>
      </c>
      <c r="I13" s="19">
        <f>'Calc-1'!I11*Assumptions!$B2</f>
        <v>250</v>
      </c>
      <c r="J13" s="19">
        <f>'Calc-1'!J11*Assumptions!$B2</f>
        <v>250</v>
      </c>
      <c r="K13" s="19">
        <f>'Calc-1'!K11*Assumptions!$B2</f>
        <v>250</v>
      </c>
      <c r="L13" s="19">
        <f>'Calc-1'!L11*Assumptions!$B2</f>
        <v>250</v>
      </c>
      <c r="M13" s="19">
        <f>'Calc-1'!M11*Assumptions!$B2</f>
        <v>250</v>
      </c>
      <c r="N13" s="19">
        <f>'Calc-1'!N11*Assumptions!$B2</f>
        <v>250</v>
      </c>
      <c r="O13" s="19">
        <f>'Calc-1'!O11*Assumptions!$B2</f>
        <v>250</v>
      </c>
      <c r="P13" s="19">
        <f>'Calc-1'!P11*Assumptions!$B2</f>
        <v>250</v>
      </c>
    </row>
    <row r="14">
      <c r="A14" s="14" t="s">
        <v>15</v>
      </c>
      <c r="B14" s="19">
        <f>'Calc-1'!B12*Assumptions!$B3</f>
        <v>150</v>
      </c>
      <c r="C14" s="19">
        <f>'Calc-1'!C12*Assumptions!$B3</f>
        <v>150</v>
      </c>
      <c r="D14" s="19">
        <f>'Calc-1'!D12*Assumptions!$B3</f>
        <v>150</v>
      </c>
      <c r="E14" s="19">
        <f>'Calc-1'!E12*Assumptions!$B3</f>
        <v>150</v>
      </c>
      <c r="F14" s="19">
        <f>'Calc-1'!F12*Assumptions!$B3</f>
        <v>150</v>
      </c>
      <c r="G14" s="19">
        <f>'Calc-1'!G12*Assumptions!$B3</f>
        <v>150</v>
      </c>
      <c r="H14" s="19">
        <f>'Calc-1'!H12*Assumptions!$B3</f>
        <v>150</v>
      </c>
      <c r="I14" s="19">
        <f>'Calc-1'!I12*Assumptions!$B3</f>
        <v>150</v>
      </c>
      <c r="J14" s="19">
        <f>'Calc-1'!J12*Assumptions!$B3</f>
        <v>150</v>
      </c>
      <c r="K14" s="19">
        <f>'Calc-1'!K12*Assumptions!$B3</f>
        <v>150</v>
      </c>
      <c r="L14" s="19">
        <f>'Calc-1'!L12*Assumptions!$B3</f>
        <v>150</v>
      </c>
      <c r="M14" s="19">
        <f>'Calc-1'!M12*Assumptions!$B3</f>
        <v>150</v>
      </c>
      <c r="N14" s="19">
        <f>'Calc-1'!N12*Assumptions!$B3</f>
        <v>150</v>
      </c>
      <c r="O14" s="19">
        <f>'Calc-1'!O12*Assumptions!$B3</f>
        <v>150</v>
      </c>
      <c r="P14" s="19">
        <f>'Calc-1'!P12*Assumptions!$B3</f>
        <v>150</v>
      </c>
    </row>
    <row r="15">
      <c r="A15" s="14" t="s">
        <v>41</v>
      </c>
      <c r="B15" s="19">
        <f t="shared" ref="B15:P15" si="3">SUM(B13:B14)</f>
        <v>400</v>
      </c>
      <c r="C15" s="19">
        <f t="shared" si="3"/>
        <v>400</v>
      </c>
      <c r="D15" s="19">
        <f t="shared" si="3"/>
        <v>400</v>
      </c>
      <c r="E15" s="19">
        <f t="shared" si="3"/>
        <v>400</v>
      </c>
      <c r="F15" s="19">
        <f t="shared" si="3"/>
        <v>400</v>
      </c>
      <c r="G15" s="19">
        <f t="shared" si="3"/>
        <v>400</v>
      </c>
      <c r="H15" s="19">
        <f t="shared" si="3"/>
        <v>400</v>
      </c>
      <c r="I15" s="19">
        <f t="shared" si="3"/>
        <v>400</v>
      </c>
      <c r="J15" s="19">
        <f t="shared" si="3"/>
        <v>400</v>
      </c>
      <c r="K15" s="19">
        <f t="shared" si="3"/>
        <v>400</v>
      </c>
      <c r="L15" s="19">
        <f t="shared" si="3"/>
        <v>400</v>
      </c>
      <c r="M15" s="19">
        <f t="shared" si="3"/>
        <v>400</v>
      </c>
      <c r="N15" s="19">
        <f t="shared" si="3"/>
        <v>400</v>
      </c>
      <c r="O15" s="19">
        <f t="shared" si="3"/>
        <v>400</v>
      </c>
      <c r="P15" s="19">
        <f t="shared" si="3"/>
        <v>400</v>
      </c>
    </row>
    <row r="16">
      <c r="A16" s="14" t="s">
        <v>42</v>
      </c>
      <c r="B16" s="19">
        <f t="shared" ref="B16:P16" si="4">B10+B15</f>
        <v>4350</v>
      </c>
      <c r="C16" s="19">
        <f t="shared" si="4"/>
        <v>4350</v>
      </c>
      <c r="D16" s="19">
        <f t="shared" si="4"/>
        <v>4350</v>
      </c>
      <c r="E16" s="19">
        <f t="shared" si="4"/>
        <v>4350</v>
      </c>
      <c r="F16" s="19">
        <f t="shared" si="4"/>
        <v>4350</v>
      </c>
      <c r="G16" s="19">
        <f t="shared" si="4"/>
        <v>4350</v>
      </c>
      <c r="H16" s="19">
        <f t="shared" si="4"/>
        <v>4350</v>
      </c>
      <c r="I16" s="19">
        <f t="shared" si="4"/>
        <v>4350</v>
      </c>
      <c r="J16" s="19">
        <f t="shared" si="4"/>
        <v>4350</v>
      </c>
      <c r="K16" s="19">
        <f t="shared" si="4"/>
        <v>4350</v>
      </c>
      <c r="L16" s="19">
        <f t="shared" si="4"/>
        <v>4350</v>
      </c>
      <c r="M16" s="19">
        <f t="shared" si="4"/>
        <v>4350</v>
      </c>
      <c r="N16" s="19">
        <f t="shared" si="4"/>
        <v>4350</v>
      </c>
      <c r="O16" s="19">
        <f t="shared" si="4"/>
        <v>4350</v>
      </c>
      <c r="P16" s="19">
        <f t="shared" si="4"/>
        <v>4350</v>
      </c>
    </row>
    <row r="17">
      <c r="A17" s="14" t="s">
        <v>43</v>
      </c>
      <c r="B17" s="19">
        <f t="shared" ref="B17:P17" si="5">B5-B16</f>
        <v>1650</v>
      </c>
      <c r="C17" s="19">
        <f t="shared" si="5"/>
        <v>1650</v>
      </c>
      <c r="D17" s="19">
        <f t="shared" si="5"/>
        <v>1650</v>
      </c>
      <c r="E17" s="19">
        <f t="shared" si="5"/>
        <v>1650</v>
      </c>
      <c r="F17" s="19">
        <f t="shared" si="5"/>
        <v>1650</v>
      </c>
      <c r="G17" s="19">
        <f t="shared" si="5"/>
        <v>1650</v>
      </c>
      <c r="H17" s="19">
        <f t="shared" si="5"/>
        <v>1650</v>
      </c>
      <c r="I17" s="19">
        <f t="shared" si="5"/>
        <v>1650</v>
      </c>
      <c r="J17" s="19">
        <f t="shared" si="5"/>
        <v>1650</v>
      </c>
      <c r="K17" s="19">
        <f t="shared" si="5"/>
        <v>1650</v>
      </c>
      <c r="L17" s="19">
        <f t="shared" si="5"/>
        <v>1650</v>
      </c>
      <c r="M17" s="19">
        <f t="shared" si="5"/>
        <v>1650</v>
      </c>
      <c r="N17" s="19">
        <f t="shared" si="5"/>
        <v>1650</v>
      </c>
      <c r="O17" s="19">
        <f t="shared" si="5"/>
        <v>1650</v>
      </c>
      <c r="P17" s="19">
        <f t="shared" si="5"/>
        <v>1650</v>
      </c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8.75"/>
  </cols>
  <sheetData>
    <row r="1">
      <c r="A1" s="17"/>
      <c r="B1" s="22" t="s">
        <v>17</v>
      </c>
      <c r="C1" s="22" t="s">
        <v>18</v>
      </c>
      <c r="D1" s="22" t="s">
        <v>19</v>
      </c>
      <c r="E1" s="22" t="s">
        <v>20</v>
      </c>
      <c r="F1" s="22" t="s">
        <v>21</v>
      </c>
      <c r="G1" s="22" t="s">
        <v>22</v>
      </c>
      <c r="H1" s="22" t="s">
        <v>23</v>
      </c>
      <c r="I1" s="22" t="s">
        <v>24</v>
      </c>
      <c r="J1" s="22" t="s">
        <v>25</v>
      </c>
      <c r="K1" s="22" t="s">
        <v>26</v>
      </c>
      <c r="L1" s="22" t="s">
        <v>27</v>
      </c>
      <c r="M1" s="22" t="s">
        <v>28</v>
      </c>
      <c r="N1" s="22" t="s">
        <v>29</v>
      </c>
      <c r="O1" s="22" t="s">
        <v>30</v>
      </c>
      <c r="P1" s="22" t="s">
        <v>31</v>
      </c>
      <c r="Q1" s="8"/>
    </row>
    <row r="2">
      <c r="A2" s="14" t="s">
        <v>44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8"/>
    </row>
    <row r="3">
      <c r="A3" s="14" t="s">
        <v>45</v>
      </c>
      <c r="B3" s="19">
        <f>'Calc-1'!B7*Assumptions!$B2</f>
        <v>3250</v>
      </c>
      <c r="C3" s="19">
        <f>'Calc-1'!C7*Assumptions!$B2</f>
        <v>3250</v>
      </c>
      <c r="D3" s="19">
        <f>'Calc-1'!D7*Assumptions!$B2</f>
        <v>3250</v>
      </c>
      <c r="E3" s="19">
        <f>'Calc-1'!E7*Assumptions!$B2</f>
        <v>3250</v>
      </c>
      <c r="F3" s="19">
        <f>'Calc-1'!F7*Assumptions!$B2</f>
        <v>3250</v>
      </c>
      <c r="G3" s="19">
        <f>'Calc-1'!G7*Assumptions!$B2</f>
        <v>3250</v>
      </c>
      <c r="H3" s="19">
        <f>'Calc-1'!H7*Assumptions!$B2</f>
        <v>3250</v>
      </c>
      <c r="I3" s="19">
        <f>'Calc-1'!I7*Assumptions!$B2</f>
        <v>3250</v>
      </c>
      <c r="J3" s="19">
        <f>'Calc-1'!J7*Assumptions!$B2</f>
        <v>3250</v>
      </c>
      <c r="K3" s="19">
        <f>'Calc-1'!K7*Assumptions!$B2</f>
        <v>3250</v>
      </c>
      <c r="L3" s="19">
        <f>'Calc-1'!L7*Assumptions!$B2</f>
        <v>3250</v>
      </c>
      <c r="M3" s="19">
        <f>'Calc-1'!M7*Assumptions!$B2</f>
        <v>3250</v>
      </c>
      <c r="N3" s="19">
        <f>'Calc-1'!N7*Assumptions!$B2</f>
        <v>3250</v>
      </c>
      <c r="O3" s="19">
        <f>'Calc-1'!O7*Assumptions!$B2</f>
        <v>3250</v>
      </c>
      <c r="P3" s="19">
        <f>'Calc-1'!P7*Assumptions!$B2</f>
        <v>3250</v>
      </c>
      <c r="Q3" s="8"/>
    </row>
    <row r="4">
      <c r="A4" s="14" t="s">
        <v>15</v>
      </c>
      <c r="B4" s="19">
        <f>'Calc-1'!B8*Assumptions!$B3</f>
        <v>1500</v>
      </c>
      <c r="C4" s="19">
        <f>'Calc-1'!C8*Assumptions!$B3</f>
        <v>1500</v>
      </c>
      <c r="D4" s="19">
        <f>'Calc-1'!D8*Assumptions!$B3</f>
        <v>1500</v>
      </c>
      <c r="E4" s="19">
        <f>'Calc-1'!E8*Assumptions!$B3</f>
        <v>1500</v>
      </c>
      <c r="F4" s="19">
        <f>'Calc-1'!F8*Assumptions!$B3</f>
        <v>1500</v>
      </c>
      <c r="G4" s="19">
        <f>'Calc-1'!G8*Assumptions!$B3</f>
        <v>1500</v>
      </c>
      <c r="H4" s="19">
        <f>'Calc-1'!H8*Assumptions!$B3</f>
        <v>1500</v>
      </c>
      <c r="I4" s="19">
        <f>'Calc-1'!I8*Assumptions!$B3</f>
        <v>1500</v>
      </c>
      <c r="J4" s="19">
        <f>'Calc-1'!J8*Assumptions!$B3</f>
        <v>1500</v>
      </c>
      <c r="K4" s="19">
        <f>'Calc-1'!K8*Assumptions!$B3</f>
        <v>1500</v>
      </c>
      <c r="L4" s="19">
        <f>'Calc-1'!L8*Assumptions!$B3</f>
        <v>1500</v>
      </c>
      <c r="M4" s="19">
        <f>'Calc-1'!M8*Assumptions!$B3</f>
        <v>1500</v>
      </c>
      <c r="N4" s="19">
        <f>'Calc-1'!N8*Assumptions!$B3</f>
        <v>1500</v>
      </c>
      <c r="O4" s="19">
        <f>'Calc-1'!O8*Assumptions!$B3</f>
        <v>1500</v>
      </c>
      <c r="P4" s="19">
        <f>'Calc-1'!P8*Assumptions!$B3</f>
        <v>1500</v>
      </c>
      <c r="Q4" s="8"/>
    </row>
    <row r="5">
      <c r="A5" s="14" t="s">
        <v>46</v>
      </c>
      <c r="B5" s="19">
        <f t="shared" ref="B5:P5" si="1">B3+B4</f>
        <v>4750</v>
      </c>
      <c r="C5" s="19">
        <f t="shared" si="1"/>
        <v>4750</v>
      </c>
      <c r="D5" s="19">
        <f t="shared" si="1"/>
        <v>4750</v>
      </c>
      <c r="E5" s="19">
        <f t="shared" si="1"/>
        <v>4750</v>
      </c>
      <c r="F5" s="19">
        <f t="shared" si="1"/>
        <v>4750</v>
      </c>
      <c r="G5" s="19">
        <f t="shared" si="1"/>
        <v>4750</v>
      </c>
      <c r="H5" s="19">
        <f t="shared" si="1"/>
        <v>4750</v>
      </c>
      <c r="I5" s="19">
        <f t="shared" si="1"/>
        <v>4750</v>
      </c>
      <c r="J5" s="19">
        <f t="shared" si="1"/>
        <v>4750</v>
      </c>
      <c r="K5" s="19">
        <f t="shared" si="1"/>
        <v>4750</v>
      </c>
      <c r="L5" s="19">
        <f t="shared" si="1"/>
        <v>4750</v>
      </c>
      <c r="M5" s="19">
        <f t="shared" si="1"/>
        <v>4750</v>
      </c>
      <c r="N5" s="19">
        <f t="shared" si="1"/>
        <v>4750</v>
      </c>
      <c r="O5" s="19">
        <f t="shared" si="1"/>
        <v>4750</v>
      </c>
      <c r="P5" s="19">
        <f t="shared" si="1"/>
        <v>4750</v>
      </c>
    </row>
    <row r="6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>
      <c r="A7" s="14" t="s">
        <v>47</v>
      </c>
      <c r="B7" s="15"/>
      <c r="C7" s="1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>
      <c r="A8" s="14" t="s">
        <v>14</v>
      </c>
      <c r="B8" s="16">
        <v>0.0</v>
      </c>
      <c r="C8" s="16">
        <v>0.0</v>
      </c>
      <c r="D8" s="19">
        <f t="shared" ref="D8:P8" si="2">B3</f>
        <v>3250</v>
      </c>
      <c r="E8" s="19">
        <f t="shared" si="2"/>
        <v>3250</v>
      </c>
      <c r="F8" s="19">
        <f t="shared" si="2"/>
        <v>3250</v>
      </c>
      <c r="G8" s="19">
        <f t="shared" si="2"/>
        <v>3250</v>
      </c>
      <c r="H8" s="19">
        <f t="shared" si="2"/>
        <v>3250</v>
      </c>
      <c r="I8" s="19">
        <f t="shared" si="2"/>
        <v>3250</v>
      </c>
      <c r="J8" s="19">
        <f t="shared" si="2"/>
        <v>3250</v>
      </c>
      <c r="K8" s="19">
        <f t="shared" si="2"/>
        <v>3250</v>
      </c>
      <c r="L8" s="19">
        <f t="shared" si="2"/>
        <v>3250</v>
      </c>
      <c r="M8" s="19">
        <f t="shared" si="2"/>
        <v>3250</v>
      </c>
      <c r="N8" s="19">
        <f t="shared" si="2"/>
        <v>3250</v>
      </c>
      <c r="O8" s="19">
        <f t="shared" si="2"/>
        <v>3250</v>
      </c>
      <c r="P8" s="19">
        <f t="shared" si="2"/>
        <v>3250</v>
      </c>
    </row>
    <row r="9">
      <c r="A9" s="14" t="s">
        <v>15</v>
      </c>
      <c r="B9" s="16">
        <v>0.0</v>
      </c>
      <c r="C9" s="19">
        <f t="shared" ref="C9:P9" si="3">B4</f>
        <v>1500</v>
      </c>
      <c r="D9" s="19">
        <f t="shared" si="3"/>
        <v>1500</v>
      </c>
      <c r="E9" s="19">
        <f t="shared" si="3"/>
        <v>1500</v>
      </c>
      <c r="F9" s="19">
        <f t="shared" si="3"/>
        <v>1500</v>
      </c>
      <c r="G9" s="19">
        <f t="shared" si="3"/>
        <v>1500</v>
      </c>
      <c r="H9" s="19">
        <f t="shared" si="3"/>
        <v>1500</v>
      </c>
      <c r="I9" s="19">
        <f t="shared" si="3"/>
        <v>1500</v>
      </c>
      <c r="J9" s="19">
        <f t="shared" si="3"/>
        <v>1500</v>
      </c>
      <c r="K9" s="19">
        <f t="shared" si="3"/>
        <v>1500</v>
      </c>
      <c r="L9" s="19">
        <f t="shared" si="3"/>
        <v>1500</v>
      </c>
      <c r="M9" s="19">
        <f t="shared" si="3"/>
        <v>1500</v>
      </c>
      <c r="N9" s="19">
        <f t="shared" si="3"/>
        <v>1500</v>
      </c>
      <c r="O9" s="19">
        <f t="shared" si="3"/>
        <v>1500</v>
      </c>
      <c r="P9" s="19">
        <f t="shared" si="3"/>
        <v>1500</v>
      </c>
    </row>
    <row r="10">
      <c r="A10" s="14" t="s">
        <v>48</v>
      </c>
      <c r="B10" s="16">
        <f t="shared" ref="B10:P10" si="4">B8+B9</f>
        <v>0</v>
      </c>
      <c r="C10" s="19">
        <f t="shared" si="4"/>
        <v>1500</v>
      </c>
      <c r="D10" s="19">
        <f t="shared" si="4"/>
        <v>4750</v>
      </c>
      <c r="E10" s="19">
        <f t="shared" si="4"/>
        <v>4750</v>
      </c>
      <c r="F10" s="19">
        <f t="shared" si="4"/>
        <v>4750</v>
      </c>
      <c r="G10" s="19">
        <f t="shared" si="4"/>
        <v>4750</v>
      </c>
      <c r="H10" s="19">
        <f t="shared" si="4"/>
        <v>4750</v>
      </c>
      <c r="I10" s="19">
        <f t="shared" si="4"/>
        <v>4750</v>
      </c>
      <c r="J10" s="19">
        <f t="shared" si="4"/>
        <v>4750</v>
      </c>
      <c r="K10" s="19">
        <f t="shared" si="4"/>
        <v>4750</v>
      </c>
      <c r="L10" s="19">
        <f t="shared" si="4"/>
        <v>4750</v>
      </c>
      <c r="M10" s="19">
        <f t="shared" si="4"/>
        <v>4750</v>
      </c>
      <c r="N10" s="19">
        <f t="shared" si="4"/>
        <v>4750</v>
      </c>
      <c r="O10" s="19">
        <f t="shared" si="4"/>
        <v>4750</v>
      </c>
      <c r="P10" s="19">
        <f t="shared" si="4"/>
        <v>4750</v>
      </c>
    </row>
    <row r="11">
      <c r="A11" s="1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>
      <c r="A12" s="14" t="s">
        <v>49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>
      <c r="A13" s="14" t="s">
        <v>14</v>
      </c>
      <c r="B13" s="19">
        <f t="shared" ref="B13:B14" si="6">B3-B8</f>
        <v>3250</v>
      </c>
      <c r="C13" s="19">
        <f t="shared" ref="C13:P13" si="5">B13+C3-C8</f>
        <v>6500</v>
      </c>
      <c r="D13" s="19">
        <f t="shared" si="5"/>
        <v>6500</v>
      </c>
      <c r="E13" s="19">
        <f t="shared" si="5"/>
        <v>6500</v>
      </c>
      <c r="F13" s="19">
        <f t="shared" si="5"/>
        <v>6500</v>
      </c>
      <c r="G13" s="19">
        <f t="shared" si="5"/>
        <v>6500</v>
      </c>
      <c r="H13" s="19">
        <f t="shared" si="5"/>
        <v>6500</v>
      </c>
      <c r="I13" s="19">
        <f t="shared" si="5"/>
        <v>6500</v>
      </c>
      <c r="J13" s="19">
        <f t="shared" si="5"/>
        <v>6500</v>
      </c>
      <c r="K13" s="19">
        <f t="shared" si="5"/>
        <v>6500</v>
      </c>
      <c r="L13" s="19">
        <f t="shared" si="5"/>
        <v>6500</v>
      </c>
      <c r="M13" s="19">
        <f t="shared" si="5"/>
        <v>6500</v>
      </c>
      <c r="N13" s="19">
        <f t="shared" si="5"/>
        <v>6500</v>
      </c>
      <c r="O13" s="19">
        <f t="shared" si="5"/>
        <v>6500</v>
      </c>
      <c r="P13" s="19">
        <f t="shared" si="5"/>
        <v>6500</v>
      </c>
    </row>
    <row r="14">
      <c r="A14" s="14" t="s">
        <v>15</v>
      </c>
      <c r="B14" s="19">
        <f t="shared" si="6"/>
        <v>1500</v>
      </c>
      <c r="C14" s="19">
        <f t="shared" ref="C14:P14" si="7">B14+C4-C9</f>
        <v>1500</v>
      </c>
      <c r="D14" s="19">
        <f t="shared" si="7"/>
        <v>1500</v>
      </c>
      <c r="E14" s="19">
        <f t="shared" si="7"/>
        <v>1500</v>
      </c>
      <c r="F14" s="19">
        <f t="shared" si="7"/>
        <v>1500</v>
      </c>
      <c r="G14" s="19">
        <f t="shared" si="7"/>
        <v>1500</v>
      </c>
      <c r="H14" s="19">
        <f t="shared" si="7"/>
        <v>1500</v>
      </c>
      <c r="I14" s="19">
        <f t="shared" si="7"/>
        <v>1500</v>
      </c>
      <c r="J14" s="19">
        <f t="shared" si="7"/>
        <v>1500</v>
      </c>
      <c r="K14" s="19">
        <f t="shared" si="7"/>
        <v>1500</v>
      </c>
      <c r="L14" s="19">
        <f t="shared" si="7"/>
        <v>1500</v>
      </c>
      <c r="M14" s="19">
        <f t="shared" si="7"/>
        <v>1500</v>
      </c>
      <c r="N14" s="19">
        <f t="shared" si="7"/>
        <v>1500</v>
      </c>
      <c r="O14" s="19">
        <f t="shared" si="7"/>
        <v>1500</v>
      </c>
      <c r="P14" s="19">
        <f t="shared" si="7"/>
        <v>1500</v>
      </c>
    </row>
    <row r="15">
      <c r="A15" s="14" t="s">
        <v>50</v>
      </c>
      <c r="B15" s="19">
        <f t="shared" ref="B15:P15" si="8">B13+B14</f>
        <v>4750</v>
      </c>
      <c r="C15" s="19">
        <f t="shared" si="8"/>
        <v>8000</v>
      </c>
      <c r="D15" s="19">
        <f t="shared" si="8"/>
        <v>8000</v>
      </c>
      <c r="E15" s="19">
        <f t="shared" si="8"/>
        <v>8000</v>
      </c>
      <c r="F15" s="19">
        <f t="shared" si="8"/>
        <v>8000</v>
      </c>
      <c r="G15" s="19">
        <f t="shared" si="8"/>
        <v>8000</v>
      </c>
      <c r="H15" s="19">
        <f t="shared" si="8"/>
        <v>8000</v>
      </c>
      <c r="I15" s="19">
        <f t="shared" si="8"/>
        <v>8000</v>
      </c>
      <c r="J15" s="19">
        <f t="shared" si="8"/>
        <v>8000</v>
      </c>
      <c r="K15" s="19">
        <f t="shared" si="8"/>
        <v>8000</v>
      </c>
      <c r="L15" s="19">
        <f t="shared" si="8"/>
        <v>8000</v>
      </c>
      <c r="M15" s="19">
        <f t="shared" si="8"/>
        <v>8000</v>
      </c>
      <c r="N15" s="19">
        <f t="shared" si="8"/>
        <v>8000</v>
      </c>
      <c r="O15" s="19">
        <f t="shared" si="8"/>
        <v>8000</v>
      </c>
      <c r="P15" s="19">
        <f t="shared" si="8"/>
        <v>8000</v>
      </c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7" width="9.0"/>
  </cols>
  <sheetData>
    <row r="1">
      <c r="A1" s="17"/>
      <c r="B1" s="23" t="s">
        <v>17</v>
      </c>
      <c r="C1" s="23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 t="s">
        <v>23</v>
      </c>
      <c r="I1" s="23" t="s">
        <v>24</v>
      </c>
      <c r="J1" s="23" t="s">
        <v>25</v>
      </c>
      <c r="K1" s="23" t="s">
        <v>26</v>
      </c>
      <c r="L1" s="23" t="s">
        <v>27</v>
      </c>
      <c r="M1" s="23" t="s">
        <v>28</v>
      </c>
      <c r="N1" s="23" t="s">
        <v>29</v>
      </c>
      <c r="O1" s="23" t="s">
        <v>30</v>
      </c>
      <c r="P1" s="23" t="s">
        <v>31</v>
      </c>
    </row>
    <row r="2">
      <c r="A2" s="14" t="s">
        <v>51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>
      <c r="A3" s="14" t="s">
        <v>52</v>
      </c>
      <c r="B3" s="19">
        <f>'Sales and Cost'!B5</f>
        <v>6000</v>
      </c>
      <c r="C3" s="19">
        <f>'Sales and Cost'!C5</f>
        <v>6000</v>
      </c>
      <c r="D3" s="19">
        <f>'Sales and Cost'!D5</f>
        <v>6000</v>
      </c>
      <c r="E3" s="19">
        <f>'Sales and Cost'!E5</f>
        <v>6000</v>
      </c>
      <c r="F3" s="19">
        <f>'Sales and Cost'!F5</f>
        <v>6000</v>
      </c>
      <c r="G3" s="19">
        <f>'Sales and Cost'!G5</f>
        <v>6000</v>
      </c>
      <c r="H3" s="19">
        <f>'Sales and Cost'!H5</f>
        <v>6000</v>
      </c>
      <c r="I3" s="19">
        <f>'Sales and Cost'!I5</f>
        <v>6000</v>
      </c>
      <c r="J3" s="19">
        <f>'Sales and Cost'!J5</f>
        <v>6000</v>
      </c>
      <c r="K3" s="19">
        <f>'Sales and Cost'!K5</f>
        <v>6000</v>
      </c>
      <c r="L3" s="19">
        <f>'Sales and Cost'!L5</f>
        <v>6000</v>
      </c>
      <c r="M3" s="19">
        <f>'Sales and Cost'!M5</f>
        <v>6000</v>
      </c>
      <c r="N3" s="19">
        <f>'Sales and Cost'!N5</f>
        <v>6000</v>
      </c>
      <c r="O3" s="19">
        <f>'Sales and Cost'!O5</f>
        <v>6000</v>
      </c>
      <c r="P3" s="19">
        <f>'Sales and Cost'!P5</f>
        <v>6000</v>
      </c>
    </row>
    <row r="4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>
      <c r="A5" s="14" t="s">
        <v>53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>
      <c r="A6" s="14" t="s">
        <v>54</v>
      </c>
      <c r="B6" s="19">
        <f>Purchases!B10</f>
        <v>0</v>
      </c>
      <c r="C6" s="19">
        <f>Purchases!C10</f>
        <v>1500</v>
      </c>
      <c r="D6" s="19">
        <f>Purchases!D10</f>
        <v>4750</v>
      </c>
      <c r="E6" s="19">
        <f>Purchases!E10</f>
        <v>4750</v>
      </c>
      <c r="F6" s="19">
        <f>Purchases!F10</f>
        <v>4750</v>
      </c>
      <c r="G6" s="19">
        <f>Purchases!G10</f>
        <v>4750</v>
      </c>
      <c r="H6" s="19">
        <f>Purchases!H10</f>
        <v>4750</v>
      </c>
      <c r="I6" s="19">
        <f>Purchases!I10</f>
        <v>4750</v>
      </c>
      <c r="J6" s="19">
        <f>Purchases!J10</f>
        <v>4750</v>
      </c>
      <c r="K6" s="19">
        <f>Purchases!K10</f>
        <v>4750</v>
      </c>
      <c r="L6" s="19">
        <f>Purchases!L10</f>
        <v>4750</v>
      </c>
      <c r="M6" s="19">
        <f>Purchases!M10</f>
        <v>4750</v>
      </c>
      <c r="N6" s="19">
        <f>Purchases!N10</f>
        <v>4750</v>
      </c>
      <c r="O6" s="19">
        <f>Purchases!O10</f>
        <v>4750</v>
      </c>
      <c r="P6" s="19">
        <f>Purchases!P10</f>
        <v>4750</v>
      </c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>
      <c r="A8" s="14" t="s">
        <v>55</v>
      </c>
      <c r="B8" s="19">
        <f t="shared" ref="B8:P8" si="1">B3-B6</f>
        <v>6000</v>
      </c>
      <c r="C8" s="19">
        <f t="shared" si="1"/>
        <v>4500</v>
      </c>
      <c r="D8" s="19">
        <f t="shared" si="1"/>
        <v>1250</v>
      </c>
      <c r="E8" s="19">
        <f t="shared" si="1"/>
        <v>1250</v>
      </c>
      <c r="F8" s="19">
        <f t="shared" si="1"/>
        <v>1250</v>
      </c>
      <c r="G8" s="19">
        <f t="shared" si="1"/>
        <v>1250</v>
      </c>
      <c r="H8" s="19">
        <f t="shared" si="1"/>
        <v>1250</v>
      </c>
      <c r="I8" s="19">
        <f t="shared" si="1"/>
        <v>1250</v>
      </c>
      <c r="J8" s="19">
        <f t="shared" si="1"/>
        <v>1250</v>
      </c>
      <c r="K8" s="19">
        <f t="shared" si="1"/>
        <v>1250</v>
      </c>
      <c r="L8" s="19">
        <f t="shared" si="1"/>
        <v>1250</v>
      </c>
      <c r="M8" s="19">
        <f t="shared" si="1"/>
        <v>1250</v>
      </c>
      <c r="N8" s="19">
        <f t="shared" si="1"/>
        <v>1250</v>
      </c>
      <c r="O8" s="19">
        <f t="shared" si="1"/>
        <v>1250</v>
      </c>
      <c r="P8" s="19">
        <f t="shared" si="1"/>
        <v>1250</v>
      </c>
    </row>
    <row r="9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>
      <c r="A10" s="14" t="s">
        <v>56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>
      <c r="A11" s="14" t="s">
        <v>57</v>
      </c>
      <c r="B11" s="16">
        <v>0.0</v>
      </c>
      <c r="C11" s="19">
        <f t="shared" ref="C11:P11" si="2">B13</f>
        <v>6000</v>
      </c>
      <c r="D11" s="19">
        <f t="shared" si="2"/>
        <v>10500</v>
      </c>
      <c r="E11" s="19">
        <f t="shared" si="2"/>
        <v>11750</v>
      </c>
      <c r="F11" s="19">
        <f t="shared" si="2"/>
        <v>13000</v>
      </c>
      <c r="G11" s="19">
        <f t="shared" si="2"/>
        <v>14250</v>
      </c>
      <c r="H11" s="19">
        <f t="shared" si="2"/>
        <v>15500</v>
      </c>
      <c r="I11" s="19">
        <f t="shared" si="2"/>
        <v>16750</v>
      </c>
      <c r="J11" s="19">
        <f t="shared" si="2"/>
        <v>18000</v>
      </c>
      <c r="K11" s="19">
        <f t="shared" si="2"/>
        <v>19250</v>
      </c>
      <c r="L11" s="19">
        <f t="shared" si="2"/>
        <v>20500</v>
      </c>
      <c r="M11" s="19">
        <f t="shared" si="2"/>
        <v>21750</v>
      </c>
      <c r="N11" s="19">
        <f t="shared" si="2"/>
        <v>23000</v>
      </c>
      <c r="O11" s="19">
        <f t="shared" si="2"/>
        <v>24250</v>
      </c>
      <c r="P11" s="19">
        <f t="shared" si="2"/>
        <v>25500</v>
      </c>
    </row>
    <row r="12">
      <c r="A12" s="14" t="s">
        <v>58</v>
      </c>
      <c r="B12" s="19">
        <f t="shared" ref="B12:P12" si="3">B8</f>
        <v>6000</v>
      </c>
      <c r="C12" s="19">
        <f t="shared" si="3"/>
        <v>4500</v>
      </c>
      <c r="D12" s="19">
        <f t="shared" si="3"/>
        <v>1250</v>
      </c>
      <c r="E12" s="19">
        <f t="shared" si="3"/>
        <v>1250</v>
      </c>
      <c r="F12" s="19">
        <f t="shared" si="3"/>
        <v>1250</v>
      </c>
      <c r="G12" s="19">
        <f t="shared" si="3"/>
        <v>1250</v>
      </c>
      <c r="H12" s="19">
        <f t="shared" si="3"/>
        <v>1250</v>
      </c>
      <c r="I12" s="19">
        <f t="shared" si="3"/>
        <v>1250</v>
      </c>
      <c r="J12" s="19">
        <f t="shared" si="3"/>
        <v>1250</v>
      </c>
      <c r="K12" s="19">
        <f t="shared" si="3"/>
        <v>1250</v>
      </c>
      <c r="L12" s="19">
        <f t="shared" si="3"/>
        <v>1250</v>
      </c>
      <c r="M12" s="19">
        <f t="shared" si="3"/>
        <v>1250</v>
      </c>
      <c r="N12" s="19">
        <f t="shared" si="3"/>
        <v>1250</v>
      </c>
      <c r="O12" s="19">
        <f t="shared" si="3"/>
        <v>1250</v>
      </c>
      <c r="P12" s="19">
        <f t="shared" si="3"/>
        <v>1250</v>
      </c>
    </row>
    <row r="13">
      <c r="A13" s="14" t="s">
        <v>59</v>
      </c>
      <c r="B13" s="19">
        <f>B8</f>
        <v>6000</v>
      </c>
      <c r="C13" s="19">
        <f t="shared" ref="C13:P13" si="4">C11+C12</f>
        <v>10500</v>
      </c>
      <c r="D13" s="19">
        <f t="shared" si="4"/>
        <v>11750</v>
      </c>
      <c r="E13" s="19">
        <f t="shared" si="4"/>
        <v>13000</v>
      </c>
      <c r="F13" s="19">
        <f t="shared" si="4"/>
        <v>14250</v>
      </c>
      <c r="G13" s="19">
        <f t="shared" si="4"/>
        <v>15500</v>
      </c>
      <c r="H13" s="19">
        <f t="shared" si="4"/>
        <v>16750</v>
      </c>
      <c r="I13" s="19">
        <f t="shared" si="4"/>
        <v>18000</v>
      </c>
      <c r="J13" s="19">
        <f t="shared" si="4"/>
        <v>19250</v>
      </c>
      <c r="K13" s="19">
        <f t="shared" si="4"/>
        <v>20500</v>
      </c>
      <c r="L13" s="19">
        <f t="shared" si="4"/>
        <v>21750</v>
      </c>
      <c r="M13" s="19">
        <f t="shared" si="4"/>
        <v>23000</v>
      </c>
      <c r="N13" s="19">
        <f t="shared" si="4"/>
        <v>24250</v>
      </c>
      <c r="O13" s="19">
        <f t="shared" si="4"/>
        <v>25500</v>
      </c>
      <c r="P13" s="19">
        <f t="shared" si="4"/>
        <v>26750</v>
      </c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7.75"/>
  </cols>
  <sheetData>
    <row r="1">
      <c r="A1" s="8"/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</row>
    <row r="2">
      <c r="A2" s="8" t="s">
        <v>60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>
      <c r="A3" s="8" t="s">
        <v>14</v>
      </c>
      <c r="B3" s="9">
        <v>0.0</v>
      </c>
      <c r="C3" s="9">
        <f t="shared" ref="C3:P3" si="1">B12</f>
        <v>5</v>
      </c>
      <c r="D3" s="9">
        <f t="shared" si="1"/>
        <v>10</v>
      </c>
      <c r="E3" s="9">
        <f t="shared" si="1"/>
        <v>15</v>
      </c>
      <c r="F3" s="9">
        <f t="shared" si="1"/>
        <v>20</v>
      </c>
      <c r="G3" s="9">
        <f t="shared" si="1"/>
        <v>25</v>
      </c>
      <c r="H3" s="9">
        <f t="shared" si="1"/>
        <v>30</v>
      </c>
      <c r="I3" s="9">
        <f t="shared" si="1"/>
        <v>35</v>
      </c>
      <c r="J3" s="9">
        <f t="shared" si="1"/>
        <v>40</v>
      </c>
      <c r="K3" s="9">
        <f t="shared" si="1"/>
        <v>45</v>
      </c>
      <c r="L3" s="9">
        <f t="shared" si="1"/>
        <v>50</v>
      </c>
      <c r="M3" s="9">
        <f t="shared" si="1"/>
        <v>55</v>
      </c>
      <c r="N3" s="9">
        <f t="shared" si="1"/>
        <v>60</v>
      </c>
      <c r="O3" s="9">
        <f t="shared" si="1"/>
        <v>65</v>
      </c>
      <c r="P3" s="9">
        <f t="shared" si="1"/>
        <v>70</v>
      </c>
    </row>
    <row r="4">
      <c r="A4" s="8" t="s">
        <v>15</v>
      </c>
      <c r="B4" s="9">
        <v>0.0</v>
      </c>
      <c r="C4" s="9">
        <f t="shared" ref="C4:P4" si="2">B13</f>
        <v>5</v>
      </c>
      <c r="D4" s="9">
        <f t="shared" si="2"/>
        <v>10</v>
      </c>
      <c r="E4" s="9">
        <f t="shared" si="2"/>
        <v>15</v>
      </c>
      <c r="F4" s="9">
        <f t="shared" si="2"/>
        <v>20</v>
      </c>
      <c r="G4" s="9">
        <f t="shared" si="2"/>
        <v>25</v>
      </c>
      <c r="H4" s="9">
        <f t="shared" si="2"/>
        <v>30</v>
      </c>
      <c r="I4" s="9">
        <f t="shared" si="2"/>
        <v>35</v>
      </c>
      <c r="J4" s="9">
        <f t="shared" si="2"/>
        <v>40</v>
      </c>
      <c r="K4" s="9">
        <f t="shared" si="2"/>
        <v>45</v>
      </c>
      <c r="L4" s="9">
        <f t="shared" si="2"/>
        <v>50</v>
      </c>
      <c r="M4" s="9">
        <f t="shared" si="2"/>
        <v>55</v>
      </c>
      <c r="N4" s="9">
        <f t="shared" si="2"/>
        <v>60</v>
      </c>
      <c r="O4" s="9">
        <f t="shared" si="2"/>
        <v>65</v>
      </c>
      <c r="P4" s="9">
        <f t="shared" si="2"/>
        <v>70</v>
      </c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>
      <c r="A7" s="8" t="s">
        <v>61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>
      <c r="A8" s="8" t="s">
        <v>14</v>
      </c>
      <c r="B8" s="9">
        <f>'Calc-1'!B7-'Calc-1'!B3-'Calc-1'!B11</f>
        <v>5</v>
      </c>
      <c r="C8" s="9">
        <f>'Calc-1'!C7-'Calc-1'!C3-'Calc-1'!C11</f>
        <v>5</v>
      </c>
      <c r="D8" s="9">
        <f>'Calc-1'!D7-'Calc-1'!D3-'Calc-1'!D11</f>
        <v>5</v>
      </c>
      <c r="E8" s="9">
        <f>'Calc-1'!E7-'Calc-1'!E3-'Calc-1'!E11</f>
        <v>5</v>
      </c>
      <c r="F8" s="9">
        <f>'Calc-1'!F7-'Calc-1'!F3-'Calc-1'!F11</f>
        <v>5</v>
      </c>
      <c r="G8" s="9">
        <f>'Calc-1'!G7-'Calc-1'!G3-'Calc-1'!G11</f>
        <v>5</v>
      </c>
      <c r="H8" s="9">
        <f>'Calc-1'!H7-'Calc-1'!H3-'Calc-1'!H11</f>
        <v>5</v>
      </c>
      <c r="I8" s="9">
        <f>'Calc-1'!I7-'Calc-1'!I3-'Calc-1'!I11</f>
        <v>5</v>
      </c>
      <c r="J8" s="9">
        <f>'Calc-1'!J7-'Calc-1'!J3-'Calc-1'!J11</f>
        <v>5</v>
      </c>
      <c r="K8" s="9">
        <f>'Calc-1'!K7-'Calc-1'!K3-'Calc-1'!K11</f>
        <v>5</v>
      </c>
      <c r="L8" s="9">
        <f>'Calc-1'!L7-'Calc-1'!L3-'Calc-1'!L11</f>
        <v>5</v>
      </c>
      <c r="M8" s="9">
        <f>'Calc-1'!M7-'Calc-1'!M3-'Calc-1'!M11</f>
        <v>5</v>
      </c>
      <c r="N8" s="9">
        <f>'Calc-1'!N7-'Calc-1'!N3-'Calc-1'!N11</f>
        <v>5</v>
      </c>
      <c r="O8" s="9">
        <f>'Calc-1'!O7-'Calc-1'!O3-'Calc-1'!O11</f>
        <v>5</v>
      </c>
      <c r="P8" s="9">
        <f>'Calc-1'!P7-'Calc-1'!P3-'Calc-1'!P11</f>
        <v>5</v>
      </c>
    </row>
    <row r="9">
      <c r="A9" s="8" t="s">
        <v>15</v>
      </c>
      <c r="B9" s="9">
        <f>'Calc-1'!B8-'Calc-1'!B4-'Calc-1'!B12</f>
        <v>5</v>
      </c>
      <c r="C9" s="9">
        <f>'Calc-1'!C8-'Calc-1'!C4-'Calc-1'!C12</f>
        <v>5</v>
      </c>
      <c r="D9" s="9">
        <f>'Calc-1'!D8-'Calc-1'!D4-'Calc-1'!D12</f>
        <v>5</v>
      </c>
      <c r="E9" s="9">
        <f>'Calc-1'!E8-'Calc-1'!E4-'Calc-1'!E12</f>
        <v>5</v>
      </c>
      <c r="F9" s="9">
        <f>'Calc-1'!F8-'Calc-1'!F4-'Calc-1'!F12</f>
        <v>5</v>
      </c>
      <c r="G9" s="9">
        <f>'Calc-1'!G8-'Calc-1'!G4-'Calc-1'!G12</f>
        <v>5</v>
      </c>
      <c r="H9" s="9">
        <f>'Calc-1'!H8-'Calc-1'!H4-'Calc-1'!H12</f>
        <v>5</v>
      </c>
      <c r="I9" s="9">
        <f>'Calc-1'!I8-'Calc-1'!I4-'Calc-1'!I12</f>
        <v>5</v>
      </c>
      <c r="J9" s="9">
        <f>'Calc-1'!J8-'Calc-1'!J4-'Calc-1'!J12</f>
        <v>5</v>
      </c>
      <c r="K9" s="9">
        <f>'Calc-1'!K8-'Calc-1'!K4-'Calc-1'!K12</f>
        <v>5</v>
      </c>
      <c r="L9" s="9">
        <f>'Calc-1'!L8-'Calc-1'!L4-'Calc-1'!L12</f>
        <v>5</v>
      </c>
      <c r="M9" s="9">
        <f>'Calc-1'!M8-'Calc-1'!M4-'Calc-1'!M12</f>
        <v>5</v>
      </c>
      <c r="N9" s="9">
        <f>'Calc-1'!N8-'Calc-1'!N4-'Calc-1'!N12</f>
        <v>5</v>
      </c>
      <c r="O9" s="9">
        <f>'Calc-1'!O8-'Calc-1'!O4-'Calc-1'!O12</f>
        <v>5</v>
      </c>
      <c r="P9" s="9">
        <f>'Calc-1'!P8-'Calc-1'!P4-'Calc-1'!P12</f>
        <v>5</v>
      </c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>
      <c r="A11" s="8" t="s">
        <v>62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>
      <c r="A12" s="8" t="s">
        <v>63</v>
      </c>
      <c r="B12" s="9">
        <f t="shared" ref="B12:P12" si="3">B3+B8</f>
        <v>5</v>
      </c>
      <c r="C12" s="9">
        <f t="shared" si="3"/>
        <v>10</v>
      </c>
      <c r="D12" s="9">
        <f t="shared" si="3"/>
        <v>15</v>
      </c>
      <c r="E12" s="9">
        <f t="shared" si="3"/>
        <v>20</v>
      </c>
      <c r="F12" s="9">
        <f t="shared" si="3"/>
        <v>25</v>
      </c>
      <c r="G12" s="9">
        <f t="shared" si="3"/>
        <v>30</v>
      </c>
      <c r="H12" s="9">
        <f t="shared" si="3"/>
        <v>35</v>
      </c>
      <c r="I12" s="9">
        <f t="shared" si="3"/>
        <v>40</v>
      </c>
      <c r="J12" s="9">
        <f t="shared" si="3"/>
        <v>45</v>
      </c>
      <c r="K12" s="9">
        <f t="shared" si="3"/>
        <v>50</v>
      </c>
      <c r="L12" s="9">
        <f t="shared" si="3"/>
        <v>55</v>
      </c>
      <c r="M12" s="9">
        <f t="shared" si="3"/>
        <v>60</v>
      </c>
      <c r="N12" s="9">
        <f t="shared" si="3"/>
        <v>65</v>
      </c>
      <c r="O12" s="9">
        <f t="shared" si="3"/>
        <v>70</v>
      </c>
      <c r="P12" s="9">
        <f t="shared" si="3"/>
        <v>75</v>
      </c>
    </row>
    <row r="13">
      <c r="A13" s="8" t="s">
        <v>15</v>
      </c>
      <c r="B13" s="9">
        <f t="shared" ref="B13:P13" si="4">B4+B9</f>
        <v>5</v>
      </c>
      <c r="C13" s="9">
        <f t="shared" si="4"/>
        <v>10</v>
      </c>
      <c r="D13" s="9">
        <f t="shared" si="4"/>
        <v>15</v>
      </c>
      <c r="E13" s="9">
        <f t="shared" si="4"/>
        <v>20</v>
      </c>
      <c r="F13" s="9">
        <f t="shared" si="4"/>
        <v>25</v>
      </c>
      <c r="G13" s="9">
        <f t="shared" si="4"/>
        <v>30</v>
      </c>
      <c r="H13" s="9">
        <f t="shared" si="4"/>
        <v>35</v>
      </c>
      <c r="I13" s="9">
        <f t="shared" si="4"/>
        <v>40</v>
      </c>
      <c r="J13" s="9">
        <f t="shared" si="4"/>
        <v>45</v>
      </c>
      <c r="K13" s="9">
        <f t="shared" si="4"/>
        <v>50</v>
      </c>
      <c r="L13" s="9">
        <f t="shared" si="4"/>
        <v>55</v>
      </c>
      <c r="M13" s="9">
        <f t="shared" si="4"/>
        <v>60</v>
      </c>
      <c r="N13" s="9">
        <f t="shared" si="4"/>
        <v>65</v>
      </c>
      <c r="O13" s="9">
        <f t="shared" si="4"/>
        <v>70</v>
      </c>
      <c r="P13" s="9">
        <f t="shared" si="4"/>
        <v>75</v>
      </c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>
      <c r="A17" s="8" t="s">
        <v>64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>
      <c r="A18" s="8" t="s">
        <v>14</v>
      </c>
      <c r="B18" s="9">
        <f>B12*Assumptions!$B2</f>
        <v>250</v>
      </c>
      <c r="C18" s="9">
        <f>C12*Assumptions!$B2</f>
        <v>500</v>
      </c>
      <c r="D18" s="9">
        <f>D12*Assumptions!$B2</f>
        <v>750</v>
      </c>
      <c r="E18" s="9">
        <f>E12*Assumptions!$B2</f>
        <v>1000</v>
      </c>
      <c r="F18" s="9">
        <f>F12*Assumptions!$B2</f>
        <v>1250</v>
      </c>
      <c r="G18" s="9">
        <f>G12*Assumptions!$B2</f>
        <v>1500</v>
      </c>
      <c r="H18" s="9">
        <f>H12*Assumptions!$B2</f>
        <v>1750</v>
      </c>
      <c r="I18" s="9">
        <f>I12*Assumptions!$B2</f>
        <v>2000</v>
      </c>
      <c r="J18" s="9">
        <f>J12*Assumptions!$B2</f>
        <v>2250</v>
      </c>
      <c r="K18" s="9">
        <f>K12*Assumptions!$B2</f>
        <v>2500</v>
      </c>
      <c r="L18" s="9">
        <f>L12*Assumptions!$B2</f>
        <v>2750</v>
      </c>
      <c r="M18" s="9">
        <f>M12*Assumptions!$B2</f>
        <v>3000</v>
      </c>
      <c r="N18" s="9">
        <f>N12*Assumptions!$B2</f>
        <v>3250</v>
      </c>
      <c r="O18" s="9">
        <f>O12*Assumptions!$B2</f>
        <v>3500</v>
      </c>
      <c r="P18" s="9">
        <f>P12*Assumptions!$B2</f>
        <v>3750</v>
      </c>
    </row>
    <row r="19">
      <c r="A19" s="24" t="s">
        <v>15</v>
      </c>
      <c r="B19" s="9">
        <f>B13*Assumptions!$B3</f>
        <v>150</v>
      </c>
      <c r="C19" s="9">
        <f>C13*Assumptions!$B3</f>
        <v>300</v>
      </c>
      <c r="D19" s="9">
        <f>D13*Assumptions!$B3</f>
        <v>450</v>
      </c>
      <c r="E19" s="9">
        <f>E13*Assumptions!$B3</f>
        <v>600</v>
      </c>
      <c r="F19" s="9">
        <f>F13*Assumptions!$B3</f>
        <v>750</v>
      </c>
      <c r="G19" s="9">
        <f>G13*Assumptions!$B3</f>
        <v>900</v>
      </c>
      <c r="H19" s="9">
        <f>H13*Assumptions!$B3</f>
        <v>1050</v>
      </c>
      <c r="I19" s="9">
        <f>I13*Assumptions!$B3</f>
        <v>1200</v>
      </c>
      <c r="J19" s="9">
        <f>J13*Assumptions!$B3</f>
        <v>1350</v>
      </c>
      <c r="K19" s="9">
        <f>K13*Assumptions!$B3</f>
        <v>1500</v>
      </c>
      <c r="L19" s="9">
        <f>L13*Assumptions!$B3</f>
        <v>1650</v>
      </c>
      <c r="M19" s="9">
        <f>M13*Assumptions!$B3</f>
        <v>1800</v>
      </c>
      <c r="N19" s="9">
        <f>N13*Assumptions!$B3</f>
        <v>1950</v>
      </c>
      <c r="O19" s="9">
        <f>O13*Assumptions!$B3</f>
        <v>2100</v>
      </c>
      <c r="P19" s="9">
        <f>P13*Assumptions!$B3</f>
        <v>2250</v>
      </c>
    </row>
    <row r="20">
      <c r="A20" s="8" t="s">
        <v>65</v>
      </c>
      <c r="B20" s="9">
        <f t="shared" ref="B20:P20" si="5">SUM(B18:B19)</f>
        <v>400</v>
      </c>
      <c r="C20" s="25">
        <f t="shared" si="5"/>
        <v>800</v>
      </c>
      <c r="D20" s="25">
        <f t="shared" si="5"/>
        <v>1200</v>
      </c>
      <c r="E20" s="25">
        <f t="shared" si="5"/>
        <v>1600</v>
      </c>
      <c r="F20" s="25">
        <f t="shared" si="5"/>
        <v>2000</v>
      </c>
      <c r="G20" s="25">
        <f t="shared" si="5"/>
        <v>2400</v>
      </c>
      <c r="H20" s="25">
        <f t="shared" si="5"/>
        <v>2800</v>
      </c>
      <c r="I20" s="25">
        <f t="shared" si="5"/>
        <v>3200</v>
      </c>
      <c r="J20" s="25">
        <f t="shared" si="5"/>
        <v>3600</v>
      </c>
      <c r="K20" s="25">
        <f t="shared" si="5"/>
        <v>4000</v>
      </c>
      <c r="L20" s="25">
        <f t="shared" si="5"/>
        <v>4400</v>
      </c>
      <c r="M20" s="25">
        <f t="shared" si="5"/>
        <v>4800</v>
      </c>
      <c r="N20" s="25">
        <f t="shared" si="5"/>
        <v>5200</v>
      </c>
      <c r="O20" s="25">
        <f t="shared" si="5"/>
        <v>5600</v>
      </c>
      <c r="P20" s="25">
        <f t="shared" si="5"/>
        <v>6000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16" width="8.88"/>
  </cols>
  <sheetData>
    <row r="1">
      <c r="A1" s="17"/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  <c r="G1" s="18" t="s">
        <v>22</v>
      </c>
      <c r="H1" s="18" t="s">
        <v>23</v>
      </c>
      <c r="I1" s="18" t="s">
        <v>24</v>
      </c>
      <c r="J1" s="18" t="s">
        <v>25</v>
      </c>
      <c r="K1" s="18" t="s">
        <v>26</v>
      </c>
      <c r="L1" s="18" t="s">
        <v>27</v>
      </c>
      <c r="M1" s="18" t="s">
        <v>28</v>
      </c>
      <c r="N1" s="18" t="s">
        <v>29</v>
      </c>
      <c r="O1" s="18" t="s">
        <v>30</v>
      </c>
      <c r="P1" s="18" t="s">
        <v>31</v>
      </c>
      <c r="Q1" s="8"/>
      <c r="R1" s="8"/>
      <c r="S1" s="8"/>
    </row>
    <row r="2">
      <c r="A2" s="26" t="s">
        <v>66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8"/>
      <c r="R2" s="8"/>
      <c r="S2" s="8"/>
    </row>
    <row r="3">
      <c r="A3" s="14" t="s">
        <v>67</v>
      </c>
      <c r="B3" s="19">
        <f>Cash!B13</f>
        <v>6000</v>
      </c>
      <c r="C3" s="19">
        <f>Cash!C13</f>
        <v>10500</v>
      </c>
      <c r="D3" s="19">
        <f>Cash!D13</f>
        <v>11750</v>
      </c>
      <c r="E3" s="19">
        <f>Cash!E13</f>
        <v>13000</v>
      </c>
      <c r="F3" s="19">
        <f>Cash!F13</f>
        <v>14250</v>
      </c>
      <c r="G3" s="19">
        <f>Cash!G13</f>
        <v>15500</v>
      </c>
      <c r="H3" s="19">
        <f>Cash!H13</f>
        <v>16750</v>
      </c>
      <c r="I3" s="19">
        <f>Cash!I13</f>
        <v>18000</v>
      </c>
      <c r="J3" s="19">
        <f>Cash!J13</f>
        <v>19250</v>
      </c>
      <c r="K3" s="19">
        <f>Cash!K13</f>
        <v>20500</v>
      </c>
      <c r="L3" s="19">
        <f>Cash!L13</f>
        <v>21750</v>
      </c>
      <c r="M3" s="19">
        <f>Cash!M13</f>
        <v>23000</v>
      </c>
      <c r="N3" s="19">
        <f>Cash!N13</f>
        <v>24250</v>
      </c>
      <c r="O3" s="19">
        <f>Cash!O13</f>
        <v>25500</v>
      </c>
      <c r="P3" s="19">
        <f>Cash!P13</f>
        <v>26750</v>
      </c>
      <c r="Q3" s="8"/>
      <c r="R3" s="8"/>
      <c r="S3" s="8"/>
    </row>
    <row r="4">
      <c r="A4" s="14" t="s">
        <v>68</v>
      </c>
      <c r="B4" s="19">
        <f>Stocks!B20</f>
        <v>400</v>
      </c>
      <c r="C4" s="19">
        <f>Stocks!C20</f>
        <v>800</v>
      </c>
      <c r="D4" s="19">
        <f>Stocks!D20</f>
        <v>1200</v>
      </c>
      <c r="E4" s="19">
        <f>Stocks!E20</f>
        <v>1600</v>
      </c>
      <c r="F4" s="19">
        <f>Stocks!F20</f>
        <v>2000</v>
      </c>
      <c r="G4" s="19">
        <f>Stocks!G20</f>
        <v>2400</v>
      </c>
      <c r="H4" s="19">
        <f>Stocks!H20</f>
        <v>2800</v>
      </c>
      <c r="I4" s="19">
        <f>Stocks!I20</f>
        <v>3200</v>
      </c>
      <c r="J4" s="19">
        <f>Stocks!J20</f>
        <v>3600</v>
      </c>
      <c r="K4" s="19">
        <f>Stocks!K20</f>
        <v>4000</v>
      </c>
      <c r="L4" s="19">
        <f>Stocks!L20</f>
        <v>4400</v>
      </c>
      <c r="M4" s="19">
        <f>Stocks!M20</f>
        <v>4800</v>
      </c>
      <c r="N4" s="19">
        <f>Stocks!N20</f>
        <v>5200</v>
      </c>
      <c r="O4" s="19">
        <f>Stocks!O20</f>
        <v>5600</v>
      </c>
      <c r="P4" s="19">
        <f>Stocks!P20</f>
        <v>6000</v>
      </c>
      <c r="Q4" s="8"/>
      <c r="R4" s="8"/>
      <c r="S4" s="8"/>
    </row>
    <row r="5">
      <c r="A5" s="14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8"/>
      <c r="R5" s="8"/>
      <c r="S5" s="8"/>
    </row>
    <row r="6">
      <c r="A6" s="26" t="s">
        <v>69</v>
      </c>
      <c r="B6" s="19">
        <f t="shared" ref="B6:P6" si="1">B3+B4</f>
        <v>6400</v>
      </c>
      <c r="C6" s="19">
        <f t="shared" si="1"/>
        <v>11300</v>
      </c>
      <c r="D6" s="19">
        <f t="shared" si="1"/>
        <v>12950</v>
      </c>
      <c r="E6" s="19">
        <f t="shared" si="1"/>
        <v>14600</v>
      </c>
      <c r="F6" s="19">
        <f t="shared" si="1"/>
        <v>16250</v>
      </c>
      <c r="G6" s="19">
        <f t="shared" si="1"/>
        <v>17900</v>
      </c>
      <c r="H6" s="19">
        <f t="shared" si="1"/>
        <v>19550</v>
      </c>
      <c r="I6" s="19">
        <f t="shared" si="1"/>
        <v>21200</v>
      </c>
      <c r="J6" s="19">
        <f t="shared" si="1"/>
        <v>22850</v>
      </c>
      <c r="K6" s="19">
        <f t="shared" si="1"/>
        <v>24500</v>
      </c>
      <c r="L6" s="19">
        <f t="shared" si="1"/>
        <v>26150</v>
      </c>
      <c r="M6" s="19">
        <f t="shared" si="1"/>
        <v>27800</v>
      </c>
      <c r="N6" s="19">
        <f t="shared" si="1"/>
        <v>29450</v>
      </c>
      <c r="O6" s="19">
        <f t="shared" si="1"/>
        <v>31100</v>
      </c>
      <c r="P6" s="19">
        <f t="shared" si="1"/>
        <v>32750</v>
      </c>
      <c r="Q6" s="8"/>
      <c r="R6" s="8"/>
      <c r="S6" s="8"/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8"/>
      <c r="R7" s="8"/>
      <c r="S7" s="8"/>
    </row>
    <row r="8">
      <c r="A8" s="26" t="s">
        <v>70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8"/>
      <c r="R8" s="8"/>
      <c r="S8" s="8"/>
    </row>
    <row r="9">
      <c r="A9" s="14" t="s">
        <v>71</v>
      </c>
      <c r="B9" s="19">
        <f>Purchases!B15</f>
        <v>4750</v>
      </c>
      <c r="C9" s="19">
        <f>Purchases!C15</f>
        <v>8000</v>
      </c>
      <c r="D9" s="19">
        <f>Purchases!D15</f>
        <v>8000</v>
      </c>
      <c r="E9" s="19">
        <f>Purchases!E15</f>
        <v>8000</v>
      </c>
      <c r="F9" s="19">
        <f>Purchases!F15</f>
        <v>8000</v>
      </c>
      <c r="G9" s="19">
        <f>Purchases!G15</f>
        <v>8000</v>
      </c>
      <c r="H9" s="19">
        <f>Purchases!H15</f>
        <v>8000</v>
      </c>
      <c r="I9" s="19">
        <f>Purchases!I15</f>
        <v>8000</v>
      </c>
      <c r="J9" s="19">
        <f>Purchases!J15</f>
        <v>8000</v>
      </c>
      <c r="K9" s="19">
        <f>Purchases!K15</f>
        <v>8000</v>
      </c>
      <c r="L9" s="19">
        <f>Purchases!L15</f>
        <v>8000</v>
      </c>
      <c r="M9" s="19">
        <f>Purchases!M15</f>
        <v>8000</v>
      </c>
      <c r="N9" s="19">
        <f>Purchases!N15</f>
        <v>8000</v>
      </c>
      <c r="O9" s="19">
        <f>Purchases!O15</f>
        <v>8000</v>
      </c>
      <c r="P9" s="19">
        <f>Purchases!P15</f>
        <v>8000</v>
      </c>
      <c r="Q9" s="8"/>
      <c r="R9" s="8"/>
      <c r="S9" s="8"/>
    </row>
    <row r="10">
      <c r="A10" s="14"/>
      <c r="B10" s="2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8"/>
      <c r="R10" s="8"/>
      <c r="S10" s="8"/>
    </row>
    <row r="11">
      <c r="A11" s="26" t="s">
        <v>72</v>
      </c>
      <c r="B11" s="19">
        <f t="shared" ref="B11:P11" si="2">B9</f>
        <v>4750</v>
      </c>
      <c r="C11" s="19">
        <f t="shared" si="2"/>
        <v>8000</v>
      </c>
      <c r="D11" s="19">
        <f t="shared" si="2"/>
        <v>8000</v>
      </c>
      <c r="E11" s="19">
        <f t="shared" si="2"/>
        <v>8000</v>
      </c>
      <c r="F11" s="19">
        <f t="shared" si="2"/>
        <v>8000</v>
      </c>
      <c r="G11" s="19">
        <f t="shared" si="2"/>
        <v>8000</v>
      </c>
      <c r="H11" s="19">
        <f t="shared" si="2"/>
        <v>8000</v>
      </c>
      <c r="I11" s="19">
        <f t="shared" si="2"/>
        <v>8000</v>
      </c>
      <c r="J11" s="19">
        <f t="shared" si="2"/>
        <v>8000</v>
      </c>
      <c r="K11" s="19">
        <f t="shared" si="2"/>
        <v>8000</v>
      </c>
      <c r="L11" s="19">
        <f t="shared" si="2"/>
        <v>8000</v>
      </c>
      <c r="M11" s="19">
        <f t="shared" si="2"/>
        <v>8000</v>
      </c>
      <c r="N11" s="19">
        <f t="shared" si="2"/>
        <v>8000</v>
      </c>
      <c r="O11" s="19">
        <f t="shared" si="2"/>
        <v>8000</v>
      </c>
      <c r="P11" s="19">
        <f t="shared" si="2"/>
        <v>8000</v>
      </c>
      <c r="Q11" s="8"/>
      <c r="R11" s="8"/>
      <c r="S11" s="8"/>
    </row>
    <row r="12">
      <c r="A12" s="1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8"/>
      <c r="R12" s="8"/>
      <c r="S12" s="8"/>
    </row>
    <row r="13">
      <c r="A13" s="26" t="s">
        <v>73</v>
      </c>
      <c r="B13" s="19">
        <f t="shared" ref="B13:P13" si="3">B6-B11</f>
        <v>1650</v>
      </c>
      <c r="C13" s="19">
        <f t="shared" si="3"/>
        <v>3300</v>
      </c>
      <c r="D13" s="19">
        <f t="shared" si="3"/>
        <v>4950</v>
      </c>
      <c r="E13" s="19">
        <f t="shared" si="3"/>
        <v>6600</v>
      </c>
      <c r="F13" s="19">
        <f t="shared" si="3"/>
        <v>8250</v>
      </c>
      <c r="G13" s="19">
        <f t="shared" si="3"/>
        <v>9900</v>
      </c>
      <c r="H13" s="19">
        <f t="shared" si="3"/>
        <v>11550</v>
      </c>
      <c r="I13" s="19">
        <f t="shared" si="3"/>
        <v>13200</v>
      </c>
      <c r="J13" s="19">
        <f t="shared" si="3"/>
        <v>14850</v>
      </c>
      <c r="K13" s="19">
        <f t="shared" si="3"/>
        <v>16500</v>
      </c>
      <c r="L13" s="19">
        <f t="shared" si="3"/>
        <v>18150</v>
      </c>
      <c r="M13" s="19">
        <f t="shared" si="3"/>
        <v>19800</v>
      </c>
      <c r="N13" s="19">
        <f t="shared" si="3"/>
        <v>21450</v>
      </c>
      <c r="O13" s="19">
        <f t="shared" si="3"/>
        <v>23100</v>
      </c>
      <c r="P13" s="19">
        <f t="shared" si="3"/>
        <v>24750</v>
      </c>
      <c r="Q13" s="8"/>
      <c r="R13" s="8"/>
      <c r="S13" s="8"/>
    </row>
    <row r="14">
      <c r="A14" s="1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8"/>
      <c r="R14" s="8"/>
      <c r="S14" s="8"/>
    </row>
    <row r="15">
      <c r="A15" s="14" t="s">
        <v>74</v>
      </c>
      <c r="B15" s="19">
        <v>0.0</v>
      </c>
      <c r="C15" s="19">
        <f t="shared" ref="C15:P15" si="4">B17</f>
        <v>1650</v>
      </c>
      <c r="D15" s="19">
        <f t="shared" si="4"/>
        <v>3300</v>
      </c>
      <c r="E15" s="19">
        <f t="shared" si="4"/>
        <v>4950</v>
      </c>
      <c r="F15" s="19">
        <f t="shared" si="4"/>
        <v>6600</v>
      </c>
      <c r="G15" s="19">
        <f t="shared" si="4"/>
        <v>8250</v>
      </c>
      <c r="H15" s="19">
        <f t="shared" si="4"/>
        <v>9900</v>
      </c>
      <c r="I15" s="19">
        <f t="shared" si="4"/>
        <v>11550</v>
      </c>
      <c r="J15" s="19">
        <f t="shared" si="4"/>
        <v>13200</v>
      </c>
      <c r="K15" s="19">
        <f t="shared" si="4"/>
        <v>14850</v>
      </c>
      <c r="L15" s="19">
        <f t="shared" si="4"/>
        <v>16500</v>
      </c>
      <c r="M15" s="19">
        <f t="shared" si="4"/>
        <v>18150</v>
      </c>
      <c r="N15" s="19">
        <f t="shared" si="4"/>
        <v>19800</v>
      </c>
      <c r="O15" s="19">
        <f t="shared" si="4"/>
        <v>21450</v>
      </c>
      <c r="P15" s="19">
        <f t="shared" si="4"/>
        <v>23100</v>
      </c>
      <c r="Q15" s="8"/>
      <c r="R15" s="8"/>
      <c r="S15" s="8"/>
    </row>
    <row r="16">
      <c r="A16" s="14" t="s">
        <v>75</v>
      </c>
      <c r="B16" s="19">
        <f>'Sales and Cost'!B17</f>
        <v>1650</v>
      </c>
      <c r="C16" s="19">
        <f>'Sales and Cost'!C17</f>
        <v>1650</v>
      </c>
      <c r="D16" s="19">
        <f>'Sales and Cost'!D17</f>
        <v>1650</v>
      </c>
      <c r="E16" s="19">
        <f>'Sales and Cost'!E17</f>
        <v>1650</v>
      </c>
      <c r="F16" s="19">
        <f>'Sales and Cost'!F17</f>
        <v>1650</v>
      </c>
      <c r="G16" s="19">
        <f>'Sales and Cost'!G17</f>
        <v>1650</v>
      </c>
      <c r="H16" s="19">
        <f>'Sales and Cost'!H17</f>
        <v>1650</v>
      </c>
      <c r="I16" s="19">
        <f>'Sales and Cost'!I17</f>
        <v>1650</v>
      </c>
      <c r="J16" s="19">
        <f>'Sales and Cost'!J17</f>
        <v>1650</v>
      </c>
      <c r="K16" s="19">
        <f>'Sales and Cost'!K17</f>
        <v>1650</v>
      </c>
      <c r="L16" s="19">
        <f>'Sales and Cost'!L17</f>
        <v>1650</v>
      </c>
      <c r="M16" s="19">
        <f>'Sales and Cost'!M17</f>
        <v>1650</v>
      </c>
      <c r="N16" s="19">
        <f>'Sales and Cost'!N17</f>
        <v>1650</v>
      </c>
      <c r="O16" s="19">
        <f>'Sales and Cost'!O17</f>
        <v>1650</v>
      </c>
      <c r="P16" s="19">
        <f>'Sales and Cost'!P17</f>
        <v>1650</v>
      </c>
      <c r="Q16" s="8"/>
      <c r="R16" s="8"/>
      <c r="S16" s="8"/>
    </row>
    <row r="17">
      <c r="A17" s="14" t="s">
        <v>76</v>
      </c>
      <c r="B17" s="19">
        <f t="shared" ref="B17:P17" si="5">B15+B16</f>
        <v>1650</v>
      </c>
      <c r="C17" s="19">
        <f t="shared" si="5"/>
        <v>3300</v>
      </c>
      <c r="D17" s="19">
        <f t="shared" si="5"/>
        <v>4950</v>
      </c>
      <c r="E17" s="19">
        <f t="shared" si="5"/>
        <v>6600</v>
      </c>
      <c r="F17" s="19">
        <f t="shared" si="5"/>
        <v>8250</v>
      </c>
      <c r="G17" s="19">
        <f t="shared" si="5"/>
        <v>9900</v>
      </c>
      <c r="H17" s="19">
        <f t="shared" si="5"/>
        <v>11550</v>
      </c>
      <c r="I17" s="19">
        <f t="shared" si="5"/>
        <v>13200</v>
      </c>
      <c r="J17" s="19">
        <f t="shared" si="5"/>
        <v>14850</v>
      </c>
      <c r="K17" s="19">
        <f t="shared" si="5"/>
        <v>16500</v>
      </c>
      <c r="L17" s="19">
        <f t="shared" si="5"/>
        <v>18150</v>
      </c>
      <c r="M17" s="19">
        <f t="shared" si="5"/>
        <v>19800</v>
      </c>
      <c r="N17" s="19">
        <f t="shared" si="5"/>
        <v>21450</v>
      </c>
      <c r="O17" s="19">
        <f t="shared" si="5"/>
        <v>23100</v>
      </c>
      <c r="P17" s="19">
        <f t="shared" si="5"/>
        <v>24750</v>
      </c>
      <c r="Q17" s="8"/>
      <c r="R17" s="8"/>
      <c r="S17" s="8"/>
    </row>
    <row r="18">
      <c r="A18" s="14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8"/>
      <c r="R18" s="8"/>
      <c r="S18" s="8"/>
    </row>
    <row r="19">
      <c r="A19" s="14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8"/>
      <c r="R19" s="8"/>
      <c r="S19" s="8"/>
    </row>
    <row r="20">
      <c r="A20" s="26" t="s">
        <v>77</v>
      </c>
      <c r="B20" s="19">
        <f t="shared" ref="B20:P20" si="6">B13-B17</f>
        <v>0</v>
      </c>
      <c r="C20" s="19">
        <f t="shared" si="6"/>
        <v>0</v>
      </c>
      <c r="D20" s="19">
        <f t="shared" si="6"/>
        <v>0</v>
      </c>
      <c r="E20" s="19">
        <f t="shared" si="6"/>
        <v>0</v>
      </c>
      <c r="F20" s="19">
        <f t="shared" si="6"/>
        <v>0</v>
      </c>
      <c r="G20" s="19">
        <f t="shared" si="6"/>
        <v>0</v>
      </c>
      <c r="H20" s="19">
        <f t="shared" si="6"/>
        <v>0</v>
      </c>
      <c r="I20" s="19">
        <f t="shared" si="6"/>
        <v>0</v>
      </c>
      <c r="J20" s="19">
        <f t="shared" si="6"/>
        <v>0</v>
      </c>
      <c r="K20" s="19">
        <f t="shared" si="6"/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8"/>
      <c r="R20" s="8"/>
      <c r="S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</sheetData>
  <drawing r:id="rId1"/>
</worksheet>
</file>