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s-1" sheetId="3" r:id="rId6"/>
    <sheet state="visible" name="Sales and Costs" sheetId="4" r:id="rId7"/>
    <sheet state="visible" name="Purchases" sheetId="5" r:id="rId8"/>
    <sheet state="visible" name="Cash" sheetId="6" r:id="rId9"/>
    <sheet state="visible" name="Balances" sheetId="7" r:id="rId10"/>
  </sheets>
  <definedNames/>
  <calcPr/>
</workbook>
</file>

<file path=xl/sharedStrings.xml><?xml version="1.0" encoding="utf-8"?>
<sst xmlns="http://schemas.openxmlformats.org/spreadsheetml/2006/main" count="164" uniqueCount="77">
  <si>
    <t>Description</t>
  </si>
  <si>
    <t>A tea shop sells tea and biscuits. It sells 250 cups of tea and 90 biscuits every day. The selling price of a cup of tea is Rs 10 and of a biscuit is Rs 9.</t>
  </si>
  <si>
    <t xml:space="preserve">To make 1 cup of tea, 75 ml of milk, 5 gms of tea leaves and 12 gms of sugar are required. The cost price of various items is </t>
  </si>
  <si>
    <t>- milk - Rs 55 per litre</t>
  </si>
  <si>
    <t>- tea leaves - Rs 400 per kg</t>
  </si>
  <si>
    <t>- sugar - Rs 50 per kg</t>
  </si>
  <si>
    <t>- cups - 40 paisa per cup</t>
  </si>
  <si>
    <t>- biscuit - Rs 6 per biscuit</t>
  </si>
  <si>
    <t>Compute the sales and costs of the store for 15 days.</t>
  </si>
  <si>
    <t>Also compute cash and other balances.</t>
  </si>
  <si>
    <t>for 1 cup of tea</t>
  </si>
  <si>
    <t>Milk</t>
  </si>
  <si>
    <t>ml</t>
  </si>
  <si>
    <t>Tea Leaves</t>
  </si>
  <si>
    <t>gms</t>
  </si>
  <si>
    <t>Sugar</t>
  </si>
  <si>
    <t xml:space="preserve">Cost Price </t>
  </si>
  <si>
    <t>(in Rs)</t>
  </si>
  <si>
    <t xml:space="preserve">Milk </t>
  </si>
  <si>
    <t>per litre</t>
  </si>
  <si>
    <t>per kg</t>
  </si>
  <si>
    <t>Cups</t>
  </si>
  <si>
    <t>per cup</t>
  </si>
  <si>
    <t>Biscuits</t>
  </si>
  <si>
    <t>per biscuit</t>
  </si>
  <si>
    <t>Sales Details</t>
  </si>
  <si>
    <t>Selling Price (in Rs)</t>
  </si>
  <si>
    <t>Tea</t>
  </si>
  <si>
    <t>cups of tea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</si>
  <si>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</si>
  <si>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</si>
  <si>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</si>
  <si>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</si>
  <si>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</si>
  <si>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</si>
  <si>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</si>
  <si>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</si>
  <si>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</si>
  <si>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</si>
  <si>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</si>
  <si>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</si>
  <si>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</si>
  <si>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</si>
  <si>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</si>
  <si>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Sales (Qty)</t>
  </si>
  <si>
    <t>Tea (in cups)</t>
  </si>
  <si>
    <t>Usage (Qty)</t>
  </si>
  <si>
    <t>Milk (in Litres)</t>
  </si>
  <si>
    <t>Tea Leaves (in Kg)</t>
  </si>
  <si>
    <t>Sugar (in Kg)</t>
  </si>
  <si>
    <t>Purchase (Qty)</t>
  </si>
  <si>
    <t>Sales (in Rs)</t>
  </si>
  <si>
    <t>Total Sales</t>
  </si>
  <si>
    <t>Cost of goods sold (in Rs)</t>
  </si>
  <si>
    <t>Total Cost of goods sold</t>
  </si>
  <si>
    <t>Total costs</t>
  </si>
  <si>
    <t>Profit</t>
  </si>
  <si>
    <t>Purchase (in Rs)</t>
  </si>
  <si>
    <t>Total Purchases</t>
  </si>
  <si>
    <t>Cash Inflow</t>
  </si>
  <si>
    <t>Cash Collected from Sales</t>
  </si>
  <si>
    <t>Cash Outflow</t>
  </si>
  <si>
    <t>Cash paid for purchase</t>
  </si>
  <si>
    <t>Net Cash for the Day</t>
  </si>
  <si>
    <t>Cash Inhand</t>
  </si>
  <si>
    <t>Opening Day</t>
  </si>
  <si>
    <t>Closing Cash</t>
  </si>
  <si>
    <t>Assets</t>
  </si>
  <si>
    <t>Cash in hand</t>
  </si>
  <si>
    <t>Total Assets (TA)</t>
  </si>
  <si>
    <t>Liabilities</t>
  </si>
  <si>
    <t>Total Liabilities (TL)</t>
  </si>
  <si>
    <t>Difference 1 (TA - TL)</t>
  </si>
  <si>
    <t>Opening Profit</t>
  </si>
  <si>
    <t>Profit for the Day</t>
  </si>
  <si>
    <t>Accumulated Profit</t>
  </si>
  <si>
    <t>Difference 2 (D1-AP)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</si>
</sst>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8.0"/>
      <color theme="1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2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75"/>
    <col customWidth="1" min="2" max="26" width="9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6" t="s">
        <v>10</v>
      </c>
      <c r="C1" s="6"/>
      <c r="D1" s="6"/>
      <c r="E1" s="6"/>
    </row>
    <row r="2">
      <c r="A2" s="6" t="s">
        <v>11</v>
      </c>
      <c r="B2" s="7">
        <v>75.0</v>
      </c>
      <c r="C2" s="6" t="s">
        <v>12</v>
      </c>
      <c r="D2" s="6"/>
      <c r="E2" s="6"/>
    </row>
    <row r="3">
      <c r="A3" s="6" t="s">
        <v>13</v>
      </c>
      <c r="B3" s="7">
        <v>5.0</v>
      </c>
      <c r="C3" s="6" t="s">
        <v>14</v>
      </c>
      <c r="D3" s="6"/>
      <c r="E3" s="6"/>
    </row>
    <row r="4">
      <c r="A4" s="6" t="s">
        <v>15</v>
      </c>
      <c r="B4" s="7">
        <v>12.0</v>
      </c>
      <c r="C4" s="6" t="s">
        <v>14</v>
      </c>
      <c r="D4" s="6"/>
      <c r="E4" s="6"/>
    </row>
    <row r="5">
      <c r="A5" s="6"/>
      <c r="B5" s="6"/>
      <c r="C5" s="6"/>
      <c r="D5" s="6"/>
      <c r="E5" s="6"/>
    </row>
    <row r="6">
      <c r="A6" s="6" t="s">
        <v>16</v>
      </c>
      <c r="B6" s="6" t="s">
        <v>17</v>
      </c>
      <c r="C6" s="6"/>
      <c r="D6" s="6"/>
      <c r="E6" s="6"/>
    </row>
    <row r="7">
      <c r="A7" s="6" t="s">
        <v>18</v>
      </c>
      <c r="B7" s="7">
        <v>55.0</v>
      </c>
      <c r="C7" s="6" t="s">
        <v>19</v>
      </c>
      <c r="D7" s="6"/>
      <c r="E7" s="6"/>
    </row>
    <row r="8">
      <c r="A8" s="6" t="s">
        <v>13</v>
      </c>
      <c r="B8" s="7">
        <v>400.0</v>
      </c>
      <c r="C8" s="6" t="s">
        <v>20</v>
      </c>
      <c r="D8" s="6"/>
      <c r="E8" s="6"/>
    </row>
    <row r="9">
      <c r="A9" s="6" t="s">
        <v>15</v>
      </c>
      <c r="B9" s="7">
        <v>50.0</v>
      </c>
      <c r="C9" s="6" t="s">
        <v>20</v>
      </c>
      <c r="D9" s="6"/>
      <c r="E9" s="6"/>
    </row>
    <row r="10">
      <c r="A10" s="6" t="s">
        <v>21</v>
      </c>
      <c r="B10" s="7">
        <v>0.4</v>
      </c>
      <c r="C10" s="6" t="s">
        <v>22</v>
      </c>
      <c r="D10" s="6"/>
      <c r="E10" s="6"/>
    </row>
    <row r="11">
      <c r="A11" s="6" t="s">
        <v>23</v>
      </c>
      <c r="B11" s="7">
        <v>6.0</v>
      </c>
      <c r="C11" s="6" t="s">
        <v>24</v>
      </c>
      <c r="D11" s="6"/>
      <c r="E11" s="6"/>
    </row>
    <row r="12">
      <c r="A12" s="6"/>
      <c r="B12" s="6"/>
      <c r="C12" s="6"/>
      <c r="D12" s="6"/>
      <c r="E12" s="6"/>
    </row>
    <row r="13">
      <c r="A13" s="6" t="s">
        <v>25</v>
      </c>
      <c r="B13" s="6"/>
      <c r="C13" s="6"/>
      <c r="D13" s="8" t="s">
        <v>26</v>
      </c>
      <c r="E13" s="6"/>
    </row>
    <row r="14">
      <c r="A14" s="6" t="s">
        <v>27</v>
      </c>
      <c r="B14" s="7">
        <v>250.0</v>
      </c>
      <c r="C14" s="6" t="s">
        <v>28</v>
      </c>
      <c r="D14" s="7">
        <v>10.0</v>
      </c>
      <c r="E14" s="6"/>
    </row>
    <row r="15">
      <c r="A15" s="6" t="s">
        <v>23</v>
      </c>
      <c r="B15" s="7">
        <v>90.0</v>
      </c>
      <c r="C15" s="6" t="s">
        <v>23</v>
      </c>
      <c r="D15" s="7">
        <v>9.0</v>
      </c>
      <c r="E1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88"/>
  </cols>
  <sheetData>
    <row r="1">
      <c r="A1" s="9"/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39</v>
      </c>
      <c r="M1" s="10" t="s">
        <v>40</v>
      </c>
      <c r="N1" s="10" t="s">
        <v>41</v>
      </c>
      <c r="O1" s="10" t="s">
        <v>42</v>
      </c>
      <c r="P1" s="10" t="s">
        <v>43</v>
      </c>
    </row>
    <row r="2">
      <c r="A2" s="11" t="s">
        <v>44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6" t="s">
        <v>45</v>
      </c>
      <c r="B3" s="7">
        <f>Assumptions!$B14</f>
        <v>250</v>
      </c>
      <c r="C3" s="7">
        <f>Assumptions!$B14</f>
        <v>250</v>
      </c>
      <c r="D3" s="7">
        <f>Assumptions!$B14</f>
        <v>250</v>
      </c>
      <c r="E3" s="7">
        <f>Assumptions!$B14</f>
        <v>250</v>
      </c>
      <c r="F3" s="7">
        <f>Assumptions!$B14</f>
        <v>250</v>
      </c>
      <c r="G3" s="7">
        <f>Assumptions!$B14</f>
        <v>250</v>
      </c>
      <c r="H3" s="7">
        <f>Assumptions!$B14</f>
        <v>250</v>
      </c>
      <c r="I3" s="7">
        <f>Assumptions!$B14</f>
        <v>250</v>
      </c>
      <c r="J3" s="7">
        <f>Assumptions!$B14</f>
        <v>250</v>
      </c>
      <c r="K3" s="7">
        <f>Assumptions!$B14</f>
        <v>250</v>
      </c>
      <c r="L3" s="7">
        <f>Assumptions!$B14</f>
        <v>250</v>
      </c>
      <c r="M3" s="7">
        <f>Assumptions!$B14</f>
        <v>250</v>
      </c>
      <c r="N3" s="7">
        <f>Assumptions!$B14</f>
        <v>250</v>
      </c>
      <c r="O3" s="7">
        <f>Assumptions!$B14</f>
        <v>250</v>
      </c>
      <c r="P3" s="7">
        <f>Assumptions!$B14</f>
        <v>250</v>
      </c>
    </row>
    <row r="4">
      <c r="A4" s="6" t="s">
        <v>23</v>
      </c>
      <c r="B4" s="7">
        <f>Assumptions!$B15</f>
        <v>90</v>
      </c>
      <c r="C4" s="7">
        <f>Assumptions!$B15</f>
        <v>90</v>
      </c>
      <c r="D4" s="7">
        <f>Assumptions!$B15</f>
        <v>90</v>
      </c>
      <c r="E4" s="7">
        <f>Assumptions!$B15</f>
        <v>90</v>
      </c>
      <c r="F4" s="7">
        <f>Assumptions!$B15</f>
        <v>90</v>
      </c>
      <c r="G4" s="7">
        <f>Assumptions!$B15</f>
        <v>90</v>
      </c>
      <c r="H4" s="7">
        <f>Assumptions!$B15</f>
        <v>90</v>
      </c>
      <c r="I4" s="7">
        <f>Assumptions!$B15</f>
        <v>90</v>
      </c>
      <c r="J4" s="7">
        <f>Assumptions!$B15</f>
        <v>90</v>
      </c>
      <c r="K4" s="7">
        <f>Assumptions!$B15</f>
        <v>90</v>
      </c>
      <c r="L4" s="7">
        <f>Assumptions!$B15</f>
        <v>90</v>
      </c>
      <c r="M4" s="7">
        <f>Assumptions!$B15</f>
        <v>90</v>
      </c>
      <c r="N4" s="7">
        <f>Assumptions!$B15</f>
        <v>90</v>
      </c>
      <c r="O4" s="7">
        <f>Assumptions!$B15</f>
        <v>90</v>
      </c>
      <c r="P4" s="7">
        <f>Assumptions!$B15</f>
        <v>90</v>
      </c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11" t="s">
        <v>46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6" t="s">
        <v>47</v>
      </c>
      <c r="B7" s="12">
        <f>B3*Assumptions!$B2/1000</f>
        <v>18.75</v>
      </c>
      <c r="C7" s="12">
        <f>C3*Assumptions!$B2/1000</f>
        <v>18.75</v>
      </c>
      <c r="D7" s="12">
        <f>D3*Assumptions!$B2/1000</f>
        <v>18.75</v>
      </c>
      <c r="E7" s="12">
        <f>E3*Assumptions!$B2/1000</f>
        <v>18.75</v>
      </c>
      <c r="F7" s="12">
        <f>F3*Assumptions!$B2/1000</f>
        <v>18.75</v>
      </c>
      <c r="G7" s="12">
        <f>G3*Assumptions!$B2/1000</f>
        <v>18.75</v>
      </c>
      <c r="H7" s="12">
        <f>H3*Assumptions!$B2/1000</f>
        <v>18.75</v>
      </c>
      <c r="I7" s="12">
        <f>I3*Assumptions!$B2/1000</f>
        <v>18.75</v>
      </c>
      <c r="J7" s="12">
        <f>J3*Assumptions!$B2/1000</f>
        <v>18.75</v>
      </c>
      <c r="K7" s="12">
        <f>K3*Assumptions!$B2/1000</f>
        <v>18.75</v>
      </c>
      <c r="L7" s="12">
        <f>L3*Assumptions!$B2/1000</f>
        <v>18.75</v>
      </c>
      <c r="M7" s="12">
        <f>M3*Assumptions!$B2/1000</f>
        <v>18.75</v>
      </c>
      <c r="N7" s="12">
        <f>N3*Assumptions!$B2/1000</f>
        <v>18.75</v>
      </c>
      <c r="O7" s="12">
        <f>O3*Assumptions!$B2/1000</f>
        <v>18.75</v>
      </c>
      <c r="P7" s="12">
        <f>P3*Assumptions!$B2/1000</f>
        <v>18.75</v>
      </c>
    </row>
    <row r="8">
      <c r="A8" s="6" t="s">
        <v>48</v>
      </c>
      <c r="B8" s="12">
        <f>B3*Assumptions!$B3/1000</f>
        <v>1.25</v>
      </c>
      <c r="C8" s="12">
        <f>C3*Assumptions!$B3/1000</f>
        <v>1.25</v>
      </c>
      <c r="D8" s="12">
        <f>D3*Assumptions!$B3/1000</f>
        <v>1.25</v>
      </c>
      <c r="E8" s="12">
        <f>E3*Assumptions!$B3/1000</f>
        <v>1.25</v>
      </c>
      <c r="F8" s="12">
        <f>F3*Assumptions!$B3/1000</f>
        <v>1.25</v>
      </c>
      <c r="G8" s="12">
        <f>G3*Assumptions!$B3/1000</f>
        <v>1.25</v>
      </c>
      <c r="H8" s="12">
        <f>H3*Assumptions!$B3/1000</f>
        <v>1.25</v>
      </c>
      <c r="I8" s="12">
        <f>I3*Assumptions!$B3/1000</f>
        <v>1.25</v>
      </c>
      <c r="J8" s="12">
        <f>J3*Assumptions!$B3/1000</f>
        <v>1.25</v>
      </c>
      <c r="K8" s="12">
        <f>K3*Assumptions!$B3/1000</f>
        <v>1.25</v>
      </c>
      <c r="L8" s="12">
        <f>L3*Assumptions!$B3/1000</f>
        <v>1.25</v>
      </c>
      <c r="M8" s="12">
        <f>M3*Assumptions!$B3/1000</f>
        <v>1.25</v>
      </c>
      <c r="N8" s="12">
        <f>N3*Assumptions!$B3/1000</f>
        <v>1.25</v>
      </c>
      <c r="O8" s="12">
        <f>O3*Assumptions!$B3/1000</f>
        <v>1.25</v>
      </c>
      <c r="P8" s="12">
        <f>P3*Assumptions!$B3/1000</f>
        <v>1.25</v>
      </c>
    </row>
    <row r="9">
      <c r="A9" s="6" t="s">
        <v>49</v>
      </c>
      <c r="B9" s="12">
        <f>B3*Assumptions!$B4/1000</f>
        <v>3</v>
      </c>
      <c r="C9" s="12">
        <f>C3*Assumptions!$B4/1000</f>
        <v>3</v>
      </c>
      <c r="D9" s="12">
        <f>D3*Assumptions!$B4/1000</f>
        <v>3</v>
      </c>
      <c r="E9" s="12">
        <f>E3*Assumptions!$B4/1000</f>
        <v>3</v>
      </c>
      <c r="F9" s="12">
        <f>F3*Assumptions!$B4/1000</f>
        <v>3</v>
      </c>
      <c r="G9" s="12">
        <f>G3*Assumptions!$B4/1000</f>
        <v>3</v>
      </c>
      <c r="H9" s="12">
        <f>H3*Assumptions!$B4/1000</f>
        <v>3</v>
      </c>
      <c r="I9" s="12">
        <f>I3*Assumptions!$B4/1000</f>
        <v>3</v>
      </c>
      <c r="J9" s="12">
        <f>J3*Assumptions!$B4/1000</f>
        <v>3</v>
      </c>
      <c r="K9" s="12">
        <f>K3*Assumptions!$B4/1000</f>
        <v>3</v>
      </c>
      <c r="L9" s="12">
        <f>L3*Assumptions!$B4/1000</f>
        <v>3</v>
      </c>
      <c r="M9" s="12">
        <f>M3*Assumptions!$B4/1000</f>
        <v>3</v>
      </c>
      <c r="N9" s="12">
        <f>N3*Assumptions!$B4/1000</f>
        <v>3</v>
      </c>
      <c r="O9" s="12">
        <f>O3*Assumptions!$B4/1000</f>
        <v>3</v>
      </c>
      <c r="P9" s="12">
        <f>P3*Assumptions!$B4/1000</f>
        <v>3</v>
      </c>
    </row>
    <row r="10">
      <c r="A10" s="6" t="s">
        <v>21</v>
      </c>
      <c r="B10" s="12">
        <f t="shared" ref="B10:P10" si="1">B3</f>
        <v>250</v>
      </c>
      <c r="C10" s="12">
        <f t="shared" si="1"/>
        <v>250</v>
      </c>
      <c r="D10" s="12">
        <f t="shared" si="1"/>
        <v>250</v>
      </c>
      <c r="E10" s="12">
        <f t="shared" si="1"/>
        <v>250</v>
      </c>
      <c r="F10" s="12">
        <f t="shared" si="1"/>
        <v>250</v>
      </c>
      <c r="G10" s="12">
        <f t="shared" si="1"/>
        <v>250</v>
      </c>
      <c r="H10" s="12">
        <f t="shared" si="1"/>
        <v>250</v>
      </c>
      <c r="I10" s="12">
        <f t="shared" si="1"/>
        <v>250</v>
      </c>
      <c r="J10" s="12">
        <f t="shared" si="1"/>
        <v>250</v>
      </c>
      <c r="K10" s="12">
        <f t="shared" si="1"/>
        <v>250</v>
      </c>
      <c r="L10" s="12">
        <f t="shared" si="1"/>
        <v>250</v>
      </c>
      <c r="M10" s="12">
        <f t="shared" si="1"/>
        <v>250</v>
      </c>
      <c r="N10" s="12">
        <f t="shared" si="1"/>
        <v>250</v>
      </c>
      <c r="O10" s="12">
        <f t="shared" si="1"/>
        <v>250</v>
      </c>
      <c r="P10" s="12">
        <f t="shared" si="1"/>
        <v>250</v>
      </c>
    </row>
    <row r="11">
      <c r="A11" s="6" t="s">
        <v>23</v>
      </c>
      <c r="B11" s="12">
        <f t="shared" ref="B11:P11" si="2">B4</f>
        <v>90</v>
      </c>
      <c r="C11" s="12">
        <f t="shared" si="2"/>
        <v>90</v>
      </c>
      <c r="D11" s="12">
        <f t="shared" si="2"/>
        <v>90</v>
      </c>
      <c r="E11" s="12">
        <f t="shared" si="2"/>
        <v>90</v>
      </c>
      <c r="F11" s="12">
        <f t="shared" si="2"/>
        <v>90</v>
      </c>
      <c r="G11" s="12">
        <f t="shared" si="2"/>
        <v>90</v>
      </c>
      <c r="H11" s="12">
        <f t="shared" si="2"/>
        <v>90</v>
      </c>
      <c r="I11" s="12">
        <f t="shared" si="2"/>
        <v>90</v>
      </c>
      <c r="J11" s="12">
        <f t="shared" si="2"/>
        <v>90</v>
      </c>
      <c r="K11" s="12">
        <f t="shared" si="2"/>
        <v>90</v>
      </c>
      <c r="L11" s="12">
        <f t="shared" si="2"/>
        <v>90</v>
      </c>
      <c r="M11" s="12">
        <f t="shared" si="2"/>
        <v>90</v>
      </c>
      <c r="N11" s="12">
        <f t="shared" si="2"/>
        <v>90</v>
      </c>
      <c r="O11" s="12">
        <f t="shared" si="2"/>
        <v>90</v>
      </c>
      <c r="P11" s="12">
        <f t="shared" si="2"/>
        <v>90</v>
      </c>
    </row>
    <row r="12">
      <c r="A12" s="6" t="str">
        <f>Assumptions!A12</f>
        <v/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11" t="s">
        <v>50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6" t="s">
        <v>47</v>
      </c>
      <c r="B14" s="12">
        <f t="shared" ref="B14:P14" si="3">B7</f>
        <v>18.75</v>
      </c>
      <c r="C14" s="12">
        <f t="shared" si="3"/>
        <v>18.75</v>
      </c>
      <c r="D14" s="12">
        <f t="shared" si="3"/>
        <v>18.75</v>
      </c>
      <c r="E14" s="12">
        <f t="shared" si="3"/>
        <v>18.75</v>
      </c>
      <c r="F14" s="12">
        <f t="shared" si="3"/>
        <v>18.75</v>
      </c>
      <c r="G14" s="12">
        <f t="shared" si="3"/>
        <v>18.75</v>
      </c>
      <c r="H14" s="12">
        <f t="shared" si="3"/>
        <v>18.75</v>
      </c>
      <c r="I14" s="12">
        <f t="shared" si="3"/>
        <v>18.75</v>
      </c>
      <c r="J14" s="12">
        <f t="shared" si="3"/>
        <v>18.75</v>
      </c>
      <c r="K14" s="12">
        <f t="shared" si="3"/>
        <v>18.75</v>
      </c>
      <c r="L14" s="12">
        <f t="shared" si="3"/>
        <v>18.75</v>
      </c>
      <c r="M14" s="12">
        <f t="shared" si="3"/>
        <v>18.75</v>
      </c>
      <c r="N14" s="12">
        <f t="shared" si="3"/>
        <v>18.75</v>
      </c>
      <c r="O14" s="12">
        <f t="shared" si="3"/>
        <v>18.75</v>
      </c>
      <c r="P14" s="12">
        <f t="shared" si="3"/>
        <v>18.75</v>
      </c>
    </row>
    <row r="15">
      <c r="A15" s="6" t="s">
        <v>48</v>
      </c>
      <c r="B15" s="12">
        <f t="shared" ref="B15:P15" si="4">B8</f>
        <v>1.25</v>
      </c>
      <c r="C15" s="12">
        <f t="shared" si="4"/>
        <v>1.25</v>
      </c>
      <c r="D15" s="12">
        <f t="shared" si="4"/>
        <v>1.25</v>
      </c>
      <c r="E15" s="12">
        <f t="shared" si="4"/>
        <v>1.25</v>
      </c>
      <c r="F15" s="12">
        <f t="shared" si="4"/>
        <v>1.25</v>
      </c>
      <c r="G15" s="12">
        <f t="shared" si="4"/>
        <v>1.25</v>
      </c>
      <c r="H15" s="12">
        <f t="shared" si="4"/>
        <v>1.25</v>
      </c>
      <c r="I15" s="12">
        <f t="shared" si="4"/>
        <v>1.25</v>
      </c>
      <c r="J15" s="12">
        <f t="shared" si="4"/>
        <v>1.25</v>
      </c>
      <c r="K15" s="12">
        <f t="shared" si="4"/>
        <v>1.25</v>
      </c>
      <c r="L15" s="12">
        <f t="shared" si="4"/>
        <v>1.25</v>
      </c>
      <c r="M15" s="12">
        <f t="shared" si="4"/>
        <v>1.25</v>
      </c>
      <c r="N15" s="12">
        <f t="shared" si="4"/>
        <v>1.25</v>
      </c>
      <c r="O15" s="12">
        <f t="shared" si="4"/>
        <v>1.25</v>
      </c>
      <c r="P15" s="12">
        <f t="shared" si="4"/>
        <v>1.25</v>
      </c>
    </row>
    <row r="16">
      <c r="A16" s="6" t="s">
        <v>49</v>
      </c>
      <c r="B16" s="12">
        <f t="shared" ref="B16:P16" si="5">B9</f>
        <v>3</v>
      </c>
      <c r="C16" s="12">
        <f t="shared" si="5"/>
        <v>3</v>
      </c>
      <c r="D16" s="12">
        <f t="shared" si="5"/>
        <v>3</v>
      </c>
      <c r="E16" s="12">
        <f t="shared" si="5"/>
        <v>3</v>
      </c>
      <c r="F16" s="12">
        <f t="shared" si="5"/>
        <v>3</v>
      </c>
      <c r="G16" s="12">
        <f t="shared" si="5"/>
        <v>3</v>
      </c>
      <c r="H16" s="12">
        <f t="shared" si="5"/>
        <v>3</v>
      </c>
      <c r="I16" s="12">
        <f t="shared" si="5"/>
        <v>3</v>
      </c>
      <c r="J16" s="12">
        <f t="shared" si="5"/>
        <v>3</v>
      </c>
      <c r="K16" s="12">
        <f t="shared" si="5"/>
        <v>3</v>
      </c>
      <c r="L16" s="12">
        <f t="shared" si="5"/>
        <v>3</v>
      </c>
      <c r="M16" s="12">
        <f t="shared" si="5"/>
        <v>3</v>
      </c>
      <c r="N16" s="12">
        <f t="shared" si="5"/>
        <v>3</v>
      </c>
      <c r="O16" s="12">
        <f t="shared" si="5"/>
        <v>3</v>
      </c>
      <c r="P16" s="12">
        <f t="shared" si="5"/>
        <v>3</v>
      </c>
    </row>
    <row r="17">
      <c r="A17" s="6" t="s">
        <v>21</v>
      </c>
      <c r="B17" s="12">
        <f t="shared" ref="B17:P17" si="6">B10</f>
        <v>250</v>
      </c>
      <c r="C17" s="12">
        <f t="shared" si="6"/>
        <v>250</v>
      </c>
      <c r="D17" s="12">
        <f t="shared" si="6"/>
        <v>250</v>
      </c>
      <c r="E17" s="12">
        <f t="shared" si="6"/>
        <v>250</v>
      </c>
      <c r="F17" s="12">
        <f t="shared" si="6"/>
        <v>250</v>
      </c>
      <c r="G17" s="12">
        <f t="shared" si="6"/>
        <v>250</v>
      </c>
      <c r="H17" s="12">
        <f t="shared" si="6"/>
        <v>250</v>
      </c>
      <c r="I17" s="12">
        <f t="shared" si="6"/>
        <v>250</v>
      </c>
      <c r="J17" s="12">
        <f t="shared" si="6"/>
        <v>250</v>
      </c>
      <c r="K17" s="12">
        <f t="shared" si="6"/>
        <v>250</v>
      </c>
      <c r="L17" s="12">
        <f t="shared" si="6"/>
        <v>250</v>
      </c>
      <c r="M17" s="12">
        <f t="shared" si="6"/>
        <v>250</v>
      </c>
      <c r="N17" s="12">
        <f t="shared" si="6"/>
        <v>250</v>
      </c>
      <c r="O17" s="12">
        <f t="shared" si="6"/>
        <v>250</v>
      </c>
      <c r="P17" s="12">
        <f t="shared" si="6"/>
        <v>250</v>
      </c>
    </row>
    <row r="18">
      <c r="A18" s="6" t="s">
        <v>23</v>
      </c>
      <c r="B18" s="12">
        <f t="shared" ref="B18:P18" si="7">B11</f>
        <v>90</v>
      </c>
      <c r="C18" s="12">
        <f t="shared" si="7"/>
        <v>90</v>
      </c>
      <c r="D18" s="12">
        <f t="shared" si="7"/>
        <v>90</v>
      </c>
      <c r="E18" s="12">
        <f t="shared" si="7"/>
        <v>90</v>
      </c>
      <c r="F18" s="12">
        <f t="shared" si="7"/>
        <v>90</v>
      </c>
      <c r="G18" s="12">
        <f t="shared" si="7"/>
        <v>90</v>
      </c>
      <c r="H18" s="12">
        <f t="shared" si="7"/>
        <v>90</v>
      </c>
      <c r="I18" s="12">
        <f t="shared" si="7"/>
        <v>90</v>
      </c>
      <c r="J18" s="12">
        <f t="shared" si="7"/>
        <v>90</v>
      </c>
      <c r="K18" s="12">
        <f t="shared" si="7"/>
        <v>90</v>
      </c>
      <c r="L18" s="12">
        <f t="shared" si="7"/>
        <v>90</v>
      </c>
      <c r="M18" s="12">
        <f t="shared" si="7"/>
        <v>90</v>
      </c>
      <c r="N18" s="12">
        <f t="shared" si="7"/>
        <v>90</v>
      </c>
      <c r="O18" s="12">
        <f t="shared" si="7"/>
        <v>90</v>
      </c>
      <c r="P18" s="12">
        <f t="shared" si="7"/>
        <v>90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25"/>
  </cols>
  <sheetData>
    <row r="1">
      <c r="A1" s="9"/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39</v>
      </c>
      <c r="M1" s="10" t="s">
        <v>40</v>
      </c>
      <c r="N1" s="10" t="s">
        <v>41</v>
      </c>
      <c r="O1" s="10" t="s">
        <v>42</v>
      </c>
      <c r="P1" s="10" t="s">
        <v>43</v>
      </c>
    </row>
    <row r="2">
      <c r="A2" s="11" t="s">
        <v>51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6" t="s">
        <v>27</v>
      </c>
      <c r="B3" s="13">
        <f>'Calcs-1'!B3*Assumptions!$D14</f>
        <v>2500</v>
      </c>
      <c r="C3" s="13">
        <f>'Calcs-1'!C3*Assumptions!$D14</f>
        <v>2500</v>
      </c>
      <c r="D3" s="13">
        <f>'Calcs-1'!D3*Assumptions!$D14</f>
        <v>2500</v>
      </c>
      <c r="E3" s="13">
        <f>'Calcs-1'!E3*Assumptions!$D14</f>
        <v>2500</v>
      </c>
      <c r="F3" s="13">
        <f>'Calcs-1'!F3*Assumptions!$D14</f>
        <v>2500</v>
      </c>
      <c r="G3" s="13">
        <f>'Calcs-1'!G3*Assumptions!$D14</f>
        <v>2500</v>
      </c>
      <c r="H3" s="13">
        <f>'Calcs-1'!H3*Assumptions!$D14</f>
        <v>2500</v>
      </c>
      <c r="I3" s="13">
        <f>'Calcs-1'!I3*Assumptions!$D14</f>
        <v>2500</v>
      </c>
      <c r="J3" s="13">
        <f>'Calcs-1'!J3*Assumptions!$D14</f>
        <v>2500</v>
      </c>
      <c r="K3" s="13">
        <f>'Calcs-1'!K3*Assumptions!$D14</f>
        <v>2500</v>
      </c>
      <c r="L3" s="13">
        <f>'Calcs-1'!L3*Assumptions!$D14</f>
        <v>2500</v>
      </c>
      <c r="M3" s="13">
        <f>'Calcs-1'!M3*Assumptions!$D14</f>
        <v>2500</v>
      </c>
      <c r="N3" s="13">
        <f>'Calcs-1'!N3*Assumptions!$D14</f>
        <v>2500</v>
      </c>
      <c r="O3" s="13">
        <f>'Calcs-1'!O3*Assumptions!$D14</f>
        <v>2500</v>
      </c>
      <c r="P3" s="13">
        <f>'Calcs-1'!P3*Assumptions!$D14</f>
        <v>2500</v>
      </c>
    </row>
    <row r="4">
      <c r="A4" s="6" t="s">
        <v>23</v>
      </c>
      <c r="B4" s="13">
        <f>'Calcs-1'!B4*Assumptions!$D15</f>
        <v>810</v>
      </c>
      <c r="C4" s="13">
        <f>'Calcs-1'!C4*Assumptions!$D15</f>
        <v>810</v>
      </c>
      <c r="D4" s="13">
        <f>'Calcs-1'!D4*Assumptions!$D15</f>
        <v>810</v>
      </c>
      <c r="E4" s="13">
        <f>'Calcs-1'!E4*Assumptions!$D15</f>
        <v>810</v>
      </c>
      <c r="F4" s="13">
        <f>'Calcs-1'!F4*Assumptions!$D15</f>
        <v>810</v>
      </c>
      <c r="G4" s="13">
        <f>'Calcs-1'!G4*Assumptions!$D15</f>
        <v>810</v>
      </c>
      <c r="H4" s="13">
        <f>'Calcs-1'!H4*Assumptions!$D15</f>
        <v>810</v>
      </c>
      <c r="I4" s="13">
        <f>'Calcs-1'!I4*Assumptions!$D15</f>
        <v>810</v>
      </c>
      <c r="J4" s="13">
        <f>'Calcs-1'!J4*Assumptions!$D15</f>
        <v>810</v>
      </c>
      <c r="K4" s="13">
        <f>'Calcs-1'!K4*Assumptions!$D15</f>
        <v>810</v>
      </c>
      <c r="L4" s="13">
        <f>'Calcs-1'!L4*Assumptions!$D15</f>
        <v>810</v>
      </c>
      <c r="M4" s="13">
        <f>'Calcs-1'!M4*Assumptions!$D15</f>
        <v>810</v>
      </c>
      <c r="N4" s="13">
        <f>'Calcs-1'!N4*Assumptions!$D15</f>
        <v>810</v>
      </c>
      <c r="O4" s="13">
        <f>'Calcs-1'!O4*Assumptions!$D15</f>
        <v>810</v>
      </c>
      <c r="P4" s="13">
        <f>'Calcs-1'!P4*Assumptions!$D15</f>
        <v>810</v>
      </c>
    </row>
    <row r="5">
      <c r="A5" s="11" t="s">
        <v>52</v>
      </c>
      <c r="B5" s="13">
        <f t="shared" ref="B5:P5" si="1">SUM(B3:B4)</f>
        <v>3310</v>
      </c>
      <c r="C5" s="13">
        <f t="shared" si="1"/>
        <v>3310</v>
      </c>
      <c r="D5" s="13">
        <f t="shared" si="1"/>
        <v>3310</v>
      </c>
      <c r="E5" s="13">
        <f t="shared" si="1"/>
        <v>3310</v>
      </c>
      <c r="F5" s="13">
        <f t="shared" si="1"/>
        <v>3310</v>
      </c>
      <c r="G5" s="13">
        <f t="shared" si="1"/>
        <v>3310</v>
      </c>
      <c r="H5" s="13">
        <f t="shared" si="1"/>
        <v>3310</v>
      </c>
      <c r="I5" s="13">
        <f t="shared" si="1"/>
        <v>3310</v>
      </c>
      <c r="J5" s="13">
        <f t="shared" si="1"/>
        <v>3310</v>
      </c>
      <c r="K5" s="13">
        <f t="shared" si="1"/>
        <v>3310</v>
      </c>
      <c r="L5" s="13">
        <f t="shared" si="1"/>
        <v>3310</v>
      </c>
      <c r="M5" s="13">
        <f t="shared" si="1"/>
        <v>3310</v>
      </c>
      <c r="N5" s="13">
        <f t="shared" si="1"/>
        <v>3310</v>
      </c>
      <c r="O5" s="13">
        <f t="shared" si="1"/>
        <v>3310</v>
      </c>
      <c r="P5" s="13">
        <f t="shared" si="1"/>
        <v>3310</v>
      </c>
    </row>
    <row r="6">
      <c r="A6" s="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>
      <c r="A7" s="11" t="s">
        <v>53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>
      <c r="A8" s="6" t="s">
        <v>11</v>
      </c>
      <c r="B8" s="13">
        <f>'Calcs-1'!B7*Assumptions!$B7</f>
        <v>1031.25</v>
      </c>
      <c r="C8" s="13">
        <f>'Calcs-1'!C7*Assumptions!$B7</f>
        <v>1031.25</v>
      </c>
      <c r="D8" s="13">
        <f>'Calcs-1'!D7*Assumptions!$B7</f>
        <v>1031.25</v>
      </c>
      <c r="E8" s="13">
        <f>'Calcs-1'!E7*Assumptions!$B7</f>
        <v>1031.25</v>
      </c>
      <c r="F8" s="13">
        <f>'Calcs-1'!F7*Assumptions!$B7</f>
        <v>1031.25</v>
      </c>
      <c r="G8" s="13">
        <f>'Calcs-1'!G7*Assumptions!$B7</f>
        <v>1031.25</v>
      </c>
      <c r="H8" s="13">
        <f>'Calcs-1'!H7*Assumptions!$B7</f>
        <v>1031.25</v>
      </c>
      <c r="I8" s="13">
        <f>'Calcs-1'!I7*Assumptions!$B7</f>
        <v>1031.25</v>
      </c>
      <c r="J8" s="13">
        <f>'Calcs-1'!J7*Assumptions!$B7</f>
        <v>1031.25</v>
      </c>
      <c r="K8" s="13">
        <f>'Calcs-1'!K7*Assumptions!$B7</f>
        <v>1031.25</v>
      </c>
      <c r="L8" s="13">
        <f>'Calcs-1'!L7*Assumptions!$B7</f>
        <v>1031.25</v>
      </c>
      <c r="M8" s="13">
        <f>'Calcs-1'!M7*Assumptions!$B7</f>
        <v>1031.25</v>
      </c>
      <c r="N8" s="13">
        <f>'Calcs-1'!N7*Assumptions!$B7</f>
        <v>1031.25</v>
      </c>
      <c r="O8" s="13">
        <f>'Calcs-1'!O7*Assumptions!$B7</f>
        <v>1031.25</v>
      </c>
      <c r="P8" s="13">
        <f>'Calcs-1'!P7*Assumptions!$B7</f>
        <v>1031.25</v>
      </c>
    </row>
    <row r="9">
      <c r="A9" s="6" t="s">
        <v>13</v>
      </c>
      <c r="B9" s="13">
        <f>'Calcs-1'!B8*Assumptions!$B8</f>
        <v>500</v>
      </c>
      <c r="C9" s="13">
        <f>'Calcs-1'!C8*Assumptions!$B8</f>
        <v>500</v>
      </c>
      <c r="D9" s="13">
        <f>'Calcs-1'!D8*Assumptions!$B8</f>
        <v>500</v>
      </c>
      <c r="E9" s="13">
        <f>'Calcs-1'!E8*Assumptions!$B8</f>
        <v>500</v>
      </c>
      <c r="F9" s="13">
        <f>'Calcs-1'!F8*Assumptions!$B8</f>
        <v>500</v>
      </c>
      <c r="G9" s="13">
        <f>'Calcs-1'!G8*Assumptions!$B8</f>
        <v>500</v>
      </c>
      <c r="H9" s="13">
        <f>'Calcs-1'!H8*Assumptions!$B8</f>
        <v>500</v>
      </c>
      <c r="I9" s="13">
        <f>'Calcs-1'!I8*Assumptions!$B8</f>
        <v>500</v>
      </c>
      <c r="J9" s="13">
        <f>'Calcs-1'!J8*Assumptions!$B8</f>
        <v>500</v>
      </c>
      <c r="K9" s="13">
        <f>'Calcs-1'!K8*Assumptions!$B8</f>
        <v>500</v>
      </c>
      <c r="L9" s="13">
        <f>'Calcs-1'!L8*Assumptions!$B8</f>
        <v>500</v>
      </c>
      <c r="M9" s="13">
        <f>'Calcs-1'!M8*Assumptions!$B8</f>
        <v>500</v>
      </c>
      <c r="N9" s="13">
        <f>'Calcs-1'!N8*Assumptions!$B8</f>
        <v>500</v>
      </c>
      <c r="O9" s="13">
        <f>'Calcs-1'!O8*Assumptions!$B8</f>
        <v>500</v>
      </c>
      <c r="P9" s="13">
        <f>'Calcs-1'!P8*Assumptions!$B8</f>
        <v>500</v>
      </c>
    </row>
    <row r="10">
      <c r="A10" s="6" t="s">
        <v>15</v>
      </c>
      <c r="B10" s="13">
        <f>'Calcs-1'!B9*Assumptions!$B9</f>
        <v>150</v>
      </c>
      <c r="C10" s="13">
        <f>'Calcs-1'!C9*Assumptions!$B9</f>
        <v>150</v>
      </c>
      <c r="D10" s="13">
        <f>'Calcs-1'!D9*Assumptions!$B9</f>
        <v>150</v>
      </c>
      <c r="E10" s="13">
        <f>'Calcs-1'!E9*Assumptions!$B9</f>
        <v>150</v>
      </c>
      <c r="F10" s="13">
        <f>'Calcs-1'!F9*Assumptions!$B9</f>
        <v>150</v>
      </c>
      <c r="G10" s="13">
        <f>'Calcs-1'!G9*Assumptions!$B9</f>
        <v>150</v>
      </c>
      <c r="H10" s="13">
        <f>'Calcs-1'!H9*Assumptions!$B9</f>
        <v>150</v>
      </c>
      <c r="I10" s="13">
        <f>'Calcs-1'!I9*Assumptions!$B9</f>
        <v>150</v>
      </c>
      <c r="J10" s="13">
        <f>'Calcs-1'!J9*Assumptions!$B9</f>
        <v>150</v>
      </c>
      <c r="K10" s="13">
        <f>'Calcs-1'!K9*Assumptions!$B9</f>
        <v>150</v>
      </c>
      <c r="L10" s="13">
        <f>'Calcs-1'!L9*Assumptions!$B9</f>
        <v>150</v>
      </c>
      <c r="M10" s="13">
        <f>'Calcs-1'!M9*Assumptions!$B9</f>
        <v>150</v>
      </c>
      <c r="N10" s="13">
        <f>'Calcs-1'!N9*Assumptions!$B9</f>
        <v>150</v>
      </c>
      <c r="O10" s="13">
        <f>'Calcs-1'!O9*Assumptions!$B9</f>
        <v>150</v>
      </c>
      <c r="P10" s="13">
        <f>'Calcs-1'!P9*Assumptions!$B9</f>
        <v>150</v>
      </c>
    </row>
    <row r="11">
      <c r="A11" s="6" t="s">
        <v>21</v>
      </c>
      <c r="B11" s="13">
        <f>'Calcs-1'!B10*Assumptions!$B10</f>
        <v>100</v>
      </c>
      <c r="C11" s="13">
        <f>'Calcs-1'!C10*Assumptions!$B10</f>
        <v>100</v>
      </c>
      <c r="D11" s="13">
        <f>'Calcs-1'!D10*Assumptions!$B10</f>
        <v>100</v>
      </c>
      <c r="E11" s="13">
        <f>'Calcs-1'!E10*Assumptions!$B10</f>
        <v>100</v>
      </c>
      <c r="F11" s="13">
        <f>'Calcs-1'!F10*Assumptions!$B10</f>
        <v>100</v>
      </c>
      <c r="G11" s="13">
        <f>'Calcs-1'!G10*Assumptions!$B10</f>
        <v>100</v>
      </c>
      <c r="H11" s="13">
        <f>'Calcs-1'!H10*Assumptions!$B10</f>
        <v>100</v>
      </c>
      <c r="I11" s="13">
        <f>'Calcs-1'!I10*Assumptions!$B10</f>
        <v>100</v>
      </c>
      <c r="J11" s="13">
        <f>'Calcs-1'!J10*Assumptions!$B10</f>
        <v>100</v>
      </c>
      <c r="K11" s="13">
        <f>'Calcs-1'!K10*Assumptions!$B10</f>
        <v>100</v>
      </c>
      <c r="L11" s="13">
        <f>'Calcs-1'!L10*Assumptions!$B10</f>
        <v>100</v>
      </c>
      <c r="M11" s="13">
        <f>'Calcs-1'!M10*Assumptions!$B10</f>
        <v>100</v>
      </c>
      <c r="N11" s="13">
        <f>'Calcs-1'!N10*Assumptions!$B10</f>
        <v>100</v>
      </c>
      <c r="O11" s="13">
        <f>'Calcs-1'!O10*Assumptions!$B10</f>
        <v>100</v>
      </c>
      <c r="P11" s="13">
        <f>'Calcs-1'!P10*Assumptions!$B10</f>
        <v>100</v>
      </c>
    </row>
    <row r="12">
      <c r="A12" s="6" t="s">
        <v>23</v>
      </c>
      <c r="B12" s="13">
        <f>'Calcs-1'!B11*Assumptions!$B11</f>
        <v>540</v>
      </c>
      <c r="C12" s="13">
        <f>'Calcs-1'!C11*Assumptions!$B11</f>
        <v>540</v>
      </c>
      <c r="D12" s="13">
        <f>'Calcs-1'!D11*Assumptions!$B11</f>
        <v>540</v>
      </c>
      <c r="E12" s="13">
        <f>'Calcs-1'!E11*Assumptions!$B11</f>
        <v>540</v>
      </c>
      <c r="F12" s="13">
        <f>'Calcs-1'!F11*Assumptions!$B11</f>
        <v>540</v>
      </c>
      <c r="G12" s="13">
        <f>'Calcs-1'!G11*Assumptions!$B11</f>
        <v>540</v>
      </c>
      <c r="H12" s="13">
        <f>'Calcs-1'!H11*Assumptions!$B11</f>
        <v>540</v>
      </c>
      <c r="I12" s="13">
        <f>'Calcs-1'!I11*Assumptions!$B11</f>
        <v>540</v>
      </c>
      <c r="J12" s="13">
        <f>'Calcs-1'!J11*Assumptions!$B11</f>
        <v>540</v>
      </c>
      <c r="K12" s="13">
        <f>'Calcs-1'!K11*Assumptions!$B11</f>
        <v>540</v>
      </c>
      <c r="L12" s="13">
        <f>'Calcs-1'!L11*Assumptions!$B11</f>
        <v>540</v>
      </c>
      <c r="M12" s="13">
        <f>'Calcs-1'!M11*Assumptions!$B11</f>
        <v>540</v>
      </c>
      <c r="N12" s="13">
        <f>'Calcs-1'!N11*Assumptions!$B11</f>
        <v>540</v>
      </c>
      <c r="O12" s="13">
        <f>'Calcs-1'!O11*Assumptions!$B11</f>
        <v>540</v>
      </c>
      <c r="P12" s="13">
        <f>'Calcs-1'!P11*Assumptions!$B11</f>
        <v>540</v>
      </c>
    </row>
    <row r="13">
      <c r="A13" s="11" t="s">
        <v>54</v>
      </c>
      <c r="B13" s="13">
        <f t="shared" ref="B13:P13" si="2">SUM(B8:B12)</f>
        <v>2321.25</v>
      </c>
      <c r="C13" s="13">
        <f t="shared" si="2"/>
        <v>2321.25</v>
      </c>
      <c r="D13" s="13">
        <f t="shared" si="2"/>
        <v>2321.25</v>
      </c>
      <c r="E13" s="13">
        <f t="shared" si="2"/>
        <v>2321.25</v>
      </c>
      <c r="F13" s="13">
        <f t="shared" si="2"/>
        <v>2321.25</v>
      </c>
      <c r="G13" s="13">
        <f t="shared" si="2"/>
        <v>2321.25</v>
      </c>
      <c r="H13" s="13">
        <f t="shared" si="2"/>
        <v>2321.25</v>
      </c>
      <c r="I13" s="13">
        <f t="shared" si="2"/>
        <v>2321.25</v>
      </c>
      <c r="J13" s="13">
        <f t="shared" si="2"/>
        <v>2321.25</v>
      </c>
      <c r="K13" s="13">
        <f t="shared" si="2"/>
        <v>2321.25</v>
      </c>
      <c r="L13" s="13">
        <f t="shared" si="2"/>
        <v>2321.25</v>
      </c>
      <c r="M13" s="13">
        <f t="shared" si="2"/>
        <v>2321.25</v>
      </c>
      <c r="N13" s="13">
        <f t="shared" si="2"/>
        <v>2321.25</v>
      </c>
      <c r="O13" s="13">
        <f t="shared" si="2"/>
        <v>2321.25</v>
      </c>
      <c r="P13" s="13">
        <f t="shared" si="2"/>
        <v>2321.25</v>
      </c>
    </row>
    <row r="14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>
      <c r="A15" s="11" t="s">
        <v>55</v>
      </c>
      <c r="B15" s="13">
        <f t="shared" ref="B15:P15" si="3">B13</f>
        <v>2321.25</v>
      </c>
      <c r="C15" s="13">
        <f t="shared" si="3"/>
        <v>2321.25</v>
      </c>
      <c r="D15" s="13">
        <f t="shared" si="3"/>
        <v>2321.25</v>
      </c>
      <c r="E15" s="13">
        <f t="shared" si="3"/>
        <v>2321.25</v>
      </c>
      <c r="F15" s="13">
        <f t="shared" si="3"/>
        <v>2321.25</v>
      </c>
      <c r="G15" s="13">
        <f t="shared" si="3"/>
        <v>2321.25</v>
      </c>
      <c r="H15" s="13">
        <f t="shared" si="3"/>
        <v>2321.25</v>
      </c>
      <c r="I15" s="13">
        <f t="shared" si="3"/>
        <v>2321.25</v>
      </c>
      <c r="J15" s="13">
        <f t="shared" si="3"/>
        <v>2321.25</v>
      </c>
      <c r="K15" s="13">
        <f t="shared" si="3"/>
        <v>2321.25</v>
      </c>
      <c r="L15" s="13">
        <f t="shared" si="3"/>
        <v>2321.25</v>
      </c>
      <c r="M15" s="13">
        <f t="shared" si="3"/>
        <v>2321.25</v>
      </c>
      <c r="N15" s="13">
        <f t="shared" si="3"/>
        <v>2321.25</v>
      </c>
      <c r="O15" s="13">
        <f t="shared" si="3"/>
        <v>2321.25</v>
      </c>
      <c r="P15" s="13">
        <f t="shared" si="3"/>
        <v>2321.25</v>
      </c>
    </row>
    <row r="16">
      <c r="A16" s="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>
      <c r="A17" s="11" t="s">
        <v>56</v>
      </c>
      <c r="B17" s="13">
        <f t="shared" ref="B17:P17" si="4">B5-B15</f>
        <v>988.75</v>
      </c>
      <c r="C17" s="13">
        <f t="shared" si="4"/>
        <v>988.75</v>
      </c>
      <c r="D17" s="13">
        <f t="shared" si="4"/>
        <v>988.75</v>
      </c>
      <c r="E17" s="13">
        <f t="shared" si="4"/>
        <v>988.75</v>
      </c>
      <c r="F17" s="13">
        <f t="shared" si="4"/>
        <v>988.75</v>
      </c>
      <c r="G17" s="13">
        <f t="shared" si="4"/>
        <v>988.75</v>
      </c>
      <c r="H17" s="13">
        <f t="shared" si="4"/>
        <v>988.75</v>
      </c>
      <c r="I17" s="13">
        <f t="shared" si="4"/>
        <v>988.75</v>
      </c>
      <c r="J17" s="13">
        <f t="shared" si="4"/>
        <v>988.75</v>
      </c>
      <c r="K17" s="13">
        <f t="shared" si="4"/>
        <v>988.75</v>
      </c>
      <c r="L17" s="13">
        <f t="shared" si="4"/>
        <v>988.75</v>
      </c>
      <c r="M17" s="13">
        <f t="shared" si="4"/>
        <v>988.75</v>
      </c>
      <c r="N17" s="13">
        <f t="shared" si="4"/>
        <v>988.75</v>
      </c>
      <c r="O17" s="13">
        <f t="shared" si="4"/>
        <v>988.75</v>
      </c>
      <c r="P17" s="13">
        <f t="shared" si="4"/>
        <v>988.75</v>
      </c>
    </row>
    <row r="18">
      <c r="A18" s="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88"/>
  </cols>
  <sheetData>
    <row r="1">
      <c r="A1" s="9"/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39</v>
      </c>
      <c r="M1" s="10" t="s">
        <v>40</v>
      </c>
      <c r="N1" s="10" t="s">
        <v>41</v>
      </c>
      <c r="O1" s="10" t="s">
        <v>42</v>
      </c>
      <c r="P1" s="10" t="s">
        <v>43</v>
      </c>
    </row>
    <row r="2">
      <c r="A2" s="11" t="s">
        <v>57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6" t="s">
        <v>11</v>
      </c>
      <c r="B3" s="13">
        <f>'Calcs-1'!B14*Assumptions!$B7</f>
        <v>1031.25</v>
      </c>
      <c r="C3" s="13">
        <f>'Calcs-1'!C14*Assumptions!$B7</f>
        <v>1031.25</v>
      </c>
      <c r="D3" s="13">
        <f>'Calcs-1'!D14*Assumptions!$B7</f>
        <v>1031.25</v>
      </c>
      <c r="E3" s="13">
        <f>'Calcs-1'!E14*Assumptions!$B7</f>
        <v>1031.25</v>
      </c>
      <c r="F3" s="13">
        <f>'Calcs-1'!F14*Assumptions!$B7</f>
        <v>1031.25</v>
      </c>
      <c r="G3" s="13">
        <f>'Calcs-1'!G14*Assumptions!$B7</f>
        <v>1031.25</v>
      </c>
      <c r="H3" s="13">
        <f>'Calcs-1'!H14*Assumptions!$B7</f>
        <v>1031.25</v>
      </c>
      <c r="I3" s="13">
        <f>'Calcs-1'!I14*Assumptions!$B7</f>
        <v>1031.25</v>
      </c>
      <c r="J3" s="13">
        <f>'Calcs-1'!J14*Assumptions!$B7</f>
        <v>1031.25</v>
      </c>
      <c r="K3" s="13">
        <f>'Calcs-1'!K14*Assumptions!$B7</f>
        <v>1031.25</v>
      </c>
      <c r="L3" s="13">
        <f>'Calcs-1'!L14*Assumptions!$B7</f>
        <v>1031.25</v>
      </c>
      <c r="M3" s="13">
        <f>'Calcs-1'!M14*Assumptions!$B7</f>
        <v>1031.25</v>
      </c>
      <c r="N3" s="13">
        <f>'Calcs-1'!N14*Assumptions!$B7</f>
        <v>1031.25</v>
      </c>
      <c r="O3" s="13">
        <f>'Calcs-1'!O14*Assumptions!$B7</f>
        <v>1031.25</v>
      </c>
      <c r="P3" s="13">
        <f>'Calcs-1'!P14*Assumptions!$B7</f>
        <v>1031.25</v>
      </c>
    </row>
    <row r="4">
      <c r="A4" s="6" t="s">
        <v>13</v>
      </c>
      <c r="B4" s="13">
        <f>'Calcs-1'!B15*Assumptions!$B8</f>
        <v>500</v>
      </c>
      <c r="C4" s="13">
        <f>'Calcs-1'!C15*Assumptions!$B8</f>
        <v>500</v>
      </c>
      <c r="D4" s="13">
        <f>'Calcs-1'!D15*Assumptions!$B8</f>
        <v>500</v>
      </c>
      <c r="E4" s="13">
        <f>'Calcs-1'!E15*Assumptions!$B8</f>
        <v>500</v>
      </c>
      <c r="F4" s="13">
        <f>'Calcs-1'!F15*Assumptions!$B8</f>
        <v>500</v>
      </c>
      <c r="G4" s="13">
        <f>'Calcs-1'!G15*Assumptions!$B8</f>
        <v>500</v>
      </c>
      <c r="H4" s="13">
        <f>'Calcs-1'!H15*Assumptions!$B8</f>
        <v>500</v>
      </c>
      <c r="I4" s="13">
        <f>'Calcs-1'!I15*Assumptions!$B8</f>
        <v>500</v>
      </c>
      <c r="J4" s="13">
        <f>'Calcs-1'!J15*Assumptions!$B8</f>
        <v>500</v>
      </c>
      <c r="K4" s="13">
        <f>'Calcs-1'!K15*Assumptions!$B8</f>
        <v>500</v>
      </c>
      <c r="L4" s="13">
        <f>'Calcs-1'!L15*Assumptions!$B8</f>
        <v>500</v>
      </c>
      <c r="M4" s="13">
        <f>'Calcs-1'!M15*Assumptions!$B8</f>
        <v>500</v>
      </c>
      <c r="N4" s="13">
        <f>'Calcs-1'!N15*Assumptions!$B8</f>
        <v>500</v>
      </c>
      <c r="O4" s="13">
        <f>'Calcs-1'!O15*Assumptions!$B8</f>
        <v>500</v>
      </c>
      <c r="P4" s="13">
        <f>'Calcs-1'!P15*Assumptions!$B8</f>
        <v>500</v>
      </c>
    </row>
    <row r="5">
      <c r="A5" s="6" t="s">
        <v>15</v>
      </c>
      <c r="B5" s="13">
        <f>'Calcs-1'!B16*Assumptions!$B9</f>
        <v>150</v>
      </c>
      <c r="C5" s="13">
        <f>'Calcs-1'!C16*Assumptions!$B9</f>
        <v>150</v>
      </c>
      <c r="D5" s="13">
        <f>'Calcs-1'!D16*Assumptions!$B9</f>
        <v>150</v>
      </c>
      <c r="E5" s="13">
        <f>'Calcs-1'!E16*Assumptions!$B9</f>
        <v>150</v>
      </c>
      <c r="F5" s="13">
        <f>'Calcs-1'!F16*Assumptions!$B9</f>
        <v>150</v>
      </c>
      <c r="G5" s="13">
        <f>'Calcs-1'!G16*Assumptions!$B9</f>
        <v>150</v>
      </c>
      <c r="H5" s="13">
        <f>'Calcs-1'!H16*Assumptions!$B9</f>
        <v>150</v>
      </c>
      <c r="I5" s="13">
        <f>'Calcs-1'!I16*Assumptions!$B9</f>
        <v>150</v>
      </c>
      <c r="J5" s="13">
        <f>'Calcs-1'!J16*Assumptions!$B9</f>
        <v>150</v>
      </c>
      <c r="K5" s="13">
        <f>'Calcs-1'!K16*Assumptions!$B9</f>
        <v>150</v>
      </c>
      <c r="L5" s="13">
        <f>'Calcs-1'!L16*Assumptions!$B9</f>
        <v>150</v>
      </c>
      <c r="M5" s="13">
        <f>'Calcs-1'!M16*Assumptions!$B9</f>
        <v>150</v>
      </c>
      <c r="N5" s="13">
        <f>'Calcs-1'!N16*Assumptions!$B9</f>
        <v>150</v>
      </c>
      <c r="O5" s="13">
        <f>'Calcs-1'!O16*Assumptions!$B9</f>
        <v>150</v>
      </c>
      <c r="P5" s="13">
        <f>'Calcs-1'!P16*Assumptions!$B9</f>
        <v>150</v>
      </c>
    </row>
    <row r="6">
      <c r="A6" s="6" t="s">
        <v>21</v>
      </c>
      <c r="B6" s="13">
        <f>'Calcs-1'!B17*Assumptions!$B10</f>
        <v>100</v>
      </c>
      <c r="C6" s="13">
        <f>'Calcs-1'!C17*Assumptions!$B10</f>
        <v>100</v>
      </c>
      <c r="D6" s="13">
        <f>'Calcs-1'!D17*Assumptions!$B10</f>
        <v>100</v>
      </c>
      <c r="E6" s="13">
        <f>'Calcs-1'!E17*Assumptions!$B10</f>
        <v>100</v>
      </c>
      <c r="F6" s="13">
        <f>'Calcs-1'!F17*Assumptions!$B10</f>
        <v>100</v>
      </c>
      <c r="G6" s="13">
        <f>'Calcs-1'!G17*Assumptions!$B10</f>
        <v>100</v>
      </c>
      <c r="H6" s="13">
        <f>'Calcs-1'!H17*Assumptions!$B10</f>
        <v>100</v>
      </c>
      <c r="I6" s="13">
        <f>'Calcs-1'!I17*Assumptions!$B10</f>
        <v>100</v>
      </c>
      <c r="J6" s="13">
        <f>'Calcs-1'!J17*Assumptions!$B10</f>
        <v>100</v>
      </c>
      <c r="K6" s="13">
        <f>'Calcs-1'!K17*Assumptions!$B10</f>
        <v>100</v>
      </c>
      <c r="L6" s="13">
        <f>'Calcs-1'!L17*Assumptions!$B10</f>
        <v>100</v>
      </c>
      <c r="M6" s="13">
        <f>'Calcs-1'!M17*Assumptions!$B10</f>
        <v>100</v>
      </c>
      <c r="N6" s="13">
        <f>'Calcs-1'!N17*Assumptions!$B10</f>
        <v>100</v>
      </c>
      <c r="O6" s="13">
        <f>'Calcs-1'!O17*Assumptions!$B10</f>
        <v>100</v>
      </c>
      <c r="P6" s="13">
        <f>'Calcs-1'!P17*Assumptions!$B10</f>
        <v>100</v>
      </c>
    </row>
    <row r="7">
      <c r="A7" s="6" t="s">
        <v>23</v>
      </c>
      <c r="B7" s="13">
        <f>'Calcs-1'!B18*Assumptions!$B11</f>
        <v>540</v>
      </c>
      <c r="C7" s="13">
        <f>'Calcs-1'!C18*Assumptions!$B11</f>
        <v>540</v>
      </c>
      <c r="D7" s="13">
        <f>'Calcs-1'!D18*Assumptions!$B11</f>
        <v>540</v>
      </c>
      <c r="E7" s="13">
        <f>'Calcs-1'!E18*Assumptions!$B11</f>
        <v>540</v>
      </c>
      <c r="F7" s="13">
        <f>'Calcs-1'!F18*Assumptions!$B11</f>
        <v>540</v>
      </c>
      <c r="G7" s="13">
        <f>'Calcs-1'!G18*Assumptions!$B11</f>
        <v>540</v>
      </c>
      <c r="H7" s="13">
        <f>'Calcs-1'!H18*Assumptions!$B11</f>
        <v>540</v>
      </c>
      <c r="I7" s="13">
        <f>'Calcs-1'!I18*Assumptions!$B11</f>
        <v>540</v>
      </c>
      <c r="J7" s="13">
        <f>'Calcs-1'!J18*Assumptions!$B11</f>
        <v>540</v>
      </c>
      <c r="K7" s="13">
        <f>'Calcs-1'!K18*Assumptions!$B11</f>
        <v>540</v>
      </c>
      <c r="L7" s="13">
        <f>'Calcs-1'!L18*Assumptions!$B11</f>
        <v>540</v>
      </c>
      <c r="M7" s="13">
        <f>'Calcs-1'!M18*Assumptions!$B11</f>
        <v>540</v>
      </c>
      <c r="N7" s="13">
        <f>'Calcs-1'!N18*Assumptions!$B11</f>
        <v>540</v>
      </c>
      <c r="O7" s="13">
        <f>'Calcs-1'!O18*Assumptions!$B11</f>
        <v>540</v>
      </c>
      <c r="P7" s="13">
        <f>'Calcs-1'!P18*Assumptions!$B11</f>
        <v>540</v>
      </c>
    </row>
    <row r="8">
      <c r="A8" s="11" t="s">
        <v>58</v>
      </c>
      <c r="B8" s="13">
        <f t="shared" ref="B8:P8" si="1">SUM(B3:B7)</f>
        <v>2321.25</v>
      </c>
      <c r="C8" s="13">
        <f t="shared" si="1"/>
        <v>2321.25</v>
      </c>
      <c r="D8" s="13">
        <f t="shared" si="1"/>
        <v>2321.25</v>
      </c>
      <c r="E8" s="13">
        <f t="shared" si="1"/>
        <v>2321.25</v>
      </c>
      <c r="F8" s="13">
        <f t="shared" si="1"/>
        <v>2321.25</v>
      </c>
      <c r="G8" s="13">
        <f t="shared" si="1"/>
        <v>2321.25</v>
      </c>
      <c r="H8" s="13">
        <f t="shared" si="1"/>
        <v>2321.25</v>
      </c>
      <c r="I8" s="13">
        <f t="shared" si="1"/>
        <v>2321.25</v>
      </c>
      <c r="J8" s="13">
        <f t="shared" si="1"/>
        <v>2321.25</v>
      </c>
      <c r="K8" s="13">
        <f t="shared" si="1"/>
        <v>2321.25</v>
      </c>
      <c r="L8" s="13">
        <f t="shared" si="1"/>
        <v>2321.25</v>
      </c>
      <c r="M8" s="13">
        <f t="shared" si="1"/>
        <v>2321.25</v>
      </c>
      <c r="N8" s="13">
        <f t="shared" si="1"/>
        <v>2321.25</v>
      </c>
      <c r="O8" s="13">
        <f t="shared" si="1"/>
        <v>2321.25</v>
      </c>
      <c r="P8" s="13">
        <f t="shared" si="1"/>
        <v>2321.25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63"/>
  </cols>
  <sheetData>
    <row r="1">
      <c r="A1" s="9"/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39</v>
      </c>
      <c r="M1" s="10" t="s">
        <v>40</v>
      </c>
      <c r="N1" s="10" t="s">
        <v>41</v>
      </c>
      <c r="O1" s="10" t="s">
        <v>42</v>
      </c>
      <c r="P1" s="10" t="s">
        <v>43</v>
      </c>
    </row>
    <row r="2">
      <c r="A2" s="11" t="s">
        <v>59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6" t="s">
        <v>60</v>
      </c>
      <c r="B3" s="13">
        <f>'Sales and Costs'!B5</f>
        <v>3310</v>
      </c>
      <c r="C3" s="13">
        <f>'Sales and Costs'!C5</f>
        <v>3310</v>
      </c>
      <c r="D3" s="13">
        <f>'Sales and Costs'!D5</f>
        <v>3310</v>
      </c>
      <c r="E3" s="13">
        <f>'Sales and Costs'!E5</f>
        <v>3310</v>
      </c>
      <c r="F3" s="13">
        <f>'Sales and Costs'!F5</f>
        <v>3310</v>
      </c>
      <c r="G3" s="13">
        <f>'Sales and Costs'!G5</f>
        <v>3310</v>
      </c>
      <c r="H3" s="13">
        <f>'Sales and Costs'!H5</f>
        <v>3310</v>
      </c>
      <c r="I3" s="13">
        <f>'Sales and Costs'!I5</f>
        <v>3310</v>
      </c>
      <c r="J3" s="13">
        <f>'Sales and Costs'!J5</f>
        <v>3310</v>
      </c>
      <c r="K3" s="13">
        <f>'Sales and Costs'!K5</f>
        <v>3310</v>
      </c>
      <c r="L3" s="13">
        <f>'Sales and Costs'!L5</f>
        <v>3310</v>
      </c>
      <c r="M3" s="13">
        <f>'Sales and Costs'!M5</f>
        <v>3310</v>
      </c>
      <c r="N3" s="13">
        <f>'Sales and Costs'!N5</f>
        <v>3310</v>
      </c>
      <c r="O3" s="13">
        <f>'Sales and Costs'!O5</f>
        <v>3310</v>
      </c>
      <c r="P3" s="13">
        <f>'Sales and Costs'!P5</f>
        <v>3310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>
      <c r="A5" s="11" t="s">
        <v>61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6" t="s">
        <v>62</v>
      </c>
      <c r="B6" s="13">
        <f>Purchases!B8</f>
        <v>2321.25</v>
      </c>
      <c r="C6" s="13">
        <f>Purchases!C8</f>
        <v>2321.25</v>
      </c>
      <c r="D6" s="13">
        <f>Purchases!D8</f>
        <v>2321.25</v>
      </c>
      <c r="E6" s="13">
        <f>Purchases!E8</f>
        <v>2321.25</v>
      </c>
      <c r="F6" s="13">
        <f>Purchases!F8</f>
        <v>2321.25</v>
      </c>
      <c r="G6" s="13">
        <f>Purchases!G8</f>
        <v>2321.25</v>
      </c>
      <c r="H6" s="13">
        <f>Purchases!H8</f>
        <v>2321.25</v>
      </c>
      <c r="I6" s="13">
        <f>Purchases!I8</f>
        <v>2321.25</v>
      </c>
      <c r="J6" s="13">
        <f>Purchases!J8</f>
        <v>2321.25</v>
      </c>
      <c r="K6" s="13">
        <f>Purchases!K8</f>
        <v>2321.25</v>
      </c>
      <c r="L6" s="13">
        <f>Purchases!L8</f>
        <v>2321.25</v>
      </c>
      <c r="M6" s="13">
        <f>Purchases!M8</f>
        <v>2321.25</v>
      </c>
      <c r="N6" s="13">
        <f>Purchases!N8</f>
        <v>2321.25</v>
      </c>
      <c r="O6" s="13">
        <f>Purchases!O8</f>
        <v>2321.25</v>
      </c>
      <c r="P6" s="13">
        <f>Purchases!P8</f>
        <v>2321.25</v>
      </c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11" t="s">
        <v>63</v>
      </c>
      <c r="B8" s="13">
        <f t="shared" ref="B8:P8" si="1">B3-B6</f>
        <v>988.75</v>
      </c>
      <c r="C8" s="13">
        <f t="shared" si="1"/>
        <v>988.75</v>
      </c>
      <c r="D8" s="13">
        <f t="shared" si="1"/>
        <v>988.75</v>
      </c>
      <c r="E8" s="13">
        <f t="shared" si="1"/>
        <v>988.75</v>
      </c>
      <c r="F8" s="13">
        <f t="shared" si="1"/>
        <v>988.75</v>
      </c>
      <c r="G8" s="13">
        <f t="shared" si="1"/>
        <v>988.75</v>
      </c>
      <c r="H8" s="13">
        <f t="shared" si="1"/>
        <v>988.75</v>
      </c>
      <c r="I8" s="13">
        <f t="shared" si="1"/>
        <v>988.75</v>
      </c>
      <c r="J8" s="13">
        <f t="shared" si="1"/>
        <v>988.75</v>
      </c>
      <c r="K8" s="13">
        <f t="shared" si="1"/>
        <v>988.75</v>
      </c>
      <c r="L8" s="13">
        <f t="shared" si="1"/>
        <v>988.75</v>
      </c>
      <c r="M8" s="13">
        <f t="shared" si="1"/>
        <v>988.75</v>
      </c>
      <c r="N8" s="13">
        <f t="shared" si="1"/>
        <v>988.75</v>
      </c>
      <c r="O8" s="13">
        <f t="shared" si="1"/>
        <v>988.75</v>
      </c>
      <c r="P8" s="13">
        <f t="shared" si="1"/>
        <v>988.75</v>
      </c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6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6" t="s">
        <v>65</v>
      </c>
      <c r="B11" s="7">
        <v>0.0</v>
      </c>
      <c r="C11" s="13">
        <f t="shared" ref="C11:P11" si="2">B13</f>
        <v>988.75</v>
      </c>
      <c r="D11" s="13">
        <f t="shared" si="2"/>
        <v>1977.5</v>
      </c>
      <c r="E11" s="13">
        <f t="shared" si="2"/>
        <v>2966.25</v>
      </c>
      <c r="F11" s="13">
        <f t="shared" si="2"/>
        <v>3955</v>
      </c>
      <c r="G11" s="13">
        <f t="shared" si="2"/>
        <v>4943.75</v>
      </c>
      <c r="H11" s="13">
        <f t="shared" si="2"/>
        <v>5932.5</v>
      </c>
      <c r="I11" s="13">
        <f t="shared" si="2"/>
        <v>6921.25</v>
      </c>
      <c r="J11" s="13">
        <f t="shared" si="2"/>
        <v>7910</v>
      </c>
      <c r="K11" s="13">
        <f t="shared" si="2"/>
        <v>8898.75</v>
      </c>
      <c r="L11" s="13">
        <f t="shared" si="2"/>
        <v>9887.5</v>
      </c>
      <c r="M11" s="13">
        <f t="shared" si="2"/>
        <v>10876.25</v>
      </c>
      <c r="N11" s="13">
        <f t="shared" si="2"/>
        <v>11865</v>
      </c>
      <c r="O11" s="13">
        <f t="shared" si="2"/>
        <v>12853.75</v>
      </c>
      <c r="P11" s="13">
        <f t="shared" si="2"/>
        <v>13842.5</v>
      </c>
    </row>
    <row r="12">
      <c r="A12" s="6" t="s">
        <v>63</v>
      </c>
      <c r="B12" s="13">
        <f t="shared" ref="B12:P12" si="3">B8</f>
        <v>988.75</v>
      </c>
      <c r="C12" s="13">
        <f t="shared" si="3"/>
        <v>988.75</v>
      </c>
      <c r="D12" s="13">
        <f t="shared" si="3"/>
        <v>988.75</v>
      </c>
      <c r="E12" s="13">
        <f t="shared" si="3"/>
        <v>988.75</v>
      </c>
      <c r="F12" s="13">
        <f t="shared" si="3"/>
        <v>988.75</v>
      </c>
      <c r="G12" s="13">
        <f t="shared" si="3"/>
        <v>988.75</v>
      </c>
      <c r="H12" s="13">
        <f t="shared" si="3"/>
        <v>988.75</v>
      </c>
      <c r="I12" s="13">
        <f t="shared" si="3"/>
        <v>988.75</v>
      </c>
      <c r="J12" s="13">
        <f t="shared" si="3"/>
        <v>988.75</v>
      </c>
      <c r="K12" s="13">
        <f t="shared" si="3"/>
        <v>988.75</v>
      </c>
      <c r="L12" s="13">
        <f t="shared" si="3"/>
        <v>988.75</v>
      </c>
      <c r="M12" s="13">
        <f t="shared" si="3"/>
        <v>988.75</v>
      </c>
      <c r="N12" s="13">
        <f t="shared" si="3"/>
        <v>988.75</v>
      </c>
      <c r="O12" s="13">
        <f t="shared" si="3"/>
        <v>988.75</v>
      </c>
      <c r="P12" s="13">
        <f t="shared" si="3"/>
        <v>988.75</v>
      </c>
    </row>
    <row r="13">
      <c r="A13" s="6" t="s">
        <v>66</v>
      </c>
      <c r="B13" s="13">
        <f t="shared" ref="B13:P13" si="4">B11+B12</f>
        <v>988.75</v>
      </c>
      <c r="C13" s="13">
        <f t="shared" si="4"/>
        <v>1977.5</v>
      </c>
      <c r="D13" s="13">
        <f t="shared" si="4"/>
        <v>2966.25</v>
      </c>
      <c r="E13" s="13">
        <f t="shared" si="4"/>
        <v>3955</v>
      </c>
      <c r="F13" s="13">
        <f t="shared" si="4"/>
        <v>4943.75</v>
      </c>
      <c r="G13" s="13">
        <f t="shared" si="4"/>
        <v>5932.5</v>
      </c>
      <c r="H13" s="13">
        <f t="shared" si="4"/>
        <v>6921.25</v>
      </c>
      <c r="I13" s="13">
        <f t="shared" si="4"/>
        <v>7910</v>
      </c>
      <c r="J13" s="13">
        <f t="shared" si="4"/>
        <v>8898.75</v>
      </c>
      <c r="K13" s="13">
        <f t="shared" si="4"/>
        <v>9887.5</v>
      </c>
      <c r="L13" s="13">
        <f t="shared" si="4"/>
        <v>10876.25</v>
      </c>
      <c r="M13" s="13">
        <f t="shared" si="4"/>
        <v>11865</v>
      </c>
      <c r="N13" s="13">
        <f t="shared" si="4"/>
        <v>12853.75</v>
      </c>
      <c r="O13" s="13">
        <f t="shared" si="4"/>
        <v>13842.5</v>
      </c>
      <c r="P13" s="13">
        <f t="shared" si="4"/>
        <v>14831.25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63"/>
  </cols>
  <sheetData>
    <row r="1">
      <c r="A1" s="9"/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39</v>
      </c>
      <c r="M1" s="10" t="s">
        <v>40</v>
      </c>
      <c r="N1" s="10" t="s">
        <v>41</v>
      </c>
      <c r="O1" s="10" t="s">
        <v>42</v>
      </c>
      <c r="P1" s="10" t="s">
        <v>43</v>
      </c>
    </row>
    <row r="2">
      <c r="A2" s="11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6" t="s">
        <v>68</v>
      </c>
      <c r="B3" s="13">
        <f>Cash!B13</f>
        <v>988.75</v>
      </c>
      <c r="C3" s="13">
        <f>Cash!C13</f>
        <v>1977.5</v>
      </c>
      <c r="D3" s="13">
        <f>Cash!D13</f>
        <v>2966.25</v>
      </c>
      <c r="E3" s="13">
        <f>Cash!E13</f>
        <v>3955</v>
      </c>
      <c r="F3" s="13">
        <f>Cash!F13</f>
        <v>4943.75</v>
      </c>
      <c r="G3" s="13">
        <f>Cash!G13</f>
        <v>5932.5</v>
      </c>
      <c r="H3" s="13">
        <f>Cash!H13</f>
        <v>6921.25</v>
      </c>
      <c r="I3" s="13">
        <f>Cash!I13</f>
        <v>7910</v>
      </c>
      <c r="J3" s="13">
        <f>Cash!J13</f>
        <v>8898.75</v>
      </c>
      <c r="K3" s="13">
        <f>Cash!K13</f>
        <v>9887.5</v>
      </c>
      <c r="L3" s="13">
        <f>Cash!L13</f>
        <v>10876.25</v>
      </c>
      <c r="M3" s="13">
        <f>Cash!M13</f>
        <v>11865</v>
      </c>
      <c r="N3" s="13">
        <f>Cash!N13</f>
        <v>12853.75</v>
      </c>
      <c r="O3" s="13">
        <f>Cash!O13</f>
        <v>13842.5</v>
      </c>
      <c r="P3" s="13">
        <f>Cash!P13</f>
        <v>14831.25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>
      <c r="A5" s="11" t="s">
        <v>69</v>
      </c>
      <c r="B5" s="13">
        <f t="shared" ref="B5:P5" si="1">B3</f>
        <v>988.75</v>
      </c>
      <c r="C5" s="13">
        <f t="shared" si="1"/>
        <v>1977.5</v>
      </c>
      <c r="D5" s="13">
        <f t="shared" si="1"/>
        <v>2966.25</v>
      </c>
      <c r="E5" s="13">
        <f t="shared" si="1"/>
        <v>3955</v>
      </c>
      <c r="F5" s="13">
        <f t="shared" si="1"/>
        <v>4943.75</v>
      </c>
      <c r="G5" s="13">
        <f t="shared" si="1"/>
        <v>5932.5</v>
      </c>
      <c r="H5" s="13">
        <f t="shared" si="1"/>
        <v>6921.25</v>
      </c>
      <c r="I5" s="13">
        <f t="shared" si="1"/>
        <v>7910</v>
      </c>
      <c r="J5" s="13">
        <f t="shared" si="1"/>
        <v>8898.75</v>
      </c>
      <c r="K5" s="13">
        <f t="shared" si="1"/>
        <v>9887.5</v>
      </c>
      <c r="L5" s="13">
        <f t="shared" si="1"/>
        <v>10876.25</v>
      </c>
      <c r="M5" s="13">
        <f t="shared" si="1"/>
        <v>11865</v>
      </c>
      <c r="N5" s="13">
        <f t="shared" si="1"/>
        <v>12853.75</v>
      </c>
      <c r="O5" s="13">
        <f t="shared" si="1"/>
        <v>13842.5</v>
      </c>
      <c r="P5" s="13">
        <f t="shared" si="1"/>
        <v>14831.25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11" t="s">
        <v>70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11" t="s">
        <v>71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11" t="s">
        <v>72</v>
      </c>
      <c r="B11" s="13">
        <f t="shared" ref="B11:P11" si="2">B5-B9</f>
        <v>988.75</v>
      </c>
      <c r="C11" s="13">
        <f t="shared" si="2"/>
        <v>1977.5</v>
      </c>
      <c r="D11" s="13">
        <f t="shared" si="2"/>
        <v>2966.25</v>
      </c>
      <c r="E11" s="13">
        <f t="shared" si="2"/>
        <v>3955</v>
      </c>
      <c r="F11" s="13">
        <f t="shared" si="2"/>
        <v>4943.75</v>
      </c>
      <c r="G11" s="13">
        <f t="shared" si="2"/>
        <v>5932.5</v>
      </c>
      <c r="H11" s="13">
        <f t="shared" si="2"/>
        <v>6921.25</v>
      </c>
      <c r="I11" s="13">
        <f t="shared" si="2"/>
        <v>7910</v>
      </c>
      <c r="J11" s="13">
        <f t="shared" si="2"/>
        <v>8898.75</v>
      </c>
      <c r="K11" s="13">
        <f t="shared" si="2"/>
        <v>9887.5</v>
      </c>
      <c r="L11" s="13">
        <f t="shared" si="2"/>
        <v>10876.25</v>
      </c>
      <c r="M11" s="13">
        <f t="shared" si="2"/>
        <v>11865</v>
      </c>
      <c r="N11" s="13">
        <f t="shared" si="2"/>
        <v>12853.75</v>
      </c>
      <c r="O11" s="13">
        <f t="shared" si="2"/>
        <v>13842.5</v>
      </c>
      <c r="P11" s="13">
        <f t="shared" si="2"/>
        <v>14831.25</v>
      </c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6" t="s">
        <v>73</v>
      </c>
      <c r="B13" s="7">
        <v>0.0</v>
      </c>
      <c r="C13" s="13">
        <f t="shared" ref="C13:P13" si="3">B15</f>
        <v>988.75</v>
      </c>
      <c r="D13" s="13">
        <f t="shared" si="3"/>
        <v>1977.5</v>
      </c>
      <c r="E13" s="13">
        <f t="shared" si="3"/>
        <v>2966.25</v>
      </c>
      <c r="F13" s="13">
        <f t="shared" si="3"/>
        <v>3955</v>
      </c>
      <c r="G13" s="13">
        <f t="shared" si="3"/>
        <v>4943.75</v>
      </c>
      <c r="H13" s="13">
        <f t="shared" si="3"/>
        <v>5932.5</v>
      </c>
      <c r="I13" s="13">
        <f t="shared" si="3"/>
        <v>6921.25</v>
      </c>
      <c r="J13" s="13">
        <f t="shared" si="3"/>
        <v>7910</v>
      </c>
      <c r="K13" s="13">
        <f t="shared" si="3"/>
        <v>8898.75</v>
      </c>
      <c r="L13" s="13">
        <f t="shared" si="3"/>
        <v>9887.5</v>
      </c>
      <c r="M13" s="13">
        <f t="shared" si="3"/>
        <v>10876.25</v>
      </c>
      <c r="N13" s="13">
        <f t="shared" si="3"/>
        <v>11865</v>
      </c>
      <c r="O13" s="13">
        <f t="shared" si="3"/>
        <v>12853.75</v>
      </c>
      <c r="P13" s="13">
        <f t="shared" si="3"/>
        <v>13842.5</v>
      </c>
    </row>
    <row r="14">
      <c r="A14" s="6" t="s">
        <v>74</v>
      </c>
      <c r="B14" s="13">
        <f>'Sales and Costs'!B17</f>
        <v>988.75</v>
      </c>
      <c r="C14" s="13">
        <f>'Sales and Costs'!C17</f>
        <v>988.75</v>
      </c>
      <c r="D14" s="13">
        <f>'Sales and Costs'!D17</f>
        <v>988.75</v>
      </c>
      <c r="E14" s="13">
        <f>'Sales and Costs'!E17</f>
        <v>988.75</v>
      </c>
      <c r="F14" s="13">
        <f>'Sales and Costs'!F17</f>
        <v>988.75</v>
      </c>
      <c r="G14" s="13">
        <f>'Sales and Costs'!G17</f>
        <v>988.75</v>
      </c>
      <c r="H14" s="13">
        <f>'Sales and Costs'!H17</f>
        <v>988.75</v>
      </c>
      <c r="I14" s="13">
        <f>'Sales and Costs'!I17</f>
        <v>988.75</v>
      </c>
      <c r="J14" s="13">
        <f>'Sales and Costs'!J17</f>
        <v>988.75</v>
      </c>
      <c r="K14" s="13">
        <f>'Sales and Costs'!K17</f>
        <v>988.75</v>
      </c>
      <c r="L14" s="13">
        <f>'Sales and Costs'!L17</f>
        <v>988.75</v>
      </c>
      <c r="M14" s="13">
        <f>'Sales and Costs'!M17</f>
        <v>988.75</v>
      </c>
      <c r="N14" s="13">
        <f>'Sales and Costs'!N17</f>
        <v>988.75</v>
      </c>
      <c r="O14" s="13">
        <f>'Sales and Costs'!O17</f>
        <v>988.75</v>
      </c>
      <c r="P14" s="13">
        <f>'Sales and Costs'!P17</f>
        <v>988.75</v>
      </c>
    </row>
    <row r="15">
      <c r="A15" s="6" t="s">
        <v>75</v>
      </c>
      <c r="B15" s="13">
        <f t="shared" ref="B15:P15" si="4">B13+B14</f>
        <v>988.75</v>
      </c>
      <c r="C15" s="13">
        <f t="shared" si="4"/>
        <v>1977.5</v>
      </c>
      <c r="D15" s="13">
        <f t="shared" si="4"/>
        <v>2966.25</v>
      </c>
      <c r="E15" s="13">
        <f t="shared" si="4"/>
        <v>3955</v>
      </c>
      <c r="F15" s="13">
        <f t="shared" si="4"/>
        <v>4943.75</v>
      </c>
      <c r="G15" s="13">
        <f t="shared" si="4"/>
        <v>5932.5</v>
      </c>
      <c r="H15" s="13">
        <f t="shared" si="4"/>
        <v>6921.25</v>
      </c>
      <c r="I15" s="13">
        <f t="shared" si="4"/>
        <v>7910</v>
      </c>
      <c r="J15" s="13">
        <f t="shared" si="4"/>
        <v>8898.75</v>
      </c>
      <c r="K15" s="13">
        <f t="shared" si="4"/>
        <v>9887.5</v>
      </c>
      <c r="L15" s="13">
        <f t="shared" si="4"/>
        <v>10876.25</v>
      </c>
      <c r="M15" s="13">
        <f t="shared" si="4"/>
        <v>11865</v>
      </c>
      <c r="N15" s="13">
        <f t="shared" si="4"/>
        <v>12853.75</v>
      </c>
      <c r="O15" s="13">
        <f t="shared" si="4"/>
        <v>13842.5</v>
      </c>
      <c r="P15" s="13">
        <f t="shared" si="4"/>
        <v>14831.25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1" t="s">
        <v>76</v>
      </c>
      <c r="B17" s="13">
        <f t="shared" ref="B17:P17" si="5">B11-B15</f>
        <v>0</v>
      </c>
      <c r="C17" s="13">
        <f t="shared" si="5"/>
        <v>0</v>
      </c>
      <c r="D17" s="13">
        <f t="shared" si="5"/>
        <v>0</v>
      </c>
      <c r="E17" s="13">
        <f t="shared" si="5"/>
        <v>0</v>
      </c>
      <c r="F17" s="13">
        <f t="shared" si="5"/>
        <v>0</v>
      </c>
      <c r="G17" s="13">
        <f t="shared" si="5"/>
        <v>0</v>
      </c>
      <c r="H17" s="13">
        <f t="shared" si="5"/>
        <v>0</v>
      </c>
      <c r="I17" s="13">
        <f t="shared" si="5"/>
        <v>0</v>
      </c>
      <c r="J17" s="13">
        <f t="shared" si="5"/>
        <v>0</v>
      </c>
      <c r="K17" s="13">
        <f t="shared" si="5"/>
        <v>0</v>
      </c>
      <c r="L17" s="13">
        <f t="shared" si="5"/>
        <v>0</v>
      </c>
      <c r="M17" s="13">
        <f t="shared" si="5"/>
        <v>0</v>
      </c>
      <c r="N17" s="13">
        <f t="shared" si="5"/>
        <v>0</v>
      </c>
      <c r="O17" s="13">
        <f t="shared" si="5"/>
        <v>0</v>
      </c>
      <c r="P17" s="13">
        <f t="shared" si="5"/>
        <v>0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drawing r:id="rId1"/>
</worksheet>
</file>