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<sst xmlns="http://schemas.openxmlformats.org/spreadsheetml/2006/main" count="242" uniqueCount="97">
  <si>
    <t>Description</t>
  </si>
  <si>
    <t>A tea shop sells tea and biscuits. It sells 250 cups of tea and 90 biscuits every day. The selling price of a cup of tea is Rs 10 and of a biscuit is Rs 9.</t>
  </si>
  <si>
    <t xml:space="preserve">To make 1 cup of tea, 75 ml of milk, 5 gms of tea leaves and 12 gms of sugar are required. The cost price of various items is </t>
  </si>
  <si>
    <t>- milk - Rs 55 per litre</t>
  </si>
  <si>
    <t>- tea leaves - Rs 400 per kg</t>
  </si>
  <si>
    <t>- sugar - Rs 50 per kg</t>
  </si>
  <si>
    <t>- cups - 40 paisa per cup</t>
  </si>
  <si>
    <t>- biscuit - Rs 6 per biscuit</t>
  </si>
  <si>
    <t>Compute the sales and costs of the store for 15 days.</t>
  </si>
  <si>
    <t>Also compute cash and other balances.</t>
  </si>
  <si>
    <t>The tea shop purchases the following
- Milk - 20 litres every day
- tea leaves - 4 kg every 3 days
- sugar -10 kg every 3 days
- cups - 900 cups every 3 days
- biscuit - 200 biscuits every 2 days
Milk left at the end of the day is treated as a wastage.
Everyday, while pouring tea in the cups, the tea shop discovers that 40 cups are leaky and have to be thrown away.
There is no wastage in tea leaves, sugar and biscuits.
Update the previous model to take care of this new data.</t>
  </si>
  <si>
    <t>for 1 cup of tea</t>
  </si>
  <si>
    <t>Milk</t>
  </si>
  <si>
    <t>ml</t>
  </si>
  <si>
    <t>Tea Leaves</t>
  </si>
  <si>
    <t>gms</t>
  </si>
  <si>
    <t>Sugar</t>
  </si>
  <si>
    <t xml:space="preserve">Cost Price </t>
  </si>
  <si>
    <t>(in Rs)</t>
  </si>
  <si>
    <t xml:space="preserve">Milk </t>
  </si>
  <si>
    <t>per litre</t>
  </si>
  <si>
    <t>per kg</t>
  </si>
  <si>
    <t>Cups</t>
  </si>
  <si>
    <t>per cup</t>
  </si>
  <si>
    <t>Biscuits</t>
  </si>
  <si>
    <t>per biscuit</t>
  </si>
  <si>
    <t>Sales Details</t>
  </si>
  <si>
    <t>Selling Price (in Rs)</t>
  </si>
  <si>
    <t>Tea</t>
  </si>
  <si>
    <t>cups of tea</t>
  </si>
  <si>
    <t>Purchase Details</t>
  </si>
  <si>
    <t>litres</t>
  </si>
  <si>
    <t>every day</t>
  </si>
  <si>
    <t>kg</t>
  </si>
  <si>
    <t>every 3 days</t>
  </si>
  <si>
    <t>cups</t>
  </si>
  <si>
    <t>biscuits</t>
  </si>
  <si>
    <t>every 2 days</t>
  </si>
  <si>
    <t>Wastage Details</t>
  </si>
  <si>
    <t>all the lmilk left is wasted</t>
  </si>
  <si>
    <t>D1</t>
  </si>
  <si>
    <t>D2</t>
  </si>
  <si>
    <t>D3</t>
  </si>
  <si>
    <t>D4</t>
  </si>
  <si>
    <t>D5</t>
  </si>
  <si>
    <t>D6</t>
  </si>
  <si>
    <t>D7</t>
  </si>
  <si>
    <t>D8</t>
  </si>
  <si>
    <t>D9</t>
  </si>
  <si>
    <t>D10</t>
  </si>
  <si>
    <t>D11</t>
  </si>
  <si>
    <t>D12</t>
  </si>
  <si>
    <t>D13</t>
  </si>
  <si>
    <t>D14</t>
  </si>
  <si>
    <t>D15</t>
  </si>
  <si>
    <t>Sales (Qty)</t>
  </si>
  <si>
    <t>Tea (in cups)</t>
  </si>
  <si>
    <t>Usage (Qty)</t>
  </si>
  <si>
    <t>Milk (in Litres)</t>
  </si>
  <si>
    <t>Tea Leaves (in Kg)</t>
  </si>
  <si>
    <t>Sugar (in Kg)</t>
  </si>
  <si>
    <t>Purchase (Qty)</t>
  </si>
  <si>
    <t>Wastage (Qty)</t>
  </si>
  <si>
    <t>Sales (in Rs)</t>
  </si>
  <si>
    <t>Total Sales</t>
  </si>
  <si>
    <t>Cost of goods sold (in Rs)</t>
  </si>
  <si>
    <t>Total Cost of goods sold</t>
  </si>
  <si>
    <t>Wastage (in Rs)</t>
  </si>
  <si>
    <t>Total costs of wastage</t>
  </si>
  <si>
    <t>Total costs</t>
  </si>
  <si>
    <t>Profit</t>
  </si>
  <si>
    <t>Purchase (in Rs)</t>
  </si>
  <si>
    <t>Total Purchases</t>
  </si>
  <si>
    <t>Cash Inflow</t>
  </si>
  <si>
    <t>Cash Collected from Sales</t>
  </si>
  <si>
    <t>Cash Outflow</t>
  </si>
  <si>
    <t>Cash paid for purchase</t>
  </si>
  <si>
    <t>Net Cash for the Day</t>
  </si>
  <si>
    <t>Cash Inhand</t>
  </si>
  <si>
    <t>Opening Day</t>
  </si>
  <si>
    <t>Closing Cash</t>
  </si>
  <si>
    <t>Opening Stocks (in Qty)</t>
  </si>
  <si>
    <t>Change in Stocks (in Qty)</t>
  </si>
  <si>
    <t>Closing Stocks (in Qty)</t>
  </si>
  <si>
    <t>Closing Stocks (in Rs)</t>
  </si>
  <si>
    <t>Total Closing Stocks</t>
  </si>
  <si>
    <t>Assets</t>
  </si>
  <si>
    <t>Cash in hand</t>
  </si>
  <si>
    <t>Stocks</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</si>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</sst>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8.0"/>
      <color theme="1"/>
      <name val="Arial"/>
      <scheme val="minor"/>
    </font>
    <font>
      <sz val="18.0"/>
      <color theme="1"/>
      <name val="Arial"/>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1" numFmtId="9" xfId="0" applyAlignment="1" applyFont="1" applyNumberFormat="1">
      <alignment readingOrder="0"/>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shrinkToFit="0" vertical="bottom" wrapText="0"/>
    </xf>
    <xf borderId="0" fillId="2" fontId="3" numFmtId="0" xfId="0" applyAlignment="1" applyFill="1" applyFont="1">
      <alignment vertical="bottom"/>
    </xf>
    <xf borderId="0" fillId="2" fontId="4" numFmtId="0" xfId="0" applyAlignment="1" applyFont="1">
      <alignment vertical="bottom"/>
    </xf>
    <xf borderId="0" fillId="0" fontId="4" numFmtId="0" xfId="0" applyAlignment="1" applyFont="1">
      <alignment vertical="bottom"/>
    </xf>
    <xf borderId="0" fillId="0" fontId="3" numFmtId="2" xfId="0" applyAlignment="1" applyFont="1" applyNumberFormat="1">
      <alignment horizontal="right" vertical="bottom"/>
    </xf>
    <xf borderId="0" fillId="0" fontId="3" numFmtId="2" xfId="0" applyAlignment="1" applyFont="1" applyNumberFormat="1">
      <alignment vertical="bottom"/>
    </xf>
    <xf borderId="0" fillId="0" fontId="3" numFmtId="3" xfId="0" applyAlignment="1" applyFont="1" applyNumberFormat="1">
      <alignment horizontal="right" vertical="bottom"/>
    </xf>
    <xf borderId="0" fillId="0" fontId="3"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75"/>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1" t="s">
        <v>3</v>
      </c>
      <c r="B4" s="2"/>
      <c r="C4" s="2"/>
      <c r="D4" s="2"/>
      <c r="E4" s="2"/>
      <c r="F4" s="2"/>
      <c r="G4" s="2"/>
      <c r="H4" s="2"/>
      <c r="I4" s="2"/>
      <c r="J4" s="2"/>
      <c r="K4" s="2"/>
      <c r="L4" s="2"/>
      <c r="M4" s="2"/>
      <c r="N4" s="2"/>
      <c r="O4" s="2"/>
      <c r="P4" s="2"/>
      <c r="Q4" s="2"/>
      <c r="R4" s="2"/>
      <c r="S4" s="2"/>
      <c r="T4" s="2"/>
      <c r="U4" s="2"/>
      <c r="V4" s="2"/>
      <c r="W4" s="2"/>
      <c r="X4" s="2"/>
      <c r="Y4" s="2"/>
      <c r="Z4" s="2"/>
    </row>
    <row r="5" hidden="1">
      <c r="A5" s="1" t="s">
        <v>4</v>
      </c>
      <c r="B5" s="2"/>
      <c r="C5" s="4"/>
      <c r="D5" s="2"/>
      <c r="E5" s="2"/>
      <c r="F5" s="2"/>
      <c r="G5" s="2"/>
      <c r="H5" s="2"/>
      <c r="I5" s="2"/>
      <c r="J5" s="2"/>
      <c r="K5" s="2"/>
      <c r="L5" s="2"/>
      <c r="M5" s="2"/>
      <c r="N5" s="2"/>
      <c r="O5" s="2"/>
      <c r="P5" s="2"/>
      <c r="Q5" s="2"/>
      <c r="R5" s="2"/>
      <c r="S5" s="2"/>
      <c r="T5" s="2"/>
      <c r="U5" s="2"/>
      <c r="V5" s="2"/>
      <c r="W5" s="2"/>
      <c r="X5" s="2"/>
      <c r="Y5" s="2"/>
      <c r="Z5" s="2"/>
    </row>
    <row r="6" hidden="1">
      <c r="A6" s="1" t="s">
        <v>5</v>
      </c>
      <c r="B6" s="2"/>
      <c r="C6" s="2"/>
      <c r="D6" s="2"/>
      <c r="E6" s="2"/>
      <c r="F6" s="2"/>
      <c r="G6" s="2"/>
      <c r="H6" s="2"/>
      <c r="I6" s="2"/>
      <c r="J6" s="2"/>
      <c r="K6" s="2"/>
      <c r="L6" s="2"/>
      <c r="M6" s="2"/>
      <c r="N6" s="2"/>
      <c r="O6" s="2"/>
      <c r="P6" s="2"/>
      <c r="Q6" s="2"/>
      <c r="R6" s="2"/>
      <c r="S6" s="2"/>
      <c r="T6" s="2"/>
      <c r="U6" s="2"/>
      <c r="V6" s="2"/>
      <c r="W6" s="2"/>
      <c r="X6" s="2"/>
      <c r="Y6" s="2"/>
      <c r="Z6" s="2"/>
    </row>
    <row r="7" hidden="1">
      <c r="A7" s="1" t="s">
        <v>6</v>
      </c>
      <c r="B7" s="2"/>
      <c r="C7" s="2"/>
      <c r="D7" s="2"/>
      <c r="E7" s="2"/>
      <c r="F7" s="2"/>
      <c r="G7" s="2"/>
      <c r="H7" s="2"/>
      <c r="I7" s="2"/>
      <c r="J7" s="2"/>
      <c r="K7" s="2"/>
      <c r="L7" s="2"/>
      <c r="M7" s="2"/>
      <c r="N7" s="2"/>
      <c r="O7" s="2"/>
      <c r="P7" s="2"/>
      <c r="Q7" s="2"/>
      <c r="R7" s="2"/>
      <c r="S7" s="2"/>
      <c r="T7" s="2"/>
      <c r="U7" s="2"/>
      <c r="V7" s="2"/>
      <c r="W7" s="2"/>
      <c r="X7" s="2"/>
      <c r="Y7" s="2"/>
      <c r="Z7" s="2"/>
    </row>
    <row r="8" hidden="1">
      <c r="A8" s="1" t="s">
        <v>7</v>
      </c>
      <c r="B8" s="2"/>
      <c r="C8" s="2"/>
      <c r="D8" s="2"/>
      <c r="E8" s="2"/>
      <c r="F8" s="2"/>
      <c r="G8" s="2"/>
      <c r="H8" s="2"/>
      <c r="I8" s="2"/>
      <c r="J8" s="2"/>
      <c r="K8" s="2"/>
      <c r="L8" s="2"/>
      <c r="M8" s="2"/>
      <c r="N8" s="2"/>
      <c r="O8" s="2"/>
      <c r="P8" s="2"/>
      <c r="Q8" s="2"/>
      <c r="R8" s="2"/>
      <c r="S8" s="2"/>
      <c r="T8" s="2"/>
      <c r="U8" s="2"/>
      <c r="V8" s="2"/>
      <c r="W8" s="2"/>
      <c r="X8" s="2"/>
      <c r="Y8" s="2"/>
      <c r="Z8" s="2"/>
    </row>
    <row r="9" hidden="1">
      <c r="A9" s="5" t="s">
        <v>8</v>
      </c>
      <c r="B9" s="2"/>
      <c r="C9" s="2"/>
      <c r="D9" s="2"/>
      <c r="E9" s="2"/>
      <c r="F9" s="2"/>
      <c r="G9" s="2"/>
      <c r="H9" s="2"/>
      <c r="I9" s="2"/>
      <c r="J9" s="2"/>
      <c r="K9" s="2"/>
      <c r="L9" s="2"/>
      <c r="M9" s="2"/>
      <c r="N9" s="2"/>
      <c r="O9" s="2"/>
      <c r="P9" s="2"/>
      <c r="Q9" s="2"/>
      <c r="R9" s="2"/>
      <c r="S9" s="2"/>
      <c r="T9" s="2"/>
      <c r="U9" s="2"/>
      <c r="V9" s="2"/>
      <c r="W9" s="2"/>
      <c r="X9" s="2"/>
      <c r="Y9" s="2"/>
      <c r="Z9" s="2"/>
    </row>
    <row r="10" hidden="1">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6"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11</v>
      </c>
      <c r="C1" s="7"/>
      <c r="D1" s="7"/>
      <c r="E1" s="7"/>
    </row>
    <row r="2">
      <c r="A2" s="7" t="s">
        <v>12</v>
      </c>
      <c r="B2" s="8">
        <v>75.0</v>
      </c>
      <c r="C2" s="7" t="s">
        <v>13</v>
      </c>
      <c r="D2" s="7"/>
      <c r="E2" s="7"/>
    </row>
    <row r="3">
      <c r="A3" s="7" t="s">
        <v>14</v>
      </c>
      <c r="B3" s="8">
        <v>5.0</v>
      </c>
      <c r="C3" s="7" t="s">
        <v>15</v>
      </c>
      <c r="D3" s="7"/>
      <c r="E3" s="7"/>
    </row>
    <row r="4">
      <c r="A4" s="7" t="s">
        <v>16</v>
      </c>
      <c r="B4" s="8">
        <v>12.0</v>
      </c>
      <c r="C4" s="7" t="s">
        <v>15</v>
      </c>
      <c r="D4" s="7"/>
      <c r="E4" s="7"/>
    </row>
    <row r="5">
      <c r="A5" s="7"/>
      <c r="B5" s="7"/>
      <c r="C5" s="7"/>
      <c r="D5" s="7"/>
      <c r="E5" s="7"/>
    </row>
    <row r="6">
      <c r="A6" s="7" t="s">
        <v>17</v>
      </c>
      <c r="B6" s="7" t="s">
        <v>18</v>
      </c>
      <c r="C6" s="7"/>
      <c r="D6" s="7"/>
      <c r="E6" s="7"/>
    </row>
    <row r="7">
      <c r="A7" s="7" t="s">
        <v>19</v>
      </c>
      <c r="B7" s="8">
        <v>55.0</v>
      </c>
      <c r="C7" s="7" t="s">
        <v>20</v>
      </c>
      <c r="D7" s="7"/>
      <c r="E7" s="7"/>
    </row>
    <row r="8">
      <c r="A8" s="7" t="s">
        <v>14</v>
      </c>
      <c r="B8" s="8">
        <v>400.0</v>
      </c>
      <c r="C8" s="7" t="s">
        <v>21</v>
      </c>
      <c r="D8" s="7"/>
      <c r="E8" s="7"/>
    </row>
    <row r="9">
      <c r="A9" s="7" t="s">
        <v>16</v>
      </c>
      <c r="B9" s="8">
        <v>50.0</v>
      </c>
      <c r="C9" s="7" t="s">
        <v>21</v>
      </c>
      <c r="D9" s="7"/>
      <c r="E9" s="7"/>
    </row>
    <row r="10">
      <c r="A10" s="7" t="s">
        <v>22</v>
      </c>
      <c r="B10" s="8">
        <v>0.4</v>
      </c>
      <c r="C10" s="7" t="s">
        <v>23</v>
      </c>
      <c r="D10" s="7"/>
      <c r="E10" s="7"/>
    </row>
    <row r="11">
      <c r="A11" s="7" t="s">
        <v>24</v>
      </c>
      <c r="B11" s="8">
        <v>6.0</v>
      </c>
      <c r="C11" s="7" t="s">
        <v>25</v>
      </c>
      <c r="D11" s="7"/>
      <c r="E11" s="7"/>
    </row>
    <row r="12">
      <c r="A12" s="7"/>
      <c r="B12" s="7"/>
      <c r="C12" s="7"/>
      <c r="D12" s="7"/>
      <c r="E12" s="7"/>
    </row>
    <row r="13">
      <c r="A13" s="7" t="s">
        <v>26</v>
      </c>
      <c r="B13" s="7"/>
      <c r="C13" s="7"/>
      <c r="D13" s="9" t="s">
        <v>27</v>
      </c>
      <c r="E13" s="7"/>
    </row>
    <row r="14">
      <c r="A14" s="7" t="s">
        <v>28</v>
      </c>
      <c r="B14" s="8">
        <v>250.0</v>
      </c>
      <c r="C14" s="7" t="s">
        <v>29</v>
      </c>
      <c r="D14" s="8">
        <v>10.0</v>
      </c>
      <c r="E14" s="7"/>
    </row>
    <row r="15">
      <c r="A15" s="7" t="s">
        <v>24</v>
      </c>
      <c r="B15" s="8">
        <v>90.0</v>
      </c>
      <c r="C15" s="7" t="s">
        <v>24</v>
      </c>
      <c r="D15" s="8">
        <v>9.0</v>
      </c>
      <c r="E15" s="7"/>
    </row>
    <row r="16">
      <c r="A16" s="7"/>
      <c r="B16" s="7"/>
      <c r="C16" s="7"/>
      <c r="D16" s="7"/>
      <c r="E16" s="7"/>
    </row>
    <row r="17">
      <c r="A17" s="7" t="s">
        <v>30</v>
      </c>
      <c r="B17" s="7"/>
      <c r="C17" s="7"/>
      <c r="D17" s="7"/>
      <c r="E17" s="7"/>
    </row>
    <row r="18">
      <c r="A18" s="7" t="s">
        <v>19</v>
      </c>
      <c r="B18" s="8">
        <v>20.0</v>
      </c>
      <c r="C18" s="7" t="s">
        <v>31</v>
      </c>
      <c r="D18" s="7" t="s">
        <v>32</v>
      </c>
      <c r="E18" s="7"/>
    </row>
    <row r="19">
      <c r="A19" s="7" t="s">
        <v>14</v>
      </c>
      <c r="B19" s="8">
        <v>4.0</v>
      </c>
      <c r="C19" s="7" t="s">
        <v>33</v>
      </c>
      <c r="D19" s="7" t="s">
        <v>34</v>
      </c>
      <c r="E19" s="7"/>
    </row>
    <row r="20">
      <c r="A20" s="7" t="s">
        <v>16</v>
      </c>
      <c r="B20" s="8">
        <v>10.0</v>
      </c>
      <c r="C20" s="7" t="s">
        <v>33</v>
      </c>
      <c r="D20" s="7" t="s">
        <v>34</v>
      </c>
      <c r="E20" s="7"/>
    </row>
    <row r="21">
      <c r="A21" s="7" t="s">
        <v>22</v>
      </c>
      <c r="B21" s="8">
        <v>900.0</v>
      </c>
      <c r="C21" s="7" t="s">
        <v>35</v>
      </c>
      <c r="D21" s="7" t="s">
        <v>34</v>
      </c>
      <c r="E21" s="7"/>
    </row>
    <row r="22">
      <c r="A22" s="7" t="s">
        <v>24</v>
      </c>
      <c r="B22" s="8">
        <v>200.0</v>
      </c>
      <c r="C22" s="7" t="s">
        <v>36</v>
      </c>
      <c r="D22" s="7" t="s">
        <v>37</v>
      </c>
      <c r="E22" s="7"/>
    </row>
    <row r="23">
      <c r="A23" s="7"/>
      <c r="B23" s="7"/>
      <c r="C23" s="7"/>
      <c r="D23" s="7"/>
      <c r="E23" s="7"/>
    </row>
    <row r="24">
      <c r="A24" s="7" t="s">
        <v>38</v>
      </c>
      <c r="B24" s="7"/>
      <c r="C24" s="7"/>
      <c r="D24" s="7"/>
      <c r="E24" s="7"/>
    </row>
    <row r="25">
      <c r="A25" s="7" t="s">
        <v>19</v>
      </c>
      <c r="B25" s="9" t="s">
        <v>39</v>
      </c>
      <c r="C25" s="7"/>
      <c r="D25" s="7"/>
      <c r="E25" s="7"/>
    </row>
    <row r="26">
      <c r="A26" s="7" t="s">
        <v>14</v>
      </c>
      <c r="B26" s="8">
        <v>0.0</v>
      </c>
      <c r="C26" s="7"/>
      <c r="D26" s="7"/>
      <c r="E26" s="7"/>
    </row>
    <row r="27">
      <c r="A27" s="7" t="s">
        <v>16</v>
      </c>
      <c r="B27" s="8">
        <v>0.0</v>
      </c>
      <c r="C27" s="7"/>
      <c r="D27" s="7"/>
      <c r="E27" s="7"/>
    </row>
    <row r="28">
      <c r="A28" s="7" t="s">
        <v>22</v>
      </c>
      <c r="B28" s="8">
        <v>40.0</v>
      </c>
      <c r="C28" s="7"/>
      <c r="D28" s="7"/>
      <c r="E28" s="7"/>
    </row>
    <row r="29">
      <c r="A29" s="7" t="s">
        <v>24</v>
      </c>
      <c r="B29" s="8">
        <v>0.0</v>
      </c>
      <c r="C29" s="7"/>
      <c r="D29" s="7"/>
      <c r="E29" s="7"/>
    </row>
    <row r="30">
      <c r="A30" s="7"/>
      <c r="B30" s="7"/>
      <c r="C30" s="7"/>
      <c r="D30" s="7"/>
      <c r="E30" s="7"/>
    </row>
    <row r="31">
      <c r="A31" s="7"/>
      <c r="B31" s="7"/>
      <c r="C31" s="7"/>
      <c r="D31" s="7"/>
      <c r="E31" s="7"/>
    </row>
    <row r="32">
      <c r="A32" s="7"/>
      <c r="B32" s="7"/>
      <c r="C32" s="7"/>
      <c r="D32" s="7"/>
      <c r="E32" s="7"/>
    </row>
    <row r="33">
      <c r="A33" s="7"/>
      <c r="B33" s="7"/>
      <c r="C33" s="7"/>
      <c r="D33" s="7"/>
      <c r="E33" s="7"/>
    </row>
    <row r="34">
      <c r="A34" s="7"/>
      <c r="B34" s="7"/>
      <c r="C34" s="7"/>
      <c r="D34" s="7"/>
      <c r="E34" s="7"/>
    </row>
    <row r="35">
      <c r="A35" s="7"/>
      <c r="B35" s="7"/>
      <c r="C35" s="7"/>
      <c r="D35" s="7"/>
      <c r="E35"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0"/>
      <c r="B1" s="11" t="s">
        <v>40</v>
      </c>
      <c r="C1" s="11" t="s">
        <v>41</v>
      </c>
      <c r="D1" s="11" t="s">
        <v>42</v>
      </c>
      <c r="E1" s="11" t="s">
        <v>43</v>
      </c>
      <c r="F1" s="11" t="s">
        <v>44</v>
      </c>
      <c r="G1" s="11" t="s">
        <v>45</v>
      </c>
      <c r="H1" s="11" t="s">
        <v>46</v>
      </c>
      <c r="I1" s="11" t="s">
        <v>47</v>
      </c>
      <c r="J1" s="11" t="s">
        <v>48</v>
      </c>
      <c r="K1" s="11" t="s">
        <v>49</v>
      </c>
      <c r="L1" s="11" t="s">
        <v>50</v>
      </c>
      <c r="M1" s="11" t="s">
        <v>51</v>
      </c>
      <c r="N1" s="11" t="s">
        <v>52</v>
      </c>
      <c r="O1" s="11" t="s">
        <v>53</v>
      </c>
      <c r="P1" s="11" t="s">
        <v>54</v>
      </c>
    </row>
    <row r="2">
      <c r="A2" s="12" t="s">
        <v>55</v>
      </c>
      <c r="B2" s="7"/>
      <c r="C2" s="7"/>
      <c r="D2" s="7"/>
      <c r="E2" s="7"/>
      <c r="F2" s="7"/>
      <c r="G2" s="7"/>
      <c r="H2" s="7"/>
      <c r="I2" s="7"/>
      <c r="J2" s="7"/>
      <c r="K2" s="7"/>
      <c r="L2" s="7"/>
      <c r="M2" s="7"/>
      <c r="N2" s="7"/>
      <c r="O2" s="7"/>
      <c r="P2" s="7"/>
    </row>
    <row r="3">
      <c r="A3" s="7" t="s">
        <v>56</v>
      </c>
      <c r="B3" s="8">
        <f>Assumptions!$B14</f>
        <v>250</v>
      </c>
      <c r="C3" s="8">
        <f>Assumptions!$B14</f>
        <v>250</v>
      </c>
      <c r="D3" s="8">
        <f>Assumptions!$B14</f>
        <v>250</v>
      </c>
      <c r="E3" s="8">
        <f>Assumptions!$B14</f>
        <v>250</v>
      </c>
      <c r="F3" s="8">
        <f>Assumptions!$B14</f>
        <v>250</v>
      </c>
      <c r="G3" s="8">
        <f>Assumptions!$B14</f>
        <v>250</v>
      </c>
      <c r="H3" s="8">
        <f>Assumptions!$B14</f>
        <v>250</v>
      </c>
      <c r="I3" s="8">
        <f>Assumptions!$B14</f>
        <v>250</v>
      </c>
      <c r="J3" s="8">
        <f>Assumptions!$B14</f>
        <v>250</v>
      </c>
      <c r="K3" s="8">
        <f>Assumptions!$B14</f>
        <v>250</v>
      </c>
      <c r="L3" s="8">
        <f>Assumptions!$B14</f>
        <v>250</v>
      </c>
      <c r="M3" s="8">
        <f>Assumptions!$B14</f>
        <v>250</v>
      </c>
      <c r="N3" s="8">
        <f>Assumptions!$B14</f>
        <v>250</v>
      </c>
      <c r="O3" s="8">
        <f>Assumptions!$B14</f>
        <v>250</v>
      </c>
      <c r="P3" s="8">
        <f>Assumptions!$B14</f>
        <v>250</v>
      </c>
    </row>
    <row r="4">
      <c r="A4" s="7" t="s">
        <v>24</v>
      </c>
      <c r="B4" s="8">
        <f>Assumptions!$B15</f>
        <v>90</v>
      </c>
      <c r="C4" s="8">
        <f>Assumptions!$B15</f>
        <v>90</v>
      </c>
      <c r="D4" s="8">
        <f>Assumptions!$B15</f>
        <v>90</v>
      </c>
      <c r="E4" s="8">
        <f>Assumptions!$B15</f>
        <v>90</v>
      </c>
      <c r="F4" s="8">
        <f>Assumptions!$B15</f>
        <v>90</v>
      </c>
      <c r="G4" s="8">
        <f>Assumptions!$B15</f>
        <v>90</v>
      </c>
      <c r="H4" s="8">
        <f>Assumptions!$B15</f>
        <v>90</v>
      </c>
      <c r="I4" s="8">
        <f>Assumptions!$B15</f>
        <v>90</v>
      </c>
      <c r="J4" s="8">
        <f>Assumptions!$B15</f>
        <v>90</v>
      </c>
      <c r="K4" s="8">
        <f>Assumptions!$B15</f>
        <v>90</v>
      </c>
      <c r="L4" s="8">
        <f>Assumptions!$B15</f>
        <v>90</v>
      </c>
      <c r="M4" s="8">
        <f>Assumptions!$B15</f>
        <v>90</v>
      </c>
      <c r="N4" s="8">
        <f>Assumptions!$B15</f>
        <v>90</v>
      </c>
      <c r="O4" s="8">
        <f>Assumptions!$B15</f>
        <v>90</v>
      </c>
      <c r="P4" s="8">
        <f>Assumptions!$B15</f>
        <v>90</v>
      </c>
    </row>
    <row r="5">
      <c r="A5" s="7"/>
      <c r="B5" s="7"/>
      <c r="C5" s="7"/>
      <c r="D5" s="7"/>
      <c r="E5" s="7"/>
      <c r="F5" s="7"/>
      <c r="G5" s="7"/>
      <c r="H5" s="7"/>
      <c r="I5" s="7"/>
      <c r="J5" s="7"/>
      <c r="K5" s="7"/>
      <c r="L5" s="7"/>
      <c r="M5" s="7"/>
      <c r="N5" s="7"/>
      <c r="O5" s="7"/>
      <c r="P5" s="7"/>
    </row>
    <row r="6">
      <c r="A6" s="12" t="s">
        <v>57</v>
      </c>
      <c r="B6" s="7"/>
      <c r="C6" s="7"/>
      <c r="D6" s="7"/>
      <c r="E6" s="7"/>
      <c r="F6" s="7"/>
      <c r="G6" s="7"/>
      <c r="H6" s="7"/>
      <c r="I6" s="7"/>
      <c r="J6" s="7"/>
      <c r="K6" s="7"/>
      <c r="L6" s="7"/>
      <c r="M6" s="7"/>
      <c r="N6" s="7"/>
      <c r="O6" s="7"/>
      <c r="P6" s="7"/>
    </row>
    <row r="7">
      <c r="A7" s="7" t="s">
        <v>58</v>
      </c>
      <c r="B7" s="13">
        <f>B3*Assumptions!$B2/1000</f>
        <v>18.75</v>
      </c>
      <c r="C7" s="13">
        <f>C3*Assumptions!$B2/1000</f>
        <v>18.75</v>
      </c>
      <c r="D7" s="13">
        <f>D3*Assumptions!$B2/1000</f>
        <v>18.75</v>
      </c>
      <c r="E7" s="13">
        <f>E3*Assumptions!$B2/1000</f>
        <v>18.75</v>
      </c>
      <c r="F7" s="13">
        <f>F3*Assumptions!$B2/1000</f>
        <v>18.75</v>
      </c>
      <c r="G7" s="13">
        <f>G3*Assumptions!$B2/1000</f>
        <v>18.75</v>
      </c>
      <c r="H7" s="13">
        <f>H3*Assumptions!$B2/1000</f>
        <v>18.75</v>
      </c>
      <c r="I7" s="13">
        <f>I3*Assumptions!$B2/1000</f>
        <v>18.75</v>
      </c>
      <c r="J7" s="13">
        <f>J3*Assumptions!$B2/1000</f>
        <v>18.75</v>
      </c>
      <c r="K7" s="13">
        <f>K3*Assumptions!$B2/1000</f>
        <v>18.75</v>
      </c>
      <c r="L7" s="13">
        <f>L3*Assumptions!$B2/1000</f>
        <v>18.75</v>
      </c>
      <c r="M7" s="13">
        <f>M3*Assumptions!$B2/1000</f>
        <v>18.75</v>
      </c>
      <c r="N7" s="13">
        <f>N3*Assumptions!$B2/1000</f>
        <v>18.75</v>
      </c>
      <c r="O7" s="13">
        <f>O3*Assumptions!$B2/1000</f>
        <v>18.75</v>
      </c>
      <c r="P7" s="13">
        <f>P3*Assumptions!$B2/1000</f>
        <v>18.75</v>
      </c>
    </row>
    <row r="8">
      <c r="A8" s="7" t="s">
        <v>59</v>
      </c>
      <c r="B8" s="13">
        <f>B3*Assumptions!$B3/1000</f>
        <v>1.25</v>
      </c>
      <c r="C8" s="13">
        <f>C3*Assumptions!$B3/1000</f>
        <v>1.25</v>
      </c>
      <c r="D8" s="13">
        <f>D3*Assumptions!$B3/1000</f>
        <v>1.25</v>
      </c>
      <c r="E8" s="13">
        <f>E3*Assumptions!$B3/1000</f>
        <v>1.25</v>
      </c>
      <c r="F8" s="13">
        <f>F3*Assumptions!$B3/1000</f>
        <v>1.25</v>
      </c>
      <c r="G8" s="13">
        <f>G3*Assumptions!$B3/1000</f>
        <v>1.25</v>
      </c>
      <c r="H8" s="13">
        <f>H3*Assumptions!$B3/1000</f>
        <v>1.25</v>
      </c>
      <c r="I8" s="13">
        <f>I3*Assumptions!$B3/1000</f>
        <v>1.25</v>
      </c>
      <c r="J8" s="13">
        <f>J3*Assumptions!$B3/1000</f>
        <v>1.25</v>
      </c>
      <c r="K8" s="13">
        <f>K3*Assumptions!$B3/1000</f>
        <v>1.25</v>
      </c>
      <c r="L8" s="13">
        <f>L3*Assumptions!$B3/1000</f>
        <v>1.25</v>
      </c>
      <c r="M8" s="13">
        <f>M3*Assumptions!$B3/1000</f>
        <v>1.25</v>
      </c>
      <c r="N8" s="13">
        <f>N3*Assumptions!$B3/1000</f>
        <v>1.25</v>
      </c>
      <c r="O8" s="13">
        <f>O3*Assumptions!$B3/1000</f>
        <v>1.25</v>
      </c>
      <c r="P8" s="13">
        <f>P3*Assumptions!$B3/1000</f>
        <v>1.25</v>
      </c>
    </row>
    <row r="9">
      <c r="A9" s="7" t="s">
        <v>60</v>
      </c>
      <c r="B9" s="13">
        <f>B3*Assumptions!$B4/1000</f>
        <v>3</v>
      </c>
      <c r="C9" s="13">
        <f>C3*Assumptions!$B4/1000</f>
        <v>3</v>
      </c>
      <c r="D9" s="13">
        <f>D3*Assumptions!$B4/1000</f>
        <v>3</v>
      </c>
      <c r="E9" s="13">
        <f>E3*Assumptions!$B4/1000</f>
        <v>3</v>
      </c>
      <c r="F9" s="13">
        <f>F3*Assumptions!$B4/1000</f>
        <v>3</v>
      </c>
      <c r="G9" s="13">
        <f>G3*Assumptions!$B4/1000</f>
        <v>3</v>
      </c>
      <c r="H9" s="13">
        <f>H3*Assumptions!$B4/1000</f>
        <v>3</v>
      </c>
      <c r="I9" s="13">
        <f>I3*Assumptions!$B4/1000</f>
        <v>3</v>
      </c>
      <c r="J9" s="13">
        <f>J3*Assumptions!$B4/1000</f>
        <v>3</v>
      </c>
      <c r="K9" s="13">
        <f>K3*Assumptions!$B4/1000</f>
        <v>3</v>
      </c>
      <c r="L9" s="13">
        <f>L3*Assumptions!$B4/1000</f>
        <v>3</v>
      </c>
      <c r="M9" s="13">
        <f>M3*Assumptions!$B4/1000</f>
        <v>3</v>
      </c>
      <c r="N9" s="13">
        <f>N3*Assumptions!$B4/1000</f>
        <v>3</v>
      </c>
      <c r="O9" s="13">
        <f>O3*Assumptions!$B4/1000</f>
        <v>3</v>
      </c>
      <c r="P9" s="13">
        <f>P3*Assumptions!$B4/1000</f>
        <v>3</v>
      </c>
    </row>
    <row r="10">
      <c r="A10" s="7" t="s">
        <v>22</v>
      </c>
      <c r="B10" s="13">
        <f t="shared" ref="B10:P10" si="1">B3</f>
        <v>250</v>
      </c>
      <c r="C10" s="13">
        <f t="shared" si="1"/>
        <v>250</v>
      </c>
      <c r="D10" s="13">
        <f t="shared" si="1"/>
        <v>250</v>
      </c>
      <c r="E10" s="13">
        <f t="shared" si="1"/>
        <v>250</v>
      </c>
      <c r="F10" s="13">
        <f t="shared" si="1"/>
        <v>250</v>
      </c>
      <c r="G10" s="13">
        <f t="shared" si="1"/>
        <v>250</v>
      </c>
      <c r="H10" s="13">
        <f t="shared" si="1"/>
        <v>250</v>
      </c>
      <c r="I10" s="13">
        <f t="shared" si="1"/>
        <v>250</v>
      </c>
      <c r="J10" s="13">
        <f t="shared" si="1"/>
        <v>250</v>
      </c>
      <c r="K10" s="13">
        <f t="shared" si="1"/>
        <v>250</v>
      </c>
      <c r="L10" s="13">
        <f t="shared" si="1"/>
        <v>250</v>
      </c>
      <c r="M10" s="13">
        <f t="shared" si="1"/>
        <v>250</v>
      </c>
      <c r="N10" s="13">
        <f t="shared" si="1"/>
        <v>250</v>
      </c>
      <c r="O10" s="13">
        <f t="shared" si="1"/>
        <v>250</v>
      </c>
      <c r="P10" s="13">
        <f t="shared" si="1"/>
        <v>250</v>
      </c>
    </row>
    <row r="11">
      <c r="A11" s="7" t="s">
        <v>24</v>
      </c>
      <c r="B11" s="13">
        <f t="shared" ref="B11:P11" si="2">B4</f>
        <v>90</v>
      </c>
      <c r="C11" s="13">
        <f t="shared" si="2"/>
        <v>90</v>
      </c>
      <c r="D11" s="13">
        <f t="shared" si="2"/>
        <v>90</v>
      </c>
      <c r="E11" s="13">
        <f t="shared" si="2"/>
        <v>90</v>
      </c>
      <c r="F11" s="13">
        <f t="shared" si="2"/>
        <v>90</v>
      </c>
      <c r="G11" s="13">
        <f t="shared" si="2"/>
        <v>90</v>
      </c>
      <c r="H11" s="13">
        <f t="shared" si="2"/>
        <v>90</v>
      </c>
      <c r="I11" s="13">
        <f t="shared" si="2"/>
        <v>90</v>
      </c>
      <c r="J11" s="13">
        <f t="shared" si="2"/>
        <v>90</v>
      </c>
      <c r="K11" s="13">
        <f t="shared" si="2"/>
        <v>90</v>
      </c>
      <c r="L11" s="13">
        <f t="shared" si="2"/>
        <v>90</v>
      </c>
      <c r="M11" s="13">
        <f t="shared" si="2"/>
        <v>90</v>
      </c>
      <c r="N11" s="13">
        <f t="shared" si="2"/>
        <v>90</v>
      </c>
      <c r="O11" s="13">
        <f t="shared" si="2"/>
        <v>90</v>
      </c>
      <c r="P11" s="13">
        <f t="shared" si="2"/>
        <v>90</v>
      </c>
    </row>
    <row r="12">
      <c r="A12" s="7" t="str">
        <f>Assumptions!A12</f>
        <v/>
      </c>
      <c r="B12" s="7"/>
      <c r="C12" s="7"/>
      <c r="D12" s="7"/>
      <c r="E12" s="7"/>
      <c r="F12" s="7"/>
      <c r="G12" s="7"/>
      <c r="H12" s="7"/>
      <c r="I12" s="7"/>
      <c r="J12" s="7"/>
      <c r="K12" s="7"/>
      <c r="L12" s="7"/>
      <c r="M12" s="7"/>
      <c r="N12" s="7"/>
      <c r="O12" s="7"/>
      <c r="P12" s="7"/>
    </row>
    <row r="13">
      <c r="A13" s="12" t="s">
        <v>61</v>
      </c>
      <c r="B13" s="14"/>
      <c r="C13" s="14"/>
      <c r="D13" s="14"/>
      <c r="E13" s="14"/>
      <c r="F13" s="14"/>
      <c r="G13" s="14"/>
      <c r="H13" s="14"/>
      <c r="I13" s="14"/>
      <c r="J13" s="14"/>
      <c r="K13" s="14"/>
      <c r="L13" s="14"/>
      <c r="M13" s="14"/>
      <c r="N13" s="14"/>
      <c r="O13" s="14"/>
      <c r="P13" s="14"/>
    </row>
    <row r="14">
      <c r="A14" s="7" t="s">
        <v>58</v>
      </c>
      <c r="B14" s="13">
        <f>Assumptions!$B18</f>
        <v>20</v>
      </c>
      <c r="C14" s="13">
        <f>Assumptions!$B18</f>
        <v>20</v>
      </c>
      <c r="D14" s="13">
        <f>Assumptions!$B18</f>
        <v>20</v>
      </c>
      <c r="E14" s="13">
        <f>Assumptions!$B18</f>
        <v>20</v>
      </c>
      <c r="F14" s="13">
        <f>Assumptions!$B18</f>
        <v>20</v>
      </c>
      <c r="G14" s="13">
        <f>Assumptions!$B18</f>
        <v>20</v>
      </c>
      <c r="H14" s="13">
        <f>Assumptions!$B18</f>
        <v>20</v>
      </c>
      <c r="I14" s="13">
        <f>Assumptions!$B18</f>
        <v>20</v>
      </c>
      <c r="J14" s="13">
        <f>Assumptions!$B18</f>
        <v>20</v>
      </c>
      <c r="K14" s="13">
        <f>Assumptions!$B18</f>
        <v>20</v>
      </c>
      <c r="L14" s="13">
        <f>Assumptions!$B18</f>
        <v>20</v>
      </c>
      <c r="M14" s="13">
        <f>Assumptions!$B18</f>
        <v>20</v>
      </c>
      <c r="N14" s="13">
        <f>Assumptions!$B18</f>
        <v>20</v>
      </c>
      <c r="O14" s="13">
        <f>Assumptions!$B18</f>
        <v>20</v>
      </c>
      <c r="P14" s="13">
        <f>Assumptions!$B18</f>
        <v>20</v>
      </c>
    </row>
    <row r="15">
      <c r="A15" s="7" t="s">
        <v>59</v>
      </c>
      <c r="B15" s="13">
        <f>Assumptions!$B19</f>
        <v>4</v>
      </c>
      <c r="C15" s="13">
        <v>0.0</v>
      </c>
      <c r="D15" s="13">
        <v>0.0</v>
      </c>
      <c r="E15" s="13">
        <f>Assumptions!$B19</f>
        <v>4</v>
      </c>
      <c r="F15" s="13">
        <v>0.0</v>
      </c>
      <c r="G15" s="13">
        <v>0.0</v>
      </c>
      <c r="H15" s="13">
        <f>Assumptions!$B19</f>
        <v>4</v>
      </c>
      <c r="I15" s="13">
        <v>0.0</v>
      </c>
      <c r="J15" s="13">
        <v>0.0</v>
      </c>
      <c r="K15" s="13">
        <f>Assumptions!$B19</f>
        <v>4</v>
      </c>
      <c r="L15" s="13">
        <v>0.0</v>
      </c>
      <c r="M15" s="13">
        <v>0.0</v>
      </c>
      <c r="N15" s="13">
        <f>Assumptions!$B19</f>
        <v>4</v>
      </c>
      <c r="O15" s="13">
        <v>0.0</v>
      </c>
      <c r="P15" s="13">
        <v>0.0</v>
      </c>
    </row>
    <row r="16">
      <c r="A16" s="7" t="s">
        <v>60</v>
      </c>
      <c r="B16" s="13">
        <f>Assumptions!$B20</f>
        <v>10</v>
      </c>
      <c r="C16" s="13">
        <v>0.0</v>
      </c>
      <c r="D16" s="13">
        <v>0.0</v>
      </c>
      <c r="E16" s="13">
        <f>Assumptions!$B20</f>
        <v>10</v>
      </c>
      <c r="F16" s="13">
        <v>0.0</v>
      </c>
      <c r="G16" s="13">
        <v>0.0</v>
      </c>
      <c r="H16" s="13">
        <f>Assumptions!$B20</f>
        <v>10</v>
      </c>
      <c r="I16" s="13">
        <v>0.0</v>
      </c>
      <c r="J16" s="13">
        <v>0.0</v>
      </c>
      <c r="K16" s="13">
        <f>Assumptions!$B20</f>
        <v>10</v>
      </c>
      <c r="L16" s="13">
        <v>0.0</v>
      </c>
      <c r="M16" s="13">
        <v>0.0</v>
      </c>
      <c r="N16" s="13">
        <f>Assumptions!$B20</f>
        <v>10</v>
      </c>
      <c r="O16" s="13">
        <v>0.0</v>
      </c>
      <c r="P16" s="13">
        <v>0.0</v>
      </c>
    </row>
    <row r="17">
      <c r="A17" s="7" t="s">
        <v>22</v>
      </c>
      <c r="B17" s="13">
        <f>Assumptions!$B21</f>
        <v>900</v>
      </c>
      <c r="C17" s="13">
        <v>0.0</v>
      </c>
      <c r="D17" s="13">
        <v>0.0</v>
      </c>
      <c r="E17" s="13">
        <f>Assumptions!$B21</f>
        <v>900</v>
      </c>
      <c r="F17" s="13">
        <v>0.0</v>
      </c>
      <c r="G17" s="13">
        <v>0.0</v>
      </c>
      <c r="H17" s="13">
        <f>Assumptions!$B21</f>
        <v>900</v>
      </c>
      <c r="I17" s="13">
        <v>0.0</v>
      </c>
      <c r="J17" s="13">
        <v>0.0</v>
      </c>
      <c r="K17" s="13">
        <f>Assumptions!$B21</f>
        <v>900</v>
      </c>
      <c r="L17" s="13">
        <v>0.0</v>
      </c>
      <c r="M17" s="13">
        <v>0.0</v>
      </c>
      <c r="N17" s="13">
        <f>Assumptions!$B21</f>
        <v>900</v>
      </c>
      <c r="O17" s="13">
        <v>0.0</v>
      </c>
      <c r="P17" s="13">
        <v>0.0</v>
      </c>
    </row>
    <row r="18">
      <c r="A18" s="7" t="s">
        <v>24</v>
      </c>
      <c r="B18" s="13">
        <f>Assumptions!$B22</f>
        <v>200</v>
      </c>
      <c r="C18" s="13">
        <v>0.0</v>
      </c>
      <c r="D18" s="13">
        <f>Assumptions!$B22</f>
        <v>200</v>
      </c>
      <c r="E18" s="13">
        <v>0.0</v>
      </c>
      <c r="F18" s="13">
        <f>Assumptions!$B22</f>
        <v>200</v>
      </c>
      <c r="G18" s="13">
        <v>0.0</v>
      </c>
      <c r="H18" s="13">
        <f>Assumptions!$B22</f>
        <v>200</v>
      </c>
      <c r="I18" s="13">
        <v>0.0</v>
      </c>
      <c r="J18" s="13">
        <f>Assumptions!$B22</f>
        <v>200</v>
      </c>
      <c r="K18" s="13">
        <v>0.0</v>
      </c>
      <c r="L18" s="13">
        <f>Assumptions!$B22</f>
        <v>200</v>
      </c>
      <c r="M18" s="13">
        <v>0.0</v>
      </c>
      <c r="N18" s="13">
        <f>Assumptions!$B22</f>
        <v>200</v>
      </c>
      <c r="O18" s="13">
        <v>0.0</v>
      </c>
      <c r="P18" s="13">
        <f>Assumptions!$B22</f>
        <v>200</v>
      </c>
    </row>
    <row r="19">
      <c r="A19" s="7"/>
      <c r="B19" s="14"/>
      <c r="C19" s="14"/>
      <c r="D19" s="14"/>
      <c r="E19" s="14"/>
      <c r="F19" s="14"/>
      <c r="G19" s="14"/>
      <c r="H19" s="14"/>
      <c r="I19" s="14"/>
      <c r="J19" s="14"/>
      <c r="K19" s="14"/>
      <c r="L19" s="14"/>
      <c r="M19" s="14"/>
      <c r="N19" s="14"/>
      <c r="O19" s="14"/>
      <c r="P19" s="14"/>
    </row>
    <row r="20">
      <c r="A20" s="7" t="s">
        <v>62</v>
      </c>
      <c r="B20" s="14"/>
      <c r="C20" s="14"/>
      <c r="D20" s="14"/>
      <c r="E20" s="14"/>
      <c r="F20" s="14"/>
      <c r="G20" s="14"/>
      <c r="H20" s="14"/>
      <c r="I20" s="14"/>
      <c r="J20" s="14"/>
      <c r="K20" s="14"/>
      <c r="L20" s="14"/>
      <c r="M20" s="14"/>
      <c r="N20" s="14"/>
      <c r="O20" s="14"/>
      <c r="P20" s="14"/>
    </row>
    <row r="21">
      <c r="A21" s="7" t="s">
        <v>58</v>
      </c>
      <c r="B21" s="13">
        <f t="shared" ref="B21:P21" si="3">B14-B7</f>
        <v>1.25</v>
      </c>
      <c r="C21" s="13">
        <f t="shared" si="3"/>
        <v>1.25</v>
      </c>
      <c r="D21" s="13">
        <f t="shared" si="3"/>
        <v>1.25</v>
      </c>
      <c r="E21" s="13">
        <f t="shared" si="3"/>
        <v>1.25</v>
      </c>
      <c r="F21" s="13">
        <f t="shared" si="3"/>
        <v>1.25</v>
      </c>
      <c r="G21" s="13">
        <f t="shared" si="3"/>
        <v>1.25</v>
      </c>
      <c r="H21" s="13">
        <f t="shared" si="3"/>
        <v>1.25</v>
      </c>
      <c r="I21" s="13">
        <f t="shared" si="3"/>
        <v>1.25</v>
      </c>
      <c r="J21" s="13">
        <f t="shared" si="3"/>
        <v>1.25</v>
      </c>
      <c r="K21" s="13">
        <f t="shared" si="3"/>
        <v>1.25</v>
      </c>
      <c r="L21" s="13">
        <f t="shared" si="3"/>
        <v>1.25</v>
      </c>
      <c r="M21" s="13">
        <f t="shared" si="3"/>
        <v>1.25</v>
      </c>
      <c r="N21" s="13">
        <f t="shared" si="3"/>
        <v>1.25</v>
      </c>
      <c r="O21" s="13">
        <f t="shared" si="3"/>
        <v>1.25</v>
      </c>
      <c r="P21" s="13">
        <f t="shared" si="3"/>
        <v>1.25</v>
      </c>
    </row>
    <row r="22">
      <c r="A22" s="7" t="s">
        <v>59</v>
      </c>
      <c r="B22" s="13">
        <f>Assumptions!$B26</f>
        <v>0</v>
      </c>
      <c r="C22" s="13">
        <f>Assumptions!$B26</f>
        <v>0</v>
      </c>
      <c r="D22" s="13">
        <f>Assumptions!$B26</f>
        <v>0</v>
      </c>
      <c r="E22" s="13">
        <f>Assumptions!$B26</f>
        <v>0</v>
      </c>
      <c r="F22" s="13">
        <f>Assumptions!$B26</f>
        <v>0</v>
      </c>
      <c r="G22" s="13">
        <f>Assumptions!$B26</f>
        <v>0</v>
      </c>
      <c r="H22" s="13">
        <f>Assumptions!$B26</f>
        <v>0</v>
      </c>
      <c r="I22" s="13">
        <f>Assumptions!$B26</f>
        <v>0</v>
      </c>
      <c r="J22" s="13">
        <f>Assumptions!$B26</f>
        <v>0</v>
      </c>
      <c r="K22" s="13">
        <f>Assumptions!$B26</f>
        <v>0</v>
      </c>
      <c r="L22" s="13">
        <f>Assumptions!$B26</f>
        <v>0</v>
      </c>
      <c r="M22" s="13">
        <f>Assumptions!$B26</f>
        <v>0</v>
      </c>
      <c r="N22" s="13">
        <f>Assumptions!$B26</f>
        <v>0</v>
      </c>
      <c r="O22" s="13">
        <f>Assumptions!$B26</f>
        <v>0</v>
      </c>
      <c r="P22" s="13">
        <f>Assumptions!$B26</f>
        <v>0</v>
      </c>
    </row>
    <row r="23">
      <c r="A23" s="7" t="s">
        <v>60</v>
      </c>
      <c r="B23" s="13">
        <f>Assumptions!$B27</f>
        <v>0</v>
      </c>
      <c r="C23" s="13">
        <f>Assumptions!$B27</f>
        <v>0</v>
      </c>
      <c r="D23" s="13">
        <f>Assumptions!$B27</f>
        <v>0</v>
      </c>
      <c r="E23" s="13">
        <f>Assumptions!$B27</f>
        <v>0</v>
      </c>
      <c r="F23" s="13">
        <f>Assumptions!$B27</f>
        <v>0</v>
      </c>
      <c r="G23" s="13">
        <f>Assumptions!$B27</f>
        <v>0</v>
      </c>
      <c r="H23" s="13">
        <f>Assumptions!$B27</f>
        <v>0</v>
      </c>
      <c r="I23" s="13">
        <f>Assumptions!$B27</f>
        <v>0</v>
      </c>
      <c r="J23" s="13">
        <f>Assumptions!$B27</f>
        <v>0</v>
      </c>
      <c r="K23" s="13">
        <f>Assumptions!$B27</f>
        <v>0</v>
      </c>
      <c r="L23" s="13">
        <f>Assumptions!$B27</f>
        <v>0</v>
      </c>
      <c r="M23" s="13">
        <f>Assumptions!$B27</f>
        <v>0</v>
      </c>
      <c r="N23" s="13">
        <f>Assumptions!$B27</f>
        <v>0</v>
      </c>
      <c r="O23" s="13">
        <f>Assumptions!$B27</f>
        <v>0</v>
      </c>
      <c r="P23" s="13">
        <f>Assumptions!$B27</f>
        <v>0</v>
      </c>
    </row>
    <row r="24">
      <c r="A24" s="7" t="s">
        <v>22</v>
      </c>
      <c r="B24" s="13">
        <f>Assumptions!$B28</f>
        <v>40</v>
      </c>
      <c r="C24" s="13">
        <f>Assumptions!$B28</f>
        <v>40</v>
      </c>
      <c r="D24" s="13">
        <f>Assumptions!$B28</f>
        <v>40</v>
      </c>
      <c r="E24" s="13">
        <f>Assumptions!$B28</f>
        <v>40</v>
      </c>
      <c r="F24" s="13">
        <f>Assumptions!$B28</f>
        <v>40</v>
      </c>
      <c r="G24" s="13">
        <f>Assumptions!$B28</f>
        <v>40</v>
      </c>
      <c r="H24" s="13">
        <f>Assumptions!$B28</f>
        <v>40</v>
      </c>
      <c r="I24" s="13">
        <f>Assumptions!$B28</f>
        <v>40</v>
      </c>
      <c r="J24" s="13">
        <f>Assumptions!$B28</f>
        <v>40</v>
      </c>
      <c r="K24" s="13">
        <f>Assumptions!$B28</f>
        <v>40</v>
      </c>
      <c r="L24" s="13">
        <f>Assumptions!$B28</f>
        <v>40</v>
      </c>
      <c r="M24" s="13">
        <f>Assumptions!$B28</f>
        <v>40</v>
      </c>
      <c r="N24" s="13">
        <f>Assumptions!$B28</f>
        <v>40</v>
      </c>
      <c r="O24" s="13">
        <f>Assumptions!$B28</f>
        <v>40</v>
      </c>
      <c r="P24" s="13">
        <f>Assumptions!$B28</f>
        <v>40</v>
      </c>
    </row>
    <row r="25">
      <c r="A25" s="7" t="s">
        <v>24</v>
      </c>
      <c r="B25" s="13">
        <f>Assumptions!B29</f>
        <v>0</v>
      </c>
      <c r="C25" s="13">
        <f>Assumptions!$B29</f>
        <v>0</v>
      </c>
      <c r="D25" s="13">
        <f>Assumptions!$B29</f>
        <v>0</v>
      </c>
      <c r="E25" s="13">
        <f>Assumptions!$B29</f>
        <v>0</v>
      </c>
      <c r="F25" s="13">
        <f>Assumptions!$B29</f>
        <v>0</v>
      </c>
      <c r="G25" s="13">
        <f>Assumptions!$B29</f>
        <v>0</v>
      </c>
      <c r="H25" s="13">
        <f>Assumptions!$B29</f>
        <v>0</v>
      </c>
      <c r="I25" s="13">
        <f>Assumptions!$B29</f>
        <v>0</v>
      </c>
      <c r="J25" s="13">
        <f>Assumptions!$B29</f>
        <v>0</v>
      </c>
      <c r="K25" s="13">
        <f>Assumptions!$B29</f>
        <v>0</v>
      </c>
      <c r="L25" s="13">
        <f>Assumptions!$B29</f>
        <v>0</v>
      </c>
      <c r="M25" s="13">
        <f>Assumptions!$B29</f>
        <v>0</v>
      </c>
      <c r="N25" s="13">
        <f>Assumptions!$B29</f>
        <v>0</v>
      </c>
      <c r="O25" s="13">
        <f>Assumptions!$B29</f>
        <v>0</v>
      </c>
      <c r="P25" s="13">
        <f>Assumptions!$B29</f>
        <v>0</v>
      </c>
    </row>
    <row r="26">
      <c r="A26" s="7"/>
      <c r="B26" s="7"/>
      <c r="C26" s="7"/>
      <c r="D26" s="7"/>
      <c r="E26" s="7"/>
      <c r="F26" s="7"/>
      <c r="G26" s="7"/>
      <c r="H26" s="7"/>
      <c r="I26" s="7"/>
      <c r="J26" s="7"/>
      <c r="K26" s="7"/>
      <c r="L26" s="7"/>
      <c r="M26" s="7"/>
      <c r="N26" s="7"/>
      <c r="O26" s="7" t="str">
        <f>Assumptions!$B30</f>
        <v/>
      </c>
      <c r="P26" s="7"/>
    </row>
    <row r="27">
      <c r="A27" s="7"/>
      <c r="B27" s="7"/>
      <c r="C27" s="7"/>
      <c r="D27" s="7"/>
      <c r="E27" s="7"/>
      <c r="F27" s="7"/>
      <c r="G27" s="7"/>
      <c r="H27" s="7"/>
      <c r="I27" s="7"/>
      <c r="J27" s="7"/>
      <c r="K27" s="7"/>
      <c r="L27" s="7"/>
      <c r="M27" s="7"/>
      <c r="N27" s="7"/>
      <c r="O27" s="7"/>
      <c r="P27"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10"/>
      <c r="B1" s="11" t="s">
        <v>40</v>
      </c>
      <c r="C1" s="11" t="s">
        <v>41</v>
      </c>
      <c r="D1" s="11" t="s">
        <v>42</v>
      </c>
      <c r="E1" s="11" t="s">
        <v>43</v>
      </c>
      <c r="F1" s="11" t="s">
        <v>44</v>
      </c>
      <c r="G1" s="11" t="s">
        <v>45</v>
      </c>
      <c r="H1" s="11" t="s">
        <v>46</v>
      </c>
      <c r="I1" s="11" t="s">
        <v>47</v>
      </c>
      <c r="J1" s="11" t="s">
        <v>48</v>
      </c>
      <c r="K1" s="11" t="s">
        <v>49</v>
      </c>
      <c r="L1" s="11" t="s">
        <v>50</v>
      </c>
      <c r="M1" s="11" t="s">
        <v>51</v>
      </c>
      <c r="N1" s="11" t="s">
        <v>52</v>
      </c>
      <c r="O1" s="11" t="s">
        <v>53</v>
      </c>
      <c r="P1" s="11" t="s">
        <v>54</v>
      </c>
    </row>
    <row r="2">
      <c r="A2" s="12" t="s">
        <v>63</v>
      </c>
      <c r="B2" s="7"/>
      <c r="C2" s="7"/>
      <c r="D2" s="7"/>
      <c r="E2" s="7"/>
      <c r="F2" s="7"/>
      <c r="G2" s="7"/>
      <c r="H2" s="7"/>
      <c r="I2" s="7"/>
      <c r="J2" s="7"/>
      <c r="K2" s="7"/>
      <c r="L2" s="7"/>
      <c r="M2" s="7"/>
      <c r="N2" s="7"/>
      <c r="O2" s="7"/>
      <c r="P2" s="7"/>
    </row>
    <row r="3">
      <c r="A3" s="7" t="s">
        <v>28</v>
      </c>
      <c r="B3" s="15">
        <f>'Calcs-1'!B3*Assumptions!$D14</f>
        <v>2500</v>
      </c>
      <c r="C3" s="15">
        <f>'Calcs-1'!C3*Assumptions!$D14</f>
        <v>2500</v>
      </c>
      <c r="D3" s="15">
        <f>'Calcs-1'!D3*Assumptions!$D14</f>
        <v>2500</v>
      </c>
      <c r="E3" s="15">
        <f>'Calcs-1'!E3*Assumptions!$D14</f>
        <v>2500</v>
      </c>
      <c r="F3" s="15">
        <f>'Calcs-1'!F3*Assumptions!$D14</f>
        <v>2500</v>
      </c>
      <c r="G3" s="15">
        <f>'Calcs-1'!G3*Assumptions!$D14</f>
        <v>2500</v>
      </c>
      <c r="H3" s="15">
        <f>'Calcs-1'!H3*Assumptions!$D14</f>
        <v>2500</v>
      </c>
      <c r="I3" s="15">
        <f>'Calcs-1'!I3*Assumptions!$D14</f>
        <v>2500</v>
      </c>
      <c r="J3" s="15">
        <f>'Calcs-1'!J3*Assumptions!$D14</f>
        <v>2500</v>
      </c>
      <c r="K3" s="15">
        <f>'Calcs-1'!K3*Assumptions!$D14</f>
        <v>2500</v>
      </c>
      <c r="L3" s="15">
        <f>'Calcs-1'!L3*Assumptions!$D14</f>
        <v>2500</v>
      </c>
      <c r="M3" s="15">
        <f>'Calcs-1'!M3*Assumptions!$D14</f>
        <v>2500</v>
      </c>
      <c r="N3" s="15">
        <f>'Calcs-1'!N3*Assumptions!$D14</f>
        <v>2500</v>
      </c>
      <c r="O3" s="15">
        <f>'Calcs-1'!O3*Assumptions!$D14</f>
        <v>2500</v>
      </c>
      <c r="P3" s="15">
        <f>'Calcs-1'!P3*Assumptions!$D14</f>
        <v>2500</v>
      </c>
    </row>
    <row r="4">
      <c r="A4" s="7" t="s">
        <v>24</v>
      </c>
      <c r="B4" s="15">
        <f>'Calcs-1'!B4*Assumptions!$D15</f>
        <v>810</v>
      </c>
      <c r="C4" s="15">
        <f>'Calcs-1'!C4*Assumptions!$D15</f>
        <v>810</v>
      </c>
      <c r="D4" s="15">
        <f>'Calcs-1'!D4*Assumptions!$D15</f>
        <v>810</v>
      </c>
      <c r="E4" s="15">
        <f>'Calcs-1'!E4*Assumptions!$D15</f>
        <v>810</v>
      </c>
      <c r="F4" s="15">
        <f>'Calcs-1'!F4*Assumptions!$D15</f>
        <v>810</v>
      </c>
      <c r="G4" s="15">
        <f>'Calcs-1'!G4*Assumptions!$D15</f>
        <v>810</v>
      </c>
      <c r="H4" s="15">
        <f>'Calcs-1'!H4*Assumptions!$D15</f>
        <v>810</v>
      </c>
      <c r="I4" s="15">
        <f>'Calcs-1'!I4*Assumptions!$D15</f>
        <v>810</v>
      </c>
      <c r="J4" s="15">
        <f>'Calcs-1'!J4*Assumptions!$D15</f>
        <v>810</v>
      </c>
      <c r="K4" s="15">
        <f>'Calcs-1'!K4*Assumptions!$D15</f>
        <v>810</v>
      </c>
      <c r="L4" s="15">
        <f>'Calcs-1'!L4*Assumptions!$D15</f>
        <v>810</v>
      </c>
      <c r="M4" s="15">
        <f>'Calcs-1'!M4*Assumptions!$D15</f>
        <v>810</v>
      </c>
      <c r="N4" s="15">
        <f>'Calcs-1'!N4*Assumptions!$D15</f>
        <v>810</v>
      </c>
      <c r="O4" s="15">
        <f>'Calcs-1'!O4*Assumptions!$D15</f>
        <v>810</v>
      </c>
      <c r="P4" s="15">
        <f>'Calcs-1'!P4*Assumptions!$D15</f>
        <v>810</v>
      </c>
    </row>
    <row r="5">
      <c r="A5" s="12" t="s">
        <v>64</v>
      </c>
      <c r="B5" s="15">
        <f t="shared" ref="B5:P5" si="1">SUM(B3:B4)</f>
        <v>3310</v>
      </c>
      <c r="C5" s="15">
        <f t="shared" si="1"/>
        <v>3310</v>
      </c>
      <c r="D5" s="15">
        <f t="shared" si="1"/>
        <v>3310</v>
      </c>
      <c r="E5" s="15">
        <f t="shared" si="1"/>
        <v>3310</v>
      </c>
      <c r="F5" s="15">
        <f t="shared" si="1"/>
        <v>3310</v>
      </c>
      <c r="G5" s="15">
        <f t="shared" si="1"/>
        <v>3310</v>
      </c>
      <c r="H5" s="15">
        <f t="shared" si="1"/>
        <v>3310</v>
      </c>
      <c r="I5" s="15">
        <f t="shared" si="1"/>
        <v>3310</v>
      </c>
      <c r="J5" s="15">
        <f t="shared" si="1"/>
        <v>3310</v>
      </c>
      <c r="K5" s="15">
        <f t="shared" si="1"/>
        <v>3310</v>
      </c>
      <c r="L5" s="15">
        <f t="shared" si="1"/>
        <v>3310</v>
      </c>
      <c r="M5" s="15">
        <f t="shared" si="1"/>
        <v>3310</v>
      </c>
      <c r="N5" s="15">
        <f t="shared" si="1"/>
        <v>3310</v>
      </c>
      <c r="O5" s="15">
        <f t="shared" si="1"/>
        <v>3310</v>
      </c>
      <c r="P5" s="15">
        <f t="shared" si="1"/>
        <v>3310</v>
      </c>
    </row>
    <row r="6">
      <c r="A6" s="7"/>
      <c r="B6" s="16"/>
      <c r="C6" s="16"/>
      <c r="D6" s="16"/>
      <c r="E6" s="16"/>
      <c r="F6" s="16"/>
      <c r="G6" s="16"/>
      <c r="H6" s="16"/>
      <c r="I6" s="16"/>
      <c r="J6" s="16"/>
      <c r="K6" s="16"/>
      <c r="L6" s="16"/>
      <c r="M6" s="16"/>
      <c r="N6" s="16"/>
      <c r="O6" s="16"/>
      <c r="P6" s="16"/>
    </row>
    <row r="7">
      <c r="A7" s="12" t="s">
        <v>65</v>
      </c>
      <c r="B7" s="16"/>
      <c r="C7" s="16"/>
      <c r="D7" s="16"/>
      <c r="E7" s="16"/>
      <c r="F7" s="16"/>
      <c r="G7" s="16"/>
      <c r="H7" s="16"/>
      <c r="I7" s="16"/>
      <c r="J7" s="16"/>
      <c r="K7" s="16"/>
      <c r="L7" s="16"/>
      <c r="M7" s="16"/>
      <c r="N7" s="16"/>
      <c r="O7" s="16"/>
      <c r="P7" s="16"/>
    </row>
    <row r="8">
      <c r="A8" s="7" t="s">
        <v>12</v>
      </c>
      <c r="B8" s="15">
        <f>'Calcs-1'!B7*Assumptions!$B7</f>
        <v>1031.25</v>
      </c>
      <c r="C8" s="15">
        <f>'Calcs-1'!C7*Assumptions!$B7</f>
        <v>1031.25</v>
      </c>
      <c r="D8" s="15">
        <f>'Calcs-1'!D7*Assumptions!$B7</f>
        <v>1031.25</v>
      </c>
      <c r="E8" s="15">
        <f>'Calcs-1'!E7*Assumptions!$B7</f>
        <v>1031.25</v>
      </c>
      <c r="F8" s="15">
        <f>'Calcs-1'!F7*Assumptions!$B7</f>
        <v>1031.25</v>
      </c>
      <c r="G8" s="15">
        <f>'Calcs-1'!G7*Assumptions!$B7</f>
        <v>1031.25</v>
      </c>
      <c r="H8" s="15">
        <f>'Calcs-1'!H7*Assumptions!$B7</f>
        <v>1031.25</v>
      </c>
      <c r="I8" s="15">
        <f>'Calcs-1'!I7*Assumptions!$B7</f>
        <v>1031.25</v>
      </c>
      <c r="J8" s="15">
        <f>'Calcs-1'!J7*Assumptions!$B7</f>
        <v>1031.25</v>
      </c>
      <c r="K8" s="15">
        <f>'Calcs-1'!K7*Assumptions!$B7</f>
        <v>1031.25</v>
      </c>
      <c r="L8" s="15">
        <f>'Calcs-1'!L7*Assumptions!$B7</f>
        <v>1031.25</v>
      </c>
      <c r="M8" s="15">
        <f>'Calcs-1'!M7*Assumptions!$B7</f>
        <v>1031.25</v>
      </c>
      <c r="N8" s="15">
        <f>'Calcs-1'!N7*Assumptions!$B7</f>
        <v>1031.25</v>
      </c>
      <c r="O8" s="15">
        <f>'Calcs-1'!O7*Assumptions!$B7</f>
        <v>1031.25</v>
      </c>
      <c r="P8" s="15">
        <f>'Calcs-1'!P7*Assumptions!$B7</f>
        <v>1031.25</v>
      </c>
    </row>
    <row r="9">
      <c r="A9" s="7" t="s">
        <v>14</v>
      </c>
      <c r="B9" s="15">
        <f>'Calcs-1'!B8*Assumptions!$B8</f>
        <v>500</v>
      </c>
      <c r="C9" s="15">
        <f>'Calcs-1'!C8*Assumptions!$B8</f>
        <v>500</v>
      </c>
      <c r="D9" s="15">
        <f>'Calcs-1'!D8*Assumptions!$B8</f>
        <v>500</v>
      </c>
      <c r="E9" s="15">
        <f>'Calcs-1'!E8*Assumptions!$B8</f>
        <v>500</v>
      </c>
      <c r="F9" s="15">
        <f>'Calcs-1'!F8*Assumptions!$B8</f>
        <v>500</v>
      </c>
      <c r="G9" s="15">
        <f>'Calcs-1'!G8*Assumptions!$B8</f>
        <v>500</v>
      </c>
      <c r="H9" s="15">
        <f>'Calcs-1'!H8*Assumptions!$B8</f>
        <v>500</v>
      </c>
      <c r="I9" s="15">
        <f>'Calcs-1'!I8*Assumptions!$B8</f>
        <v>500</v>
      </c>
      <c r="J9" s="15">
        <f>'Calcs-1'!J8*Assumptions!$B8</f>
        <v>500</v>
      </c>
      <c r="K9" s="15">
        <f>'Calcs-1'!K8*Assumptions!$B8</f>
        <v>500</v>
      </c>
      <c r="L9" s="15">
        <f>'Calcs-1'!L8*Assumptions!$B8</f>
        <v>500</v>
      </c>
      <c r="M9" s="15">
        <f>'Calcs-1'!M8*Assumptions!$B8</f>
        <v>500</v>
      </c>
      <c r="N9" s="15">
        <f>'Calcs-1'!N8*Assumptions!$B8</f>
        <v>500</v>
      </c>
      <c r="O9" s="15">
        <f>'Calcs-1'!O8*Assumptions!$B8</f>
        <v>500</v>
      </c>
      <c r="P9" s="15">
        <f>'Calcs-1'!P8*Assumptions!$B8</f>
        <v>500</v>
      </c>
    </row>
    <row r="10">
      <c r="A10" s="7" t="s">
        <v>16</v>
      </c>
      <c r="B10" s="15">
        <f>'Calcs-1'!B9*Assumptions!$B9</f>
        <v>150</v>
      </c>
      <c r="C10" s="15">
        <f>'Calcs-1'!C9*Assumptions!$B9</f>
        <v>150</v>
      </c>
      <c r="D10" s="15">
        <f>'Calcs-1'!D9*Assumptions!$B9</f>
        <v>150</v>
      </c>
      <c r="E10" s="15">
        <f>'Calcs-1'!E9*Assumptions!$B9</f>
        <v>150</v>
      </c>
      <c r="F10" s="15">
        <f>'Calcs-1'!F9*Assumptions!$B9</f>
        <v>150</v>
      </c>
      <c r="G10" s="15">
        <f>'Calcs-1'!G9*Assumptions!$B9</f>
        <v>150</v>
      </c>
      <c r="H10" s="15">
        <f>'Calcs-1'!H9*Assumptions!$B9</f>
        <v>150</v>
      </c>
      <c r="I10" s="15">
        <f>'Calcs-1'!I9*Assumptions!$B9</f>
        <v>150</v>
      </c>
      <c r="J10" s="15">
        <f>'Calcs-1'!J9*Assumptions!$B9</f>
        <v>150</v>
      </c>
      <c r="K10" s="15">
        <f>'Calcs-1'!K9*Assumptions!$B9</f>
        <v>150</v>
      </c>
      <c r="L10" s="15">
        <f>'Calcs-1'!L9*Assumptions!$B9</f>
        <v>150</v>
      </c>
      <c r="M10" s="15">
        <f>'Calcs-1'!M9*Assumptions!$B9</f>
        <v>150</v>
      </c>
      <c r="N10" s="15">
        <f>'Calcs-1'!N9*Assumptions!$B9</f>
        <v>150</v>
      </c>
      <c r="O10" s="15">
        <f>'Calcs-1'!O9*Assumptions!$B9</f>
        <v>150</v>
      </c>
      <c r="P10" s="15">
        <f>'Calcs-1'!P9*Assumptions!$B9</f>
        <v>150</v>
      </c>
    </row>
    <row r="11">
      <c r="A11" s="7" t="s">
        <v>22</v>
      </c>
      <c r="B11" s="15">
        <f>'Calcs-1'!B10*Assumptions!$B10</f>
        <v>100</v>
      </c>
      <c r="C11" s="15">
        <f>'Calcs-1'!C10*Assumptions!$B10</f>
        <v>100</v>
      </c>
      <c r="D11" s="15">
        <f>'Calcs-1'!D10*Assumptions!$B10</f>
        <v>100</v>
      </c>
      <c r="E11" s="15">
        <f>'Calcs-1'!E10*Assumptions!$B10</f>
        <v>100</v>
      </c>
      <c r="F11" s="15">
        <f>'Calcs-1'!F10*Assumptions!$B10</f>
        <v>100</v>
      </c>
      <c r="G11" s="15">
        <f>'Calcs-1'!G10*Assumptions!$B10</f>
        <v>100</v>
      </c>
      <c r="H11" s="15">
        <f>'Calcs-1'!H10*Assumptions!$B10</f>
        <v>100</v>
      </c>
      <c r="I11" s="15">
        <f>'Calcs-1'!I10*Assumptions!$B10</f>
        <v>100</v>
      </c>
      <c r="J11" s="15">
        <f>'Calcs-1'!J10*Assumptions!$B10</f>
        <v>100</v>
      </c>
      <c r="K11" s="15">
        <f>'Calcs-1'!K10*Assumptions!$B10</f>
        <v>100</v>
      </c>
      <c r="L11" s="15">
        <f>'Calcs-1'!L10*Assumptions!$B10</f>
        <v>100</v>
      </c>
      <c r="M11" s="15">
        <f>'Calcs-1'!M10*Assumptions!$B10</f>
        <v>100</v>
      </c>
      <c r="N11" s="15">
        <f>'Calcs-1'!N10*Assumptions!$B10</f>
        <v>100</v>
      </c>
      <c r="O11" s="15">
        <f>'Calcs-1'!O10*Assumptions!$B10</f>
        <v>100</v>
      </c>
      <c r="P11" s="15">
        <f>'Calcs-1'!P10*Assumptions!$B10</f>
        <v>100</v>
      </c>
    </row>
    <row r="12">
      <c r="A12" s="7" t="s">
        <v>24</v>
      </c>
      <c r="B12" s="15">
        <f>'Calcs-1'!B11*Assumptions!$B11</f>
        <v>540</v>
      </c>
      <c r="C12" s="15">
        <f>'Calcs-1'!C11*Assumptions!$B11</f>
        <v>540</v>
      </c>
      <c r="D12" s="15">
        <f>'Calcs-1'!D11*Assumptions!$B11</f>
        <v>540</v>
      </c>
      <c r="E12" s="15">
        <f>'Calcs-1'!E11*Assumptions!$B11</f>
        <v>540</v>
      </c>
      <c r="F12" s="15">
        <f>'Calcs-1'!F11*Assumptions!$B11</f>
        <v>540</v>
      </c>
      <c r="G12" s="15">
        <f>'Calcs-1'!G11*Assumptions!$B11</f>
        <v>540</v>
      </c>
      <c r="H12" s="15">
        <f>'Calcs-1'!H11*Assumptions!$B11</f>
        <v>540</v>
      </c>
      <c r="I12" s="15">
        <f>'Calcs-1'!I11*Assumptions!$B11</f>
        <v>540</v>
      </c>
      <c r="J12" s="15">
        <f>'Calcs-1'!J11*Assumptions!$B11</f>
        <v>540</v>
      </c>
      <c r="K12" s="15">
        <f>'Calcs-1'!K11*Assumptions!$B11</f>
        <v>540</v>
      </c>
      <c r="L12" s="15">
        <f>'Calcs-1'!L11*Assumptions!$B11</f>
        <v>540</v>
      </c>
      <c r="M12" s="15">
        <f>'Calcs-1'!M11*Assumptions!$B11</f>
        <v>540</v>
      </c>
      <c r="N12" s="15">
        <f>'Calcs-1'!N11*Assumptions!$B11</f>
        <v>540</v>
      </c>
      <c r="O12" s="15">
        <f>'Calcs-1'!O11*Assumptions!$B11</f>
        <v>540</v>
      </c>
      <c r="P12" s="15">
        <f>'Calcs-1'!P11*Assumptions!$B11</f>
        <v>540</v>
      </c>
    </row>
    <row r="13">
      <c r="A13" s="12" t="s">
        <v>66</v>
      </c>
      <c r="B13" s="15">
        <f t="shared" ref="B13:P13" si="2">SUM(B8:B12)</f>
        <v>2321.25</v>
      </c>
      <c r="C13" s="15">
        <f t="shared" si="2"/>
        <v>2321.25</v>
      </c>
      <c r="D13" s="15">
        <f t="shared" si="2"/>
        <v>2321.25</v>
      </c>
      <c r="E13" s="15">
        <f t="shared" si="2"/>
        <v>2321.25</v>
      </c>
      <c r="F13" s="15">
        <f t="shared" si="2"/>
        <v>2321.25</v>
      </c>
      <c r="G13" s="15">
        <f t="shared" si="2"/>
        <v>2321.25</v>
      </c>
      <c r="H13" s="15">
        <f t="shared" si="2"/>
        <v>2321.25</v>
      </c>
      <c r="I13" s="15">
        <f t="shared" si="2"/>
        <v>2321.25</v>
      </c>
      <c r="J13" s="15">
        <f t="shared" si="2"/>
        <v>2321.25</v>
      </c>
      <c r="K13" s="15">
        <f t="shared" si="2"/>
        <v>2321.25</v>
      </c>
      <c r="L13" s="15">
        <f t="shared" si="2"/>
        <v>2321.25</v>
      </c>
      <c r="M13" s="15">
        <f t="shared" si="2"/>
        <v>2321.25</v>
      </c>
      <c r="N13" s="15">
        <f t="shared" si="2"/>
        <v>2321.25</v>
      </c>
      <c r="O13" s="15">
        <f t="shared" si="2"/>
        <v>2321.25</v>
      </c>
      <c r="P13" s="15">
        <f t="shared" si="2"/>
        <v>2321.25</v>
      </c>
    </row>
    <row r="14">
      <c r="A14" s="7"/>
      <c r="B14" s="16"/>
      <c r="C14" s="16"/>
      <c r="D14" s="16"/>
      <c r="E14" s="16"/>
      <c r="F14" s="16"/>
      <c r="G14" s="16"/>
      <c r="H14" s="16"/>
      <c r="I14" s="16"/>
      <c r="J14" s="16"/>
      <c r="K14" s="16"/>
      <c r="L14" s="16"/>
      <c r="M14" s="16"/>
      <c r="N14" s="16"/>
      <c r="O14" s="16"/>
      <c r="P14" s="16"/>
    </row>
    <row r="15">
      <c r="A15" s="12" t="s">
        <v>67</v>
      </c>
      <c r="B15" s="16"/>
      <c r="C15" s="16"/>
      <c r="D15" s="16"/>
      <c r="E15" s="16"/>
      <c r="F15" s="16"/>
      <c r="G15" s="16"/>
      <c r="H15" s="16"/>
      <c r="I15" s="16"/>
      <c r="J15" s="16"/>
      <c r="K15" s="16"/>
      <c r="L15" s="16"/>
      <c r="M15" s="16"/>
      <c r="N15" s="16"/>
      <c r="O15" s="16"/>
      <c r="P15" s="16"/>
    </row>
    <row r="16">
      <c r="A16" s="7" t="s">
        <v>12</v>
      </c>
      <c r="B16" s="15">
        <f>'Calcs-1'!B21*Assumptions!$B7</f>
        <v>68.75</v>
      </c>
      <c r="C16" s="15">
        <f>'Calcs-1'!C21*Assumptions!$B7</f>
        <v>68.75</v>
      </c>
      <c r="D16" s="15">
        <f>'Calcs-1'!D21*Assumptions!$B7</f>
        <v>68.75</v>
      </c>
      <c r="E16" s="15">
        <f>'Calcs-1'!E21*Assumptions!$B7</f>
        <v>68.75</v>
      </c>
      <c r="F16" s="15">
        <f>'Calcs-1'!F21*Assumptions!$B7</f>
        <v>68.75</v>
      </c>
      <c r="G16" s="15">
        <f>'Calcs-1'!G21*Assumptions!$B7</f>
        <v>68.75</v>
      </c>
      <c r="H16" s="15">
        <f>'Calcs-1'!H21*Assumptions!$B7</f>
        <v>68.75</v>
      </c>
      <c r="I16" s="15">
        <f>'Calcs-1'!I21*Assumptions!$B7</f>
        <v>68.75</v>
      </c>
      <c r="J16" s="15">
        <f>'Calcs-1'!J21*Assumptions!$B7</f>
        <v>68.75</v>
      </c>
      <c r="K16" s="15">
        <f>'Calcs-1'!K21*Assumptions!$B7</f>
        <v>68.75</v>
      </c>
      <c r="L16" s="15">
        <f>'Calcs-1'!L21*Assumptions!$B7</f>
        <v>68.75</v>
      </c>
      <c r="M16" s="15">
        <f>'Calcs-1'!M21*Assumptions!$B7</f>
        <v>68.75</v>
      </c>
      <c r="N16" s="15">
        <f>'Calcs-1'!N21*Assumptions!$B7</f>
        <v>68.75</v>
      </c>
      <c r="O16" s="15">
        <f>'Calcs-1'!O21*Assumptions!$B7</f>
        <v>68.75</v>
      </c>
      <c r="P16" s="15">
        <f>'Calcs-1'!P21*Assumptions!$B7</f>
        <v>68.75</v>
      </c>
    </row>
    <row r="17">
      <c r="A17" s="7" t="s">
        <v>14</v>
      </c>
      <c r="B17" s="15">
        <f>'Calcs-1'!B22*Assumptions!$B8</f>
        <v>0</v>
      </c>
      <c r="C17" s="15">
        <f>'Calcs-1'!C22*Assumptions!$B8</f>
        <v>0</v>
      </c>
      <c r="D17" s="15">
        <f>'Calcs-1'!D22*Assumptions!$B8</f>
        <v>0</v>
      </c>
      <c r="E17" s="15">
        <f>'Calcs-1'!E22*Assumptions!$B8</f>
        <v>0</v>
      </c>
      <c r="F17" s="15">
        <f>'Calcs-1'!F22*Assumptions!$B8</f>
        <v>0</v>
      </c>
      <c r="G17" s="15">
        <f>'Calcs-1'!G22*Assumptions!$B8</f>
        <v>0</v>
      </c>
      <c r="H17" s="15">
        <f>'Calcs-1'!H22*Assumptions!$B8</f>
        <v>0</v>
      </c>
      <c r="I17" s="15">
        <f>'Calcs-1'!I22*Assumptions!$B8</f>
        <v>0</v>
      </c>
      <c r="J17" s="15">
        <f>'Calcs-1'!J22*Assumptions!$B8</f>
        <v>0</v>
      </c>
      <c r="K17" s="15">
        <f>'Calcs-1'!K22*Assumptions!$B8</f>
        <v>0</v>
      </c>
      <c r="L17" s="15">
        <f>'Calcs-1'!L22*Assumptions!$B8</f>
        <v>0</v>
      </c>
      <c r="M17" s="15">
        <f>'Calcs-1'!M22*Assumptions!$B8</f>
        <v>0</v>
      </c>
      <c r="N17" s="15">
        <f>'Calcs-1'!N22*Assumptions!$B8</f>
        <v>0</v>
      </c>
      <c r="O17" s="15">
        <f>'Calcs-1'!O22*Assumptions!$B8</f>
        <v>0</v>
      </c>
      <c r="P17" s="15">
        <f>'Calcs-1'!P22*Assumptions!$B8</f>
        <v>0</v>
      </c>
    </row>
    <row r="18">
      <c r="A18" s="7" t="s">
        <v>16</v>
      </c>
      <c r="B18" s="15">
        <f>'Calcs-1'!B23*Assumptions!$B9</f>
        <v>0</v>
      </c>
      <c r="C18" s="15">
        <f>'Calcs-1'!C23*Assumptions!$B9</f>
        <v>0</v>
      </c>
      <c r="D18" s="15">
        <f>'Calcs-1'!D23*Assumptions!$B9</f>
        <v>0</v>
      </c>
      <c r="E18" s="15">
        <f>'Calcs-1'!E23*Assumptions!$B9</f>
        <v>0</v>
      </c>
      <c r="F18" s="15">
        <f>'Calcs-1'!F23*Assumptions!$B9</f>
        <v>0</v>
      </c>
      <c r="G18" s="15">
        <f>'Calcs-1'!G23*Assumptions!$B9</f>
        <v>0</v>
      </c>
      <c r="H18" s="15">
        <f>'Calcs-1'!H23*Assumptions!$B9</f>
        <v>0</v>
      </c>
      <c r="I18" s="15">
        <f>'Calcs-1'!I23*Assumptions!$B9</f>
        <v>0</v>
      </c>
      <c r="J18" s="15">
        <f>'Calcs-1'!J23*Assumptions!$B9</f>
        <v>0</v>
      </c>
      <c r="K18" s="15">
        <f>'Calcs-1'!K23*Assumptions!$B9</f>
        <v>0</v>
      </c>
      <c r="L18" s="15">
        <f>'Calcs-1'!L23*Assumptions!$B9</f>
        <v>0</v>
      </c>
      <c r="M18" s="15">
        <f>'Calcs-1'!M23*Assumptions!$B9</f>
        <v>0</v>
      </c>
      <c r="N18" s="15">
        <f>'Calcs-1'!N23*Assumptions!$B9</f>
        <v>0</v>
      </c>
      <c r="O18" s="15">
        <f>'Calcs-1'!O23*Assumptions!$B9</f>
        <v>0</v>
      </c>
      <c r="P18" s="15">
        <f>'Calcs-1'!P23*Assumptions!$B9</f>
        <v>0</v>
      </c>
    </row>
    <row r="19">
      <c r="A19" s="7" t="s">
        <v>22</v>
      </c>
      <c r="B19" s="15">
        <f>'Calcs-1'!B24*Assumptions!$B10</f>
        <v>16</v>
      </c>
      <c r="C19" s="15">
        <f>'Calcs-1'!C24*Assumptions!$B10</f>
        <v>16</v>
      </c>
      <c r="D19" s="15">
        <f>'Calcs-1'!D24*Assumptions!$B10</f>
        <v>16</v>
      </c>
      <c r="E19" s="15">
        <f>'Calcs-1'!E24*Assumptions!$B10</f>
        <v>16</v>
      </c>
      <c r="F19" s="15">
        <f>'Calcs-1'!F24*Assumptions!$B10</f>
        <v>16</v>
      </c>
      <c r="G19" s="15">
        <f>'Calcs-1'!G24*Assumptions!$B10</f>
        <v>16</v>
      </c>
      <c r="H19" s="15">
        <f>'Calcs-1'!H24*Assumptions!$B10</f>
        <v>16</v>
      </c>
      <c r="I19" s="15">
        <f>'Calcs-1'!I24*Assumptions!$B10</f>
        <v>16</v>
      </c>
      <c r="J19" s="15">
        <f>'Calcs-1'!J24*Assumptions!$B10</f>
        <v>16</v>
      </c>
      <c r="K19" s="15">
        <f>'Calcs-1'!K24*Assumptions!$B10</f>
        <v>16</v>
      </c>
      <c r="L19" s="15">
        <f>'Calcs-1'!L24*Assumptions!$B10</f>
        <v>16</v>
      </c>
      <c r="M19" s="15">
        <f>'Calcs-1'!M24*Assumptions!$B10</f>
        <v>16</v>
      </c>
      <c r="N19" s="15">
        <f>'Calcs-1'!N24*Assumptions!$B10</f>
        <v>16</v>
      </c>
      <c r="O19" s="15">
        <f>'Calcs-1'!O24*Assumptions!$B10</f>
        <v>16</v>
      </c>
      <c r="P19" s="15">
        <f>'Calcs-1'!P24*Assumptions!$B10</f>
        <v>16</v>
      </c>
    </row>
    <row r="20">
      <c r="A20" s="7" t="s">
        <v>24</v>
      </c>
      <c r="B20" s="15">
        <f>'Calcs-1'!B25*Assumptions!$B11</f>
        <v>0</v>
      </c>
      <c r="C20" s="15">
        <f>'Calcs-1'!C25*Assumptions!$B11</f>
        <v>0</v>
      </c>
      <c r="D20" s="15">
        <f>'Calcs-1'!D25*Assumptions!$B11</f>
        <v>0</v>
      </c>
      <c r="E20" s="15">
        <f>'Calcs-1'!E25*Assumptions!$B11</f>
        <v>0</v>
      </c>
      <c r="F20" s="15">
        <f>'Calcs-1'!F25*Assumptions!$B11</f>
        <v>0</v>
      </c>
      <c r="G20" s="15">
        <f>'Calcs-1'!G25*Assumptions!$B11</f>
        <v>0</v>
      </c>
      <c r="H20" s="15">
        <f>'Calcs-1'!H25*Assumptions!$B11</f>
        <v>0</v>
      </c>
      <c r="I20" s="15">
        <f>'Calcs-1'!I25*Assumptions!$B11</f>
        <v>0</v>
      </c>
      <c r="J20" s="15">
        <f>'Calcs-1'!J25*Assumptions!$B11</f>
        <v>0</v>
      </c>
      <c r="K20" s="15">
        <f>'Calcs-1'!K25*Assumptions!$B11</f>
        <v>0</v>
      </c>
      <c r="L20" s="15">
        <f>'Calcs-1'!L25*Assumptions!$B11</f>
        <v>0</v>
      </c>
      <c r="M20" s="15">
        <f>'Calcs-1'!M25*Assumptions!$B11</f>
        <v>0</v>
      </c>
      <c r="N20" s="15">
        <f>'Calcs-1'!N25*Assumptions!$B11</f>
        <v>0</v>
      </c>
      <c r="O20" s="15">
        <f>'Calcs-1'!O25*Assumptions!$B11</f>
        <v>0</v>
      </c>
      <c r="P20" s="15">
        <f>'Calcs-1'!P25*Assumptions!$B11</f>
        <v>0</v>
      </c>
    </row>
    <row r="21">
      <c r="A21" s="12" t="s">
        <v>68</v>
      </c>
      <c r="B21" s="15">
        <f t="shared" ref="B21:P21" si="3">SUM(B16:B20)</f>
        <v>84.75</v>
      </c>
      <c r="C21" s="15">
        <f t="shared" si="3"/>
        <v>84.75</v>
      </c>
      <c r="D21" s="15">
        <f t="shared" si="3"/>
        <v>84.75</v>
      </c>
      <c r="E21" s="15">
        <f t="shared" si="3"/>
        <v>84.75</v>
      </c>
      <c r="F21" s="15">
        <f t="shared" si="3"/>
        <v>84.75</v>
      </c>
      <c r="G21" s="15">
        <f t="shared" si="3"/>
        <v>84.75</v>
      </c>
      <c r="H21" s="15">
        <f t="shared" si="3"/>
        <v>84.75</v>
      </c>
      <c r="I21" s="15">
        <f t="shared" si="3"/>
        <v>84.75</v>
      </c>
      <c r="J21" s="15">
        <f t="shared" si="3"/>
        <v>84.75</v>
      </c>
      <c r="K21" s="15">
        <f t="shared" si="3"/>
        <v>84.75</v>
      </c>
      <c r="L21" s="15">
        <f t="shared" si="3"/>
        <v>84.75</v>
      </c>
      <c r="M21" s="15">
        <f t="shared" si="3"/>
        <v>84.75</v>
      </c>
      <c r="N21" s="15">
        <f t="shared" si="3"/>
        <v>84.75</v>
      </c>
      <c r="O21" s="15">
        <f t="shared" si="3"/>
        <v>84.75</v>
      </c>
      <c r="P21" s="15">
        <f t="shared" si="3"/>
        <v>84.75</v>
      </c>
    </row>
    <row r="22">
      <c r="A22" s="7" t="s">
        <v>69</v>
      </c>
      <c r="B22" s="15">
        <f t="shared" ref="B22:P22" si="4">B13+B21</f>
        <v>2406</v>
      </c>
      <c r="C22" s="15">
        <f t="shared" si="4"/>
        <v>2406</v>
      </c>
      <c r="D22" s="15">
        <f t="shared" si="4"/>
        <v>2406</v>
      </c>
      <c r="E22" s="15">
        <f t="shared" si="4"/>
        <v>2406</v>
      </c>
      <c r="F22" s="15">
        <f t="shared" si="4"/>
        <v>2406</v>
      </c>
      <c r="G22" s="15">
        <f t="shared" si="4"/>
        <v>2406</v>
      </c>
      <c r="H22" s="15">
        <f t="shared" si="4"/>
        <v>2406</v>
      </c>
      <c r="I22" s="15">
        <f t="shared" si="4"/>
        <v>2406</v>
      </c>
      <c r="J22" s="15">
        <f t="shared" si="4"/>
        <v>2406</v>
      </c>
      <c r="K22" s="15">
        <f t="shared" si="4"/>
        <v>2406</v>
      </c>
      <c r="L22" s="15">
        <f t="shared" si="4"/>
        <v>2406</v>
      </c>
      <c r="M22" s="15">
        <f t="shared" si="4"/>
        <v>2406</v>
      </c>
      <c r="N22" s="15">
        <f t="shared" si="4"/>
        <v>2406</v>
      </c>
      <c r="O22" s="15">
        <f t="shared" si="4"/>
        <v>2406</v>
      </c>
      <c r="P22" s="15">
        <f t="shared" si="4"/>
        <v>2406</v>
      </c>
    </row>
    <row r="23">
      <c r="A23" s="12" t="s">
        <v>70</v>
      </c>
      <c r="B23" s="15">
        <f t="shared" ref="B23:P23" si="5">B5-B22</f>
        <v>904</v>
      </c>
      <c r="C23" s="15">
        <f t="shared" si="5"/>
        <v>904</v>
      </c>
      <c r="D23" s="15">
        <f t="shared" si="5"/>
        <v>904</v>
      </c>
      <c r="E23" s="15">
        <f t="shared" si="5"/>
        <v>904</v>
      </c>
      <c r="F23" s="15">
        <f t="shared" si="5"/>
        <v>904</v>
      </c>
      <c r="G23" s="15">
        <f t="shared" si="5"/>
        <v>904</v>
      </c>
      <c r="H23" s="15">
        <f t="shared" si="5"/>
        <v>904</v>
      </c>
      <c r="I23" s="15">
        <f t="shared" si="5"/>
        <v>904</v>
      </c>
      <c r="J23" s="15">
        <f t="shared" si="5"/>
        <v>904</v>
      </c>
      <c r="K23" s="15">
        <f t="shared" si="5"/>
        <v>904</v>
      </c>
      <c r="L23" s="15">
        <f t="shared" si="5"/>
        <v>904</v>
      </c>
      <c r="M23" s="15">
        <f t="shared" si="5"/>
        <v>904</v>
      </c>
      <c r="N23" s="15">
        <f t="shared" si="5"/>
        <v>904</v>
      </c>
      <c r="O23" s="15">
        <f t="shared" si="5"/>
        <v>904</v>
      </c>
      <c r="P23" s="15">
        <f t="shared" si="5"/>
        <v>904</v>
      </c>
    </row>
    <row r="24">
      <c r="A24" s="7"/>
      <c r="B24" s="16"/>
      <c r="C24" s="16"/>
      <c r="D24" s="16"/>
      <c r="E24" s="16"/>
      <c r="F24" s="16"/>
      <c r="G24" s="16"/>
      <c r="H24" s="16"/>
      <c r="I24" s="16"/>
      <c r="J24" s="16"/>
      <c r="K24" s="16"/>
      <c r="L24" s="16"/>
      <c r="M24" s="16"/>
      <c r="N24" s="16"/>
      <c r="O24" s="16"/>
      <c r="P24"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0"/>
      <c r="B1" s="11" t="s">
        <v>40</v>
      </c>
      <c r="C1" s="11" t="s">
        <v>41</v>
      </c>
      <c r="D1" s="11" t="s">
        <v>42</v>
      </c>
      <c r="E1" s="11" t="s">
        <v>43</v>
      </c>
      <c r="F1" s="11" t="s">
        <v>44</v>
      </c>
      <c r="G1" s="11" t="s">
        <v>45</v>
      </c>
      <c r="H1" s="11" t="s">
        <v>46</v>
      </c>
      <c r="I1" s="11" t="s">
        <v>47</v>
      </c>
      <c r="J1" s="11" t="s">
        <v>48</v>
      </c>
      <c r="K1" s="11" t="s">
        <v>49</v>
      </c>
      <c r="L1" s="11" t="s">
        <v>50</v>
      </c>
      <c r="M1" s="11" t="s">
        <v>51</v>
      </c>
      <c r="N1" s="11" t="s">
        <v>52</v>
      </c>
      <c r="O1" s="11" t="s">
        <v>53</v>
      </c>
      <c r="P1" s="11" t="s">
        <v>54</v>
      </c>
    </row>
    <row r="2">
      <c r="A2" s="12" t="s">
        <v>71</v>
      </c>
      <c r="B2" s="7"/>
      <c r="C2" s="7"/>
      <c r="D2" s="7"/>
      <c r="E2" s="7"/>
      <c r="F2" s="7"/>
      <c r="G2" s="7"/>
      <c r="H2" s="7"/>
      <c r="I2" s="7"/>
      <c r="J2" s="7"/>
      <c r="K2" s="7"/>
      <c r="L2" s="7"/>
      <c r="M2" s="7"/>
      <c r="N2" s="7"/>
      <c r="O2" s="7"/>
      <c r="P2" s="7"/>
    </row>
    <row r="3">
      <c r="A3" s="7" t="s">
        <v>12</v>
      </c>
      <c r="B3" s="15">
        <f>'Calcs-1'!B14*Assumptions!$B7</f>
        <v>1100</v>
      </c>
      <c r="C3" s="15">
        <f>'Calcs-1'!C14*Assumptions!$B7</f>
        <v>1100</v>
      </c>
      <c r="D3" s="15">
        <f>'Calcs-1'!D14*Assumptions!$B7</f>
        <v>1100</v>
      </c>
      <c r="E3" s="15">
        <f>'Calcs-1'!E14*Assumptions!$B7</f>
        <v>1100</v>
      </c>
      <c r="F3" s="15">
        <f>'Calcs-1'!F14*Assumptions!$B7</f>
        <v>1100</v>
      </c>
      <c r="G3" s="15">
        <f>'Calcs-1'!G14*Assumptions!$B7</f>
        <v>1100</v>
      </c>
      <c r="H3" s="15">
        <f>'Calcs-1'!H14*Assumptions!$B7</f>
        <v>1100</v>
      </c>
      <c r="I3" s="15">
        <f>'Calcs-1'!I14*Assumptions!$B7</f>
        <v>1100</v>
      </c>
      <c r="J3" s="15">
        <f>'Calcs-1'!J14*Assumptions!$B7</f>
        <v>1100</v>
      </c>
      <c r="K3" s="15">
        <f>'Calcs-1'!K14*Assumptions!$B7</f>
        <v>1100</v>
      </c>
      <c r="L3" s="15">
        <f>'Calcs-1'!L14*Assumptions!$B7</f>
        <v>1100</v>
      </c>
      <c r="M3" s="15">
        <f>'Calcs-1'!M14*Assumptions!$B7</f>
        <v>1100</v>
      </c>
      <c r="N3" s="15">
        <f>'Calcs-1'!N14*Assumptions!$B7</f>
        <v>1100</v>
      </c>
      <c r="O3" s="15">
        <f>'Calcs-1'!O14*Assumptions!$B7</f>
        <v>1100</v>
      </c>
      <c r="P3" s="15">
        <f>'Calcs-1'!P14*Assumptions!$B7</f>
        <v>1100</v>
      </c>
    </row>
    <row r="4">
      <c r="A4" s="7" t="s">
        <v>14</v>
      </c>
      <c r="B4" s="15">
        <f>'Calcs-1'!B15*Assumptions!$B8</f>
        <v>1600</v>
      </c>
      <c r="C4" s="15">
        <f>'Calcs-1'!C15*Assumptions!$B8</f>
        <v>0</v>
      </c>
      <c r="D4" s="15">
        <f>'Calcs-1'!D15*Assumptions!$B8</f>
        <v>0</v>
      </c>
      <c r="E4" s="15">
        <f>'Calcs-1'!E15*Assumptions!$B8</f>
        <v>1600</v>
      </c>
      <c r="F4" s="15">
        <f>'Calcs-1'!F15*Assumptions!$B8</f>
        <v>0</v>
      </c>
      <c r="G4" s="15">
        <f>'Calcs-1'!G15*Assumptions!$B8</f>
        <v>0</v>
      </c>
      <c r="H4" s="15">
        <f>'Calcs-1'!H15*Assumptions!$B8</f>
        <v>1600</v>
      </c>
      <c r="I4" s="15">
        <f>'Calcs-1'!I15*Assumptions!$B8</f>
        <v>0</v>
      </c>
      <c r="J4" s="15">
        <f>'Calcs-1'!J15*Assumptions!$B8</f>
        <v>0</v>
      </c>
      <c r="K4" s="15">
        <f>'Calcs-1'!K15*Assumptions!$B8</f>
        <v>1600</v>
      </c>
      <c r="L4" s="15">
        <f>'Calcs-1'!L15*Assumptions!$B8</f>
        <v>0</v>
      </c>
      <c r="M4" s="15">
        <f>'Calcs-1'!M15*Assumptions!$B8</f>
        <v>0</v>
      </c>
      <c r="N4" s="15">
        <f>'Calcs-1'!N15*Assumptions!$B8</f>
        <v>1600</v>
      </c>
      <c r="O4" s="15">
        <f>'Calcs-1'!O15*Assumptions!$B8</f>
        <v>0</v>
      </c>
      <c r="P4" s="15">
        <f>'Calcs-1'!P15*Assumptions!$B8</f>
        <v>0</v>
      </c>
    </row>
    <row r="5">
      <c r="A5" s="7" t="s">
        <v>16</v>
      </c>
      <c r="B5" s="15">
        <f>'Calcs-1'!B16*Assumptions!$B9</f>
        <v>500</v>
      </c>
      <c r="C5" s="15">
        <f>'Calcs-1'!C16*Assumptions!$B9</f>
        <v>0</v>
      </c>
      <c r="D5" s="15">
        <f>'Calcs-1'!D16*Assumptions!$B9</f>
        <v>0</v>
      </c>
      <c r="E5" s="15">
        <f>'Calcs-1'!E16*Assumptions!$B9</f>
        <v>500</v>
      </c>
      <c r="F5" s="15">
        <f>'Calcs-1'!F16*Assumptions!$B9</f>
        <v>0</v>
      </c>
      <c r="G5" s="15">
        <f>'Calcs-1'!G16*Assumptions!$B9</f>
        <v>0</v>
      </c>
      <c r="H5" s="15">
        <f>'Calcs-1'!H16*Assumptions!$B9</f>
        <v>500</v>
      </c>
      <c r="I5" s="15">
        <f>'Calcs-1'!I16*Assumptions!$B9</f>
        <v>0</v>
      </c>
      <c r="J5" s="15">
        <f>'Calcs-1'!J16*Assumptions!$B9</f>
        <v>0</v>
      </c>
      <c r="K5" s="15">
        <f>'Calcs-1'!K16*Assumptions!$B9</f>
        <v>500</v>
      </c>
      <c r="L5" s="15">
        <f>'Calcs-1'!L16*Assumptions!$B9</f>
        <v>0</v>
      </c>
      <c r="M5" s="15">
        <f>'Calcs-1'!M16*Assumptions!$B9</f>
        <v>0</v>
      </c>
      <c r="N5" s="15">
        <f>'Calcs-1'!N16*Assumptions!$B9</f>
        <v>500</v>
      </c>
      <c r="O5" s="15">
        <f>'Calcs-1'!O16*Assumptions!$B9</f>
        <v>0</v>
      </c>
      <c r="P5" s="15">
        <f>'Calcs-1'!P16*Assumptions!$B9</f>
        <v>0</v>
      </c>
    </row>
    <row r="6">
      <c r="A6" s="7" t="s">
        <v>22</v>
      </c>
      <c r="B6" s="15">
        <f>'Calcs-1'!B17*Assumptions!$B10</f>
        <v>360</v>
      </c>
      <c r="C6" s="15">
        <f>'Calcs-1'!C17*Assumptions!$B10</f>
        <v>0</v>
      </c>
      <c r="D6" s="15">
        <f>'Calcs-1'!D17*Assumptions!$B10</f>
        <v>0</v>
      </c>
      <c r="E6" s="15">
        <f>'Calcs-1'!E17*Assumptions!$B10</f>
        <v>360</v>
      </c>
      <c r="F6" s="15">
        <f>'Calcs-1'!F17*Assumptions!$B10</f>
        <v>0</v>
      </c>
      <c r="G6" s="15">
        <f>'Calcs-1'!G17*Assumptions!$B10</f>
        <v>0</v>
      </c>
      <c r="H6" s="15">
        <f>'Calcs-1'!H17*Assumptions!$B10</f>
        <v>360</v>
      </c>
      <c r="I6" s="15">
        <f>'Calcs-1'!I17*Assumptions!$B10</f>
        <v>0</v>
      </c>
      <c r="J6" s="15">
        <f>'Calcs-1'!J17*Assumptions!$B10</f>
        <v>0</v>
      </c>
      <c r="K6" s="15">
        <f>'Calcs-1'!K17*Assumptions!$B10</f>
        <v>360</v>
      </c>
      <c r="L6" s="15">
        <f>'Calcs-1'!L17*Assumptions!$B10</f>
        <v>0</v>
      </c>
      <c r="M6" s="15">
        <f>'Calcs-1'!M17*Assumptions!$B10</f>
        <v>0</v>
      </c>
      <c r="N6" s="15">
        <f>'Calcs-1'!N17*Assumptions!$B10</f>
        <v>360</v>
      </c>
      <c r="O6" s="15">
        <f>'Calcs-1'!O17*Assumptions!$B10</f>
        <v>0</v>
      </c>
      <c r="P6" s="15">
        <f>'Calcs-1'!P17*Assumptions!$B10</f>
        <v>0</v>
      </c>
    </row>
    <row r="7">
      <c r="A7" s="7" t="s">
        <v>24</v>
      </c>
      <c r="B7" s="15">
        <f>'Calcs-1'!B18*Assumptions!$B11</f>
        <v>1200</v>
      </c>
      <c r="C7" s="15">
        <f>'Calcs-1'!C18*Assumptions!$B11</f>
        <v>0</v>
      </c>
      <c r="D7" s="15">
        <f>'Calcs-1'!D18*Assumptions!$B11</f>
        <v>1200</v>
      </c>
      <c r="E7" s="15">
        <f>'Calcs-1'!E18*Assumptions!$B11</f>
        <v>0</v>
      </c>
      <c r="F7" s="15">
        <f>'Calcs-1'!F18*Assumptions!$B11</f>
        <v>1200</v>
      </c>
      <c r="G7" s="15">
        <f>'Calcs-1'!G18*Assumptions!$B11</f>
        <v>0</v>
      </c>
      <c r="H7" s="15">
        <f>'Calcs-1'!H18*Assumptions!$B11</f>
        <v>1200</v>
      </c>
      <c r="I7" s="15">
        <f>'Calcs-1'!I18*Assumptions!$B11</f>
        <v>0</v>
      </c>
      <c r="J7" s="15">
        <f>'Calcs-1'!J18*Assumptions!$B11</f>
        <v>1200</v>
      </c>
      <c r="K7" s="15">
        <f>'Calcs-1'!K18*Assumptions!$B11</f>
        <v>0</v>
      </c>
      <c r="L7" s="15">
        <f>'Calcs-1'!L18*Assumptions!$B11</f>
        <v>1200</v>
      </c>
      <c r="M7" s="15">
        <f>'Calcs-1'!M18*Assumptions!$B11</f>
        <v>0</v>
      </c>
      <c r="N7" s="15">
        <f>'Calcs-1'!N18*Assumptions!$B11</f>
        <v>1200</v>
      </c>
      <c r="O7" s="15">
        <f>'Calcs-1'!O18*Assumptions!$B11</f>
        <v>0</v>
      </c>
      <c r="P7" s="15">
        <f>'Calcs-1'!P18*Assumptions!$B11</f>
        <v>1200</v>
      </c>
    </row>
    <row r="8">
      <c r="A8" s="12" t="s">
        <v>72</v>
      </c>
      <c r="B8" s="15">
        <f t="shared" ref="B8:P8" si="1">SUM(B3:B7)</f>
        <v>4760</v>
      </c>
      <c r="C8" s="15">
        <f t="shared" si="1"/>
        <v>1100</v>
      </c>
      <c r="D8" s="15">
        <f t="shared" si="1"/>
        <v>2300</v>
      </c>
      <c r="E8" s="15">
        <f t="shared" si="1"/>
        <v>3560</v>
      </c>
      <c r="F8" s="15">
        <f t="shared" si="1"/>
        <v>2300</v>
      </c>
      <c r="G8" s="15">
        <f t="shared" si="1"/>
        <v>1100</v>
      </c>
      <c r="H8" s="15">
        <f t="shared" si="1"/>
        <v>4760</v>
      </c>
      <c r="I8" s="15">
        <f t="shared" si="1"/>
        <v>1100</v>
      </c>
      <c r="J8" s="15">
        <f t="shared" si="1"/>
        <v>2300</v>
      </c>
      <c r="K8" s="15">
        <f t="shared" si="1"/>
        <v>3560</v>
      </c>
      <c r="L8" s="15">
        <f t="shared" si="1"/>
        <v>2300</v>
      </c>
      <c r="M8" s="15">
        <f t="shared" si="1"/>
        <v>1100</v>
      </c>
      <c r="N8" s="15">
        <f t="shared" si="1"/>
        <v>4760</v>
      </c>
      <c r="O8" s="15">
        <f t="shared" si="1"/>
        <v>1100</v>
      </c>
      <c r="P8" s="15">
        <f t="shared" si="1"/>
        <v>2300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0"/>
      <c r="B1" s="11" t="s">
        <v>40</v>
      </c>
      <c r="C1" s="11" t="s">
        <v>41</v>
      </c>
      <c r="D1" s="11" t="s">
        <v>42</v>
      </c>
      <c r="E1" s="11" t="s">
        <v>43</v>
      </c>
      <c r="F1" s="11" t="s">
        <v>44</v>
      </c>
      <c r="G1" s="11" t="s">
        <v>45</v>
      </c>
      <c r="H1" s="11" t="s">
        <v>46</v>
      </c>
      <c r="I1" s="11" t="s">
        <v>47</v>
      </c>
      <c r="J1" s="11" t="s">
        <v>48</v>
      </c>
      <c r="K1" s="11" t="s">
        <v>49</v>
      </c>
      <c r="L1" s="11" t="s">
        <v>50</v>
      </c>
      <c r="M1" s="11" t="s">
        <v>51</v>
      </c>
      <c r="N1" s="11" t="s">
        <v>52</v>
      </c>
      <c r="O1" s="11" t="s">
        <v>53</v>
      </c>
      <c r="P1" s="11" t="s">
        <v>54</v>
      </c>
    </row>
    <row r="2">
      <c r="A2" s="12" t="s">
        <v>73</v>
      </c>
      <c r="B2" s="7"/>
      <c r="C2" s="7"/>
      <c r="D2" s="7"/>
      <c r="E2" s="7"/>
      <c r="F2" s="7"/>
      <c r="G2" s="7"/>
      <c r="H2" s="7"/>
      <c r="I2" s="7"/>
      <c r="J2" s="7"/>
      <c r="K2" s="7"/>
      <c r="L2" s="7"/>
      <c r="M2" s="7"/>
      <c r="N2" s="7"/>
      <c r="O2" s="7"/>
      <c r="P2" s="7"/>
    </row>
    <row r="3">
      <c r="A3" s="7" t="s">
        <v>74</v>
      </c>
      <c r="B3" s="15">
        <f>'Sales and Costs'!B5</f>
        <v>3310</v>
      </c>
      <c r="C3" s="15">
        <f>'Sales and Costs'!C5</f>
        <v>3310</v>
      </c>
      <c r="D3" s="15">
        <f>'Sales and Costs'!D5</f>
        <v>3310</v>
      </c>
      <c r="E3" s="15">
        <f>'Sales and Costs'!E5</f>
        <v>3310</v>
      </c>
      <c r="F3" s="15">
        <f>'Sales and Costs'!F5</f>
        <v>3310</v>
      </c>
      <c r="G3" s="15">
        <f>'Sales and Costs'!G5</f>
        <v>3310</v>
      </c>
      <c r="H3" s="15">
        <f>'Sales and Costs'!H5</f>
        <v>3310</v>
      </c>
      <c r="I3" s="15">
        <f>'Sales and Costs'!I5</f>
        <v>3310</v>
      </c>
      <c r="J3" s="15">
        <f>'Sales and Costs'!J5</f>
        <v>3310</v>
      </c>
      <c r="K3" s="15">
        <f>'Sales and Costs'!K5</f>
        <v>3310</v>
      </c>
      <c r="L3" s="15">
        <f>'Sales and Costs'!L5</f>
        <v>3310</v>
      </c>
      <c r="M3" s="15">
        <f>'Sales and Costs'!M5</f>
        <v>3310</v>
      </c>
      <c r="N3" s="15">
        <f>'Sales and Costs'!N5</f>
        <v>3310</v>
      </c>
      <c r="O3" s="15">
        <f>'Sales and Costs'!O5</f>
        <v>3310</v>
      </c>
      <c r="P3" s="15">
        <f>'Sales and Costs'!P5</f>
        <v>3310</v>
      </c>
    </row>
    <row r="4">
      <c r="A4" s="7"/>
      <c r="B4" s="7"/>
      <c r="C4" s="7"/>
      <c r="D4" s="7"/>
      <c r="E4" s="7"/>
      <c r="F4" s="7"/>
      <c r="G4" s="7"/>
      <c r="H4" s="7"/>
      <c r="I4" s="7"/>
      <c r="J4" s="7"/>
      <c r="K4" s="7"/>
      <c r="L4" s="7"/>
      <c r="M4" s="7"/>
      <c r="N4" s="7"/>
      <c r="O4" s="7"/>
      <c r="P4" s="7"/>
    </row>
    <row r="5">
      <c r="A5" s="12" t="s">
        <v>75</v>
      </c>
      <c r="B5" s="7"/>
      <c r="C5" s="7"/>
      <c r="D5" s="7"/>
      <c r="E5" s="7"/>
      <c r="F5" s="7"/>
      <c r="G5" s="7"/>
      <c r="H5" s="7"/>
      <c r="I5" s="7"/>
      <c r="J5" s="7"/>
      <c r="K5" s="7"/>
      <c r="L5" s="7"/>
      <c r="M5" s="7"/>
      <c r="N5" s="7"/>
      <c r="O5" s="7"/>
      <c r="P5" s="7"/>
    </row>
    <row r="6">
      <c r="A6" s="7" t="s">
        <v>76</v>
      </c>
      <c r="B6" s="15">
        <f>Purchases!B8</f>
        <v>4760</v>
      </c>
      <c r="C6" s="15">
        <f>Purchases!C8</f>
        <v>1100</v>
      </c>
      <c r="D6" s="15">
        <f>Purchases!D8</f>
        <v>2300</v>
      </c>
      <c r="E6" s="15">
        <f>Purchases!E8</f>
        <v>3560</v>
      </c>
      <c r="F6" s="15">
        <f>Purchases!F8</f>
        <v>2300</v>
      </c>
      <c r="G6" s="15">
        <f>Purchases!G8</f>
        <v>1100</v>
      </c>
      <c r="H6" s="15">
        <f>Purchases!H8</f>
        <v>4760</v>
      </c>
      <c r="I6" s="15">
        <f>Purchases!I8</f>
        <v>1100</v>
      </c>
      <c r="J6" s="15">
        <f>Purchases!J8</f>
        <v>2300</v>
      </c>
      <c r="K6" s="15">
        <f>Purchases!K8</f>
        <v>3560</v>
      </c>
      <c r="L6" s="15">
        <f>Purchases!L8</f>
        <v>2300</v>
      </c>
      <c r="M6" s="15">
        <f>Purchases!M8</f>
        <v>1100</v>
      </c>
      <c r="N6" s="15">
        <f>Purchases!N8</f>
        <v>4760</v>
      </c>
      <c r="O6" s="15">
        <f>Purchases!O8</f>
        <v>1100</v>
      </c>
      <c r="P6" s="15">
        <f>Purchases!P8</f>
        <v>2300</v>
      </c>
    </row>
    <row r="7">
      <c r="A7" s="7"/>
      <c r="B7" s="7"/>
      <c r="C7" s="7"/>
      <c r="D7" s="7"/>
      <c r="E7" s="7"/>
      <c r="F7" s="7"/>
      <c r="G7" s="7"/>
      <c r="H7" s="7"/>
      <c r="I7" s="7"/>
      <c r="J7" s="7"/>
      <c r="K7" s="7"/>
      <c r="L7" s="7"/>
      <c r="M7" s="7"/>
      <c r="N7" s="7"/>
      <c r="O7" s="7"/>
      <c r="P7" s="7"/>
    </row>
    <row r="8">
      <c r="A8" s="12" t="s">
        <v>77</v>
      </c>
      <c r="B8" s="15">
        <f t="shared" ref="B8:P8" si="1">B3-B6</f>
        <v>-1450</v>
      </c>
      <c r="C8" s="15">
        <f t="shared" si="1"/>
        <v>2210</v>
      </c>
      <c r="D8" s="15">
        <f t="shared" si="1"/>
        <v>1010</v>
      </c>
      <c r="E8" s="15">
        <f t="shared" si="1"/>
        <v>-250</v>
      </c>
      <c r="F8" s="15">
        <f t="shared" si="1"/>
        <v>1010</v>
      </c>
      <c r="G8" s="15">
        <f t="shared" si="1"/>
        <v>2210</v>
      </c>
      <c r="H8" s="15">
        <f t="shared" si="1"/>
        <v>-1450</v>
      </c>
      <c r="I8" s="15">
        <f t="shared" si="1"/>
        <v>2210</v>
      </c>
      <c r="J8" s="15">
        <f t="shared" si="1"/>
        <v>1010</v>
      </c>
      <c r="K8" s="15">
        <f t="shared" si="1"/>
        <v>-250</v>
      </c>
      <c r="L8" s="15">
        <f t="shared" si="1"/>
        <v>1010</v>
      </c>
      <c r="M8" s="15">
        <f t="shared" si="1"/>
        <v>2210</v>
      </c>
      <c r="N8" s="15">
        <f t="shared" si="1"/>
        <v>-1450</v>
      </c>
      <c r="O8" s="15">
        <f t="shared" si="1"/>
        <v>2210</v>
      </c>
      <c r="P8" s="15">
        <f t="shared" si="1"/>
        <v>1010</v>
      </c>
    </row>
    <row r="9">
      <c r="A9" s="7"/>
      <c r="B9" s="7"/>
      <c r="C9" s="7"/>
      <c r="D9" s="7"/>
      <c r="E9" s="7"/>
      <c r="F9" s="7"/>
      <c r="G9" s="7"/>
      <c r="H9" s="7"/>
      <c r="I9" s="7"/>
      <c r="J9" s="7"/>
      <c r="K9" s="7"/>
      <c r="L9" s="7"/>
      <c r="M9" s="7"/>
      <c r="N9" s="7"/>
      <c r="O9" s="7"/>
      <c r="P9" s="7"/>
    </row>
    <row r="10">
      <c r="A10" s="7" t="s">
        <v>78</v>
      </c>
      <c r="B10" s="7"/>
      <c r="C10" s="7"/>
      <c r="D10" s="7"/>
      <c r="E10" s="7"/>
      <c r="F10" s="7"/>
      <c r="G10" s="7"/>
      <c r="H10" s="7"/>
      <c r="I10" s="7"/>
      <c r="J10" s="7"/>
      <c r="K10" s="7"/>
      <c r="L10" s="7"/>
      <c r="M10" s="7"/>
      <c r="N10" s="7"/>
      <c r="O10" s="7"/>
      <c r="P10" s="7"/>
    </row>
    <row r="11">
      <c r="A11" s="7" t="s">
        <v>79</v>
      </c>
      <c r="B11" s="8">
        <v>0.0</v>
      </c>
      <c r="C11" s="15">
        <f t="shared" ref="C11:P11" si="2">B13</f>
        <v>-1450</v>
      </c>
      <c r="D11" s="15">
        <f t="shared" si="2"/>
        <v>760</v>
      </c>
      <c r="E11" s="15">
        <f t="shared" si="2"/>
        <v>1770</v>
      </c>
      <c r="F11" s="15">
        <f t="shared" si="2"/>
        <v>1520</v>
      </c>
      <c r="G11" s="15">
        <f t="shared" si="2"/>
        <v>2530</v>
      </c>
      <c r="H11" s="15">
        <f t="shared" si="2"/>
        <v>4740</v>
      </c>
      <c r="I11" s="15">
        <f t="shared" si="2"/>
        <v>3290</v>
      </c>
      <c r="J11" s="15">
        <f t="shared" si="2"/>
        <v>5500</v>
      </c>
      <c r="K11" s="15">
        <f t="shared" si="2"/>
        <v>6510</v>
      </c>
      <c r="L11" s="15">
        <f t="shared" si="2"/>
        <v>6260</v>
      </c>
      <c r="M11" s="15">
        <f t="shared" si="2"/>
        <v>7270</v>
      </c>
      <c r="N11" s="15">
        <f t="shared" si="2"/>
        <v>9480</v>
      </c>
      <c r="O11" s="15">
        <f t="shared" si="2"/>
        <v>8030</v>
      </c>
      <c r="P11" s="15">
        <f t="shared" si="2"/>
        <v>10240</v>
      </c>
    </row>
    <row r="12">
      <c r="A12" s="7" t="s">
        <v>77</v>
      </c>
      <c r="B12" s="15">
        <f t="shared" ref="B12:P12" si="3">B8</f>
        <v>-1450</v>
      </c>
      <c r="C12" s="15">
        <f t="shared" si="3"/>
        <v>2210</v>
      </c>
      <c r="D12" s="15">
        <f t="shared" si="3"/>
        <v>1010</v>
      </c>
      <c r="E12" s="15">
        <f t="shared" si="3"/>
        <v>-250</v>
      </c>
      <c r="F12" s="15">
        <f t="shared" si="3"/>
        <v>1010</v>
      </c>
      <c r="G12" s="15">
        <f t="shared" si="3"/>
        <v>2210</v>
      </c>
      <c r="H12" s="15">
        <f t="shared" si="3"/>
        <v>-1450</v>
      </c>
      <c r="I12" s="15">
        <f t="shared" si="3"/>
        <v>2210</v>
      </c>
      <c r="J12" s="15">
        <f t="shared" si="3"/>
        <v>1010</v>
      </c>
      <c r="K12" s="15">
        <f t="shared" si="3"/>
        <v>-250</v>
      </c>
      <c r="L12" s="15">
        <f t="shared" si="3"/>
        <v>1010</v>
      </c>
      <c r="M12" s="15">
        <f t="shared" si="3"/>
        <v>2210</v>
      </c>
      <c r="N12" s="15">
        <f t="shared" si="3"/>
        <v>-1450</v>
      </c>
      <c r="O12" s="15">
        <f t="shared" si="3"/>
        <v>2210</v>
      </c>
      <c r="P12" s="15">
        <f t="shared" si="3"/>
        <v>1010</v>
      </c>
    </row>
    <row r="13">
      <c r="A13" s="7" t="s">
        <v>80</v>
      </c>
      <c r="B13" s="15">
        <f t="shared" ref="B13:P13" si="4">B11+B12</f>
        <v>-1450</v>
      </c>
      <c r="C13" s="15">
        <f t="shared" si="4"/>
        <v>760</v>
      </c>
      <c r="D13" s="15">
        <f t="shared" si="4"/>
        <v>1770</v>
      </c>
      <c r="E13" s="15">
        <f t="shared" si="4"/>
        <v>1520</v>
      </c>
      <c r="F13" s="15">
        <f t="shared" si="4"/>
        <v>2530</v>
      </c>
      <c r="G13" s="15">
        <f t="shared" si="4"/>
        <v>4740</v>
      </c>
      <c r="H13" s="15">
        <f t="shared" si="4"/>
        <v>3290</v>
      </c>
      <c r="I13" s="15">
        <f t="shared" si="4"/>
        <v>5500</v>
      </c>
      <c r="J13" s="15">
        <f t="shared" si="4"/>
        <v>6510</v>
      </c>
      <c r="K13" s="15">
        <f t="shared" si="4"/>
        <v>6260</v>
      </c>
      <c r="L13" s="15">
        <f t="shared" si="4"/>
        <v>7270</v>
      </c>
      <c r="M13" s="15">
        <f t="shared" si="4"/>
        <v>9480</v>
      </c>
      <c r="N13" s="15">
        <f t="shared" si="4"/>
        <v>8030</v>
      </c>
      <c r="O13" s="15">
        <f t="shared" si="4"/>
        <v>10240</v>
      </c>
      <c r="P13" s="15">
        <f t="shared" si="4"/>
        <v>11250</v>
      </c>
    </row>
    <row r="14">
      <c r="A14" s="7"/>
      <c r="B14" s="7"/>
      <c r="C14" s="7"/>
      <c r="D14" s="7"/>
      <c r="E14" s="7"/>
      <c r="F14" s="7"/>
      <c r="G14" s="7"/>
      <c r="H14" s="7"/>
      <c r="I14" s="7"/>
      <c r="J14" s="7"/>
      <c r="K14" s="7"/>
      <c r="L14" s="7"/>
      <c r="M14" s="7"/>
      <c r="N14" s="7"/>
      <c r="O14" s="7"/>
      <c r="P14" s="7"/>
    </row>
    <row r="15">
      <c r="A15" s="7"/>
      <c r="B15" s="7"/>
      <c r="C15" s="7"/>
      <c r="D15" s="7"/>
      <c r="E15" s="7"/>
      <c r="F15" s="7"/>
      <c r="G15" s="7"/>
      <c r="H15" s="7"/>
      <c r="I15" s="7"/>
      <c r="J15" s="7"/>
      <c r="K15" s="7"/>
      <c r="L15" s="7"/>
      <c r="M15" s="7"/>
      <c r="N15" s="7"/>
      <c r="O15" s="7"/>
      <c r="P15"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7"/>
      <c r="B1" s="7" t="s">
        <v>40</v>
      </c>
      <c r="C1" s="7" t="s">
        <v>41</v>
      </c>
      <c r="D1" s="7" t="s">
        <v>42</v>
      </c>
      <c r="E1" s="7" t="s">
        <v>43</v>
      </c>
      <c r="F1" s="7" t="s">
        <v>44</v>
      </c>
      <c r="G1" s="7" t="s">
        <v>45</v>
      </c>
      <c r="H1" s="7" t="s">
        <v>46</v>
      </c>
      <c r="I1" s="7" t="s">
        <v>47</v>
      </c>
      <c r="J1" s="7" t="s">
        <v>48</v>
      </c>
      <c r="K1" s="7" t="s">
        <v>49</v>
      </c>
      <c r="L1" s="7" t="s">
        <v>50</v>
      </c>
      <c r="M1" s="7" t="s">
        <v>51</v>
      </c>
      <c r="N1" s="7" t="s">
        <v>52</v>
      </c>
      <c r="O1" s="7" t="s">
        <v>53</v>
      </c>
      <c r="P1" s="7" t="s">
        <v>54</v>
      </c>
    </row>
    <row r="2">
      <c r="A2" s="7" t="s">
        <v>81</v>
      </c>
      <c r="B2" s="7"/>
      <c r="C2" s="7"/>
      <c r="D2" s="7"/>
      <c r="E2" s="7"/>
      <c r="F2" s="7"/>
      <c r="G2" s="7"/>
      <c r="H2" s="7"/>
      <c r="I2" s="7"/>
      <c r="J2" s="7"/>
      <c r="K2" s="7"/>
      <c r="L2" s="7"/>
      <c r="M2" s="7"/>
      <c r="N2" s="7"/>
      <c r="O2" s="7"/>
      <c r="P2" s="7"/>
    </row>
    <row r="3">
      <c r="A3" s="7" t="s">
        <v>12</v>
      </c>
      <c r="B3" s="8">
        <v>0.0</v>
      </c>
      <c r="C3" s="13">
        <f t="shared" ref="C3:P3" si="1">B17</f>
        <v>0</v>
      </c>
      <c r="D3" s="13">
        <f t="shared" si="1"/>
        <v>0</v>
      </c>
      <c r="E3" s="13">
        <f t="shared" si="1"/>
        <v>0</v>
      </c>
      <c r="F3" s="13">
        <f t="shared" si="1"/>
        <v>0</v>
      </c>
      <c r="G3" s="13">
        <f t="shared" si="1"/>
        <v>0</v>
      </c>
      <c r="H3" s="13">
        <f t="shared" si="1"/>
        <v>0</v>
      </c>
      <c r="I3" s="13">
        <f t="shared" si="1"/>
        <v>0</v>
      </c>
      <c r="J3" s="13">
        <f t="shared" si="1"/>
        <v>0</v>
      </c>
      <c r="K3" s="13">
        <f t="shared" si="1"/>
        <v>0</v>
      </c>
      <c r="L3" s="13">
        <f t="shared" si="1"/>
        <v>0</v>
      </c>
      <c r="M3" s="13">
        <f t="shared" si="1"/>
        <v>0</v>
      </c>
      <c r="N3" s="13">
        <f t="shared" si="1"/>
        <v>0</v>
      </c>
      <c r="O3" s="13">
        <f t="shared" si="1"/>
        <v>0</v>
      </c>
      <c r="P3" s="13">
        <f t="shared" si="1"/>
        <v>0</v>
      </c>
    </row>
    <row r="4">
      <c r="A4" s="7" t="s">
        <v>14</v>
      </c>
      <c r="B4" s="8">
        <v>0.0</v>
      </c>
      <c r="C4" s="13">
        <f t="shared" ref="C4:P4" si="2">B18</f>
        <v>2.75</v>
      </c>
      <c r="D4" s="13">
        <f t="shared" si="2"/>
        <v>1.5</v>
      </c>
      <c r="E4" s="13">
        <f t="shared" si="2"/>
        <v>0.25</v>
      </c>
      <c r="F4" s="13">
        <f t="shared" si="2"/>
        <v>3</v>
      </c>
      <c r="G4" s="13">
        <f t="shared" si="2"/>
        <v>1.75</v>
      </c>
      <c r="H4" s="13">
        <f t="shared" si="2"/>
        <v>0.5</v>
      </c>
      <c r="I4" s="13">
        <f t="shared" si="2"/>
        <v>3.25</v>
      </c>
      <c r="J4" s="13">
        <f t="shared" si="2"/>
        <v>2</v>
      </c>
      <c r="K4" s="13">
        <f t="shared" si="2"/>
        <v>0.75</v>
      </c>
      <c r="L4" s="13">
        <f t="shared" si="2"/>
        <v>3.5</v>
      </c>
      <c r="M4" s="13">
        <f t="shared" si="2"/>
        <v>2.25</v>
      </c>
      <c r="N4" s="13">
        <f t="shared" si="2"/>
        <v>1</v>
      </c>
      <c r="O4" s="13">
        <f t="shared" si="2"/>
        <v>3.75</v>
      </c>
      <c r="P4" s="13">
        <f t="shared" si="2"/>
        <v>2.5</v>
      </c>
    </row>
    <row r="5">
      <c r="A5" s="7" t="s">
        <v>16</v>
      </c>
      <c r="B5" s="8">
        <v>0.0</v>
      </c>
      <c r="C5" s="13">
        <f t="shared" ref="C5:P5" si="3">B19</f>
        <v>7</v>
      </c>
      <c r="D5" s="13">
        <f t="shared" si="3"/>
        <v>4</v>
      </c>
      <c r="E5" s="13">
        <f t="shared" si="3"/>
        <v>1</v>
      </c>
      <c r="F5" s="13">
        <f t="shared" si="3"/>
        <v>8</v>
      </c>
      <c r="G5" s="13">
        <f t="shared" si="3"/>
        <v>5</v>
      </c>
      <c r="H5" s="13">
        <f t="shared" si="3"/>
        <v>2</v>
      </c>
      <c r="I5" s="13">
        <f t="shared" si="3"/>
        <v>9</v>
      </c>
      <c r="J5" s="13">
        <f t="shared" si="3"/>
        <v>6</v>
      </c>
      <c r="K5" s="13">
        <f t="shared" si="3"/>
        <v>3</v>
      </c>
      <c r="L5" s="13">
        <f t="shared" si="3"/>
        <v>10</v>
      </c>
      <c r="M5" s="13">
        <f t="shared" si="3"/>
        <v>7</v>
      </c>
      <c r="N5" s="13">
        <f t="shared" si="3"/>
        <v>4</v>
      </c>
      <c r="O5" s="13">
        <f t="shared" si="3"/>
        <v>11</v>
      </c>
      <c r="P5" s="13">
        <f t="shared" si="3"/>
        <v>8</v>
      </c>
    </row>
    <row r="6">
      <c r="A6" s="7" t="s">
        <v>22</v>
      </c>
      <c r="B6" s="8">
        <v>0.0</v>
      </c>
      <c r="C6" s="13">
        <f t="shared" ref="C6:P6" si="4">B20</f>
        <v>610</v>
      </c>
      <c r="D6" s="13">
        <f t="shared" si="4"/>
        <v>320</v>
      </c>
      <c r="E6" s="13">
        <f t="shared" si="4"/>
        <v>30</v>
      </c>
      <c r="F6" s="13">
        <f t="shared" si="4"/>
        <v>640</v>
      </c>
      <c r="G6" s="13">
        <f t="shared" si="4"/>
        <v>350</v>
      </c>
      <c r="H6" s="13">
        <f t="shared" si="4"/>
        <v>60</v>
      </c>
      <c r="I6" s="13">
        <f t="shared" si="4"/>
        <v>670</v>
      </c>
      <c r="J6" s="13">
        <f t="shared" si="4"/>
        <v>380</v>
      </c>
      <c r="K6" s="13">
        <f t="shared" si="4"/>
        <v>90</v>
      </c>
      <c r="L6" s="13">
        <f t="shared" si="4"/>
        <v>700</v>
      </c>
      <c r="M6" s="13">
        <f t="shared" si="4"/>
        <v>410</v>
      </c>
      <c r="N6" s="13">
        <f t="shared" si="4"/>
        <v>120</v>
      </c>
      <c r="O6" s="13">
        <f t="shared" si="4"/>
        <v>730</v>
      </c>
      <c r="P6" s="13">
        <f t="shared" si="4"/>
        <v>440</v>
      </c>
    </row>
    <row r="7">
      <c r="A7" s="7" t="s">
        <v>24</v>
      </c>
      <c r="B7" s="8">
        <v>0.0</v>
      </c>
      <c r="C7" s="13">
        <f t="shared" ref="C7:P7" si="5">B21</f>
        <v>110</v>
      </c>
      <c r="D7" s="13">
        <f t="shared" si="5"/>
        <v>20</v>
      </c>
      <c r="E7" s="13">
        <f t="shared" si="5"/>
        <v>130</v>
      </c>
      <c r="F7" s="13">
        <f t="shared" si="5"/>
        <v>40</v>
      </c>
      <c r="G7" s="13">
        <f t="shared" si="5"/>
        <v>150</v>
      </c>
      <c r="H7" s="13">
        <f t="shared" si="5"/>
        <v>60</v>
      </c>
      <c r="I7" s="13">
        <f t="shared" si="5"/>
        <v>170</v>
      </c>
      <c r="J7" s="13">
        <f t="shared" si="5"/>
        <v>80</v>
      </c>
      <c r="K7" s="13">
        <f t="shared" si="5"/>
        <v>190</v>
      </c>
      <c r="L7" s="13">
        <f t="shared" si="5"/>
        <v>100</v>
      </c>
      <c r="M7" s="13">
        <f t="shared" si="5"/>
        <v>210</v>
      </c>
      <c r="N7" s="13">
        <f t="shared" si="5"/>
        <v>120</v>
      </c>
      <c r="O7" s="13">
        <f t="shared" si="5"/>
        <v>230</v>
      </c>
      <c r="P7" s="13">
        <f t="shared" si="5"/>
        <v>140</v>
      </c>
    </row>
    <row r="8">
      <c r="A8" s="7"/>
      <c r="B8" s="7"/>
      <c r="C8" s="7"/>
      <c r="D8" s="7"/>
      <c r="E8" s="7"/>
      <c r="F8" s="7"/>
      <c r="G8" s="7"/>
      <c r="H8" s="7"/>
      <c r="I8" s="7"/>
      <c r="J8" s="7"/>
      <c r="K8" s="7"/>
      <c r="L8" s="7"/>
      <c r="M8" s="7"/>
      <c r="N8" s="7"/>
      <c r="O8" s="7"/>
      <c r="P8" s="7"/>
    </row>
    <row r="9">
      <c r="A9" s="7" t="s">
        <v>82</v>
      </c>
      <c r="B9" s="7"/>
      <c r="C9" s="7"/>
      <c r="D9" s="7"/>
      <c r="E9" s="7"/>
      <c r="F9" s="7"/>
      <c r="G9" s="7"/>
      <c r="H9" s="7"/>
      <c r="I9" s="7"/>
      <c r="J9" s="7"/>
      <c r="K9" s="7"/>
      <c r="L9" s="7"/>
      <c r="M9" s="7"/>
      <c r="N9" s="7"/>
      <c r="O9" s="7"/>
      <c r="P9" s="7"/>
    </row>
    <row r="10">
      <c r="A10" s="7" t="s">
        <v>12</v>
      </c>
      <c r="B10" s="13">
        <f>'Calcs-1'!B14-'Calcs-1'!B7-'Calcs-1'!B21</f>
        <v>0</v>
      </c>
      <c r="C10" s="13">
        <f>'Calcs-1'!C14-'Calcs-1'!C7-'Calcs-1'!C21</f>
        <v>0</v>
      </c>
      <c r="D10" s="13">
        <f>'Calcs-1'!D14-'Calcs-1'!D7-'Calcs-1'!D21</f>
        <v>0</v>
      </c>
      <c r="E10" s="13">
        <f>'Calcs-1'!E14-'Calcs-1'!E7-'Calcs-1'!E21</f>
        <v>0</v>
      </c>
      <c r="F10" s="13">
        <f>'Calcs-1'!F14-'Calcs-1'!F7-'Calcs-1'!F21</f>
        <v>0</v>
      </c>
      <c r="G10" s="13">
        <f>'Calcs-1'!G14-'Calcs-1'!G7-'Calcs-1'!G21</f>
        <v>0</v>
      </c>
      <c r="H10" s="13">
        <f>'Calcs-1'!H14-'Calcs-1'!H7-'Calcs-1'!H21</f>
        <v>0</v>
      </c>
      <c r="I10" s="13">
        <f>'Calcs-1'!I14-'Calcs-1'!I7-'Calcs-1'!I21</f>
        <v>0</v>
      </c>
      <c r="J10" s="13">
        <f>'Calcs-1'!J14-'Calcs-1'!J7-'Calcs-1'!J21</f>
        <v>0</v>
      </c>
      <c r="K10" s="13">
        <f>'Calcs-1'!K14-'Calcs-1'!K7-'Calcs-1'!K21</f>
        <v>0</v>
      </c>
      <c r="L10" s="13">
        <f>'Calcs-1'!L14-'Calcs-1'!L7-'Calcs-1'!L21</f>
        <v>0</v>
      </c>
      <c r="M10" s="13">
        <f>'Calcs-1'!M14-'Calcs-1'!M7-'Calcs-1'!M21</f>
        <v>0</v>
      </c>
      <c r="N10" s="13">
        <f>'Calcs-1'!N14-'Calcs-1'!N7-'Calcs-1'!N21</f>
        <v>0</v>
      </c>
      <c r="O10" s="13">
        <f>'Calcs-1'!O14-'Calcs-1'!O7-'Calcs-1'!O21</f>
        <v>0</v>
      </c>
      <c r="P10" s="13">
        <f>'Calcs-1'!P14-'Calcs-1'!P7-'Calcs-1'!P21</f>
        <v>0</v>
      </c>
    </row>
    <row r="11">
      <c r="A11" s="7" t="s">
        <v>14</v>
      </c>
      <c r="B11" s="13">
        <f>'Calcs-1'!B15-'Calcs-1'!B8-'Calcs-1'!B22</f>
        <v>2.75</v>
      </c>
      <c r="C11" s="13">
        <f>'Calcs-1'!C15-'Calcs-1'!C8-'Calcs-1'!C22</f>
        <v>-1.25</v>
      </c>
      <c r="D11" s="13">
        <f>'Calcs-1'!D15-'Calcs-1'!D8-'Calcs-1'!D22</f>
        <v>-1.25</v>
      </c>
      <c r="E11" s="13">
        <f>'Calcs-1'!E15-'Calcs-1'!E8-'Calcs-1'!E22</f>
        <v>2.75</v>
      </c>
      <c r="F11" s="13">
        <f>'Calcs-1'!F15-'Calcs-1'!F8-'Calcs-1'!F22</f>
        <v>-1.25</v>
      </c>
      <c r="G11" s="13">
        <f>'Calcs-1'!G15-'Calcs-1'!G8-'Calcs-1'!G22</f>
        <v>-1.25</v>
      </c>
      <c r="H11" s="13">
        <f>'Calcs-1'!H15-'Calcs-1'!H8-'Calcs-1'!H22</f>
        <v>2.75</v>
      </c>
      <c r="I11" s="13">
        <f>'Calcs-1'!I15-'Calcs-1'!I8-'Calcs-1'!I22</f>
        <v>-1.25</v>
      </c>
      <c r="J11" s="13">
        <f>'Calcs-1'!J15-'Calcs-1'!J8-'Calcs-1'!J22</f>
        <v>-1.25</v>
      </c>
      <c r="K11" s="13">
        <f>'Calcs-1'!K15-'Calcs-1'!K8-'Calcs-1'!K22</f>
        <v>2.75</v>
      </c>
      <c r="L11" s="13">
        <f>'Calcs-1'!L15-'Calcs-1'!L8-'Calcs-1'!L22</f>
        <v>-1.25</v>
      </c>
      <c r="M11" s="13">
        <f>'Calcs-1'!M15-'Calcs-1'!M8-'Calcs-1'!M22</f>
        <v>-1.25</v>
      </c>
      <c r="N11" s="13">
        <f>'Calcs-1'!N15-'Calcs-1'!N8-'Calcs-1'!N22</f>
        <v>2.75</v>
      </c>
      <c r="O11" s="13">
        <f>'Calcs-1'!O15-'Calcs-1'!O8-'Calcs-1'!O22</f>
        <v>-1.25</v>
      </c>
      <c r="P11" s="13">
        <f>'Calcs-1'!P15-'Calcs-1'!P8-'Calcs-1'!P22</f>
        <v>-1.25</v>
      </c>
    </row>
    <row r="12">
      <c r="A12" s="7" t="s">
        <v>16</v>
      </c>
      <c r="B12" s="13">
        <f>'Calcs-1'!B16-'Calcs-1'!B9-'Calcs-1'!B23</f>
        <v>7</v>
      </c>
      <c r="C12" s="13">
        <f>'Calcs-1'!C16-'Calcs-1'!C9-'Calcs-1'!C23</f>
        <v>-3</v>
      </c>
      <c r="D12" s="13">
        <f>'Calcs-1'!D16-'Calcs-1'!D9-'Calcs-1'!D23</f>
        <v>-3</v>
      </c>
      <c r="E12" s="13">
        <f>'Calcs-1'!E16-'Calcs-1'!E9-'Calcs-1'!E23</f>
        <v>7</v>
      </c>
      <c r="F12" s="13">
        <f>'Calcs-1'!F16-'Calcs-1'!F9-'Calcs-1'!F23</f>
        <v>-3</v>
      </c>
      <c r="G12" s="13">
        <f>'Calcs-1'!G16-'Calcs-1'!G9-'Calcs-1'!G23</f>
        <v>-3</v>
      </c>
      <c r="H12" s="13">
        <f>'Calcs-1'!H16-'Calcs-1'!H9-'Calcs-1'!H23</f>
        <v>7</v>
      </c>
      <c r="I12" s="13">
        <f>'Calcs-1'!I16-'Calcs-1'!I9-'Calcs-1'!I23</f>
        <v>-3</v>
      </c>
      <c r="J12" s="13">
        <f>'Calcs-1'!J16-'Calcs-1'!J9-'Calcs-1'!J23</f>
        <v>-3</v>
      </c>
      <c r="K12" s="13">
        <f>'Calcs-1'!K16-'Calcs-1'!K9-'Calcs-1'!K23</f>
        <v>7</v>
      </c>
      <c r="L12" s="13">
        <f>'Calcs-1'!L16-'Calcs-1'!L9-'Calcs-1'!L23</f>
        <v>-3</v>
      </c>
      <c r="M12" s="13">
        <f>'Calcs-1'!M16-'Calcs-1'!M9-'Calcs-1'!M23</f>
        <v>-3</v>
      </c>
      <c r="N12" s="13">
        <f>'Calcs-1'!N16-'Calcs-1'!N9-'Calcs-1'!N23</f>
        <v>7</v>
      </c>
      <c r="O12" s="13">
        <f>'Calcs-1'!O16-'Calcs-1'!O9-'Calcs-1'!O23</f>
        <v>-3</v>
      </c>
      <c r="P12" s="13">
        <f>'Calcs-1'!P16-'Calcs-1'!P9-'Calcs-1'!P23</f>
        <v>-3</v>
      </c>
    </row>
    <row r="13">
      <c r="A13" s="7" t="s">
        <v>22</v>
      </c>
      <c r="B13" s="13">
        <f>'Calcs-1'!B17-'Calcs-1'!B10-'Calcs-1'!B24</f>
        <v>610</v>
      </c>
      <c r="C13" s="13">
        <f>'Calcs-1'!C17-'Calcs-1'!C10-'Calcs-1'!C24</f>
        <v>-290</v>
      </c>
      <c r="D13" s="13">
        <f>'Calcs-1'!D17-'Calcs-1'!D10-'Calcs-1'!D24</f>
        <v>-290</v>
      </c>
      <c r="E13" s="13">
        <f>'Calcs-1'!E17-'Calcs-1'!E10-'Calcs-1'!E24</f>
        <v>610</v>
      </c>
      <c r="F13" s="13">
        <f>'Calcs-1'!F17-'Calcs-1'!F10-'Calcs-1'!F24</f>
        <v>-290</v>
      </c>
      <c r="G13" s="13">
        <f>'Calcs-1'!G17-'Calcs-1'!G10-'Calcs-1'!G24</f>
        <v>-290</v>
      </c>
      <c r="H13" s="13">
        <f>'Calcs-1'!H17-'Calcs-1'!H10-'Calcs-1'!H24</f>
        <v>610</v>
      </c>
      <c r="I13" s="13">
        <f>'Calcs-1'!I17-'Calcs-1'!I10-'Calcs-1'!I24</f>
        <v>-290</v>
      </c>
      <c r="J13" s="13">
        <f>'Calcs-1'!J17-'Calcs-1'!J10-'Calcs-1'!J24</f>
        <v>-290</v>
      </c>
      <c r="K13" s="13">
        <f>'Calcs-1'!K17-'Calcs-1'!K10-'Calcs-1'!K24</f>
        <v>610</v>
      </c>
      <c r="L13" s="13">
        <f>'Calcs-1'!L17-'Calcs-1'!L10-'Calcs-1'!L24</f>
        <v>-290</v>
      </c>
      <c r="M13" s="13">
        <f>'Calcs-1'!M17-'Calcs-1'!M10-'Calcs-1'!M24</f>
        <v>-290</v>
      </c>
      <c r="N13" s="13">
        <f>'Calcs-1'!N17-'Calcs-1'!N10-'Calcs-1'!N24</f>
        <v>610</v>
      </c>
      <c r="O13" s="13">
        <f>'Calcs-1'!O17-'Calcs-1'!O10-'Calcs-1'!O24</f>
        <v>-290</v>
      </c>
      <c r="P13" s="13">
        <f>'Calcs-1'!P17-'Calcs-1'!P10-'Calcs-1'!P24</f>
        <v>-290</v>
      </c>
    </row>
    <row r="14">
      <c r="A14" s="7" t="s">
        <v>24</v>
      </c>
      <c r="B14" s="13">
        <f>'Calcs-1'!B18-'Calcs-1'!B11-'Calcs-1'!B25</f>
        <v>110</v>
      </c>
      <c r="C14" s="13">
        <f>'Calcs-1'!C18-'Calcs-1'!C11-'Calcs-1'!C25</f>
        <v>-90</v>
      </c>
      <c r="D14" s="13">
        <f>'Calcs-1'!D18-'Calcs-1'!D11-'Calcs-1'!D25</f>
        <v>110</v>
      </c>
      <c r="E14" s="13">
        <f>'Calcs-1'!E18-'Calcs-1'!E11-'Calcs-1'!E25</f>
        <v>-90</v>
      </c>
      <c r="F14" s="13">
        <f>'Calcs-1'!F18-'Calcs-1'!F11-'Calcs-1'!F25</f>
        <v>110</v>
      </c>
      <c r="G14" s="13">
        <f>'Calcs-1'!G18-'Calcs-1'!G11-'Calcs-1'!G25</f>
        <v>-90</v>
      </c>
      <c r="H14" s="13">
        <f>'Calcs-1'!H18-'Calcs-1'!H11-'Calcs-1'!H25</f>
        <v>110</v>
      </c>
      <c r="I14" s="13">
        <f>'Calcs-1'!I18-'Calcs-1'!I11-'Calcs-1'!I25</f>
        <v>-90</v>
      </c>
      <c r="J14" s="13">
        <f>'Calcs-1'!J18-'Calcs-1'!J11-'Calcs-1'!J25</f>
        <v>110</v>
      </c>
      <c r="K14" s="13">
        <f>'Calcs-1'!K18-'Calcs-1'!K11-'Calcs-1'!K25</f>
        <v>-90</v>
      </c>
      <c r="L14" s="13">
        <f>'Calcs-1'!L18-'Calcs-1'!L11-'Calcs-1'!L25</f>
        <v>110</v>
      </c>
      <c r="M14" s="13">
        <f>'Calcs-1'!M18-'Calcs-1'!M11-'Calcs-1'!M25</f>
        <v>-90</v>
      </c>
      <c r="N14" s="13">
        <f>'Calcs-1'!N18-'Calcs-1'!N11-'Calcs-1'!N25</f>
        <v>110</v>
      </c>
      <c r="O14" s="13">
        <f>'Calcs-1'!O18-'Calcs-1'!O11-'Calcs-1'!O25</f>
        <v>-90</v>
      </c>
      <c r="P14" s="13">
        <f>'Calcs-1'!P18-'Calcs-1'!P11-'Calcs-1'!P25</f>
        <v>110</v>
      </c>
    </row>
    <row r="15">
      <c r="A15" s="7"/>
      <c r="B15" s="7"/>
      <c r="C15" s="7"/>
      <c r="D15" s="7"/>
      <c r="E15" s="7"/>
      <c r="F15" s="7"/>
      <c r="G15" s="7"/>
      <c r="H15" s="7"/>
      <c r="I15" s="7"/>
      <c r="J15" s="7"/>
      <c r="K15" s="7"/>
      <c r="L15" s="7"/>
      <c r="M15" s="7"/>
      <c r="N15" s="7"/>
      <c r="O15" s="7"/>
      <c r="P15" s="7"/>
    </row>
    <row r="16">
      <c r="A16" s="7" t="s">
        <v>83</v>
      </c>
      <c r="B16" s="7"/>
      <c r="C16" s="7"/>
      <c r="D16" s="7"/>
      <c r="E16" s="7"/>
      <c r="F16" s="7"/>
      <c r="G16" s="7"/>
      <c r="H16" s="7"/>
      <c r="I16" s="7"/>
      <c r="J16" s="7"/>
      <c r="K16" s="7"/>
      <c r="L16" s="7"/>
      <c r="M16" s="7"/>
      <c r="N16" s="7"/>
      <c r="O16" s="7"/>
      <c r="P16" s="7"/>
    </row>
    <row r="17">
      <c r="A17" s="7" t="s">
        <v>12</v>
      </c>
      <c r="B17" s="13">
        <f t="shared" ref="B17:P17" si="6">B3+B10</f>
        <v>0</v>
      </c>
      <c r="C17" s="13">
        <f t="shared" si="6"/>
        <v>0</v>
      </c>
      <c r="D17" s="13">
        <f t="shared" si="6"/>
        <v>0</v>
      </c>
      <c r="E17" s="13">
        <f t="shared" si="6"/>
        <v>0</v>
      </c>
      <c r="F17" s="13">
        <f t="shared" si="6"/>
        <v>0</v>
      </c>
      <c r="G17" s="13">
        <f t="shared" si="6"/>
        <v>0</v>
      </c>
      <c r="H17" s="13">
        <f t="shared" si="6"/>
        <v>0</v>
      </c>
      <c r="I17" s="13">
        <f t="shared" si="6"/>
        <v>0</v>
      </c>
      <c r="J17" s="13">
        <f t="shared" si="6"/>
        <v>0</v>
      </c>
      <c r="K17" s="13">
        <f t="shared" si="6"/>
        <v>0</v>
      </c>
      <c r="L17" s="13">
        <f t="shared" si="6"/>
        <v>0</v>
      </c>
      <c r="M17" s="13">
        <f t="shared" si="6"/>
        <v>0</v>
      </c>
      <c r="N17" s="13">
        <f t="shared" si="6"/>
        <v>0</v>
      </c>
      <c r="O17" s="13">
        <f t="shared" si="6"/>
        <v>0</v>
      </c>
      <c r="P17" s="13">
        <f t="shared" si="6"/>
        <v>0</v>
      </c>
    </row>
    <row r="18">
      <c r="A18" s="7" t="s">
        <v>14</v>
      </c>
      <c r="B18" s="13">
        <f t="shared" ref="B18:P18" si="7">B4+B11</f>
        <v>2.75</v>
      </c>
      <c r="C18" s="13">
        <f t="shared" si="7"/>
        <v>1.5</v>
      </c>
      <c r="D18" s="13">
        <f t="shared" si="7"/>
        <v>0.25</v>
      </c>
      <c r="E18" s="13">
        <f t="shared" si="7"/>
        <v>3</v>
      </c>
      <c r="F18" s="13">
        <f t="shared" si="7"/>
        <v>1.75</v>
      </c>
      <c r="G18" s="13">
        <f t="shared" si="7"/>
        <v>0.5</v>
      </c>
      <c r="H18" s="13">
        <f t="shared" si="7"/>
        <v>3.25</v>
      </c>
      <c r="I18" s="13">
        <f t="shared" si="7"/>
        <v>2</v>
      </c>
      <c r="J18" s="13">
        <f t="shared" si="7"/>
        <v>0.75</v>
      </c>
      <c r="K18" s="13">
        <f t="shared" si="7"/>
        <v>3.5</v>
      </c>
      <c r="L18" s="13">
        <f t="shared" si="7"/>
        <v>2.25</v>
      </c>
      <c r="M18" s="13">
        <f t="shared" si="7"/>
        <v>1</v>
      </c>
      <c r="N18" s="13">
        <f t="shared" si="7"/>
        <v>3.75</v>
      </c>
      <c r="O18" s="13">
        <f t="shared" si="7"/>
        <v>2.5</v>
      </c>
      <c r="P18" s="13">
        <f t="shared" si="7"/>
        <v>1.25</v>
      </c>
    </row>
    <row r="19">
      <c r="A19" s="7" t="s">
        <v>16</v>
      </c>
      <c r="B19" s="13">
        <f t="shared" ref="B19:P19" si="8">B5+B12</f>
        <v>7</v>
      </c>
      <c r="C19" s="13">
        <f t="shared" si="8"/>
        <v>4</v>
      </c>
      <c r="D19" s="13">
        <f t="shared" si="8"/>
        <v>1</v>
      </c>
      <c r="E19" s="13">
        <f t="shared" si="8"/>
        <v>8</v>
      </c>
      <c r="F19" s="13">
        <f t="shared" si="8"/>
        <v>5</v>
      </c>
      <c r="G19" s="13">
        <f t="shared" si="8"/>
        <v>2</v>
      </c>
      <c r="H19" s="13">
        <f t="shared" si="8"/>
        <v>9</v>
      </c>
      <c r="I19" s="13">
        <f t="shared" si="8"/>
        <v>6</v>
      </c>
      <c r="J19" s="13">
        <f t="shared" si="8"/>
        <v>3</v>
      </c>
      <c r="K19" s="13">
        <f t="shared" si="8"/>
        <v>10</v>
      </c>
      <c r="L19" s="13">
        <f t="shared" si="8"/>
        <v>7</v>
      </c>
      <c r="M19" s="13">
        <f t="shared" si="8"/>
        <v>4</v>
      </c>
      <c r="N19" s="13">
        <f t="shared" si="8"/>
        <v>11</v>
      </c>
      <c r="O19" s="13">
        <f t="shared" si="8"/>
        <v>8</v>
      </c>
      <c r="P19" s="13">
        <f t="shared" si="8"/>
        <v>5</v>
      </c>
    </row>
    <row r="20">
      <c r="A20" s="7" t="s">
        <v>22</v>
      </c>
      <c r="B20" s="13">
        <f t="shared" ref="B20:P20" si="9">B6+B13</f>
        <v>610</v>
      </c>
      <c r="C20" s="13">
        <f t="shared" si="9"/>
        <v>320</v>
      </c>
      <c r="D20" s="13">
        <f t="shared" si="9"/>
        <v>30</v>
      </c>
      <c r="E20" s="13">
        <f t="shared" si="9"/>
        <v>640</v>
      </c>
      <c r="F20" s="13">
        <f t="shared" si="9"/>
        <v>350</v>
      </c>
      <c r="G20" s="13">
        <f t="shared" si="9"/>
        <v>60</v>
      </c>
      <c r="H20" s="13">
        <f t="shared" si="9"/>
        <v>670</v>
      </c>
      <c r="I20" s="13">
        <f t="shared" si="9"/>
        <v>380</v>
      </c>
      <c r="J20" s="13">
        <f t="shared" si="9"/>
        <v>90</v>
      </c>
      <c r="K20" s="13">
        <f t="shared" si="9"/>
        <v>700</v>
      </c>
      <c r="L20" s="13">
        <f t="shared" si="9"/>
        <v>410</v>
      </c>
      <c r="M20" s="13">
        <f t="shared" si="9"/>
        <v>120</v>
      </c>
      <c r="N20" s="13">
        <f t="shared" si="9"/>
        <v>730</v>
      </c>
      <c r="O20" s="13">
        <f t="shared" si="9"/>
        <v>440</v>
      </c>
      <c r="P20" s="13">
        <f t="shared" si="9"/>
        <v>150</v>
      </c>
    </row>
    <row r="21">
      <c r="A21" s="7" t="s">
        <v>24</v>
      </c>
      <c r="B21" s="13">
        <f t="shared" ref="B21:P21" si="10">B7+B14</f>
        <v>110</v>
      </c>
      <c r="C21" s="13">
        <f t="shared" si="10"/>
        <v>20</v>
      </c>
      <c r="D21" s="13">
        <f t="shared" si="10"/>
        <v>130</v>
      </c>
      <c r="E21" s="13">
        <f t="shared" si="10"/>
        <v>40</v>
      </c>
      <c r="F21" s="13">
        <f t="shared" si="10"/>
        <v>150</v>
      </c>
      <c r="G21" s="13">
        <f t="shared" si="10"/>
        <v>60</v>
      </c>
      <c r="H21" s="13">
        <f t="shared" si="10"/>
        <v>170</v>
      </c>
      <c r="I21" s="13">
        <f t="shared" si="10"/>
        <v>80</v>
      </c>
      <c r="J21" s="13">
        <f t="shared" si="10"/>
        <v>190</v>
      </c>
      <c r="K21" s="13">
        <f t="shared" si="10"/>
        <v>100</v>
      </c>
      <c r="L21" s="13">
        <f t="shared" si="10"/>
        <v>210</v>
      </c>
      <c r="M21" s="13">
        <f t="shared" si="10"/>
        <v>120</v>
      </c>
      <c r="N21" s="13">
        <f t="shared" si="10"/>
        <v>230</v>
      </c>
      <c r="O21" s="13">
        <f t="shared" si="10"/>
        <v>140</v>
      </c>
      <c r="P21" s="13">
        <f t="shared" si="10"/>
        <v>250</v>
      </c>
    </row>
    <row r="22">
      <c r="A22" s="7"/>
      <c r="B22" s="7"/>
      <c r="C22" s="7"/>
      <c r="D22" s="7"/>
      <c r="E22" s="7"/>
      <c r="F22" s="7"/>
      <c r="G22" s="7"/>
      <c r="H22" s="7"/>
      <c r="I22" s="7"/>
      <c r="J22" s="7"/>
      <c r="K22" s="7"/>
      <c r="L22" s="7"/>
      <c r="M22" s="7"/>
      <c r="N22" s="7"/>
      <c r="O22" s="7"/>
      <c r="P22" s="7"/>
    </row>
    <row r="23">
      <c r="A23" s="7" t="s">
        <v>84</v>
      </c>
      <c r="B23" s="7"/>
      <c r="C23" s="7"/>
      <c r="D23" s="7"/>
      <c r="E23" s="7"/>
      <c r="F23" s="7"/>
      <c r="G23" s="7"/>
      <c r="H23" s="7"/>
      <c r="I23" s="7"/>
      <c r="J23" s="7"/>
      <c r="K23" s="7"/>
      <c r="L23" s="7"/>
      <c r="M23" s="7"/>
      <c r="N23" s="7"/>
      <c r="O23" s="7"/>
      <c r="P23" s="7"/>
    </row>
    <row r="24">
      <c r="A24" s="7" t="s">
        <v>12</v>
      </c>
      <c r="B24" s="15">
        <f>B17*Assumptions!$B7</f>
        <v>0</v>
      </c>
      <c r="C24" s="15">
        <f>C17*Assumptions!$B7</f>
        <v>0</v>
      </c>
      <c r="D24" s="15">
        <f>D17*Assumptions!$B7</f>
        <v>0</v>
      </c>
      <c r="E24" s="15">
        <f>E17*Assumptions!$B7</f>
        <v>0</v>
      </c>
      <c r="F24" s="15">
        <f>F17*Assumptions!$B7</f>
        <v>0</v>
      </c>
      <c r="G24" s="15">
        <f>G17*Assumptions!$B7</f>
        <v>0</v>
      </c>
      <c r="H24" s="15">
        <f>H17*Assumptions!$B7</f>
        <v>0</v>
      </c>
      <c r="I24" s="15">
        <f>I17*Assumptions!$B7</f>
        <v>0</v>
      </c>
      <c r="J24" s="15">
        <f>J17*Assumptions!$B7</f>
        <v>0</v>
      </c>
      <c r="K24" s="15">
        <f>K17*Assumptions!$B7</f>
        <v>0</v>
      </c>
      <c r="L24" s="15">
        <f>L17*Assumptions!$B7</f>
        <v>0</v>
      </c>
      <c r="M24" s="15">
        <f>M17*Assumptions!$B7</f>
        <v>0</v>
      </c>
      <c r="N24" s="15">
        <f>N17*Assumptions!$B7</f>
        <v>0</v>
      </c>
      <c r="O24" s="15">
        <f>O17*Assumptions!$B7</f>
        <v>0</v>
      </c>
      <c r="P24" s="15">
        <f>P17*Assumptions!$B7</f>
        <v>0</v>
      </c>
    </row>
    <row r="25">
      <c r="A25" s="7" t="s">
        <v>14</v>
      </c>
      <c r="B25" s="15">
        <f>B18*Assumptions!$B8</f>
        <v>1100</v>
      </c>
      <c r="C25" s="15">
        <f>C18*Assumptions!$B8</f>
        <v>600</v>
      </c>
      <c r="D25" s="15">
        <f>D18*Assumptions!$B8</f>
        <v>100</v>
      </c>
      <c r="E25" s="15">
        <f>E18*Assumptions!$B8</f>
        <v>1200</v>
      </c>
      <c r="F25" s="15">
        <f>F18*Assumptions!$B8</f>
        <v>700</v>
      </c>
      <c r="G25" s="15">
        <f>G18*Assumptions!$B8</f>
        <v>200</v>
      </c>
      <c r="H25" s="15">
        <f>H18*Assumptions!$B8</f>
        <v>1300</v>
      </c>
      <c r="I25" s="15">
        <f>I18*Assumptions!$B8</f>
        <v>800</v>
      </c>
      <c r="J25" s="15">
        <f>J18*Assumptions!$B8</f>
        <v>300</v>
      </c>
      <c r="K25" s="15">
        <f>K18*Assumptions!$B8</f>
        <v>1400</v>
      </c>
      <c r="L25" s="15">
        <f>L18*Assumptions!$B8</f>
        <v>900</v>
      </c>
      <c r="M25" s="15">
        <f>M18*Assumptions!$B8</f>
        <v>400</v>
      </c>
      <c r="N25" s="15">
        <f>N18*Assumptions!$B8</f>
        <v>1500</v>
      </c>
      <c r="O25" s="15">
        <f>O18*Assumptions!$B8</f>
        <v>1000</v>
      </c>
      <c r="P25" s="15">
        <f>P18*Assumptions!$B8</f>
        <v>500</v>
      </c>
    </row>
    <row r="26">
      <c r="A26" s="7" t="s">
        <v>16</v>
      </c>
      <c r="B26" s="15">
        <f>B19*Assumptions!$B9</f>
        <v>350</v>
      </c>
      <c r="C26" s="15">
        <f>C19*Assumptions!$B9</f>
        <v>200</v>
      </c>
      <c r="D26" s="15">
        <f>D19*Assumptions!$B9</f>
        <v>50</v>
      </c>
      <c r="E26" s="15">
        <f>E19*Assumptions!$B9</f>
        <v>400</v>
      </c>
      <c r="F26" s="15">
        <f>F19*Assumptions!$B9</f>
        <v>250</v>
      </c>
      <c r="G26" s="15">
        <f>G19*Assumptions!$B9</f>
        <v>100</v>
      </c>
      <c r="H26" s="15">
        <f>H19*Assumptions!$B9</f>
        <v>450</v>
      </c>
      <c r="I26" s="15">
        <f>I19*Assumptions!$B9</f>
        <v>300</v>
      </c>
      <c r="J26" s="15">
        <f>J19*Assumptions!$B9</f>
        <v>150</v>
      </c>
      <c r="K26" s="15">
        <f>K19*Assumptions!$B9</f>
        <v>500</v>
      </c>
      <c r="L26" s="15">
        <f>L19*Assumptions!$B9</f>
        <v>350</v>
      </c>
      <c r="M26" s="15">
        <f>M19*Assumptions!$B9</f>
        <v>200</v>
      </c>
      <c r="N26" s="15">
        <f>N19*Assumptions!$B9</f>
        <v>550</v>
      </c>
      <c r="O26" s="15">
        <f>O19*Assumptions!$B9</f>
        <v>400</v>
      </c>
      <c r="P26" s="15">
        <f>P19*Assumptions!$B9</f>
        <v>250</v>
      </c>
    </row>
    <row r="27">
      <c r="A27" s="7" t="s">
        <v>22</v>
      </c>
      <c r="B27" s="15">
        <f>B20*Assumptions!$B10</f>
        <v>244</v>
      </c>
      <c r="C27" s="15">
        <f>C20*Assumptions!$B10</f>
        <v>128</v>
      </c>
      <c r="D27" s="15">
        <f>D20*Assumptions!$B10</f>
        <v>12</v>
      </c>
      <c r="E27" s="15">
        <f>E20*Assumptions!$B10</f>
        <v>256</v>
      </c>
      <c r="F27" s="15">
        <f>F20*Assumptions!$B10</f>
        <v>140</v>
      </c>
      <c r="G27" s="15">
        <f>G20*Assumptions!$B10</f>
        <v>24</v>
      </c>
      <c r="H27" s="15">
        <f>H20*Assumptions!$B10</f>
        <v>268</v>
      </c>
      <c r="I27" s="15">
        <f>I20*Assumptions!$B10</f>
        <v>152</v>
      </c>
      <c r="J27" s="15">
        <f>J20*Assumptions!$B10</f>
        <v>36</v>
      </c>
      <c r="K27" s="15">
        <f>K20*Assumptions!$B10</f>
        <v>280</v>
      </c>
      <c r="L27" s="15">
        <f>L20*Assumptions!$B10</f>
        <v>164</v>
      </c>
      <c r="M27" s="15">
        <f>M20*Assumptions!$B10</f>
        <v>48</v>
      </c>
      <c r="N27" s="15">
        <f>N20*Assumptions!$B10</f>
        <v>292</v>
      </c>
      <c r="O27" s="15">
        <f>O20*Assumptions!$B10</f>
        <v>176</v>
      </c>
      <c r="P27" s="15">
        <f>P20*Assumptions!$B10</f>
        <v>60</v>
      </c>
    </row>
    <row r="28">
      <c r="A28" s="7" t="s">
        <v>24</v>
      </c>
      <c r="B28" s="15">
        <f>B21*Assumptions!$B11</f>
        <v>660</v>
      </c>
      <c r="C28" s="15">
        <f>C21*Assumptions!$B11</f>
        <v>120</v>
      </c>
      <c r="D28" s="15">
        <f>D21*Assumptions!$B11</f>
        <v>780</v>
      </c>
      <c r="E28" s="15">
        <f>E21*Assumptions!$B11</f>
        <v>240</v>
      </c>
      <c r="F28" s="15">
        <f>F21*Assumptions!$B11</f>
        <v>900</v>
      </c>
      <c r="G28" s="15">
        <f>G21*Assumptions!$B11</f>
        <v>360</v>
      </c>
      <c r="H28" s="15">
        <f>H21*Assumptions!$B11</f>
        <v>1020</v>
      </c>
      <c r="I28" s="15">
        <f>I21*Assumptions!$B11</f>
        <v>480</v>
      </c>
      <c r="J28" s="15">
        <f>J21*Assumptions!$B11</f>
        <v>1140</v>
      </c>
      <c r="K28" s="15">
        <f>K21*Assumptions!$B11</f>
        <v>600</v>
      </c>
      <c r="L28" s="15">
        <f>L21*Assumptions!$B11</f>
        <v>1260</v>
      </c>
      <c r="M28" s="15">
        <f>M21*Assumptions!$B11</f>
        <v>720</v>
      </c>
      <c r="N28" s="15">
        <f>N21*Assumptions!$B11</f>
        <v>1380</v>
      </c>
      <c r="O28" s="15">
        <f>O21*Assumptions!$B11</f>
        <v>840</v>
      </c>
      <c r="P28" s="15">
        <f>P21*Assumptions!$B11</f>
        <v>1500</v>
      </c>
    </row>
    <row r="29">
      <c r="A29" s="7" t="s">
        <v>85</v>
      </c>
      <c r="B29" s="15">
        <f t="shared" ref="B29:P29" si="11">SUM(B24:B28)</f>
        <v>2354</v>
      </c>
      <c r="C29" s="15">
        <f t="shared" si="11"/>
        <v>1048</v>
      </c>
      <c r="D29" s="15">
        <f t="shared" si="11"/>
        <v>942</v>
      </c>
      <c r="E29" s="15">
        <f t="shared" si="11"/>
        <v>2096</v>
      </c>
      <c r="F29" s="15">
        <f t="shared" si="11"/>
        <v>1990</v>
      </c>
      <c r="G29" s="15">
        <f t="shared" si="11"/>
        <v>684</v>
      </c>
      <c r="H29" s="15">
        <f t="shared" si="11"/>
        <v>3038</v>
      </c>
      <c r="I29" s="15">
        <f t="shared" si="11"/>
        <v>1732</v>
      </c>
      <c r="J29" s="15">
        <f t="shared" si="11"/>
        <v>1626</v>
      </c>
      <c r="K29" s="15">
        <f t="shared" si="11"/>
        <v>2780</v>
      </c>
      <c r="L29" s="15">
        <f t="shared" si="11"/>
        <v>2674</v>
      </c>
      <c r="M29" s="15">
        <f t="shared" si="11"/>
        <v>1368</v>
      </c>
      <c r="N29" s="15">
        <f t="shared" si="11"/>
        <v>3722</v>
      </c>
      <c r="O29" s="15">
        <f t="shared" si="11"/>
        <v>2416</v>
      </c>
      <c r="P29" s="15">
        <f t="shared" si="11"/>
        <v>2310</v>
      </c>
    </row>
    <row r="30">
      <c r="A30" s="7"/>
      <c r="B30" s="7"/>
      <c r="C30" s="7"/>
      <c r="D30" s="7"/>
      <c r="E30" s="7"/>
      <c r="F30" s="7"/>
      <c r="G30" s="7"/>
      <c r="H30" s="7"/>
      <c r="I30" s="7"/>
      <c r="J30" s="7"/>
      <c r="K30" s="7"/>
      <c r="L30" s="7"/>
      <c r="M30" s="7"/>
      <c r="N30" s="7"/>
      <c r="O30" s="7"/>
      <c r="P30" s="7"/>
    </row>
    <row r="31">
      <c r="A31" s="7"/>
      <c r="B31" s="7"/>
      <c r="C31" s="7"/>
      <c r="D31" s="7"/>
      <c r="E31" s="7"/>
      <c r="F31" s="7"/>
      <c r="G31" s="7"/>
      <c r="H31" s="7"/>
      <c r="I31" s="7"/>
      <c r="J31" s="7"/>
      <c r="K31" s="7"/>
      <c r="L31" s="7"/>
      <c r="M31" s="7"/>
      <c r="N31" s="7"/>
      <c r="O31" s="7"/>
      <c r="P31" s="7"/>
    </row>
    <row r="32">
      <c r="A32" s="7"/>
      <c r="B32" s="7"/>
      <c r="C32" s="7"/>
      <c r="D32" s="7"/>
      <c r="E32" s="7"/>
      <c r="F32" s="7"/>
      <c r="G32" s="7"/>
      <c r="H32" s="7"/>
      <c r="I32" s="7"/>
      <c r="J32" s="7"/>
      <c r="K32" s="7"/>
      <c r="L32" s="7"/>
      <c r="M32" s="7"/>
      <c r="N32" s="7"/>
      <c r="O32" s="7"/>
      <c r="P32"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0"/>
      <c r="B1" s="11" t="s">
        <v>40</v>
      </c>
      <c r="C1" s="11" t="s">
        <v>41</v>
      </c>
      <c r="D1" s="11" t="s">
        <v>42</v>
      </c>
      <c r="E1" s="11" t="s">
        <v>43</v>
      </c>
      <c r="F1" s="11" t="s">
        <v>44</v>
      </c>
      <c r="G1" s="11" t="s">
        <v>45</v>
      </c>
      <c r="H1" s="11" t="s">
        <v>46</v>
      </c>
      <c r="I1" s="11" t="s">
        <v>47</v>
      </c>
      <c r="J1" s="11" t="s">
        <v>48</v>
      </c>
      <c r="K1" s="11" t="s">
        <v>49</v>
      </c>
      <c r="L1" s="11" t="s">
        <v>50</v>
      </c>
      <c r="M1" s="11" t="s">
        <v>51</v>
      </c>
      <c r="N1" s="11" t="s">
        <v>52</v>
      </c>
      <c r="O1" s="11" t="s">
        <v>53</v>
      </c>
      <c r="P1" s="11" t="s">
        <v>54</v>
      </c>
    </row>
    <row r="2">
      <c r="A2" s="12" t="s">
        <v>86</v>
      </c>
      <c r="B2" s="7"/>
      <c r="C2" s="7"/>
      <c r="D2" s="7"/>
      <c r="E2" s="7"/>
      <c r="F2" s="7"/>
      <c r="G2" s="7"/>
      <c r="H2" s="7"/>
      <c r="I2" s="7"/>
      <c r="J2" s="7"/>
      <c r="K2" s="7"/>
      <c r="L2" s="7"/>
      <c r="M2" s="7"/>
      <c r="N2" s="7"/>
      <c r="O2" s="7"/>
      <c r="P2" s="7"/>
    </row>
    <row r="3">
      <c r="A3" s="7" t="s">
        <v>87</v>
      </c>
      <c r="B3" s="15">
        <f>Cash!B13</f>
        <v>-1450</v>
      </c>
      <c r="C3" s="15">
        <f>Cash!C13</f>
        <v>760</v>
      </c>
      <c r="D3" s="15">
        <f>Cash!D13</f>
        <v>1770</v>
      </c>
      <c r="E3" s="15">
        <f>Cash!E13</f>
        <v>1520</v>
      </c>
      <c r="F3" s="15">
        <f>Cash!F13</f>
        <v>2530</v>
      </c>
      <c r="G3" s="15">
        <f>Cash!G13</f>
        <v>4740</v>
      </c>
      <c r="H3" s="15">
        <f>Cash!H13</f>
        <v>3290</v>
      </c>
      <c r="I3" s="15">
        <f>Cash!I13</f>
        <v>5500</v>
      </c>
      <c r="J3" s="15">
        <f>Cash!J13</f>
        <v>6510</v>
      </c>
      <c r="K3" s="15">
        <f>Cash!K13</f>
        <v>6260</v>
      </c>
      <c r="L3" s="15">
        <f>Cash!L13</f>
        <v>7270</v>
      </c>
      <c r="M3" s="15">
        <f>Cash!M13</f>
        <v>9480</v>
      </c>
      <c r="N3" s="15">
        <f>Cash!N13</f>
        <v>8030</v>
      </c>
      <c r="O3" s="15">
        <f>Cash!O13</f>
        <v>10240</v>
      </c>
      <c r="P3" s="15">
        <f>Cash!P13</f>
        <v>11250</v>
      </c>
    </row>
    <row r="4">
      <c r="A4" s="7"/>
      <c r="B4" s="7"/>
      <c r="C4" s="7"/>
      <c r="D4" s="7"/>
      <c r="E4" s="7"/>
      <c r="F4" s="7"/>
      <c r="G4" s="7"/>
      <c r="H4" s="7"/>
      <c r="I4" s="7"/>
      <c r="J4" s="7"/>
      <c r="K4" s="7"/>
      <c r="L4" s="7"/>
      <c r="M4" s="7"/>
      <c r="N4" s="7"/>
      <c r="O4" s="7"/>
      <c r="P4" s="7"/>
    </row>
    <row r="5">
      <c r="A5" s="7" t="s">
        <v>88</v>
      </c>
      <c r="B5" s="15">
        <f>Stocks!B29</f>
        <v>2354</v>
      </c>
      <c r="C5" s="15">
        <f>Stocks!C29</f>
        <v>1048</v>
      </c>
      <c r="D5" s="15">
        <f>Stocks!D29</f>
        <v>942</v>
      </c>
      <c r="E5" s="15">
        <f>Stocks!E29</f>
        <v>2096</v>
      </c>
      <c r="F5" s="15">
        <f>Stocks!F29</f>
        <v>1990</v>
      </c>
      <c r="G5" s="15">
        <f>Stocks!G29</f>
        <v>684</v>
      </c>
      <c r="H5" s="15">
        <f>Stocks!H29</f>
        <v>3038</v>
      </c>
      <c r="I5" s="15">
        <f>Stocks!I29</f>
        <v>1732</v>
      </c>
      <c r="J5" s="15">
        <f>Stocks!J29</f>
        <v>1626</v>
      </c>
      <c r="K5" s="15">
        <f>Stocks!K29</f>
        <v>2780</v>
      </c>
      <c r="L5" s="15">
        <f>Stocks!L29</f>
        <v>2674</v>
      </c>
      <c r="M5" s="15">
        <f>Stocks!M29</f>
        <v>1368</v>
      </c>
      <c r="N5" s="15">
        <f>Stocks!N29</f>
        <v>3722</v>
      </c>
      <c r="O5" s="15">
        <f>Stocks!O29</f>
        <v>2416</v>
      </c>
      <c r="P5" s="15">
        <f>Stocks!P29</f>
        <v>2310</v>
      </c>
    </row>
    <row r="6">
      <c r="A6" s="7"/>
      <c r="B6" s="7"/>
      <c r="C6" s="7"/>
      <c r="D6" s="7"/>
      <c r="E6" s="7"/>
      <c r="F6" s="7"/>
      <c r="G6" s="7"/>
      <c r="H6" s="7"/>
      <c r="I6" s="7"/>
      <c r="J6" s="7"/>
      <c r="K6" s="7"/>
      <c r="L6" s="7"/>
      <c r="M6" s="7"/>
      <c r="N6" s="7"/>
      <c r="O6" s="7"/>
      <c r="P6" s="7"/>
    </row>
    <row r="7">
      <c r="A7" s="12" t="s">
        <v>89</v>
      </c>
      <c r="B7" s="15">
        <f t="shared" ref="B7:P7" si="1">B3+B5</f>
        <v>904</v>
      </c>
      <c r="C7" s="15">
        <f t="shared" si="1"/>
        <v>1808</v>
      </c>
      <c r="D7" s="15">
        <f t="shared" si="1"/>
        <v>2712</v>
      </c>
      <c r="E7" s="15">
        <f t="shared" si="1"/>
        <v>3616</v>
      </c>
      <c r="F7" s="15">
        <f t="shared" si="1"/>
        <v>4520</v>
      </c>
      <c r="G7" s="15">
        <f t="shared" si="1"/>
        <v>5424</v>
      </c>
      <c r="H7" s="15">
        <f t="shared" si="1"/>
        <v>6328</v>
      </c>
      <c r="I7" s="15">
        <f t="shared" si="1"/>
        <v>7232</v>
      </c>
      <c r="J7" s="15">
        <f t="shared" si="1"/>
        <v>8136</v>
      </c>
      <c r="K7" s="15">
        <f t="shared" si="1"/>
        <v>9040</v>
      </c>
      <c r="L7" s="15">
        <f t="shared" si="1"/>
        <v>9944</v>
      </c>
      <c r="M7" s="15">
        <f t="shared" si="1"/>
        <v>10848</v>
      </c>
      <c r="N7" s="15">
        <f t="shared" si="1"/>
        <v>11752</v>
      </c>
      <c r="O7" s="15">
        <f t="shared" si="1"/>
        <v>12656</v>
      </c>
      <c r="P7" s="15">
        <f t="shared" si="1"/>
        <v>13560</v>
      </c>
    </row>
    <row r="8">
      <c r="A8" s="7"/>
      <c r="B8" s="7"/>
      <c r="C8" s="7"/>
      <c r="D8" s="7"/>
      <c r="E8" s="7"/>
      <c r="F8" s="7"/>
      <c r="G8" s="7"/>
      <c r="H8" s="7"/>
      <c r="I8" s="7"/>
      <c r="J8" s="7"/>
      <c r="K8" s="7"/>
      <c r="L8" s="7"/>
      <c r="M8" s="7"/>
      <c r="N8" s="7"/>
      <c r="O8" s="7"/>
      <c r="P8" s="7"/>
    </row>
    <row r="9">
      <c r="A9" s="12" t="s">
        <v>90</v>
      </c>
      <c r="B9" s="7"/>
      <c r="C9" s="7"/>
      <c r="D9" s="7"/>
      <c r="E9" s="7"/>
      <c r="F9" s="7"/>
      <c r="G9" s="7"/>
      <c r="H9" s="7"/>
      <c r="I9" s="7"/>
      <c r="J9" s="7"/>
      <c r="K9" s="7"/>
      <c r="L9" s="7"/>
      <c r="M9" s="7"/>
      <c r="N9" s="7"/>
      <c r="O9" s="7"/>
      <c r="P9" s="7"/>
    </row>
    <row r="10">
      <c r="A10" s="7"/>
      <c r="B10" s="7"/>
      <c r="C10" s="7"/>
      <c r="D10" s="7"/>
      <c r="E10" s="7"/>
      <c r="F10" s="7"/>
      <c r="G10" s="7"/>
      <c r="H10" s="7"/>
      <c r="I10" s="7"/>
      <c r="J10" s="7"/>
      <c r="K10" s="7"/>
      <c r="L10" s="7"/>
      <c r="M10" s="7"/>
      <c r="N10" s="7"/>
      <c r="O10" s="7"/>
      <c r="P10" s="7"/>
    </row>
    <row r="11">
      <c r="A11" s="12" t="s">
        <v>91</v>
      </c>
      <c r="B11" s="15">
        <v>0.0</v>
      </c>
      <c r="C11" s="15">
        <v>0.0</v>
      </c>
      <c r="D11" s="15">
        <v>0.0</v>
      </c>
      <c r="E11" s="15">
        <v>0.0</v>
      </c>
      <c r="F11" s="15">
        <v>0.0</v>
      </c>
      <c r="G11" s="15">
        <v>0.0</v>
      </c>
      <c r="H11" s="15">
        <v>0.0</v>
      </c>
      <c r="I11" s="15">
        <v>0.0</v>
      </c>
      <c r="J11" s="15">
        <v>0.0</v>
      </c>
      <c r="K11" s="15">
        <v>0.0</v>
      </c>
      <c r="L11" s="15">
        <v>0.0</v>
      </c>
      <c r="M11" s="15">
        <v>0.0</v>
      </c>
      <c r="N11" s="15">
        <v>0.0</v>
      </c>
      <c r="O11" s="15">
        <v>0.0</v>
      </c>
      <c r="P11" s="15">
        <v>0.0</v>
      </c>
    </row>
    <row r="12">
      <c r="A12" s="7"/>
      <c r="B12" s="7"/>
      <c r="C12" s="7"/>
      <c r="D12" s="7"/>
      <c r="E12" s="7"/>
      <c r="F12" s="7"/>
      <c r="G12" s="7"/>
      <c r="H12" s="7"/>
      <c r="I12" s="7"/>
      <c r="J12" s="7"/>
      <c r="K12" s="7"/>
      <c r="L12" s="7"/>
      <c r="M12" s="7"/>
      <c r="N12" s="7"/>
      <c r="O12" s="7"/>
      <c r="P12" s="7"/>
    </row>
    <row r="13">
      <c r="A13" s="12" t="s">
        <v>92</v>
      </c>
      <c r="B13" s="15">
        <f t="shared" ref="B13:P13" si="2">B7-B11</f>
        <v>904</v>
      </c>
      <c r="C13" s="15">
        <f t="shared" si="2"/>
        <v>1808</v>
      </c>
      <c r="D13" s="15">
        <f t="shared" si="2"/>
        <v>2712</v>
      </c>
      <c r="E13" s="15">
        <f t="shared" si="2"/>
        <v>3616</v>
      </c>
      <c r="F13" s="15">
        <f t="shared" si="2"/>
        <v>4520</v>
      </c>
      <c r="G13" s="15">
        <f t="shared" si="2"/>
        <v>5424</v>
      </c>
      <c r="H13" s="15">
        <f t="shared" si="2"/>
        <v>6328</v>
      </c>
      <c r="I13" s="15">
        <f t="shared" si="2"/>
        <v>7232</v>
      </c>
      <c r="J13" s="15">
        <f t="shared" si="2"/>
        <v>8136</v>
      </c>
      <c r="K13" s="15">
        <f t="shared" si="2"/>
        <v>9040</v>
      </c>
      <c r="L13" s="15">
        <f t="shared" si="2"/>
        <v>9944</v>
      </c>
      <c r="M13" s="15">
        <f t="shared" si="2"/>
        <v>10848</v>
      </c>
      <c r="N13" s="15">
        <f t="shared" si="2"/>
        <v>11752</v>
      </c>
      <c r="O13" s="15">
        <f t="shared" si="2"/>
        <v>12656</v>
      </c>
      <c r="P13" s="15">
        <f t="shared" si="2"/>
        <v>13560</v>
      </c>
    </row>
    <row r="14">
      <c r="A14" s="7"/>
      <c r="B14" s="16"/>
      <c r="C14" s="16"/>
      <c r="D14" s="16"/>
      <c r="E14" s="16"/>
      <c r="F14" s="16"/>
      <c r="G14" s="16"/>
      <c r="H14" s="16"/>
      <c r="I14" s="16"/>
      <c r="J14" s="16"/>
      <c r="K14" s="16"/>
      <c r="L14" s="16"/>
      <c r="M14" s="16"/>
      <c r="N14" s="16"/>
      <c r="O14" s="16"/>
      <c r="P14" s="16"/>
    </row>
    <row r="15">
      <c r="A15" s="7" t="s">
        <v>93</v>
      </c>
      <c r="B15" s="15">
        <v>0.0</v>
      </c>
      <c r="C15" s="15">
        <f t="shared" ref="C15:P15" si="3">B17</f>
        <v>904</v>
      </c>
      <c r="D15" s="15">
        <f t="shared" si="3"/>
        <v>1808</v>
      </c>
      <c r="E15" s="15">
        <f t="shared" si="3"/>
        <v>2712</v>
      </c>
      <c r="F15" s="15">
        <f t="shared" si="3"/>
        <v>3616</v>
      </c>
      <c r="G15" s="15">
        <f t="shared" si="3"/>
        <v>4520</v>
      </c>
      <c r="H15" s="15">
        <f t="shared" si="3"/>
        <v>5424</v>
      </c>
      <c r="I15" s="15">
        <f t="shared" si="3"/>
        <v>6328</v>
      </c>
      <c r="J15" s="15">
        <f t="shared" si="3"/>
        <v>7232</v>
      </c>
      <c r="K15" s="15">
        <f t="shared" si="3"/>
        <v>8136</v>
      </c>
      <c r="L15" s="15">
        <f t="shared" si="3"/>
        <v>9040</v>
      </c>
      <c r="M15" s="15">
        <f t="shared" si="3"/>
        <v>9944</v>
      </c>
      <c r="N15" s="15">
        <f t="shared" si="3"/>
        <v>10848</v>
      </c>
      <c r="O15" s="15">
        <f t="shared" si="3"/>
        <v>11752</v>
      </c>
      <c r="P15" s="15">
        <f t="shared" si="3"/>
        <v>12656</v>
      </c>
    </row>
    <row r="16">
      <c r="A16" s="7" t="s">
        <v>94</v>
      </c>
      <c r="B16" s="15">
        <f>'Sales and Costs'!B23</f>
        <v>904</v>
      </c>
      <c r="C16" s="15">
        <f>'Sales and Costs'!C23</f>
        <v>904</v>
      </c>
      <c r="D16" s="15">
        <f>'Sales and Costs'!D23</f>
        <v>904</v>
      </c>
      <c r="E16" s="15">
        <f>'Sales and Costs'!E23</f>
        <v>904</v>
      </c>
      <c r="F16" s="15">
        <f>'Sales and Costs'!F23</f>
        <v>904</v>
      </c>
      <c r="G16" s="15">
        <f>'Sales and Costs'!G23</f>
        <v>904</v>
      </c>
      <c r="H16" s="15">
        <f>'Sales and Costs'!H23</f>
        <v>904</v>
      </c>
      <c r="I16" s="15">
        <f>'Sales and Costs'!I23</f>
        <v>904</v>
      </c>
      <c r="J16" s="15">
        <f>'Sales and Costs'!J23</f>
        <v>904</v>
      </c>
      <c r="K16" s="15">
        <f>'Sales and Costs'!K23</f>
        <v>904</v>
      </c>
      <c r="L16" s="15">
        <f>'Sales and Costs'!L23</f>
        <v>904</v>
      </c>
      <c r="M16" s="15">
        <f>'Sales and Costs'!M23</f>
        <v>904</v>
      </c>
      <c r="N16" s="15">
        <f>'Sales and Costs'!N23</f>
        <v>904</v>
      </c>
      <c r="O16" s="15">
        <f>'Sales and Costs'!O23</f>
        <v>904</v>
      </c>
      <c r="P16" s="15">
        <f>'Sales and Costs'!P23</f>
        <v>904</v>
      </c>
    </row>
    <row r="17">
      <c r="A17" s="7" t="s">
        <v>95</v>
      </c>
      <c r="B17" s="15">
        <f t="shared" ref="B17:P17" si="4">B15+B16</f>
        <v>904</v>
      </c>
      <c r="C17" s="15">
        <f t="shared" si="4"/>
        <v>1808</v>
      </c>
      <c r="D17" s="15">
        <f t="shared" si="4"/>
        <v>2712</v>
      </c>
      <c r="E17" s="15">
        <f t="shared" si="4"/>
        <v>3616</v>
      </c>
      <c r="F17" s="15">
        <f t="shared" si="4"/>
        <v>4520</v>
      </c>
      <c r="G17" s="15">
        <f t="shared" si="4"/>
        <v>5424</v>
      </c>
      <c r="H17" s="15">
        <f t="shared" si="4"/>
        <v>6328</v>
      </c>
      <c r="I17" s="15">
        <f t="shared" si="4"/>
        <v>7232</v>
      </c>
      <c r="J17" s="15">
        <f t="shared" si="4"/>
        <v>8136</v>
      </c>
      <c r="K17" s="15">
        <f t="shared" si="4"/>
        <v>9040</v>
      </c>
      <c r="L17" s="15">
        <f t="shared" si="4"/>
        <v>9944</v>
      </c>
      <c r="M17" s="15">
        <f t="shared" si="4"/>
        <v>10848</v>
      </c>
      <c r="N17" s="15">
        <f t="shared" si="4"/>
        <v>11752</v>
      </c>
      <c r="O17" s="15">
        <f t="shared" si="4"/>
        <v>12656</v>
      </c>
      <c r="P17" s="15">
        <f t="shared" si="4"/>
        <v>13560</v>
      </c>
    </row>
    <row r="18">
      <c r="A18" s="7"/>
      <c r="B18" s="7"/>
      <c r="C18" s="7"/>
      <c r="D18" s="7"/>
      <c r="E18" s="7"/>
      <c r="F18" s="7"/>
      <c r="G18" s="7"/>
      <c r="H18" s="7"/>
      <c r="I18" s="7"/>
      <c r="J18" s="7"/>
      <c r="K18" s="7"/>
      <c r="L18" s="7"/>
      <c r="M18" s="7"/>
      <c r="N18" s="7"/>
      <c r="O18" s="7"/>
      <c r="P18" s="7"/>
    </row>
    <row r="19">
      <c r="A19" s="12" t="s">
        <v>96</v>
      </c>
      <c r="B19" s="15">
        <f t="shared" ref="B19:P19" si="5">B13-B17</f>
        <v>0</v>
      </c>
      <c r="C19" s="15">
        <f t="shared" si="5"/>
        <v>0</v>
      </c>
      <c r="D19" s="15">
        <f t="shared" si="5"/>
        <v>0</v>
      </c>
      <c r="E19" s="15">
        <f t="shared" si="5"/>
        <v>0</v>
      </c>
      <c r="F19" s="15">
        <f t="shared" si="5"/>
        <v>0</v>
      </c>
      <c r="G19" s="15">
        <f t="shared" si="5"/>
        <v>0</v>
      </c>
      <c r="H19" s="15">
        <f t="shared" si="5"/>
        <v>0</v>
      </c>
      <c r="I19" s="15">
        <f t="shared" si="5"/>
        <v>0</v>
      </c>
      <c r="J19" s="15">
        <f t="shared" si="5"/>
        <v>0</v>
      </c>
      <c r="K19" s="15">
        <f t="shared" si="5"/>
        <v>0</v>
      </c>
      <c r="L19" s="15">
        <f t="shared" si="5"/>
        <v>0</v>
      </c>
      <c r="M19" s="15">
        <f t="shared" si="5"/>
        <v>0</v>
      </c>
      <c r="N19" s="15">
        <f t="shared" si="5"/>
        <v>0</v>
      </c>
      <c r="O19" s="15">
        <f t="shared" si="5"/>
        <v>0</v>
      </c>
      <c r="P19" s="15">
        <f t="shared" si="5"/>
        <v>0</v>
      </c>
    </row>
    <row r="20">
      <c r="A20" s="7"/>
      <c r="B20" s="7"/>
      <c r="C20" s="7"/>
      <c r="D20" s="7"/>
      <c r="E20" s="7"/>
      <c r="F20" s="7"/>
      <c r="G20" s="7"/>
      <c r="H20" s="7"/>
      <c r="I20" s="7"/>
      <c r="J20" s="7"/>
      <c r="K20" s="7"/>
      <c r="L20" s="7"/>
      <c r="M20" s="7"/>
      <c r="N20" s="7"/>
      <c r="O20" s="7"/>
      <c r="P20" s="7"/>
    </row>
    <row r="21">
      <c r="A21" s="7"/>
      <c r="B21" s="7"/>
      <c r="C21" s="7"/>
      <c r="D21" s="7"/>
      <c r="E21" s="7"/>
      <c r="F21" s="7"/>
      <c r="G21" s="7"/>
      <c r="H21" s="7"/>
      <c r="I21" s="7"/>
      <c r="J21" s="7"/>
      <c r="K21" s="7"/>
      <c r="L21" s="7"/>
      <c r="M21" s="7"/>
      <c r="N21" s="7"/>
      <c r="O21" s="7"/>
      <c r="P21" s="7"/>
    </row>
  </sheetData>
  <drawing r:id="rId1"/>
</worksheet>
</file>