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Sales and Costs" sheetId="4" r:id="rId7"/>
    <sheet state="visible" name="Purchases" sheetId="5" r:id="rId8"/>
    <sheet state="visible" name="Stocks" sheetId="6" r:id="rId9"/>
    <sheet state="visible" name="Collections" sheetId="7" r:id="rId10"/>
    <sheet state="visible" name="Cash" sheetId="8" r:id="rId11"/>
    <sheet state="visible" name="Balances" sheetId="9" r:id="rId12"/>
  </sheets>
  <definedNames/>
  <calcPr/>
</workbook>
</file>

<file path=xl/sharedStrings.xml><?xml version="1.0" encoding="utf-8"?>
<sst xmlns="http://schemas.openxmlformats.org/spreadsheetml/2006/main" count="353" uniqueCount="124">
  <si>
    <r>
      <rPr>
        <rFont val="Arial"/>
        <b/>
        <color rgb="FF000000"/>
        <sz val="13.0"/>
      </rPr>
      <t>Sales details:</t>
    </r>
    <r>
      <rPr>
        <rFont val="Arial"/>
        <color rgb="FF000000"/>
        <sz val="13.0"/>
      </rPr>
      <t xml:space="preserve">
Paratha junction sells aalu paratha &amp; lassi as follows: 
- 100 plates of aalu paratha and 80 tetrapacks of lassi every day to customers who visit the shop. It sells them a plate of aalu paratha for Rs 50 and a lassi for Rs 23. 
- 60 plates of aalu paratha and 60 tetrapack of lassi to School 1 every day. It sells them a plate of aalu paratha for Rs 40 and a lassi for Rs 18. 
- 40 plates of aalu paratha and 40 tetrapack of lassi to School 2 every day. It sells them a plate of aalu paratha for Rs 45 and a lassi for Rs 20.</t>
    </r>
  </si>
  <si>
    <r>
      <rPr>
        <rFont val="Arial"/>
        <b/>
        <color rgb="FF000000"/>
        <sz val="13.0"/>
      </rPr>
      <t>Collections:</t>
    </r>
    <r>
      <rPr>
        <rFont val="Arial"/>
        <color rgb="FF000000"/>
        <sz val="13.0"/>
      </rPr>
      <t xml:space="preserve">
The customers who visit the paratha junction pay cash. 
School 1 pays the paratha junction on the 4th day and makes it balance 0. 
School 2 pays the paratha junction on the 2nd day and makes it balance 0.</t>
    </r>
  </si>
  <si>
    <r>
      <rPr>
        <rFont val="Arial"/>
        <b/>
        <color rgb="FF000000"/>
        <sz val="13.0"/>
      </rPr>
      <t xml:space="preserve">Usage: </t>
    </r>
    <r>
      <rPr>
        <rFont val="Arial"/>
        <color rgb="FF000000"/>
        <sz val="13.0"/>
      </rPr>
      <t xml:space="preserve">
To make 1 plate of aalu paratha, 10 gms of butter, 70 gms of flour, 40 gms of vegetables and 10 gms of spices are required. The cost price of various items is 
- butter - Rs 600 per kg 
- flour - Rs 70 per kg 
- vegetables - Rs 60 per kg 
- spices - Rs 50 per kg 
- lassi - Rs 14 per bottle 
- plate - Rs 2 per piece</t>
    </r>
  </si>
  <si>
    <t xml:space="preserve"> </t>
  </si>
  <si>
    <r>
      <rPr>
        <rFont val="Arial"/>
        <b/>
        <color rgb="FF000000"/>
        <sz val="13.0"/>
      </rPr>
      <t>Purchases:</t>
    </r>
    <r>
      <rPr>
        <rFont val="Arial"/>
        <color rgb="FF000000"/>
        <sz val="13.0"/>
      </rPr>
      <t xml:space="preserve">
The paratha junction purchases the following 
- butter - 10 kg every 3 days 
- flour - 35 kg every 2 days 
- vegetables - 12 kg every day 
- spices - 9 kg every 3 days 
- lassi - 850 tetrapack every 4 days 
- plate - 1200 plate every 5 days 
Vegetables left at the end of the day are treated as wastage. 
Everyday, while serving aalu paratha in the plates, the paratha junction discovers that 30 plates are damaged and have to be thrown away. 
There is no wastage in butter, flour, spices and lassi.</t>
    </r>
  </si>
  <si>
    <t xml:space="preserve">   </t>
  </si>
  <si>
    <r>
      <rPr>
        <rFont val="Arial"/>
        <b/>
        <color rgb="FF000000"/>
        <sz val="13.0"/>
      </rPr>
      <t>Payments:</t>
    </r>
    <r>
      <rPr>
        <rFont val="Arial"/>
        <color rgb="FF000000"/>
        <sz val="13.0"/>
      </rPr>
      <t xml:space="preserve"> 
The aalu paratha shop pays for its purchases as follows 
- butter - after 4 days. </t>
    </r>
    <r>
      <rPr>
        <rFont val="Arial"/>
        <b/>
        <color rgb="FF000000"/>
        <sz val="13.0"/>
      </rPr>
      <t>Butter purchased on Day 1 will be paid on Day 5.</t>
    </r>
    <r>
      <rPr>
        <rFont val="Arial"/>
        <color rgb="FF000000"/>
        <sz val="13.0"/>
      </rPr>
      <t xml:space="preserve">
- flour - after 3 days 
- vegetables - on the same day 
- spices - after 4 days 
- lassi - after 4 day 
- plate - after 5 days 
Every day the paratha junction spends Rs 300 on gas. 
The aalu paratha shop also pays a rent of Rs 450 per day.</t>
    </r>
  </si>
  <si>
    <t>Compute the sales and costs of the store for 15 days. 
Also compute cash, other balances, purchases, stocks and collections.</t>
  </si>
  <si>
    <t>Usage</t>
  </si>
  <si>
    <t>for 1 plate of Paratha</t>
  </si>
  <si>
    <t>butter</t>
  </si>
  <si>
    <t>gms</t>
  </si>
  <si>
    <t>flour</t>
  </si>
  <si>
    <t>vegetables</t>
  </si>
  <si>
    <t>spices</t>
  </si>
  <si>
    <t>Cost Price</t>
  </si>
  <si>
    <t>in Rs</t>
  </si>
  <si>
    <t>per kg</t>
  </si>
  <si>
    <t>lassi</t>
  </si>
  <si>
    <t>per bottle</t>
  </si>
  <si>
    <t>plate</t>
  </si>
  <si>
    <t>per plate</t>
  </si>
  <si>
    <t>Purchases</t>
  </si>
  <si>
    <t>Payments</t>
  </si>
  <si>
    <t>kg</t>
  </si>
  <si>
    <t>every 3 days</t>
  </si>
  <si>
    <t>after 4 days</t>
  </si>
  <si>
    <t>every 2 days</t>
  </si>
  <si>
    <t>after 3 days</t>
  </si>
  <si>
    <t>daily</t>
  </si>
  <si>
    <t>same day</t>
  </si>
  <si>
    <t>after 4 day</t>
  </si>
  <si>
    <t>tetrapack</t>
  </si>
  <si>
    <t>every 4 days</t>
  </si>
  <si>
    <t>plates</t>
  </si>
  <si>
    <t>every 5 days</t>
  </si>
  <si>
    <t>after 5 day</t>
  </si>
  <si>
    <t>Wastage</t>
  </si>
  <si>
    <t>left over</t>
  </si>
  <si>
    <t>Other costs</t>
  </si>
  <si>
    <t>Gas</t>
  </si>
  <si>
    <t>Rs per day</t>
  </si>
  <si>
    <t>Rent</t>
  </si>
  <si>
    <t>Sales Details</t>
  </si>
  <si>
    <t>Shop</t>
  </si>
  <si>
    <t>School 1</t>
  </si>
  <si>
    <t>School 2</t>
  </si>
  <si>
    <t>Qty</t>
  </si>
  <si>
    <t>Price</t>
  </si>
  <si>
    <t xml:space="preserve">Qty </t>
  </si>
  <si>
    <t>Aalu Paratha</t>
  </si>
  <si>
    <t>Lasi</t>
  </si>
  <si>
    <t>Collections</t>
  </si>
  <si>
    <t>Daily</t>
  </si>
  <si>
    <t>on 4th day</t>
  </si>
  <si>
    <t>on 2nd day</t>
  </si>
  <si>
    <t>D1</t>
  </si>
  <si>
    <t>D2</t>
  </si>
  <si>
    <t>D3</t>
  </si>
  <si>
    <t>D4</t>
  </si>
  <si>
    <t>D5</t>
  </si>
  <si>
    <t>D6</t>
  </si>
  <si>
    <t>D7</t>
  </si>
  <si>
    <t>D8</t>
  </si>
  <si>
    <t>D9</t>
  </si>
  <si>
    <t>D10</t>
  </si>
  <si>
    <t>D11</t>
  </si>
  <si>
    <t>D12</t>
  </si>
  <si>
    <t>D13</t>
  </si>
  <si>
    <t>D14</t>
  </si>
  <si>
    <t>D15</t>
  </si>
  <si>
    <t>Sales (Qty)</t>
  </si>
  <si>
    <t>Walkin</t>
  </si>
  <si>
    <t>Total Aalu Paratha</t>
  </si>
  <si>
    <t>Lassi bottles</t>
  </si>
  <si>
    <t>Total  Lassi bottles</t>
  </si>
  <si>
    <t>Total sales</t>
  </si>
  <si>
    <t>Usage (Qty)</t>
  </si>
  <si>
    <t>Purchase (Qty)</t>
  </si>
  <si>
    <t>Wastage (Qty)</t>
  </si>
  <si>
    <t>Sales (in Rs)</t>
  </si>
  <si>
    <t xml:space="preserve">Total  Lasi </t>
  </si>
  <si>
    <t>Cost of goods sold</t>
  </si>
  <si>
    <t>Total Cost of goods sold</t>
  </si>
  <si>
    <t>Wastage (in Rs)</t>
  </si>
  <si>
    <t>Total Wastage</t>
  </si>
  <si>
    <t>Total Costs</t>
  </si>
  <si>
    <t>Profit</t>
  </si>
  <si>
    <t>Purchases (in Rs)</t>
  </si>
  <si>
    <t>Total Purchases</t>
  </si>
  <si>
    <t>Payment for Purchases</t>
  </si>
  <si>
    <t>Total Payment for purchases</t>
  </si>
  <si>
    <t>Payment outstanding for Purchases</t>
  </si>
  <si>
    <t>Opening Stock</t>
  </si>
  <si>
    <t>Change in Stock</t>
  </si>
  <si>
    <t>Closing Stock</t>
  </si>
  <si>
    <t>Change in Stock (in Rs)</t>
  </si>
  <si>
    <t>Total Change in stock</t>
  </si>
  <si>
    <t>Sales to different Parties</t>
  </si>
  <si>
    <t>Total Sales</t>
  </si>
  <si>
    <t>Total Collections</t>
  </si>
  <si>
    <t>Opening Cash</t>
  </si>
  <si>
    <t>Closing Cash</t>
  </si>
  <si>
    <t>Total Closing Cash</t>
  </si>
  <si>
    <t>Cash inflow</t>
  </si>
  <si>
    <t>Cash collected from sales</t>
  </si>
  <si>
    <t>Cash outflow</t>
  </si>
  <si>
    <t>Cash paid for Purchases</t>
  </si>
  <si>
    <t>Net Cash for the day</t>
  </si>
  <si>
    <t>Opening Day</t>
  </si>
  <si>
    <t>Net Cash for the Day</t>
  </si>
  <si>
    <t>Assets</t>
  </si>
  <si>
    <t>Cash in hand</t>
  </si>
  <si>
    <t>Stocks</t>
  </si>
  <si>
    <t>Cash to be collected</t>
  </si>
  <si>
    <t>Total Assets (TA)</t>
  </si>
  <si>
    <t>Liabilities</t>
  </si>
  <si>
    <t>Payment Outstanding</t>
  </si>
  <si>
    <t>Total Liabilities (TL)</t>
  </si>
  <si>
    <t>Difference 1 (TA - TL)</t>
  </si>
  <si>
    <t>Opening Profit</t>
  </si>
  <si>
    <t>Profit for the Day</t>
  </si>
  <si>
    <t>Accumulated Profit</t>
  </si>
  <si>
    <t>Difference 2 (D1-AP)</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</si>
</sst>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sz val="13.0"/>
      <color rgb="FF000000"/>
      <name val="Arial"/>
    </font>
    <font/>
    <font>
      <color theme="1"/>
      <name val="Arial"/>
      <scheme val="minor"/>
    </font>
    <font>
      <color theme="1"/>
      <name val="Arial"/>
    </font>
    <font>
      <b/>
      <color theme="1"/>
      <name val="Arial"/>
    </font>
  </fonts>
  <fills count="2">
    <fill>
      <patternFill patternType="none"/>
    </fill>
    <fill>
      <patternFill patternType="lightGray"/>
    </fill>
  </fills>
  <borders count="9">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1" fillId="0" fontId="1" numFmtId="0" xfId="0" applyAlignment="1" applyBorder="1" applyFont="1">
      <alignment readingOrder="0" shrinkToFit="0" vertical="center" wrapText="1"/>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0" fillId="0" fontId="3" numFmtId="0" xfId="0" applyAlignment="1" applyFont="1">
      <alignment readingOrder="0"/>
    </xf>
    <xf borderId="0" fillId="0" fontId="4" numFmtId="0" xfId="0" applyAlignment="1" applyFont="1">
      <alignment vertical="bottom"/>
    </xf>
    <xf borderId="0" fillId="0" fontId="4" numFmtId="0" xfId="0" applyAlignment="1" applyFont="1">
      <alignment shrinkToFit="0" vertical="bottom" wrapText="0"/>
    </xf>
    <xf borderId="0" fillId="0" fontId="4" numFmtId="0" xfId="0" applyAlignment="1" applyFont="1">
      <alignment horizontal="right" vertical="bottom"/>
    </xf>
    <xf borderId="0" fillId="0" fontId="4" numFmtId="0" xfId="0" applyAlignment="1" applyFont="1">
      <alignment readingOrder="0" vertical="bottom"/>
    </xf>
    <xf borderId="0" fillId="0" fontId="4" numFmtId="3" xfId="0" applyAlignment="1" applyFont="1" applyNumberFormat="1">
      <alignment horizontal="right" vertical="bottom"/>
    </xf>
    <xf borderId="0" fillId="0" fontId="4" numFmtId="3" xfId="0" applyAlignment="1" applyFont="1" applyNumberFormat="1">
      <alignment vertical="bottom"/>
    </xf>
    <xf borderId="0" fillId="0" fontId="4" numFmtId="2" xfId="0" applyAlignment="1" applyFont="1" applyNumberFormat="1">
      <alignment horizontal="right" vertical="bottom"/>
    </xf>
    <xf borderId="0" fillId="0" fontId="5"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c r="C1" s="2"/>
      <c r="D1" s="2"/>
      <c r="E1" s="2"/>
      <c r="F1" s="2"/>
      <c r="G1" s="2"/>
      <c r="H1" s="2"/>
      <c r="I1" s="2"/>
      <c r="J1" s="2"/>
      <c r="K1" s="3"/>
    </row>
    <row r="2">
      <c r="A2" s="4"/>
      <c r="K2" s="5"/>
    </row>
    <row r="3">
      <c r="A3" s="4"/>
      <c r="K3" s="5"/>
    </row>
    <row r="4">
      <c r="A4" s="4"/>
      <c r="K4" s="5"/>
    </row>
    <row r="5">
      <c r="A5" s="4"/>
      <c r="K5" s="5"/>
    </row>
    <row r="6">
      <c r="A6" s="4"/>
      <c r="K6" s="5"/>
    </row>
    <row r="7" ht="21.0" customHeight="1">
      <c r="A7" s="6"/>
      <c r="B7" s="7"/>
      <c r="C7" s="7"/>
      <c r="D7" s="7"/>
      <c r="E7" s="7"/>
      <c r="F7" s="7"/>
      <c r="G7" s="7"/>
      <c r="H7" s="7"/>
      <c r="I7" s="7"/>
      <c r="J7" s="7"/>
      <c r="K7" s="8"/>
    </row>
    <row r="8">
      <c r="A8" s="1" t="s">
        <v>1</v>
      </c>
      <c r="B8" s="2"/>
      <c r="C8" s="2"/>
      <c r="D8" s="2"/>
      <c r="E8" s="2"/>
      <c r="F8" s="2"/>
      <c r="G8" s="2"/>
      <c r="H8" s="2"/>
      <c r="I8" s="2"/>
      <c r="J8" s="2"/>
      <c r="K8" s="3"/>
    </row>
    <row r="9">
      <c r="A9" s="4"/>
      <c r="K9" s="5"/>
    </row>
    <row r="10">
      <c r="A10" s="4"/>
      <c r="K10" s="5"/>
    </row>
    <row r="11">
      <c r="A11" s="4"/>
      <c r="K11" s="5"/>
    </row>
    <row r="12" ht="21.75" customHeight="1">
      <c r="A12" s="6"/>
      <c r="B12" s="7"/>
      <c r="C12" s="7"/>
      <c r="D12" s="7"/>
      <c r="E12" s="7"/>
      <c r="F12" s="7"/>
      <c r="G12" s="7"/>
      <c r="H12" s="7"/>
      <c r="I12" s="7"/>
      <c r="J12" s="7"/>
      <c r="K12" s="8"/>
    </row>
    <row r="13">
      <c r="A13" s="1" t="s">
        <v>2</v>
      </c>
      <c r="B13" s="2"/>
      <c r="C13" s="2"/>
      <c r="D13" s="2"/>
      <c r="E13" s="2"/>
      <c r="F13" s="2"/>
      <c r="G13" s="2"/>
      <c r="H13" s="2"/>
      <c r="I13" s="2"/>
      <c r="J13" s="2"/>
      <c r="K13" s="3"/>
    </row>
    <row r="14">
      <c r="A14" s="4"/>
      <c r="K14" s="5"/>
    </row>
    <row r="15">
      <c r="A15" s="4"/>
      <c r="K15" s="5"/>
    </row>
    <row r="16">
      <c r="A16" s="4"/>
      <c r="K16" s="5"/>
    </row>
    <row r="17">
      <c r="A17" s="4"/>
      <c r="K17" s="5"/>
    </row>
    <row r="18">
      <c r="A18" s="4"/>
      <c r="K18" s="5"/>
    </row>
    <row r="19">
      <c r="A19" s="4"/>
      <c r="K19" s="5"/>
      <c r="L19" s="9" t="s">
        <v>3</v>
      </c>
    </row>
    <row r="20">
      <c r="A20" s="4"/>
      <c r="K20" s="5"/>
    </row>
    <row r="21">
      <c r="A21" s="4"/>
      <c r="K21" s="5"/>
    </row>
    <row r="22">
      <c r="A22" s="6"/>
      <c r="B22" s="7"/>
      <c r="C22" s="7"/>
      <c r="D22" s="7"/>
      <c r="E22" s="7"/>
      <c r="F22" s="7"/>
      <c r="G22" s="7"/>
      <c r="H22" s="7"/>
      <c r="I22" s="7"/>
      <c r="J22" s="7"/>
      <c r="K22" s="8"/>
    </row>
    <row r="23">
      <c r="A23" s="1" t="s">
        <v>4</v>
      </c>
      <c r="B23" s="2"/>
      <c r="C23" s="2"/>
      <c r="D23" s="2"/>
      <c r="E23" s="2"/>
      <c r="F23" s="2"/>
      <c r="G23" s="2"/>
      <c r="H23" s="2"/>
      <c r="I23" s="2"/>
      <c r="J23" s="2"/>
      <c r="K23" s="3"/>
    </row>
    <row r="24">
      <c r="A24" s="4"/>
      <c r="K24" s="5"/>
    </row>
    <row r="25">
      <c r="A25" s="4"/>
      <c r="K25" s="5"/>
    </row>
    <row r="26">
      <c r="A26" s="4"/>
      <c r="K26" s="5"/>
    </row>
    <row r="27">
      <c r="A27" s="4"/>
      <c r="K27" s="5"/>
    </row>
    <row r="28">
      <c r="A28" s="4"/>
      <c r="K28" s="5"/>
    </row>
    <row r="29">
      <c r="A29" s="4"/>
      <c r="K29" s="5"/>
    </row>
    <row r="30">
      <c r="A30" s="4"/>
      <c r="K30" s="5"/>
    </row>
    <row r="31">
      <c r="A31" s="4"/>
      <c r="K31" s="5"/>
      <c r="L31" s="9" t="s">
        <v>5</v>
      </c>
    </row>
    <row r="32">
      <c r="A32" s="4"/>
      <c r="K32" s="5"/>
    </row>
    <row r="33">
      <c r="A33" s="4"/>
      <c r="K33" s="5"/>
    </row>
    <row r="34">
      <c r="A34" s="6"/>
      <c r="B34" s="7"/>
      <c r="C34" s="7"/>
      <c r="D34" s="7"/>
      <c r="E34" s="7"/>
      <c r="F34" s="7"/>
      <c r="G34" s="7"/>
      <c r="H34" s="7"/>
      <c r="I34" s="7"/>
      <c r="J34" s="7"/>
      <c r="K34" s="8"/>
    </row>
    <row r="35">
      <c r="A35" s="1" t="s">
        <v>6</v>
      </c>
      <c r="B35" s="2"/>
      <c r="C35" s="2"/>
      <c r="D35" s="2"/>
      <c r="E35" s="2"/>
      <c r="F35" s="2"/>
      <c r="G35" s="2"/>
      <c r="H35" s="2"/>
      <c r="I35" s="2"/>
      <c r="J35" s="2"/>
      <c r="K35" s="3"/>
    </row>
    <row r="36">
      <c r="A36" s="4"/>
      <c r="K36" s="5"/>
    </row>
    <row r="37">
      <c r="A37" s="4"/>
      <c r="K37" s="5"/>
    </row>
    <row r="38">
      <c r="A38" s="4"/>
      <c r="K38" s="5"/>
    </row>
    <row r="39">
      <c r="A39" s="4"/>
      <c r="K39" s="5"/>
    </row>
    <row r="40">
      <c r="A40" s="4"/>
      <c r="K40" s="5"/>
    </row>
    <row r="41">
      <c r="A41" s="4"/>
      <c r="K41" s="5"/>
    </row>
    <row r="42">
      <c r="A42" s="4"/>
      <c r="K42" s="5"/>
    </row>
    <row r="43">
      <c r="A43" s="4"/>
      <c r="K43" s="5"/>
    </row>
    <row r="44">
      <c r="A44" s="4"/>
      <c r="K44" s="5"/>
    </row>
    <row r="45">
      <c r="A45" s="6"/>
      <c r="B45" s="7"/>
      <c r="C45" s="7"/>
      <c r="D45" s="7"/>
      <c r="E45" s="7"/>
      <c r="F45" s="7"/>
      <c r="G45" s="7"/>
      <c r="H45" s="7"/>
      <c r="I45" s="7"/>
      <c r="J45" s="7"/>
      <c r="K45" s="8"/>
    </row>
    <row r="46">
      <c r="A46" s="1" t="s">
        <v>7</v>
      </c>
      <c r="B46" s="2"/>
      <c r="C46" s="2"/>
      <c r="D46" s="2"/>
      <c r="E46" s="2"/>
      <c r="F46" s="2"/>
      <c r="G46" s="2"/>
      <c r="H46" s="2"/>
      <c r="I46" s="2"/>
      <c r="J46" s="2"/>
      <c r="K46" s="3"/>
    </row>
    <row r="47">
      <c r="A47" s="4"/>
      <c r="K47" s="5"/>
    </row>
    <row r="48">
      <c r="A48" s="6"/>
      <c r="B48" s="7"/>
      <c r="C48" s="7"/>
      <c r="D48" s="7"/>
      <c r="E48" s="7"/>
      <c r="F48" s="7"/>
      <c r="G48" s="7"/>
      <c r="H48" s="7"/>
      <c r="I48" s="7"/>
      <c r="J48" s="7"/>
      <c r="K48" s="8"/>
    </row>
  </sheetData>
  <mergeCells count="6">
    <mergeCell ref="A1:K7"/>
    <mergeCell ref="A8:K12"/>
    <mergeCell ref="A13:K22"/>
    <mergeCell ref="A23:K34"/>
    <mergeCell ref="A35:K45"/>
    <mergeCell ref="A46:K4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t="s">
        <v>8</v>
      </c>
      <c r="B1" s="11" t="s">
        <v>9</v>
      </c>
      <c r="C1" s="10"/>
      <c r="D1" s="10"/>
      <c r="E1" s="10"/>
      <c r="F1" s="10"/>
      <c r="G1" s="10"/>
      <c r="H1" s="10"/>
      <c r="I1" s="10"/>
    </row>
    <row r="2">
      <c r="A2" s="10" t="s">
        <v>10</v>
      </c>
      <c r="B2" s="12">
        <v>10.0</v>
      </c>
      <c r="C2" s="10" t="s">
        <v>11</v>
      </c>
      <c r="D2" s="10"/>
      <c r="E2" s="10"/>
      <c r="F2" s="10"/>
      <c r="G2" s="10"/>
      <c r="H2" s="10"/>
      <c r="I2" s="10"/>
    </row>
    <row r="3">
      <c r="A3" s="10" t="s">
        <v>12</v>
      </c>
      <c r="B3" s="12">
        <v>70.0</v>
      </c>
      <c r="C3" s="10" t="s">
        <v>11</v>
      </c>
      <c r="D3" s="10"/>
      <c r="E3" s="10"/>
      <c r="F3" s="10"/>
      <c r="G3" s="10"/>
      <c r="H3" s="10"/>
      <c r="I3" s="10"/>
    </row>
    <row r="4">
      <c r="A4" s="10" t="s">
        <v>13</v>
      </c>
      <c r="B4" s="12">
        <v>40.0</v>
      </c>
      <c r="C4" s="10" t="s">
        <v>11</v>
      </c>
      <c r="D4" s="10"/>
      <c r="E4" s="10"/>
      <c r="F4" s="10"/>
      <c r="G4" s="10"/>
      <c r="H4" s="10"/>
      <c r="I4" s="10"/>
    </row>
    <row r="5">
      <c r="A5" s="10" t="s">
        <v>14</v>
      </c>
      <c r="B5" s="12">
        <v>10.0</v>
      </c>
      <c r="C5" s="10" t="s">
        <v>11</v>
      </c>
      <c r="D5" s="10"/>
      <c r="E5" s="10"/>
      <c r="F5" s="10"/>
      <c r="G5" s="10"/>
      <c r="H5" s="10"/>
      <c r="I5" s="10"/>
    </row>
    <row r="6">
      <c r="A6" s="10"/>
      <c r="B6" s="10"/>
      <c r="C6" s="10"/>
      <c r="D6" s="10"/>
      <c r="E6" s="10"/>
      <c r="F6" s="10"/>
      <c r="G6" s="10"/>
      <c r="H6" s="10"/>
      <c r="I6" s="10"/>
    </row>
    <row r="7">
      <c r="A7" s="10"/>
      <c r="B7" s="10"/>
      <c r="C7" s="10"/>
      <c r="D7" s="10"/>
      <c r="E7" s="10"/>
      <c r="F7" s="10"/>
      <c r="G7" s="10"/>
      <c r="H7" s="10"/>
      <c r="I7" s="10"/>
    </row>
    <row r="8">
      <c r="A8" s="10" t="s">
        <v>15</v>
      </c>
      <c r="B8" s="10" t="s">
        <v>16</v>
      </c>
      <c r="C8" s="10"/>
      <c r="D8" s="10"/>
      <c r="E8" s="10"/>
      <c r="F8" s="10"/>
      <c r="G8" s="10"/>
      <c r="H8" s="10"/>
      <c r="I8" s="10"/>
    </row>
    <row r="9">
      <c r="A9" s="10" t="s">
        <v>10</v>
      </c>
      <c r="B9" s="12">
        <v>600.0</v>
      </c>
      <c r="C9" s="10" t="s">
        <v>17</v>
      </c>
      <c r="D9" s="10"/>
      <c r="E9" s="10"/>
      <c r="F9" s="10"/>
      <c r="G9" s="10"/>
      <c r="H9" s="10"/>
      <c r="I9" s="10"/>
    </row>
    <row r="10">
      <c r="A10" s="10" t="s">
        <v>12</v>
      </c>
      <c r="B10" s="12">
        <v>70.0</v>
      </c>
      <c r="C10" s="10" t="s">
        <v>17</v>
      </c>
      <c r="D10" s="10"/>
      <c r="E10" s="10"/>
      <c r="F10" s="10"/>
      <c r="G10" s="10"/>
      <c r="H10" s="10"/>
      <c r="I10" s="10"/>
    </row>
    <row r="11">
      <c r="A11" s="10" t="s">
        <v>13</v>
      </c>
      <c r="B11" s="12">
        <v>60.0</v>
      </c>
      <c r="C11" s="10" t="s">
        <v>17</v>
      </c>
      <c r="D11" s="10"/>
      <c r="E11" s="10"/>
      <c r="F11" s="10"/>
      <c r="G11" s="10"/>
      <c r="H11" s="10"/>
      <c r="I11" s="10"/>
    </row>
    <row r="12">
      <c r="A12" s="10" t="s">
        <v>14</v>
      </c>
      <c r="B12" s="12">
        <v>50.0</v>
      </c>
      <c r="C12" s="10" t="s">
        <v>17</v>
      </c>
      <c r="D12" s="10"/>
      <c r="E12" s="10"/>
      <c r="F12" s="10"/>
      <c r="G12" s="10"/>
      <c r="H12" s="10"/>
      <c r="I12" s="10"/>
    </row>
    <row r="13">
      <c r="A13" s="10" t="s">
        <v>18</v>
      </c>
      <c r="B13" s="12">
        <v>14.0</v>
      </c>
      <c r="C13" s="10" t="s">
        <v>19</v>
      </c>
      <c r="D13" s="10"/>
      <c r="E13" s="10"/>
      <c r="F13" s="10"/>
      <c r="G13" s="10"/>
      <c r="H13" s="10"/>
      <c r="I13" s="10"/>
    </row>
    <row r="14">
      <c r="A14" s="10" t="s">
        <v>20</v>
      </c>
      <c r="B14" s="12">
        <v>2.0</v>
      </c>
      <c r="C14" s="10" t="s">
        <v>21</v>
      </c>
      <c r="D14" s="10"/>
      <c r="E14" s="10"/>
      <c r="F14" s="10"/>
      <c r="G14" s="10"/>
      <c r="H14" s="10"/>
      <c r="I14" s="10"/>
    </row>
    <row r="15">
      <c r="A15" s="10"/>
      <c r="B15" s="10"/>
      <c r="C15" s="10"/>
      <c r="D15" s="10"/>
      <c r="E15" s="10"/>
      <c r="F15" s="10"/>
      <c r="G15" s="10"/>
      <c r="H15" s="10"/>
      <c r="I15" s="10"/>
    </row>
    <row r="16">
      <c r="A16" s="10"/>
      <c r="B16" s="10"/>
      <c r="C16" s="10"/>
      <c r="D16" s="10"/>
      <c r="E16" s="10"/>
      <c r="F16" s="10"/>
      <c r="G16" s="10"/>
      <c r="H16" s="10"/>
      <c r="I16" s="10"/>
    </row>
    <row r="17">
      <c r="A17" s="10" t="s">
        <v>22</v>
      </c>
      <c r="B17" s="10"/>
      <c r="C17" s="10"/>
      <c r="D17" s="10"/>
      <c r="E17" s="10" t="s">
        <v>23</v>
      </c>
      <c r="F17" s="10"/>
      <c r="G17" s="10"/>
      <c r="H17" s="10"/>
      <c r="I17" s="10"/>
    </row>
    <row r="18">
      <c r="A18" s="10" t="s">
        <v>10</v>
      </c>
      <c r="B18" s="12">
        <v>10.0</v>
      </c>
      <c r="C18" s="10" t="s">
        <v>24</v>
      </c>
      <c r="D18" s="10" t="s">
        <v>25</v>
      </c>
      <c r="E18" s="10" t="s">
        <v>26</v>
      </c>
      <c r="F18" s="10"/>
      <c r="G18" s="10"/>
      <c r="H18" s="10"/>
      <c r="I18" s="10"/>
    </row>
    <row r="19">
      <c r="A19" s="10" t="s">
        <v>12</v>
      </c>
      <c r="B19" s="12">
        <v>35.0</v>
      </c>
      <c r="C19" s="10" t="s">
        <v>24</v>
      </c>
      <c r="D19" s="10" t="s">
        <v>27</v>
      </c>
      <c r="E19" s="10" t="s">
        <v>28</v>
      </c>
      <c r="F19" s="10"/>
      <c r="G19" s="10"/>
      <c r="H19" s="10"/>
      <c r="I19" s="10"/>
    </row>
    <row r="20">
      <c r="A20" s="10" t="s">
        <v>13</v>
      </c>
      <c r="B20" s="12">
        <v>12.0</v>
      </c>
      <c r="C20" s="10" t="s">
        <v>24</v>
      </c>
      <c r="D20" s="10" t="s">
        <v>29</v>
      </c>
      <c r="E20" s="10" t="s">
        <v>30</v>
      </c>
      <c r="F20" s="10"/>
      <c r="G20" s="10"/>
      <c r="H20" s="10"/>
      <c r="I20" s="10"/>
    </row>
    <row r="21">
      <c r="A21" s="10" t="s">
        <v>14</v>
      </c>
      <c r="B21" s="12">
        <v>9.0</v>
      </c>
      <c r="C21" s="10" t="s">
        <v>24</v>
      </c>
      <c r="D21" s="10" t="s">
        <v>25</v>
      </c>
      <c r="E21" s="10" t="s">
        <v>31</v>
      </c>
      <c r="F21" s="10"/>
      <c r="G21" s="10"/>
      <c r="H21" s="10"/>
      <c r="I21" s="10"/>
    </row>
    <row r="22">
      <c r="A22" s="10" t="s">
        <v>18</v>
      </c>
      <c r="B22" s="12">
        <v>850.0</v>
      </c>
      <c r="C22" s="10" t="s">
        <v>32</v>
      </c>
      <c r="D22" s="10" t="s">
        <v>33</v>
      </c>
      <c r="E22" s="10" t="s">
        <v>26</v>
      </c>
      <c r="F22" s="10"/>
      <c r="G22" s="10"/>
      <c r="H22" s="10"/>
      <c r="I22" s="10"/>
    </row>
    <row r="23">
      <c r="A23" s="10" t="s">
        <v>20</v>
      </c>
      <c r="B23" s="12">
        <v>1200.0</v>
      </c>
      <c r="C23" s="10" t="s">
        <v>34</v>
      </c>
      <c r="D23" s="10" t="s">
        <v>35</v>
      </c>
      <c r="E23" s="10" t="s">
        <v>36</v>
      </c>
      <c r="F23" s="10"/>
      <c r="G23" s="10"/>
      <c r="H23" s="10"/>
      <c r="I23" s="10"/>
    </row>
    <row r="24">
      <c r="A24" s="10"/>
      <c r="B24" s="10"/>
      <c r="C24" s="10"/>
      <c r="D24" s="10"/>
      <c r="E24" s="10"/>
      <c r="F24" s="10"/>
      <c r="G24" s="10"/>
      <c r="H24" s="10"/>
      <c r="I24" s="10"/>
    </row>
    <row r="25">
      <c r="A25" s="10"/>
      <c r="B25" s="10"/>
      <c r="C25" s="10"/>
      <c r="D25" s="10"/>
      <c r="E25" s="10"/>
      <c r="F25" s="10"/>
      <c r="G25" s="10"/>
      <c r="H25" s="10"/>
      <c r="I25" s="10"/>
    </row>
    <row r="26">
      <c r="A26" s="10" t="s">
        <v>37</v>
      </c>
      <c r="B26" s="10"/>
      <c r="C26" s="10"/>
      <c r="D26" s="10"/>
      <c r="E26" s="10"/>
      <c r="F26" s="10"/>
      <c r="G26" s="10"/>
      <c r="H26" s="10"/>
      <c r="I26" s="10"/>
    </row>
    <row r="27">
      <c r="A27" s="10" t="s">
        <v>10</v>
      </c>
      <c r="B27" s="12">
        <v>0.0</v>
      </c>
      <c r="C27" s="10"/>
      <c r="D27" s="10"/>
      <c r="E27" s="10"/>
      <c r="F27" s="10"/>
      <c r="G27" s="10"/>
      <c r="H27" s="10"/>
      <c r="I27" s="10"/>
    </row>
    <row r="28">
      <c r="A28" s="10" t="s">
        <v>12</v>
      </c>
      <c r="B28" s="12">
        <v>0.0</v>
      </c>
      <c r="C28" s="10"/>
      <c r="D28" s="10"/>
      <c r="E28" s="10"/>
      <c r="F28" s="10"/>
      <c r="G28" s="10"/>
      <c r="H28" s="10"/>
      <c r="I28" s="10"/>
    </row>
    <row r="29">
      <c r="A29" s="10" t="s">
        <v>13</v>
      </c>
      <c r="B29" s="10" t="s">
        <v>38</v>
      </c>
      <c r="C29" s="10"/>
      <c r="D29" s="10"/>
      <c r="E29" s="10"/>
      <c r="F29" s="10"/>
      <c r="G29" s="10"/>
      <c r="H29" s="10"/>
      <c r="I29" s="10"/>
    </row>
    <row r="30">
      <c r="A30" s="10" t="s">
        <v>14</v>
      </c>
      <c r="B30" s="12">
        <v>0.0</v>
      </c>
      <c r="C30" s="10"/>
      <c r="D30" s="10"/>
      <c r="E30" s="10"/>
      <c r="F30" s="10"/>
      <c r="G30" s="10"/>
      <c r="H30" s="10"/>
      <c r="I30" s="10"/>
    </row>
    <row r="31">
      <c r="A31" s="10" t="s">
        <v>18</v>
      </c>
      <c r="B31" s="12">
        <v>0.0</v>
      </c>
      <c r="C31" s="10"/>
      <c r="D31" s="10"/>
      <c r="E31" s="10"/>
      <c r="F31" s="10"/>
      <c r="G31" s="10"/>
      <c r="H31" s="10"/>
      <c r="I31" s="10"/>
    </row>
    <row r="32">
      <c r="A32" s="10" t="s">
        <v>20</v>
      </c>
      <c r="B32" s="12">
        <v>30.0</v>
      </c>
      <c r="C32" s="10"/>
      <c r="D32" s="10"/>
      <c r="E32" s="10"/>
      <c r="F32" s="10"/>
      <c r="G32" s="10"/>
      <c r="H32" s="10"/>
      <c r="I32" s="10"/>
    </row>
    <row r="33">
      <c r="A33" s="10"/>
      <c r="B33" s="10"/>
      <c r="C33" s="10"/>
      <c r="D33" s="10"/>
      <c r="E33" s="10"/>
      <c r="F33" s="10"/>
      <c r="G33" s="10"/>
      <c r="H33" s="10"/>
      <c r="I33" s="10"/>
    </row>
    <row r="34">
      <c r="A34" s="10"/>
      <c r="B34" s="10"/>
      <c r="C34" s="10"/>
      <c r="D34" s="10"/>
      <c r="E34" s="10"/>
      <c r="F34" s="10"/>
      <c r="G34" s="10"/>
      <c r="H34" s="10"/>
      <c r="I34" s="10"/>
    </row>
    <row r="35">
      <c r="A35" s="10" t="s">
        <v>39</v>
      </c>
      <c r="B35" s="10"/>
      <c r="C35" s="10"/>
      <c r="D35" s="10"/>
      <c r="E35" s="10"/>
      <c r="F35" s="10"/>
      <c r="G35" s="10"/>
      <c r="H35" s="10"/>
      <c r="I35" s="10"/>
    </row>
    <row r="36">
      <c r="A36" s="10" t="s">
        <v>40</v>
      </c>
      <c r="B36" s="12">
        <v>300.0</v>
      </c>
      <c r="C36" s="10" t="s">
        <v>41</v>
      </c>
      <c r="D36" s="10"/>
      <c r="E36" s="10"/>
      <c r="F36" s="10"/>
      <c r="G36" s="10"/>
      <c r="H36" s="10"/>
      <c r="I36" s="10"/>
    </row>
    <row r="37">
      <c r="A37" s="10" t="s">
        <v>42</v>
      </c>
      <c r="B37" s="12">
        <v>450.0</v>
      </c>
      <c r="C37" s="10" t="s">
        <v>41</v>
      </c>
      <c r="D37" s="10"/>
      <c r="E37" s="10"/>
      <c r="F37" s="10"/>
      <c r="G37" s="10"/>
      <c r="H37" s="10"/>
      <c r="I37" s="10"/>
    </row>
    <row r="38">
      <c r="A38" s="10"/>
      <c r="B38" s="10"/>
      <c r="C38" s="10"/>
      <c r="D38" s="10"/>
      <c r="E38" s="10"/>
      <c r="F38" s="10"/>
      <c r="G38" s="10"/>
      <c r="H38" s="10"/>
      <c r="I38" s="10"/>
    </row>
    <row r="39">
      <c r="A39" s="10" t="s">
        <v>43</v>
      </c>
      <c r="B39" s="10" t="s">
        <v>44</v>
      </c>
      <c r="D39" s="10" t="s">
        <v>45</v>
      </c>
      <c r="F39" s="10" t="s">
        <v>46</v>
      </c>
      <c r="H39" s="10"/>
      <c r="I39" s="10"/>
    </row>
    <row r="40">
      <c r="A40" s="10"/>
      <c r="B40" s="10" t="s">
        <v>47</v>
      </c>
      <c r="C40" s="10" t="s">
        <v>48</v>
      </c>
      <c r="D40" s="10" t="s">
        <v>49</v>
      </c>
      <c r="E40" s="10" t="s">
        <v>48</v>
      </c>
      <c r="F40" s="10" t="s">
        <v>49</v>
      </c>
      <c r="G40" s="10" t="s">
        <v>48</v>
      </c>
      <c r="H40" s="10"/>
      <c r="I40" s="10"/>
    </row>
    <row r="41">
      <c r="A41" s="10" t="s">
        <v>50</v>
      </c>
      <c r="B41" s="12">
        <v>100.0</v>
      </c>
      <c r="C41" s="12">
        <v>50.0</v>
      </c>
      <c r="D41" s="12">
        <v>60.0</v>
      </c>
      <c r="E41" s="12">
        <v>40.0</v>
      </c>
      <c r="F41" s="12">
        <v>40.0</v>
      </c>
      <c r="G41" s="12">
        <v>45.0</v>
      </c>
      <c r="H41" s="10"/>
      <c r="I41" s="10"/>
    </row>
    <row r="42">
      <c r="A42" s="10" t="s">
        <v>51</v>
      </c>
      <c r="B42" s="12">
        <v>80.0</v>
      </c>
      <c r="C42" s="12">
        <v>23.0</v>
      </c>
      <c r="D42" s="12">
        <v>60.0</v>
      </c>
      <c r="E42" s="12">
        <v>18.0</v>
      </c>
      <c r="F42" s="12">
        <v>40.0</v>
      </c>
      <c r="G42" s="12">
        <v>20.0</v>
      </c>
      <c r="H42" s="10"/>
      <c r="I42" s="10"/>
    </row>
    <row r="43">
      <c r="A43" s="10" t="s">
        <v>52</v>
      </c>
      <c r="B43" s="10"/>
      <c r="C43" s="10" t="s">
        <v>53</v>
      </c>
      <c r="D43" s="10"/>
      <c r="E43" s="10" t="s">
        <v>54</v>
      </c>
      <c r="F43" s="10"/>
      <c r="G43" s="10" t="s">
        <v>55</v>
      </c>
      <c r="H43" s="10"/>
      <c r="I43" s="10"/>
    </row>
    <row r="44">
      <c r="A44" s="10"/>
      <c r="B44" s="10"/>
      <c r="C44" s="10"/>
      <c r="D44" s="10"/>
      <c r="E44" s="10"/>
      <c r="F44" s="10"/>
      <c r="G44" s="10"/>
      <c r="H44" s="10"/>
      <c r="I44" s="10"/>
    </row>
    <row r="45">
      <c r="A45" s="10"/>
      <c r="B45" s="10"/>
      <c r="C45" s="10"/>
      <c r="D45" s="10"/>
      <c r="E45" s="10"/>
      <c r="F45" s="10"/>
      <c r="G45" s="10"/>
      <c r="H45" s="10"/>
      <c r="I45" s="10"/>
    </row>
  </sheetData>
  <mergeCells count="3">
    <mergeCell ref="B39:C39"/>
    <mergeCell ref="D39:E39"/>
    <mergeCell ref="F39:G3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63"/>
  </cols>
  <sheetData>
    <row r="1">
      <c r="A1" s="10"/>
      <c r="B1" s="10" t="s">
        <v>56</v>
      </c>
      <c r="C1" s="10" t="s">
        <v>57</v>
      </c>
      <c r="D1" s="10" t="s">
        <v>58</v>
      </c>
      <c r="E1" s="10" t="s">
        <v>59</v>
      </c>
      <c r="F1" s="10" t="s">
        <v>60</v>
      </c>
      <c r="G1" s="10" t="s">
        <v>61</v>
      </c>
      <c r="H1" s="10" t="s">
        <v>62</v>
      </c>
      <c r="I1" s="10" t="s">
        <v>63</v>
      </c>
      <c r="J1" s="10" t="s">
        <v>64</v>
      </c>
      <c r="K1" s="10" t="s">
        <v>65</v>
      </c>
      <c r="L1" s="10" t="s">
        <v>66</v>
      </c>
      <c r="M1" s="10" t="s">
        <v>67</v>
      </c>
      <c r="N1" s="10" t="s">
        <v>68</v>
      </c>
      <c r="O1" s="10" t="s">
        <v>69</v>
      </c>
      <c r="P1" s="10" t="s">
        <v>70</v>
      </c>
    </row>
    <row r="2">
      <c r="A2" s="10" t="s">
        <v>71</v>
      </c>
      <c r="B2" s="10"/>
      <c r="C2" s="10"/>
      <c r="D2" s="10"/>
      <c r="E2" s="10"/>
      <c r="F2" s="10"/>
      <c r="G2" s="10"/>
      <c r="H2" s="10"/>
      <c r="I2" s="10"/>
      <c r="J2" s="10"/>
      <c r="K2" s="10"/>
      <c r="L2" s="10"/>
      <c r="M2" s="10"/>
      <c r="N2" s="10"/>
      <c r="O2" s="10"/>
      <c r="P2" s="10"/>
    </row>
    <row r="3">
      <c r="A3" s="10" t="s">
        <v>50</v>
      </c>
      <c r="B3" s="10"/>
      <c r="C3" s="10"/>
      <c r="D3" s="10"/>
      <c r="E3" s="10"/>
      <c r="F3" s="10"/>
      <c r="G3" s="10"/>
      <c r="H3" s="10"/>
      <c r="I3" s="10"/>
      <c r="J3" s="10"/>
      <c r="K3" s="10"/>
      <c r="L3" s="10"/>
      <c r="M3" s="10"/>
      <c r="N3" s="10"/>
      <c r="O3" s="10"/>
      <c r="P3" s="10"/>
    </row>
    <row r="4">
      <c r="A4" s="10" t="s">
        <v>72</v>
      </c>
      <c r="B4" s="12">
        <f>Assumptions!$B41</f>
        <v>100</v>
      </c>
      <c r="C4" s="12">
        <f>Assumptions!$B41</f>
        <v>100</v>
      </c>
      <c r="D4" s="12">
        <f>Assumptions!$B41</f>
        <v>100</v>
      </c>
      <c r="E4" s="12">
        <f>Assumptions!$B41</f>
        <v>100</v>
      </c>
      <c r="F4" s="12">
        <f>Assumptions!$B41</f>
        <v>100</v>
      </c>
      <c r="G4" s="12">
        <f>Assumptions!$B41</f>
        <v>100</v>
      </c>
      <c r="H4" s="12">
        <f>Assumptions!$B41</f>
        <v>100</v>
      </c>
      <c r="I4" s="12">
        <f>Assumptions!$B41</f>
        <v>100</v>
      </c>
      <c r="J4" s="12">
        <f>Assumptions!$B41</f>
        <v>100</v>
      </c>
      <c r="K4" s="12">
        <f>Assumptions!$B41</f>
        <v>100</v>
      </c>
      <c r="L4" s="12">
        <f>Assumptions!$B41</f>
        <v>100</v>
      </c>
      <c r="M4" s="12">
        <f>Assumptions!$B41</f>
        <v>100</v>
      </c>
      <c r="N4" s="12">
        <f>Assumptions!$B41</f>
        <v>100</v>
      </c>
      <c r="O4" s="12">
        <f>Assumptions!$B41</f>
        <v>100</v>
      </c>
      <c r="P4" s="12">
        <f>Assumptions!$B41</f>
        <v>100</v>
      </c>
    </row>
    <row r="5">
      <c r="A5" s="10" t="s">
        <v>45</v>
      </c>
      <c r="B5" s="12">
        <f>Assumptions!$D41</f>
        <v>60</v>
      </c>
      <c r="C5" s="12">
        <f>Assumptions!$D41</f>
        <v>60</v>
      </c>
      <c r="D5" s="12">
        <f>Assumptions!$D41</f>
        <v>60</v>
      </c>
      <c r="E5" s="12">
        <f>Assumptions!$D41</f>
        <v>60</v>
      </c>
      <c r="F5" s="12">
        <f>Assumptions!$D41</f>
        <v>60</v>
      </c>
      <c r="G5" s="12">
        <f>Assumptions!$D41</f>
        <v>60</v>
      </c>
      <c r="H5" s="12">
        <f>Assumptions!$D41</f>
        <v>60</v>
      </c>
      <c r="I5" s="12">
        <f>Assumptions!$D41</f>
        <v>60</v>
      </c>
      <c r="J5" s="12">
        <f>Assumptions!$D41</f>
        <v>60</v>
      </c>
      <c r="K5" s="12">
        <f>Assumptions!$D41</f>
        <v>60</v>
      </c>
      <c r="L5" s="12">
        <f>Assumptions!$D41</f>
        <v>60</v>
      </c>
      <c r="M5" s="12">
        <f>Assumptions!$D41</f>
        <v>60</v>
      </c>
      <c r="N5" s="12">
        <f>Assumptions!$D41</f>
        <v>60</v>
      </c>
      <c r="O5" s="12">
        <f>Assumptions!$D41</f>
        <v>60</v>
      </c>
      <c r="P5" s="12">
        <f>Assumptions!$D41</f>
        <v>60</v>
      </c>
    </row>
    <row r="6">
      <c r="A6" s="10" t="s">
        <v>46</v>
      </c>
      <c r="B6" s="12">
        <f>Assumptions!$F41</f>
        <v>40</v>
      </c>
      <c r="C6" s="12">
        <f>Assumptions!$F41</f>
        <v>40</v>
      </c>
      <c r="D6" s="12">
        <f>Assumptions!$F41</f>
        <v>40</v>
      </c>
      <c r="E6" s="12">
        <f>Assumptions!$F41</f>
        <v>40</v>
      </c>
      <c r="F6" s="12">
        <f>Assumptions!$F41</f>
        <v>40</v>
      </c>
      <c r="G6" s="12">
        <f>Assumptions!$F41</f>
        <v>40</v>
      </c>
      <c r="H6" s="12">
        <f>Assumptions!$F41</f>
        <v>40</v>
      </c>
      <c r="I6" s="12">
        <f>Assumptions!$F41</f>
        <v>40</v>
      </c>
      <c r="J6" s="12">
        <f>Assumptions!$F41</f>
        <v>40</v>
      </c>
      <c r="K6" s="12">
        <f>Assumptions!$F41</f>
        <v>40</v>
      </c>
      <c r="L6" s="12">
        <f>Assumptions!$F41</f>
        <v>40</v>
      </c>
      <c r="M6" s="12">
        <f>Assumptions!$F41</f>
        <v>40</v>
      </c>
      <c r="N6" s="12">
        <f>Assumptions!$F41</f>
        <v>40</v>
      </c>
      <c r="O6" s="12">
        <f>Assumptions!$F41</f>
        <v>40</v>
      </c>
      <c r="P6" s="12">
        <f>Assumptions!$F41</f>
        <v>40</v>
      </c>
    </row>
    <row r="7">
      <c r="A7" s="10" t="s">
        <v>73</v>
      </c>
      <c r="B7" s="12">
        <f t="shared" ref="B7:P7" si="1">SUM(B4:B6)</f>
        <v>200</v>
      </c>
      <c r="C7" s="12">
        <f t="shared" si="1"/>
        <v>200</v>
      </c>
      <c r="D7" s="12">
        <f t="shared" si="1"/>
        <v>200</v>
      </c>
      <c r="E7" s="12">
        <f t="shared" si="1"/>
        <v>200</v>
      </c>
      <c r="F7" s="12">
        <f t="shared" si="1"/>
        <v>200</v>
      </c>
      <c r="G7" s="12">
        <f t="shared" si="1"/>
        <v>200</v>
      </c>
      <c r="H7" s="12">
        <f t="shared" si="1"/>
        <v>200</v>
      </c>
      <c r="I7" s="12">
        <f t="shared" si="1"/>
        <v>200</v>
      </c>
      <c r="J7" s="12">
        <f t="shared" si="1"/>
        <v>200</v>
      </c>
      <c r="K7" s="12">
        <f t="shared" si="1"/>
        <v>200</v>
      </c>
      <c r="L7" s="12">
        <f t="shared" si="1"/>
        <v>200</v>
      </c>
      <c r="M7" s="12">
        <f t="shared" si="1"/>
        <v>200</v>
      </c>
      <c r="N7" s="12">
        <f t="shared" si="1"/>
        <v>200</v>
      </c>
      <c r="O7" s="12">
        <f t="shared" si="1"/>
        <v>200</v>
      </c>
      <c r="P7" s="12">
        <f t="shared" si="1"/>
        <v>200</v>
      </c>
    </row>
    <row r="8">
      <c r="A8" s="10"/>
      <c r="B8" s="10"/>
      <c r="C8" s="10"/>
      <c r="D8" s="10"/>
      <c r="E8" s="10"/>
      <c r="F8" s="10"/>
      <c r="G8" s="10"/>
      <c r="H8" s="10"/>
      <c r="I8" s="10"/>
      <c r="J8" s="10"/>
      <c r="K8" s="10"/>
      <c r="L8" s="10"/>
      <c r="M8" s="10"/>
      <c r="N8" s="10"/>
      <c r="O8" s="10"/>
      <c r="P8" s="10"/>
    </row>
    <row r="9">
      <c r="A9" s="13" t="s">
        <v>74</v>
      </c>
      <c r="B9" s="10"/>
      <c r="C9" s="10"/>
      <c r="D9" s="10"/>
      <c r="E9" s="10"/>
      <c r="F9" s="10"/>
      <c r="G9" s="10"/>
      <c r="H9" s="10"/>
      <c r="I9" s="10"/>
      <c r="J9" s="10"/>
      <c r="K9" s="10"/>
      <c r="L9" s="10"/>
      <c r="M9" s="10"/>
      <c r="N9" s="10"/>
      <c r="O9" s="10"/>
      <c r="P9" s="10"/>
    </row>
    <row r="10">
      <c r="A10" s="10" t="s">
        <v>72</v>
      </c>
      <c r="B10" s="12">
        <f>Assumptions!$B42</f>
        <v>80</v>
      </c>
      <c r="C10" s="12">
        <f>Assumptions!$B42</f>
        <v>80</v>
      </c>
      <c r="D10" s="12">
        <f>Assumptions!$B42</f>
        <v>80</v>
      </c>
      <c r="E10" s="12">
        <f>Assumptions!$B42</f>
        <v>80</v>
      </c>
      <c r="F10" s="12">
        <f>Assumptions!$B42</f>
        <v>80</v>
      </c>
      <c r="G10" s="12">
        <f>Assumptions!$B42</f>
        <v>80</v>
      </c>
      <c r="H10" s="12">
        <f>Assumptions!$B42</f>
        <v>80</v>
      </c>
      <c r="I10" s="12">
        <f>Assumptions!$B42</f>
        <v>80</v>
      </c>
      <c r="J10" s="12">
        <f>Assumptions!$B42</f>
        <v>80</v>
      </c>
      <c r="K10" s="12">
        <f>Assumptions!$B42</f>
        <v>80</v>
      </c>
      <c r="L10" s="12">
        <f>Assumptions!$B42</f>
        <v>80</v>
      </c>
      <c r="M10" s="12">
        <f>Assumptions!$B42</f>
        <v>80</v>
      </c>
      <c r="N10" s="12">
        <f>Assumptions!$B42</f>
        <v>80</v>
      </c>
      <c r="O10" s="12">
        <f>Assumptions!$B42</f>
        <v>80</v>
      </c>
      <c r="P10" s="12">
        <f>Assumptions!$B42</f>
        <v>80</v>
      </c>
    </row>
    <row r="11">
      <c r="A11" s="10" t="s">
        <v>45</v>
      </c>
      <c r="B11" s="12">
        <f>Assumptions!$D42</f>
        <v>60</v>
      </c>
      <c r="C11" s="12">
        <f>Assumptions!$D42</f>
        <v>60</v>
      </c>
      <c r="D11" s="12">
        <f>Assumptions!$D42</f>
        <v>60</v>
      </c>
      <c r="E11" s="12">
        <f>Assumptions!$D42</f>
        <v>60</v>
      </c>
      <c r="F11" s="12">
        <f>Assumptions!$D42</f>
        <v>60</v>
      </c>
      <c r="G11" s="12">
        <f>Assumptions!$D42</f>
        <v>60</v>
      </c>
      <c r="H11" s="12">
        <f>Assumptions!$D42</f>
        <v>60</v>
      </c>
      <c r="I11" s="12">
        <f>Assumptions!$D42</f>
        <v>60</v>
      </c>
      <c r="J11" s="12">
        <f>Assumptions!$D42</f>
        <v>60</v>
      </c>
      <c r="K11" s="12">
        <f>Assumptions!$D42</f>
        <v>60</v>
      </c>
      <c r="L11" s="12">
        <f>Assumptions!$D42</f>
        <v>60</v>
      </c>
      <c r="M11" s="12">
        <f>Assumptions!$D42</f>
        <v>60</v>
      </c>
      <c r="N11" s="12">
        <f>Assumptions!$D42</f>
        <v>60</v>
      </c>
      <c r="O11" s="12">
        <f>Assumptions!$D42</f>
        <v>60</v>
      </c>
      <c r="P11" s="12">
        <f>Assumptions!$D42</f>
        <v>60</v>
      </c>
    </row>
    <row r="12">
      <c r="A12" s="10" t="s">
        <v>46</v>
      </c>
      <c r="B12" s="12">
        <f>Assumptions!$F42</f>
        <v>40</v>
      </c>
      <c r="C12" s="12">
        <f>Assumptions!$F42</f>
        <v>40</v>
      </c>
      <c r="D12" s="12">
        <f>Assumptions!$F42</f>
        <v>40</v>
      </c>
      <c r="E12" s="12">
        <f>Assumptions!$F42</f>
        <v>40</v>
      </c>
      <c r="F12" s="12">
        <f>Assumptions!$F42</f>
        <v>40</v>
      </c>
      <c r="G12" s="12">
        <f>Assumptions!$F42</f>
        <v>40</v>
      </c>
      <c r="H12" s="12">
        <f>Assumptions!$F42</f>
        <v>40</v>
      </c>
      <c r="I12" s="12">
        <f>Assumptions!$F42</f>
        <v>40</v>
      </c>
      <c r="J12" s="12">
        <f>Assumptions!$F42</f>
        <v>40</v>
      </c>
      <c r="K12" s="12">
        <f>Assumptions!$F42</f>
        <v>40</v>
      </c>
      <c r="L12" s="12">
        <f>Assumptions!$F42</f>
        <v>40</v>
      </c>
      <c r="M12" s="12">
        <f>Assumptions!$F42</f>
        <v>40</v>
      </c>
      <c r="N12" s="12">
        <f>Assumptions!$F42</f>
        <v>40</v>
      </c>
      <c r="O12" s="12">
        <f>Assumptions!$F42</f>
        <v>40</v>
      </c>
      <c r="P12" s="12">
        <f>Assumptions!$F42</f>
        <v>40</v>
      </c>
    </row>
    <row r="13">
      <c r="A13" s="10" t="s">
        <v>75</v>
      </c>
      <c r="B13" s="12">
        <f t="shared" ref="B13:P13" si="2">SUM(B10:B12)</f>
        <v>180</v>
      </c>
      <c r="C13" s="12">
        <f t="shared" si="2"/>
        <v>180</v>
      </c>
      <c r="D13" s="12">
        <f t="shared" si="2"/>
        <v>180</v>
      </c>
      <c r="E13" s="12">
        <f t="shared" si="2"/>
        <v>180</v>
      </c>
      <c r="F13" s="12">
        <f t="shared" si="2"/>
        <v>180</v>
      </c>
      <c r="G13" s="12">
        <f t="shared" si="2"/>
        <v>180</v>
      </c>
      <c r="H13" s="12">
        <f t="shared" si="2"/>
        <v>180</v>
      </c>
      <c r="I13" s="12">
        <f t="shared" si="2"/>
        <v>180</v>
      </c>
      <c r="J13" s="12">
        <f t="shared" si="2"/>
        <v>180</v>
      </c>
      <c r="K13" s="12">
        <f t="shared" si="2"/>
        <v>180</v>
      </c>
      <c r="L13" s="12">
        <f t="shared" si="2"/>
        <v>180</v>
      </c>
      <c r="M13" s="12">
        <f t="shared" si="2"/>
        <v>180</v>
      </c>
      <c r="N13" s="12">
        <f t="shared" si="2"/>
        <v>180</v>
      </c>
      <c r="O13" s="12">
        <f t="shared" si="2"/>
        <v>180</v>
      </c>
      <c r="P13" s="12">
        <f t="shared" si="2"/>
        <v>180</v>
      </c>
    </row>
    <row r="14">
      <c r="A14" s="10" t="s">
        <v>76</v>
      </c>
      <c r="B14" s="12">
        <f t="shared" ref="B14:P14" si="3">B7+B13</f>
        <v>380</v>
      </c>
      <c r="C14" s="12">
        <f t="shared" si="3"/>
        <v>380</v>
      </c>
      <c r="D14" s="12">
        <f t="shared" si="3"/>
        <v>380</v>
      </c>
      <c r="E14" s="12">
        <f t="shared" si="3"/>
        <v>380</v>
      </c>
      <c r="F14" s="12">
        <f t="shared" si="3"/>
        <v>380</v>
      </c>
      <c r="G14" s="12">
        <f t="shared" si="3"/>
        <v>380</v>
      </c>
      <c r="H14" s="12">
        <f t="shared" si="3"/>
        <v>380</v>
      </c>
      <c r="I14" s="12">
        <f t="shared" si="3"/>
        <v>380</v>
      </c>
      <c r="J14" s="12">
        <f t="shared" si="3"/>
        <v>380</v>
      </c>
      <c r="K14" s="12">
        <f t="shared" si="3"/>
        <v>380</v>
      </c>
      <c r="L14" s="12">
        <f t="shared" si="3"/>
        <v>380</v>
      </c>
      <c r="M14" s="12">
        <f t="shared" si="3"/>
        <v>380</v>
      </c>
      <c r="N14" s="12">
        <f t="shared" si="3"/>
        <v>380</v>
      </c>
      <c r="O14" s="12">
        <f t="shared" si="3"/>
        <v>380</v>
      </c>
      <c r="P14" s="12">
        <f t="shared" si="3"/>
        <v>380</v>
      </c>
    </row>
    <row r="15">
      <c r="A15" s="10"/>
      <c r="B15" s="10"/>
      <c r="C15" s="10"/>
      <c r="D15" s="10"/>
      <c r="E15" s="10"/>
      <c r="F15" s="10"/>
      <c r="G15" s="10"/>
      <c r="H15" s="10"/>
      <c r="I15" s="10"/>
      <c r="J15" s="10"/>
      <c r="K15" s="10"/>
      <c r="L15" s="10"/>
      <c r="M15" s="10"/>
      <c r="N15" s="10"/>
      <c r="O15" s="10"/>
      <c r="P15" s="10"/>
    </row>
    <row r="16">
      <c r="A16" s="10" t="s">
        <v>77</v>
      </c>
      <c r="B16" s="10"/>
      <c r="C16" s="10"/>
      <c r="D16" s="10"/>
      <c r="E16" s="10"/>
      <c r="F16" s="10"/>
      <c r="G16" s="10"/>
      <c r="H16" s="10"/>
      <c r="I16" s="10"/>
      <c r="J16" s="10"/>
      <c r="K16" s="10"/>
      <c r="L16" s="10"/>
      <c r="M16" s="10"/>
      <c r="N16" s="10"/>
      <c r="O16" s="10"/>
      <c r="P16" s="10"/>
    </row>
    <row r="17">
      <c r="A17" s="10" t="s">
        <v>10</v>
      </c>
      <c r="B17" s="14">
        <f>B7*Assumptions!$B2/1000</f>
        <v>2</v>
      </c>
      <c r="C17" s="14">
        <f>C7*Assumptions!$B2/1000</f>
        <v>2</v>
      </c>
      <c r="D17" s="14">
        <f>D7*Assumptions!$B2/1000</f>
        <v>2</v>
      </c>
      <c r="E17" s="14">
        <f>E7*Assumptions!$B2/1000</f>
        <v>2</v>
      </c>
      <c r="F17" s="14">
        <f>F7*Assumptions!$B2/1000</f>
        <v>2</v>
      </c>
      <c r="G17" s="14">
        <f>G7*Assumptions!$B2/1000</f>
        <v>2</v>
      </c>
      <c r="H17" s="14">
        <f>H7*Assumptions!$B2/1000</f>
        <v>2</v>
      </c>
      <c r="I17" s="14">
        <f>I7*Assumptions!$B2/1000</f>
        <v>2</v>
      </c>
      <c r="J17" s="14">
        <f>J7*Assumptions!$B2/1000</f>
        <v>2</v>
      </c>
      <c r="K17" s="14">
        <f>K7*Assumptions!$B2/1000</f>
        <v>2</v>
      </c>
      <c r="L17" s="14">
        <f>L7*Assumptions!$B2/1000</f>
        <v>2</v>
      </c>
      <c r="M17" s="14">
        <f>M7*Assumptions!$B2/1000</f>
        <v>2</v>
      </c>
      <c r="N17" s="14">
        <f>N7*Assumptions!$B2/1000</f>
        <v>2</v>
      </c>
      <c r="O17" s="14">
        <f>O7*Assumptions!$B2/1000</f>
        <v>2</v>
      </c>
      <c r="P17" s="14">
        <f>P7*Assumptions!$B2/1000</f>
        <v>2</v>
      </c>
    </row>
    <row r="18">
      <c r="A18" s="10" t="s">
        <v>12</v>
      </c>
      <c r="B18" s="14">
        <f>B7*Assumptions!$B3/1000</f>
        <v>14</v>
      </c>
      <c r="C18" s="14">
        <f>C7*Assumptions!$B3/1000</f>
        <v>14</v>
      </c>
      <c r="D18" s="14">
        <f>D7*Assumptions!$B3/1000</f>
        <v>14</v>
      </c>
      <c r="E18" s="14">
        <f>E7*Assumptions!$B3/1000</f>
        <v>14</v>
      </c>
      <c r="F18" s="14">
        <f>F7*Assumptions!$B3/1000</f>
        <v>14</v>
      </c>
      <c r="G18" s="14">
        <f>G7*Assumptions!$B3/1000</f>
        <v>14</v>
      </c>
      <c r="H18" s="14">
        <f>H7*Assumptions!$B3/1000</f>
        <v>14</v>
      </c>
      <c r="I18" s="14">
        <f>I7*Assumptions!$B3/1000</f>
        <v>14</v>
      </c>
      <c r="J18" s="14">
        <f>J7*Assumptions!$B3/1000</f>
        <v>14</v>
      </c>
      <c r="K18" s="14">
        <f>K7*Assumptions!$B3/1000</f>
        <v>14</v>
      </c>
      <c r="L18" s="14">
        <f>L7*Assumptions!$B3/1000</f>
        <v>14</v>
      </c>
      <c r="M18" s="14">
        <f>M7*Assumptions!$B3/1000</f>
        <v>14</v>
      </c>
      <c r="N18" s="14">
        <f>N7*Assumptions!$B3/1000</f>
        <v>14</v>
      </c>
      <c r="O18" s="14">
        <f>O7*Assumptions!$B3/1000</f>
        <v>14</v>
      </c>
      <c r="P18" s="14">
        <f>P7*Assumptions!$B3/1000</f>
        <v>14</v>
      </c>
    </row>
    <row r="19">
      <c r="A19" s="10" t="s">
        <v>13</v>
      </c>
      <c r="B19" s="14">
        <f>B7*Assumptions!$B4/1000</f>
        <v>8</v>
      </c>
      <c r="C19" s="14">
        <f>C7*Assumptions!$B4/1000</f>
        <v>8</v>
      </c>
      <c r="D19" s="14">
        <f>D7*Assumptions!$B4/1000</f>
        <v>8</v>
      </c>
      <c r="E19" s="14">
        <f>E7*Assumptions!$B4/1000</f>
        <v>8</v>
      </c>
      <c r="F19" s="14">
        <f>F7*Assumptions!$B4/1000</f>
        <v>8</v>
      </c>
      <c r="G19" s="14">
        <f>G7*Assumptions!$B4/1000</f>
        <v>8</v>
      </c>
      <c r="H19" s="14">
        <f>H7*Assumptions!$B4/1000</f>
        <v>8</v>
      </c>
      <c r="I19" s="14">
        <f>I7*Assumptions!$B4/1000</f>
        <v>8</v>
      </c>
      <c r="J19" s="14">
        <f>J7*Assumptions!$B4/1000</f>
        <v>8</v>
      </c>
      <c r="K19" s="14">
        <f>K7*Assumptions!$B4/1000</f>
        <v>8</v>
      </c>
      <c r="L19" s="14">
        <f>L7*Assumptions!$B4/1000</f>
        <v>8</v>
      </c>
      <c r="M19" s="14">
        <f>M7*Assumptions!$B4/1000</f>
        <v>8</v>
      </c>
      <c r="N19" s="14">
        <f>N7*Assumptions!$B4/1000</f>
        <v>8</v>
      </c>
      <c r="O19" s="14">
        <f>O7*Assumptions!$B4/1000</f>
        <v>8</v>
      </c>
      <c r="P19" s="14">
        <f>P7*Assumptions!$B4/1000</f>
        <v>8</v>
      </c>
    </row>
    <row r="20">
      <c r="A20" s="10" t="s">
        <v>14</v>
      </c>
      <c r="B20" s="14">
        <f>B7*Assumptions!$B5/1000</f>
        <v>2</v>
      </c>
      <c r="C20" s="14">
        <f>C7*Assumptions!$B5/1000</f>
        <v>2</v>
      </c>
      <c r="D20" s="14">
        <f>D7*Assumptions!$B5/1000</f>
        <v>2</v>
      </c>
      <c r="E20" s="14">
        <f>E7*Assumptions!$B5/1000</f>
        <v>2</v>
      </c>
      <c r="F20" s="14">
        <f>F7*Assumptions!$B5/1000</f>
        <v>2</v>
      </c>
      <c r="G20" s="14">
        <f>G7*Assumptions!$B5/1000</f>
        <v>2</v>
      </c>
      <c r="H20" s="14">
        <f>H7*Assumptions!$B5/1000</f>
        <v>2</v>
      </c>
      <c r="I20" s="14">
        <f>I7*Assumptions!$B5/1000</f>
        <v>2</v>
      </c>
      <c r="J20" s="14">
        <f>J7*Assumptions!$B5/1000</f>
        <v>2</v>
      </c>
      <c r="K20" s="14">
        <f>K7*Assumptions!$B5/1000</f>
        <v>2</v>
      </c>
      <c r="L20" s="14">
        <f>L7*Assumptions!$B5/1000</f>
        <v>2</v>
      </c>
      <c r="M20" s="14">
        <f>M7*Assumptions!$B5/1000</f>
        <v>2</v>
      </c>
      <c r="N20" s="14">
        <f>N7*Assumptions!$B5/1000</f>
        <v>2</v>
      </c>
      <c r="O20" s="14">
        <f>O7*Assumptions!$B5/1000</f>
        <v>2</v>
      </c>
      <c r="P20" s="14">
        <f>P7*Assumptions!$B5/1000</f>
        <v>2</v>
      </c>
    </row>
    <row r="21">
      <c r="A21" s="10" t="s">
        <v>18</v>
      </c>
      <c r="B21" s="14">
        <f t="shared" ref="B21:P21" si="4">B13</f>
        <v>180</v>
      </c>
      <c r="C21" s="14">
        <f t="shared" si="4"/>
        <v>180</v>
      </c>
      <c r="D21" s="14">
        <f t="shared" si="4"/>
        <v>180</v>
      </c>
      <c r="E21" s="14">
        <f t="shared" si="4"/>
        <v>180</v>
      </c>
      <c r="F21" s="14">
        <f t="shared" si="4"/>
        <v>180</v>
      </c>
      <c r="G21" s="14">
        <f t="shared" si="4"/>
        <v>180</v>
      </c>
      <c r="H21" s="14">
        <f t="shared" si="4"/>
        <v>180</v>
      </c>
      <c r="I21" s="14">
        <f t="shared" si="4"/>
        <v>180</v>
      </c>
      <c r="J21" s="14">
        <f t="shared" si="4"/>
        <v>180</v>
      </c>
      <c r="K21" s="14">
        <f t="shared" si="4"/>
        <v>180</v>
      </c>
      <c r="L21" s="14">
        <f t="shared" si="4"/>
        <v>180</v>
      </c>
      <c r="M21" s="14">
        <f t="shared" si="4"/>
        <v>180</v>
      </c>
      <c r="N21" s="14">
        <f t="shared" si="4"/>
        <v>180</v>
      </c>
      <c r="O21" s="14">
        <f t="shared" si="4"/>
        <v>180</v>
      </c>
      <c r="P21" s="14">
        <f t="shared" si="4"/>
        <v>180</v>
      </c>
    </row>
    <row r="22">
      <c r="A22" s="10" t="s">
        <v>20</v>
      </c>
      <c r="B22" s="14">
        <f t="shared" ref="B22:P22" si="5">B7</f>
        <v>200</v>
      </c>
      <c r="C22" s="14">
        <f t="shared" si="5"/>
        <v>200</v>
      </c>
      <c r="D22" s="14">
        <f t="shared" si="5"/>
        <v>200</v>
      </c>
      <c r="E22" s="14">
        <f t="shared" si="5"/>
        <v>200</v>
      </c>
      <c r="F22" s="14">
        <f t="shared" si="5"/>
        <v>200</v>
      </c>
      <c r="G22" s="14">
        <f t="shared" si="5"/>
        <v>200</v>
      </c>
      <c r="H22" s="14">
        <f t="shared" si="5"/>
        <v>200</v>
      </c>
      <c r="I22" s="14">
        <f t="shared" si="5"/>
        <v>200</v>
      </c>
      <c r="J22" s="14">
        <f t="shared" si="5"/>
        <v>200</v>
      </c>
      <c r="K22" s="14">
        <f t="shared" si="5"/>
        <v>200</v>
      </c>
      <c r="L22" s="14">
        <f t="shared" si="5"/>
        <v>200</v>
      </c>
      <c r="M22" s="14">
        <f t="shared" si="5"/>
        <v>200</v>
      </c>
      <c r="N22" s="14">
        <f t="shared" si="5"/>
        <v>200</v>
      </c>
      <c r="O22" s="14">
        <f t="shared" si="5"/>
        <v>200</v>
      </c>
      <c r="P22" s="14">
        <f t="shared" si="5"/>
        <v>200</v>
      </c>
    </row>
    <row r="23">
      <c r="A23" s="10"/>
      <c r="B23" s="10"/>
      <c r="C23" s="10"/>
      <c r="D23" s="10"/>
      <c r="E23" s="10"/>
      <c r="F23" s="10"/>
      <c r="G23" s="10"/>
      <c r="H23" s="10"/>
      <c r="I23" s="10"/>
      <c r="J23" s="10"/>
      <c r="K23" s="10"/>
      <c r="L23" s="10"/>
      <c r="M23" s="10"/>
      <c r="N23" s="10"/>
      <c r="O23" s="10"/>
      <c r="P23" s="10"/>
    </row>
    <row r="24">
      <c r="A24" s="10"/>
      <c r="B24" s="10"/>
      <c r="C24" s="10"/>
      <c r="D24" s="10"/>
      <c r="E24" s="10"/>
      <c r="F24" s="10"/>
      <c r="G24" s="10"/>
      <c r="H24" s="10"/>
      <c r="I24" s="10"/>
      <c r="J24" s="10"/>
      <c r="K24" s="10"/>
      <c r="L24" s="10"/>
      <c r="M24" s="10"/>
      <c r="N24" s="10"/>
      <c r="O24" s="10"/>
      <c r="P24" s="10"/>
    </row>
    <row r="25">
      <c r="A25" s="10" t="s">
        <v>78</v>
      </c>
      <c r="B25" s="10"/>
      <c r="C25" s="10"/>
      <c r="D25" s="10"/>
      <c r="E25" s="10"/>
      <c r="F25" s="10"/>
      <c r="G25" s="10"/>
      <c r="H25" s="10"/>
      <c r="I25" s="10"/>
      <c r="J25" s="10"/>
      <c r="K25" s="10"/>
      <c r="L25" s="10"/>
      <c r="M25" s="10"/>
      <c r="N25" s="10"/>
      <c r="O25" s="10"/>
      <c r="P25" s="10"/>
    </row>
    <row r="26">
      <c r="A26" s="10" t="s">
        <v>10</v>
      </c>
      <c r="B26" s="12">
        <f>Assumptions!$B18</f>
        <v>10</v>
      </c>
      <c r="C26" s="12">
        <v>0.0</v>
      </c>
      <c r="D26" s="12">
        <v>0.0</v>
      </c>
      <c r="E26" s="12">
        <f>Assumptions!$B18</f>
        <v>10</v>
      </c>
      <c r="F26" s="12">
        <v>0.0</v>
      </c>
      <c r="G26" s="12">
        <v>0.0</v>
      </c>
      <c r="H26" s="12">
        <f>Assumptions!$B18</f>
        <v>10</v>
      </c>
      <c r="I26" s="12">
        <v>0.0</v>
      </c>
      <c r="J26" s="12">
        <v>0.0</v>
      </c>
      <c r="K26" s="12">
        <f>Assumptions!$B18</f>
        <v>10</v>
      </c>
      <c r="L26" s="12">
        <v>0.0</v>
      </c>
      <c r="M26" s="12">
        <v>0.0</v>
      </c>
      <c r="N26" s="12">
        <f>Assumptions!$B18</f>
        <v>10</v>
      </c>
      <c r="O26" s="12">
        <v>0.0</v>
      </c>
      <c r="P26" s="12">
        <v>0.0</v>
      </c>
    </row>
    <row r="27">
      <c r="A27" s="10" t="s">
        <v>12</v>
      </c>
      <c r="B27" s="12">
        <f>Assumptions!$B19</f>
        <v>35</v>
      </c>
      <c r="C27" s="12">
        <v>0.0</v>
      </c>
      <c r="D27" s="12">
        <f>Assumptions!$B19</f>
        <v>35</v>
      </c>
      <c r="E27" s="12">
        <v>0.0</v>
      </c>
      <c r="F27" s="12">
        <f>Assumptions!$B19</f>
        <v>35</v>
      </c>
      <c r="G27" s="12">
        <v>0.0</v>
      </c>
      <c r="H27" s="12">
        <f>Assumptions!$B19</f>
        <v>35</v>
      </c>
      <c r="I27" s="12">
        <v>0.0</v>
      </c>
      <c r="J27" s="12">
        <f>Assumptions!$B19</f>
        <v>35</v>
      </c>
      <c r="K27" s="12">
        <v>0.0</v>
      </c>
      <c r="L27" s="12">
        <f>Assumptions!$B19</f>
        <v>35</v>
      </c>
      <c r="M27" s="12">
        <v>0.0</v>
      </c>
      <c r="N27" s="12">
        <f>Assumptions!$B19</f>
        <v>35</v>
      </c>
      <c r="O27" s="12">
        <v>0.0</v>
      </c>
      <c r="P27" s="12">
        <f>Assumptions!$B19</f>
        <v>35</v>
      </c>
    </row>
    <row r="28">
      <c r="A28" s="10" t="s">
        <v>13</v>
      </c>
      <c r="B28" s="12">
        <f>Assumptions!$B20</f>
        <v>12</v>
      </c>
      <c r="C28" s="12">
        <f>Assumptions!$B20</f>
        <v>12</v>
      </c>
      <c r="D28" s="12">
        <f>Assumptions!$B20</f>
        <v>12</v>
      </c>
      <c r="E28" s="12">
        <f>Assumptions!$B20</f>
        <v>12</v>
      </c>
      <c r="F28" s="12">
        <f>Assumptions!$B20</f>
        <v>12</v>
      </c>
      <c r="G28" s="12">
        <f>Assumptions!$B20</f>
        <v>12</v>
      </c>
      <c r="H28" s="12">
        <f>Assumptions!$B20</f>
        <v>12</v>
      </c>
      <c r="I28" s="12">
        <f>Assumptions!$B20</f>
        <v>12</v>
      </c>
      <c r="J28" s="12">
        <f>Assumptions!$B20</f>
        <v>12</v>
      </c>
      <c r="K28" s="12">
        <f>Assumptions!$B20</f>
        <v>12</v>
      </c>
      <c r="L28" s="12">
        <f>Assumptions!$B20</f>
        <v>12</v>
      </c>
      <c r="M28" s="12">
        <f>Assumptions!$B20</f>
        <v>12</v>
      </c>
      <c r="N28" s="12">
        <f>Assumptions!$B20</f>
        <v>12</v>
      </c>
      <c r="O28" s="12">
        <f>Assumptions!$B20</f>
        <v>12</v>
      </c>
      <c r="P28" s="12">
        <f>Assumptions!$B20</f>
        <v>12</v>
      </c>
    </row>
    <row r="29">
      <c r="A29" s="10" t="s">
        <v>14</v>
      </c>
      <c r="B29" s="12">
        <f>Assumptions!$B21</f>
        <v>9</v>
      </c>
      <c r="C29" s="12">
        <v>0.0</v>
      </c>
      <c r="D29" s="12">
        <v>0.0</v>
      </c>
      <c r="E29" s="12">
        <f>Assumptions!$B21</f>
        <v>9</v>
      </c>
      <c r="F29" s="12">
        <v>0.0</v>
      </c>
      <c r="G29" s="12">
        <v>0.0</v>
      </c>
      <c r="H29" s="12">
        <f>Assumptions!$B21</f>
        <v>9</v>
      </c>
      <c r="I29" s="12">
        <v>0.0</v>
      </c>
      <c r="J29" s="12">
        <v>0.0</v>
      </c>
      <c r="K29" s="12">
        <f>Assumptions!$B21</f>
        <v>9</v>
      </c>
      <c r="L29" s="12">
        <v>0.0</v>
      </c>
      <c r="M29" s="12">
        <v>0.0</v>
      </c>
      <c r="N29" s="12">
        <f>Assumptions!$B21</f>
        <v>9</v>
      </c>
      <c r="O29" s="12">
        <v>0.0</v>
      </c>
      <c r="P29" s="12">
        <v>0.0</v>
      </c>
    </row>
    <row r="30">
      <c r="A30" s="10" t="s">
        <v>18</v>
      </c>
      <c r="B30" s="12">
        <f>Assumptions!$B22</f>
        <v>850</v>
      </c>
      <c r="C30" s="12">
        <v>0.0</v>
      </c>
      <c r="D30" s="12">
        <v>0.0</v>
      </c>
      <c r="E30" s="12">
        <v>0.0</v>
      </c>
      <c r="F30" s="12">
        <f>Assumptions!$B22</f>
        <v>850</v>
      </c>
      <c r="G30" s="12">
        <v>0.0</v>
      </c>
      <c r="H30" s="12">
        <v>0.0</v>
      </c>
      <c r="I30" s="12">
        <v>0.0</v>
      </c>
      <c r="J30" s="12">
        <f>Assumptions!$B22</f>
        <v>850</v>
      </c>
      <c r="K30" s="12">
        <v>0.0</v>
      </c>
      <c r="L30" s="12">
        <v>0.0</v>
      </c>
      <c r="M30" s="12">
        <v>0.0</v>
      </c>
      <c r="N30" s="12">
        <f>Assumptions!$B22</f>
        <v>850</v>
      </c>
      <c r="O30" s="12">
        <v>0.0</v>
      </c>
      <c r="P30" s="12">
        <v>0.0</v>
      </c>
    </row>
    <row r="31">
      <c r="A31" s="10" t="s">
        <v>20</v>
      </c>
      <c r="B31" s="12">
        <f>Assumptions!$B23</f>
        <v>1200</v>
      </c>
      <c r="C31" s="12">
        <v>0.0</v>
      </c>
      <c r="D31" s="12">
        <v>0.0</v>
      </c>
      <c r="E31" s="12">
        <v>0.0</v>
      </c>
      <c r="F31" s="12">
        <v>0.0</v>
      </c>
      <c r="G31" s="12">
        <f>Assumptions!$B23</f>
        <v>1200</v>
      </c>
      <c r="H31" s="12">
        <v>0.0</v>
      </c>
      <c r="I31" s="12">
        <v>0.0</v>
      </c>
      <c r="J31" s="12">
        <v>0.0</v>
      </c>
      <c r="K31" s="12">
        <v>0.0</v>
      </c>
      <c r="L31" s="12">
        <f>Assumptions!$B23</f>
        <v>1200</v>
      </c>
      <c r="M31" s="12">
        <v>0.0</v>
      </c>
      <c r="N31" s="12">
        <v>0.0</v>
      </c>
      <c r="O31" s="12">
        <v>0.0</v>
      </c>
      <c r="P31" s="12">
        <v>0.0</v>
      </c>
    </row>
    <row r="32">
      <c r="A32" s="10"/>
      <c r="B32" s="10"/>
      <c r="C32" s="10"/>
      <c r="D32" s="10"/>
      <c r="E32" s="10"/>
      <c r="F32" s="10"/>
      <c r="G32" s="10"/>
      <c r="H32" s="10"/>
      <c r="I32" s="10"/>
      <c r="J32" s="10"/>
      <c r="K32" s="10"/>
      <c r="L32" s="10"/>
      <c r="M32" s="10"/>
      <c r="N32" s="10"/>
      <c r="O32" s="10"/>
      <c r="P32" s="10"/>
    </row>
    <row r="33">
      <c r="A33" s="10"/>
      <c r="B33" s="10"/>
      <c r="C33" s="10"/>
      <c r="D33" s="10"/>
      <c r="E33" s="10"/>
      <c r="F33" s="10"/>
      <c r="G33" s="10"/>
      <c r="H33" s="10"/>
      <c r="I33" s="10"/>
      <c r="J33" s="10"/>
      <c r="K33" s="10"/>
      <c r="L33" s="10"/>
      <c r="M33" s="10"/>
      <c r="N33" s="10"/>
      <c r="O33" s="10"/>
      <c r="P33" s="10"/>
    </row>
    <row r="34">
      <c r="A34" s="10" t="s">
        <v>79</v>
      </c>
      <c r="B34" s="10"/>
      <c r="C34" s="10"/>
      <c r="D34" s="10"/>
      <c r="E34" s="10"/>
      <c r="F34" s="10"/>
      <c r="G34" s="10"/>
      <c r="H34" s="10"/>
      <c r="I34" s="10"/>
      <c r="J34" s="10"/>
      <c r="K34" s="10"/>
      <c r="L34" s="10"/>
      <c r="M34" s="10"/>
      <c r="N34" s="10"/>
      <c r="O34" s="10"/>
      <c r="P34" s="10"/>
    </row>
    <row r="35">
      <c r="A35" s="10" t="s">
        <v>10</v>
      </c>
      <c r="B35" s="12">
        <f>Assumptions!$B27</f>
        <v>0</v>
      </c>
      <c r="C35" s="12">
        <f>Assumptions!$B27</f>
        <v>0</v>
      </c>
      <c r="D35" s="12">
        <f>Assumptions!$B27</f>
        <v>0</v>
      </c>
      <c r="E35" s="12">
        <f>Assumptions!$B27</f>
        <v>0</v>
      </c>
      <c r="F35" s="12">
        <f>Assumptions!$B27</f>
        <v>0</v>
      </c>
      <c r="G35" s="12">
        <f>Assumptions!$B27</f>
        <v>0</v>
      </c>
      <c r="H35" s="12">
        <f>Assumptions!$B27</f>
        <v>0</v>
      </c>
      <c r="I35" s="12">
        <f>Assumptions!$B27</f>
        <v>0</v>
      </c>
      <c r="J35" s="12">
        <f>Assumptions!$B27</f>
        <v>0</v>
      </c>
      <c r="K35" s="12">
        <f>Assumptions!$B27</f>
        <v>0</v>
      </c>
      <c r="L35" s="12">
        <f>Assumptions!$B27</f>
        <v>0</v>
      </c>
      <c r="M35" s="12">
        <f>Assumptions!$B27</f>
        <v>0</v>
      </c>
      <c r="N35" s="12">
        <f>Assumptions!$B27</f>
        <v>0</v>
      </c>
      <c r="O35" s="12">
        <f>Assumptions!$B27</f>
        <v>0</v>
      </c>
      <c r="P35" s="12">
        <f>Assumptions!$B27</f>
        <v>0</v>
      </c>
    </row>
    <row r="36">
      <c r="A36" s="10" t="s">
        <v>12</v>
      </c>
      <c r="B36" s="12">
        <f>Assumptions!$B28</f>
        <v>0</v>
      </c>
      <c r="C36" s="12">
        <f>Assumptions!$B28</f>
        <v>0</v>
      </c>
      <c r="D36" s="12">
        <f>Assumptions!$B28</f>
        <v>0</v>
      </c>
      <c r="E36" s="12">
        <f>Assumptions!$B28</f>
        <v>0</v>
      </c>
      <c r="F36" s="12">
        <f>Assumptions!$B28</f>
        <v>0</v>
      </c>
      <c r="G36" s="12">
        <f>Assumptions!$B28</f>
        <v>0</v>
      </c>
      <c r="H36" s="12">
        <f>Assumptions!$B28</f>
        <v>0</v>
      </c>
      <c r="I36" s="12">
        <f>Assumptions!$B28</f>
        <v>0</v>
      </c>
      <c r="J36" s="12">
        <f>Assumptions!$B28</f>
        <v>0</v>
      </c>
      <c r="K36" s="12">
        <f>Assumptions!$B28</f>
        <v>0</v>
      </c>
      <c r="L36" s="12">
        <f>Assumptions!$B28</f>
        <v>0</v>
      </c>
      <c r="M36" s="12">
        <f>Assumptions!$B28</f>
        <v>0</v>
      </c>
      <c r="N36" s="12">
        <f>Assumptions!$B28</f>
        <v>0</v>
      </c>
      <c r="O36" s="12">
        <f>Assumptions!$B28</f>
        <v>0</v>
      </c>
      <c r="P36" s="12">
        <f>Assumptions!$B28</f>
        <v>0</v>
      </c>
    </row>
    <row r="37">
      <c r="A37" s="10" t="s">
        <v>13</v>
      </c>
      <c r="B37" s="14">
        <f t="shared" ref="B37:P37" si="6">B28-B19</f>
        <v>4</v>
      </c>
      <c r="C37" s="14">
        <f t="shared" si="6"/>
        <v>4</v>
      </c>
      <c r="D37" s="14">
        <f t="shared" si="6"/>
        <v>4</v>
      </c>
      <c r="E37" s="14">
        <f t="shared" si="6"/>
        <v>4</v>
      </c>
      <c r="F37" s="14">
        <f t="shared" si="6"/>
        <v>4</v>
      </c>
      <c r="G37" s="14">
        <f t="shared" si="6"/>
        <v>4</v>
      </c>
      <c r="H37" s="14">
        <f t="shared" si="6"/>
        <v>4</v>
      </c>
      <c r="I37" s="14">
        <f t="shared" si="6"/>
        <v>4</v>
      </c>
      <c r="J37" s="14">
        <f t="shared" si="6"/>
        <v>4</v>
      </c>
      <c r="K37" s="14">
        <f t="shared" si="6"/>
        <v>4</v>
      </c>
      <c r="L37" s="14">
        <f t="shared" si="6"/>
        <v>4</v>
      </c>
      <c r="M37" s="14">
        <f t="shared" si="6"/>
        <v>4</v>
      </c>
      <c r="N37" s="14">
        <f t="shared" si="6"/>
        <v>4</v>
      </c>
      <c r="O37" s="14">
        <f t="shared" si="6"/>
        <v>4</v>
      </c>
      <c r="P37" s="14">
        <f t="shared" si="6"/>
        <v>4</v>
      </c>
    </row>
    <row r="38">
      <c r="A38" s="10" t="s">
        <v>14</v>
      </c>
      <c r="B38" s="12">
        <f>Assumptions!$B30</f>
        <v>0</v>
      </c>
      <c r="C38" s="12">
        <f>Assumptions!$B30</f>
        <v>0</v>
      </c>
      <c r="D38" s="12">
        <f>Assumptions!$B30</f>
        <v>0</v>
      </c>
      <c r="E38" s="12">
        <f>Assumptions!$B30</f>
        <v>0</v>
      </c>
      <c r="F38" s="12">
        <f>Assumptions!$B30</f>
        <v>0</v>
      </c>
      <c r="G38" s="12">
        <f>Assumptions!$B30</f>
        <v>0</v>
      </c>
      <c r="H38" s="12">
        <f>Assumptions!$B30</f>
        <v>0</v>
      </c>
      <c r="I38" s="12">
        <f>Assumptions!$B30</f>
        <v>0</v>
      </c>
      <c r="J38" s="12">
        <f>Assumptions!$B30</f>
        <v>0</v>
      </c>
      <c r="K38" s="12">
        <f>Assumptions!$B30</f>
        <v>0</v>
      </c>
      <c r="L38" s="12">
        <f>Assumptions!$B30</f>
        <v>0</v>
      </c>
      <c r="M38" s="12">
        <f>Assumptions!$B30</f>
        <v>0</v>
      </c>
      <c r="N38" s="12">
        <f>Assumptions!$B30</f>
        <v>0</v>
      </c>
      <c r="O38" s="12">
        <f>Assumptions!$B30</f>
        <v>0</v>
      </c>
      <c r="P38" s="12">
        <f>Assumptions!$B30</f>
        <v>0</v>
      </c>
    </row>
    <row r="39">
      <c r="A39" s="10" t="s">
        <v>18</v>
      </c>
      <c r="B39" s="12">
        <f>Assumptions!$B31</f>
        <v>0</v>
      </c>
      <c r="C39" s="12">
        <f>Assumptions!$B31</f>
        <v>0</v>
      </c>
      <c r="D39" s="12">
        <f>Assumptions!$B31</f>
        <v>0</v>
      </c>
      <c r="E39" s="12">
        <f>Assumptions!$B31</f>
        <v>0</v>
      </c>
      <c r="F39" s="12">
        <f>Assumptions!$B31</f>
        <v>0</v>
      </c>
      <c r="G39" s="12">
        <f>Assumptions!$B31</f>
        <v>0</v>
      </c>
      <c r="H39" s="12">
        <f>Assumptions!$B31</f>
        <v>0</v>
      </c>
      <c r="I39" s="12">
        <f>Assumptions!$B31</f>
        <v>0</v>
      </c>
      <c r="J39" s="12">
        <f>Assumptions!$B31</f>
        <v>0</v>
      </c>
      <c r="K39" s="12">
        <f>Assumptions!$B31</f>
        <v>0</v>
      </c>
      <c r="L39" s="12">
        <f>Assumptions!$B31</f>
        <v>0</v>
      </c>
      <c r="M39" s="12">
        <f>Assumptions!$B31</f>
        <v>0</v>
      </c>
      <c r="N39" s="12">
        <f>Assumptions!$B31</f>
        <v>0</v>
      </c>
      <c r="O39" s="12">
        <f>Assumptions!$B31</f>
        <v>0</v>
      </c>
      <c r="P39" s="12">
        <f>Assumptions!$B31</f>
        <v>0</v>
      </c>
    </row>
    <row r="40">
      <c r="A40" s="10" t="s">
        <v>20</v>
      </c>
      <c r="B40" s="12">
        <f>Assumptions!$B32</f>
        <v>30</v>
      </c>
      <c r="C40" s="12">
        <f>Assumptions!$B32</f>
        <v>30</v>
      </c>
      <c r="D40" s="12">
        <f>Assumptions!$B32</f>
        <v>30</v>
      </c>
      <c r="E40" s="12">
        <f>Assumptions!$B32</f>
        <v>30</v>
      </c>
      <c r="F40" s="12">
        <f>Assumptions!$B32</f>
        <v>30</v>
      </c>
      <c r="G40" s="12">
        <f>Assumptions!$B32</f>
        <v>30</v>
      </c>
      <c r="H40" s="12">
        <f>Assumptions!$B32</f>
        <v>30</v>
      </c>
      <c r="I40" s="12">
        <f>Assumptions!$B32</f>
        <v>30</v>
      </c>
      <c r="J40" s="12">
        <f>Assumptions!$B32</f>
        <v>30</v>
      </c>
      <c r="K40" s="12">
        <f>Assumptions!$B32</f>
        <v>30</v>
      </c>
      <c r="L40" s="12">
        <f>Assumptions!$B32</f>
        <v>30</v>
      </c>
      <c r="M40" s="12">
        <f>Assumptions!$B32</f>
        <v>30</v>
      </c>
      <c r="N40" s="12">
        <f>Assumptions!$B32</f>
        <v>30</v>
      </c>
      <c r="O40" s="12">
        <f>Assumptions!$B32</f>
        <v>30</v>
      </c>
      <c r="P40" s="12">
        <f>Assumptions!$B32</f>
        <v>30</v>
      </c>
    </row>
    <row r="41">
      <c r="A41" s="10"/>
      <c r="B41" s="10"/>
      <c r="C41" s="10"/>
      <c r="D41" s="10"/>
      <c r="E41" s="10"/>
      <c r="F41" s="10"/>
      <c r="G41" s="10"/>
      <c r="H41" s="10"/>
      <c r="I41" s="10"/>
      <c r="J41" s="10"/>
      <c r="K41" s="10"/>
      <c r="L41" s="10"/>
      <c r="M41" s="10"/>
      <c r="N41" s="10"/>
      <c r="O41" s="10"/>
      <c r="P41" s="10"/>
    </row>
    <row r="42">
      <c r="A42" s="10"/>
      <c r="B42" s="10"/>
      <c r="C42" s="10"/>
      <c r="D42" s="10"/>
      <c r="E42" s="10"/>
      <c r="F42" s="10"/>
      <c r="G42" s="10"/>
      <c r="H42" s="10"/>
      <c r="I42" s="10"/>
      <c r="J42" s="10"/>
      <c r="K42" s="10"/>
      <c r="L42" s="10"/>
      <c r="M42" s="10"/>
      <c r="N42" s="10"/>
      <c r="O42" s="10"/>
      <c r="P42" s="10"/>
    </row>
    <row r="43">
      <c r="A43" s="10"/>
      <c r="B43" s="10"/>
      <c r="C43" s="10"/>
      <c r="D43" s="10"/>
      <c r="E43" s="10"/>
      <c r="F43" s="10"/>
      <c r="G43" s="10"/>
      <c r="H43" s="10"/>
      <c r="I43" s="10"/>
      <c r="J43" s="10"/>
      <c r="K43" s="10"/>
      <c r="L43" s="10"/>
      <c r="M43" s="10"/>
      <c r="N43" s="10"/>
      <c r="O43" s="10"/>
      <c r="P43" s="1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9.25"/>
  </cols>
  <sheetData>
    <row r="1">
      <c r="A1" s="10"/>
      <c r="B1" s="10" t="s">
        <v>56</v>
      </c>
      <c r="C1" s="10" t="s">
        <v>57</v>
      </c>
      <c r="D1" s="10" t="s">
        <v>58</v>
      </c>
      <c r="E1" s="10" t="s">
        <v>59</v>
      </c>
      <c r="F1" s="10" t="s">
        <v>60</v>
      </c>
      <c r="G1" s="10" t="s">
        <v>61</v>
      </c>
      <c r="H1" s="10" t="s">
        <v>62</v>
      </c>
      <c r="I1" s="10" t="s">
        <v>63</v>
      </c>
      <c r="J1" s="10" t="s">
        <v>64</v>
      </c>
      <c r="K1" s="10" t="s">
        <v>65</v>
      </c>
      <c r="L1" s="10" t="s">
        <v>66</v>
      </c>
      <c r="M1" s="10" t="s">
        <v>67</v>
      </c>
      <c r="N1" s="10" t="s">
        <v>68</v>
      </c>
      <c r="O1" s="10" t="s">
        <v>69</v>
      </c>
      <c r="P1" s="10" t="s">
        <v>70</v>
      </c>
    </row>
    <row r="2">
      <c r="A2" s="10" t="s">
        <v>80</v>
      </c>
      <c r="B2" s="10"/>
      <c r="C2" s="10"/>
      <c r="D2" s="10"/>
      <c r="E2" s="10"/>
      <c r="F2" s="10"/>
      <c r="G2" s="10"/>
      <c r="H2" s="10"/>
      <c r="I2" s="10"/>
      <c r="J2" s="10"/>
      <c r="K2" s="10"/>
      <c r="L2" s="10"/>
      <c r="M2" s="10"/>
      <c r="N2" s="10"/>
      <c r="O2" s="10"/>
      <c r="P2" s="10"/>
    </row>
    <row r="3">
      <c r="A3" s="10" t="s">
        <v>50</v>
      </c>
      <c r="B3" s="15"/>
      <c r="C3" s="15"/>
      <c r="D3" s="15"/>
      <c r="E3" s="15"/>
      <c r="F3" s="15"/>
      <c r="G3" s="15"/>
      <c r="H3" s="15"/>
      <c r="I3" s="15"/>
      <c r="J3" s="15"/>
      <c r="K3" s="15"/>
      <c r="L3" s="15"/>
      <c r="M3" s="15"/>
      <c r="N3" s="15"/>
      <c r="O3" s="15"/>
      <c r="P3" s="15"/>
    </row>
    <row r="4">
      <c r="A4" s="10" t="s">
        <v>72</v>
      </c>
      <c r="B4" s="14">
        <f>'Calcs-1'!B4*Assumptions!$C41</f>
        <v>5000</v>
      </c>
      <c r="C4" s="14">
        <f>'Calcs-1'!C4*Assumptions!$C41</f>
        <v>5000</v>
      </c>
      <c r="D4" s="14">
        <f>'Calcs-1'!D4*Assumptions!$C41</f>
        <v>5000</v>
      </c>
      <c r="E4" s="14">
        <f>'Calcs-1'!E4*Assumptions!$C41</f>
        <v>5000</v>
      </c>
      <c r="F4" s="14">
        <f>'Calcs-1'!F4*Assumptions!$C41</f>
        <v>5000</v>
      </c>
      <c r="G4" s="14">
        <f>'Calcs-1'!G4*Assumptions!$C41</f>
        <v>5000</v>
      </c>
      <c r="H4" s="14">
        <f>'Calcs-1'!H4*Assumptions!$C41</f>
        <v>5000</v>
      </c>
      <c r="I4" s="14">
        <f>'Calcs-1'!I4*Assumptions!$C41</f>
        <v>5000</v>
      </c>
      <c r="J4" s="14">
        <f>'Calcs-1'!J4*Assumptions!$C41</f>
        <v>5000</v>
      </c>
      <c r="K4" s="14">
        <f>'Calcs-1'!K4*Assumptions!$C41</f>
        <v>5000</v>
      </c>
      <c r="L4" s="14">
        <f>'Calcs-1'!L4*Assumptions!$C41</f>
        <v>5000</v>
      </c>
      <c r="M4" s="14">
        <f>'Calcs-1'!M4*Assumptions!$C41</f>
        <v>5000</v>
      </c>
      <c r="N4" s="14">
        <f>'Calcs-1'!N4*Assumptions!$C41</f>
        <v>5000</v>
      </c>
      <c r="O4" s="14">
        <f>'Calcs-1'!O4*Assumptions!$C41</f>
        <v>5000</v>
      </c>
      <c r="P4" s="14">
        <f>'Calcs-1'!P4*Assumptions!$C41</f>
        <v>5000</v>
      </c>
    </row>
    <row r="5">
      <c r="A5" s="10" t="s">
        <v>45</v>
      </c>
      <c r="B5" s="14">
        <f>'Calcs-1'!B5*Assumptions!$E41</f>
        <v>2400</v>
      </c>
      <c r="C5" s="14">
        <f>'Calcs-1'!C5*Assumptions!$E41</f>
        <v>2400</v>
      </c>
      <c r="D5" s="14">
        <f>'Calcs-1'!D5*Assumptions!$E41</f>
        <v>2400</v>
      </c>
      <c r="E5" s="14">
        <f>'Calcs-1'!E5*Assumptions!$E41</f>
        <v>2400</v>
      </c>
      <c r="F5" s="14">
        <f>'Calcs-1'!F5*Assumptions!$E41</f>
        <v>2400</v>
      </c>
      <c r="G5" s="14">
        <f>'Calcs-1'!G5*Assumptions!$E41</f>
        <v>2400</v>
      </c>
      <c r="H5" s="14">
        <f>'Calcs-1'!H5*Assumptions!$E41</f>
        <v>2400</v>
      </c>
      <c r="I5" s="14">
        <f>'Calcs-1'!I5*Assumptions!$E41</f>
        <v>2400</v>
      </c>
      <c r="J5" s="14">
        <f>'Calcs-1'!J5*Assumptions!$E41</f>
        <v>2400</v>
      </c>
      <c r="K5" s="14">
        <f>'Calcs-1'!K5*Assumptions!$E41</f>
        <v>2400</v>
      </c>
      <c r="L5" s="14">
        <f>'Calcs-1'!L5*Assumptions!$E41</f>
        <v>2400</v>
      </c>
      <c r="M5" s="14">
        <f>'Calcs-1'!M5*Assumptions!$E41</f>
        <v>2400</v>
      </c>
      <c r="N5" s="14">
        <f>'Calcs-1'!N5*Assumptions!$E41</f>
        <v>2400</v>
      </c>
      <c r="O5" s="14">
        <f>'Calcs-1'!O5*Assumptions!$E41</f>
        <v>2400</v>
      </c>
      <c r="P5" s="14">
        <f>'Calcs-1'!P5*Assumptions!$E41</f>
        <v>2400</v>
      </c>
    </row>
    <row r="6">
      <c r="A6" s="10" t="s">
        <v>46</v>
      </c>
      <c r="B6" s="14">
        <f>'Calcs-1'!B6*Assumptions!$G41</f>
        <v>1800</v>
      </c>
      <c r="C6" s="14">
        <f>'Calcs-1'!C6*Assumptions!$G41</f>
        <v>1800</v>
      </c>
      <c r="D6" s="14">
        <f>'Calcs-1'!D6*Assumptions!$G41</f>
        <v>1800</v>
      </c>
      <c r="E6" s="14">
        <f>'Calcs-1'!E6*Assumptions!$G41</f>
        <v>1800</v>
      </c>
      <c r="F6" s="14">
        <f>'Calcs-1'!F6*Assumptions!$G41</f>
        <v>1800</v>
      </c>
      <c r="G6" s="14">
        <f>'Calcs-1'!G6*Assumptions!$G41</f>
        <v>1800</v>
      </c>
      <c r="H6" s="14">
        <f>'Calcs-1'!H6*Assumptions!$G41</f>
        <v>1800</v>
      </c>
      <c r="I6" s="14">
        <f>'Calcs-1'!I6*Assumptions!$G41</f>
        <v>1800</v>
      </c>
      <c r="J6" s="14">
        <f>'Calcs-1'!J6*Assumptions!$G41</f>
        <v>1800</v>
      </c>
      <c r="K6" s="14">
        <f>'Calcs-1'!K6*Assumptions!$G41</f>
        <v>1800</v>
      </c>
      <c r="L6" s="14">
        <f>'Calcs-1'!L6*Assumptions!$G41</f>
        <v>1800</v>
      </c>
      <c r="M6" s="14">
        <f>'Calcs-1'!M6*Assumptions!$G41</f>
        <v>1800</v>
      </c>
      <c r="N6" s="14">
        <f>'Calcs-1'!N6*Assumptions!$G41</f>
        <v>1800</v>
      </c>
      <c r="O6" s="14">
        <f>'Calcs-1'!O6*Assumptions!$G41</f>
        <v>1800</v>
      </c>
      <c r="P6" s="14">
        <f>'Calcs-1'!P6*Assumptions!$G41</f>
        <v>1800</v>
      </c>
    </row>
    <row r="7">
      <c r="A7" s="10" t="s">
        <v>73</v>
      </c>
      <c r="B7" s="14">
        <f t="shared" ref="B7:P7" si="1">SUM(B4:B6)</f>
        <v>9200</v>
      </c>
      <c r="C7" s="14">
        <f t="shared" si="1"/>
        <v>9200</v>
      </c>
      <c r="D7" s="14">
        <f t="shared" si="1"/>
        <v>9200</v>
      </c>
      <c r="E7" s="14">
        <f t="shared" si="1"/>
        <v>9200</v>
      </c>
      <c r="F7" s="14">
        <f t="shared" si="1"/>
        <v>9200</v>
      </c>
      <c r="G7" s="14">
        <f t="shared" si="1"/>
        <v>9200</v>
      </c>
      <c r="H7" s="14">
        <f t="shared" si="1"/>
        <v>9200</v>
      </c>
      <c r="I7" s="14">
        <f t="shared" si="1"/>
        <v>9200</v>
      </c>
      <c r="J7" s="14">
        <f t="shared" si="1"/>
        <v>9200</v>
      </c>
      <c r="K7" s="14">
        <f t="shared" si="1"/>
        <v>9200</v>
      </c>
      <c r="L7" s="14">
        <f t="shared" si="1"/>
        <v>9200</v>
      </c>
      <c r="M7" s="14">
        <f t="shared" si="1"/>
        <v>9200</v>
      </c>
      <c r="N7" s="14">
        <f t="shared" si="1"/>
        <v>9200</v>
      </c>
      <c r="O7" s="14">
        <f t="shared" si="1"/>
        <v>9200</v>
      </c>
      <c r="P7" s="14">
        <f t="shared" si="1"/>
        <v>9200</v>
      </c>
    </row>
    <row r="8">
      <c r="A8" s="10"/>
      <c r="B8" s="15"/>
      <c r="C8" s="15"/>
      <c r="D8" s="15"/>
      <c r="E8" s="15"/>
      <c r="F8" s="15"/>
      <c r="G8" s="15"/>
      <c r="H8" s="15"/>
      <c r="I8" s="15"/>
      <c r="J8" s="15"/>
      <c r="K8" s="15"/>
      <c r="L8" s="15"/>
      <c r="M8" s="15"/>
      <c r="N8" s="15"/>
      <c r="O8" s="15"/>
      <c r="P8" s="15"/>
    </row>
    <row r="9">
      <c r="A9" s="10" t="s">
        <v>51</v>
      </c>
      <c r="B9" s="15"/>
      <c r="C9" s="15"/>
      <c r="D9" s="15"/>
      <c r="E9" s="15"/>
      <c r="F9" s="15"/>
      <c r="G9" s="15"/>
      <c r="H9" s="15"/>
      <c r="I9" s="15"/>
      <c r="J9" s="15"/>
      <c r="K9" s="15"/>
      <c r="L9" s="15"/>
      <c r="M9" s="15"/>
      <c r="N9" s="15"/>
      <c r="O9" s="15"/>
      <c r="P9" s="15"/>
    </row>
    <row r="10">
      <c r="A10" s="10" t="s">
        <v>72</v>
      </c>
      <c r="B10" s="14">
        <f>'Calcs-1'!B10*Assumptions!$C42</f>
        <v>1840</v>
      </c>
      <c r="C10" s="14">
        <f>'Calcs-1'!C10*Assumptions!$C42</f>
        <v>1840</v>
      </c>
      <c r="D10" s="14">
        <f>'Calcs-1'!D10*Assumptions!$C42</f>
        <v>1840</v>
      </c>
      <c r="E10" s="14">
        <f>'Calcs-1'!E10*Assumptions!$C42</f>
        <v>1840</v>
      </c>
      <c r="F10" s="14">
        <f>'Calcs-1'!F10*Assumptions!$C42</f>
        <v>1840</v>
      </c>
      <c r="G10" s="14">
        <f>'Calcs-1'!G10*Assumptions!$C42</f>
        <v>1840</v>
      </c>
      <c r="H10" s="14">
        <f>'Calcs-1'!H10*Assumptions!$C42</f>
        <v>1840</v>
      </c>
      <c r="I10" s="14">
        <f>'Calcs-1'!I10*Assumptions!$C42</f>
        <v>1840</v>
      </c>
      <c r="J10" s="14">
        <f>'Calcs-1'!J10*Assumptions!$C42</f>
        <v>1840</v>
      </c>
      <c r="K10" s="14">
        <f>'Calcs-1'!K10*Assumptions!$C42</f>
        <v>1840</v>
      </c>
      <c r="L10" s="14">
        <f>'Calcs-1'!L10*Assumptions!$C42</f>
        <v>1840</v>
      </c>
      <c r="M10" s="14">
        <f>'Calcs-1'!M10*Assumptions!$C42</f>
        <v>1840</v>
      </c>
      <c r="N10" s="14">
        <f>'Calcs-1'!N10*Assumptions!$C42</f>
        <v>1840</v>
      </c>
      <c r="O10" s="14">
        <f>'Calcs-1'!O10*Assumptions!$C42</f>
        <v>1840</v>
      </c>
      <c r="P10" s="14">
        <f>'Calcs-1'!P10*Assumptions!$C42</f>
        <v>1840</v>
      </c>
    </row>
    <row r="11">
      <c r="A11" s="10" t="s">
        <v>45</v>
      </c>
      <c r="B11" s="14">
        <f>'Calcs-1'!B11*Assumptions!$E42</f>
        <v>1080</v>
      </c>
      <c r="C11" s="14">
        <f>'Calcs-1'!C11*Assumptions!$E42</f>
        <v>1080</v>
      </c>
      <c r="D11" s="14">
        <f>'Calcs-1'!D11*Assumptions!$E42</f>
        <v>1080</v>
      </c>
      <c r="E11" s="14">
        <f>'Calcs-1'!E11*Assumptions!$E42</f>
        <v>1080</v>
      </c>
      <c r="F11" s="14">
        <f>'Calcs-1'!F11*Assumptions!$E42</f>
        <v>1080</v>
      </c>
      <c r="G11" s="14">
        <f>'Calcs-1'!G11*Assumptions!$E42</f>
        <v>1080</v>
      </c>
      <c r="H11" s="14">
        <f>'Calcs-1'!H11*Assumptions!$E42</f>
        <v>1080</v>
      </c>
      <c r="I11" s="14">
        <f>'Calcs-1'!I11*Assumptions!$E42</f>
        <v>1080</v>
      </c>
      <c r="J11" s="14">
        <f>'Calcs-1'!J11*Assumptions!$E42</f>
        <v>1080</v>
      </c>
      <c r="K11" s="14">
        <f>'Calcs-1'!K11*Assumptions!$E42</f>
        <v>1080</v>
      </c>
      <c r="L11" s="14">
        <f>'Calcs-1'!L11*Assumptions!$E42</f>
        <v>1080</v>
      </c>
      <c r="M11" s="14">
        <f>'Calcs-1'!M11*Assumptions!$E42</f>
        <v>1080</v>
      </c>
      <c r="N11" s="14">
        <f>'Calcs-1'!N11*Assumptions!$E42</f>
        <v>1080</v>
      </c>
      <c r="O11" s="14">
        <f>'Calcs-1'!O11*Assumptions!$E42</f>
        <v>1080</v>
      </c>
      <c r="P11" s="14">
        <f>'Calcs-1'!P11*Assumptions!$E42</f>
        <v>1080</v>
      </c>
    </row>
    <row r="12">
      <c r="A12" s="10" t="s">
        <v>46</v>
      </c>
      <c r="B12" s="14">
        <f>'Calcs-1'!B12*Assumptions!$G42</f>
        <v>800</v>
      </c>
      <c r="C12" s="14">
        <f>'Calcs-1'!C12*Assumptions!$G42</f>
        <v>800</v>
      </c>
      <c r="D12" s="14">
        <f>'Calcs-1'!D12*Assumptions!$G42</f>
        <v>800</v>
      </c>
      <c r="E12" s="14">
        <f>'Calcs-1'!E12*Assumptions!$G42</f>
        <v>800</v>
      </c>
      <c r="F12" s="14">
        <f>'Calcs-1'!F12*Assumptions!$G42</f>
        <v>800</v>
      </c>
      <c r="G12" s="14">
        <f>'Calcs-1'!G12*Assumptions!$G42</f>
        <v>800</v>
      </c>
      <c r="H12" s="14">
        <f>'Calcs-1'!H12*Assumptions!$G42</f>
        <v>800</v>
      </c>
      <c r="I12" s="14">
        <f>'Calcs-1'!I12*Assumptions!$G42</f>
        <v>800</v>
      </c>
      <c r="J12" s="14">
        <f>'Calcs-1'!J12*Assumptions!$G42</f>
        <v>800</v>
      </c>
      <c r="K12" s="14">
        <f>'Calcs-1'!K12*Assumptions!$G42</f>
        <v>800</v>
      </c>
      <c r="L12" s="14">
        <f>'Calcs-1'!L12*Assumptions!$G42</f>
        <v>800</v>
      </c>
      <c r="M12" s="14">
        <f>'Calcs-1'!M12*Assumptions!$G42</f>
        <v>800</v>
      </c>
      <c r="N12" s="14">
        <f>'Calcs-1'!N12*Assumptions!$G42</f>
        <v>800</v>
      </c>
      <c r="O12" s="14">
        <f>'Calcs-1'!O12*Assumptions!$G42</f>
        <v>800</v>
      </c>
      <c r="P12" s="14">
        <f>'Calcs-1'!P12*Assumptions!$G42</f>
        <v>800</v>
      </c>
    </row>
    <row r="13">
      <c r="A13" s="10" t="s">
        <v>81</v>
      </c>
      <c r="B13" s="14">
        <f t="shared" ref="B13:P13" si="2">SUM(B10:B12)</f>
        <v>3720</v>
      </c>
      <c r="C13" s="14">
        <f t="shared" si="2"/>
        <v>3720</v>
      </c>
      <c r="D13" s="14">
        <f t="shared" si="2"/>
        <v>3720</v>
      </c>
      <c r="E13" s="14">
        <f t="shared" si="2"/>
        <v>3720</v>
      </c>
      <c r="F13" s="14">
        <f t="shared" si="2"/>
        <v>3720</v>
      </c>
      <c r="G13" s="14">
        <f t="shared" si="2"/>
        <v>3720</v>
      </c>
      <c r="H13" s="14">
        <f t="shared" si="2"/>
        <v>3720</v>
      </c>
      <c r="I13" s="14">
        <f t="shared" si="2"/>
        <v>3720</v>
      </c>
      <c r="J13" s="14">
        <f t="shared" si="2"/>
        <v>3720</v>
      </c>
      <c r="K13" s="14">
        <f t="shared" si="2"/>
        <v>3720</v>
      </c>
      <c r="L13" s="14">
        <f t="shared" si="2"/>
        <v>3720</v>
      </c>
      <c r="M13" s="14">
        <f t="shared" si="2"/>
        <v>3720</v>
      </c>
      <c r="N13" s="14">
        <f t="shared" si="2"/>
        <v>3720</v>
      </c>
      <c r="O13" s="14">
        <f t="shared" si="2"/>
        <v>3720</v>
      </c>
      <c r="P13" s="14">
        <f t="shared" si="2"/>
        <v>3720</v>
      </c>
    </row>
    <row r="14">
      <c r="A14" s="10" t="s">
        <v>76</v>
      </c>
      <c r="B14" s="14">
        <f t="shared" ref="B14:P14" si="3">B7+B13</f>
        <v>12920</v>
      </c>
      <c r="C14" s="14">
        <f t="shared" si="3"/>
        <v>12920</v>
      </c>
      <c r="D14" s="14">
        <f t="shared" si="3"/>
        <v>12920</v>
      </c>
      <c r="E14" s="14">
        <f t="shared" si="3"/>
        <v>12920</v>
      </c>
      <c r="F14" s="14">
        <f t="shared" si="3"/>
        <v>12920</v>
      </c>
      <c r="G14" s="14">
        <f t="shared" si="3"/>
        <v>12920</v>
      </c>
      <c r="H14" s="14">
        <f t="shared" si="3"/>
        <v>12920</v>
      </c>
      <c r="I14" s="14">
        <f t="shared" si="3"/>
        <v>12920</v>
      </c>
      <c r="J14" s="14">
        <f t="shared" si="3"/>
        <v>12920</v>
      </c>
      <c r="K14" s="14">
        <f t="shared" si="3"/>
        <v>12920</v>
      </c>
      <c r="L14" s="14">
        <f t="shared" si="3"/>
        <v>12920</v>
      </c>
      <c r="M14" s="14">
        <f t="shared" si="3"/>
        <v>12920</v>
      </c>
      <c r="N14" s="14">
        <f t="shared" si="3"/>
        <v>12920</v>
      </c>
      <c r="O14" s="14">
        <f t="shared" si="3"/>
        <v>12920</v>
      </c>
      <c r="P14" s="14">
        <f t="shared" si="3"/>
        <v>12920</v>
      </c>
    </row>
    <row r="15">
      <c r="A15" s="10"/>
      <c r="B15" s="10"/>
      <c r="C15" s="10"/>
      <c r="D15" s="10"/>
      <c r="E15" s="10"/>
      <c r="F15" s="10"/>
      <c r="G15" s="10"/>
      <c r="H15" s="10"/>
      <c r="I15" s="10"/>
      <c r="J15" s="10"/>
      <c r="K15" s="10"/>
      <c r="L15" s="10"/>
      <c r="M15" s="10"/>
      <c r="N15" s="10"/>
      <c r="O15" s="10"/>
      <c r="P15" s="10"/>
    </row>
    <row r="16">
      <c r="A16" s="10" t="s">
        <v>82</v>
      </c>
      <c r="B16" s="15"/>
      <c r="C16" s="15"/>
      <c r="D16" s="15"/>
      <c r="E16" s="15"/>
      <c r="F16" s="15"/>
      <c r="G16" s="15"/>
      <c r="H16" s="15"/>
      <c r="I16" s="15"/>
      <c r="J16" s="15"/>
      <c r="K16" s="15"/>
      <c r="L16" s="15"/>
      <c r="M16" s="15"/>
      <c r="N16" s="15"/>
      <c r="O16" s="15"/>
      <c r="P16" s="15"/>
    </row>
    <row r="17">
      <c r="A17" s="10" t="s">
        <v>10</v>
      </c>
      <c r="B17" s="14">
        <f>'Calcs-1'!B17*Assumptions!$B9</f>
        <v>1200</v>
      </c>
      <c r="C17" s="14">
        <f>'Calcs-1'!C17*Assumptions!$B9</f>
        <v>1200</v>
      </c>
      <c r="D17" s="14">
        <f>'Calcs-1'!D17*Assumptions!$B9</f>
        <v>1200</v>
      </c>
      <c r="E17" s="14">
        <f>'Calcs-1'!E17*Assumptions!$B9</f>
        <v>1200</v>
      </c>
      <c r="F17" s="14">
        <f>'Calcs-1'!F17*Assumptions!$B9</f>
        <v>1200</v>
      </c>
      <c r="G17" s="14">
        <f>'Calcs-1'!G17*Assumptions!$B9</f>
        <v>1200</v>
      </c>
      <c r="H17" s="14">
        <f>'Calcs-1'!H17*Assumptions!$B9</f>
        <v>1200</v>
      </c>
      <c r="I17" s="14">
        <f>'Calcs-1'!I17*Assumptions!$B9</f>
        <v>1200</v>
      </c>
      <c r="J17" s="14">
        <f>'Calcs-1'!J17*Assumptions!$B9</f>
        <v>1200</v>
      </c>
      <c r="K17" s="14">
        <f>'Calcs-1'!K17*Assumptions!$B9</f>
        <v>1200</v>
      </c>
      <c r="L17" s="14">
        <f>'Calcs-1'!L17*Assumptions!$B9</f>
        <v>1200</v>
      </c>
      <c r="M17" s="14">
        <f>'Calcs-1'!M17*Assumptions!$B9</f>
        <v>1200</v>
      </c>
      <c r="N17" s="14">
        <f>'Calcs-1'!N17*Assumptions!$B9</f>
        <v>1200</v>
      </c>
      <c r="O17" s="14">
        <f>'Calcs-1'!O17*Assumptions!$B9</f>
        <v>1200</v>
      </c>
      <c r="P17" s="14">
        <f>'Calcs-1'!P17*Assumptions!$B9</f>
        <v>1200</v>
      </c>
    </row>
    <row r="18">
      <c r="A18" s="10" t="s">
        <v>12</v>
      </c>
      <c r="B18" s="14">
        <f>'Calcs-1'!B18*Assumptions!$B10</f>
        <v>980</v>
      </c>
      <c r="C18" s="14">
        <f>'Calcs-1'!C18*Assumptions!$B10</f>
        <v>980</v>
      </c>
      <c r="D18" s="14">
        <f>'Calcs-1'!D18*Assumptions!$B10</f>
        <v>980</v>
      </c>
      <c r="E18" s="14">
        <f>'Calcs-1'!E18*Assumptions!$B10</f>
        <v>980</v>
      </c>
      <c r="F18" s="14">
        <f>'Calcs-1'!F18*Assumptions!$B10</f>
        <v>980</v>
      </c>
      <c r="G18" s="14">
        <f>'Calcs-1'!G18*Assumptions!$B10</f>
        <v>980</v>
      </c>
      <c r="H18" s="14">
        <f>'Calcs-1'!H18*Assumptions!$B10</f>
        <v>980</v>
      </c>
      <c r="I18" s="14">
        <f>'Calcs-1'!I18*Assumptions!$B10</f>
        <v>980</v>
      </c>
      <c r="J18" s="14">
        <f>'Calcs-1'!J18*Assumptions!$B10</f>
        <v>980</v>
      </c>
      <c r="K18" s="14">
        <f>'Calcs-1'!K18*Assumptions!$B10</f>
        <v>980</v>
      </c>
      <c r="L18" s="14">
        <f>'Calcs-1'!L18*Assumptions!$B10</f>
        <v>980</v>
      </c>
      <c r="M18" s="14">
        <f>'Calcs-1'!M18*Assumptions!$B10</f>
        <v>980</v>
      </c>
      <c r="N18" s="14">
        <f>'Calcs-1'!N18*Assumptions!$B10</f>
        <v>980</v>
      </c>
      <c r="O18" s="14">
        <f>'Calcs-1'!O18*Assumptions!$B10</f>
        <v>980</v>
      </c>
      <c r="P18" s="14">
        <f>'Calcs-1'!P18*Assumptions!$B10</f>
        <v>980</v>
      </c>
    </row>
    <row r="19">
      <c r="A19" s="10" t="s">
        <v>13</v>
      </c>
      <c r="B19" s="14">
        <f>'Calcs-1'!B19*Assumptions!$B11</f>
        <v>480</v>
      </c>
      <c r="C19" s="14">
        <f>'Calcs-1'!C19*Assumptions!$B11</f>
        <v>480</v>
      </c>
      <c r="D19" s="14">
        <f>'Calcs-1'!D19*Assumptions!$B11</f>
        <v>480</v>
      </c>
      <c r="E19" s="14">
        <f>'Calcs-1'!E19*Assumptions!$B11</f>
        <v>480</v>
      </c>
      <c r="F19" s="14">
        <f>'Calcs-1'!F19*Assumptions!$B11</f>
        <v>480</v>
      </c>
      <c r="G19" s="14">
        <f>'Calcs-1'!G19*Assumptions!$B11</f>
        <v>480</v>
      </c>
      <c r="H19" s="14">
        <f>'Calcs-1'!H19*Assumptions!$B11</f>
        <v>480</v>
      </c>
      <c r="I19" s="14">
        <f>'Calcs-1'!I19*Assumptions!$B11</f>
        <v>480</v>
      </c>
      <c r="J19" s="14">
        <f>'Calcs-1'!J19*Assumptions!$B11</f>
        <v>480</v>
      </c>
      <c r="K19" s="14">
        <f>'Calcs-1'!K19*Assumptions!$B11</f>
        <v>480</v>
      </c>
      <c r="L19" s="14">
        <f>'Calcs-1'!L19*Assumptions!$B11</f>
        <v>480</v>
      </c>
      <c r="M19" s="14">
        <f>'Calcs-1'!M19*Assumptions!$B11</f>
        <v>480</v>
      </c>
      <c r="N19" s="14">
        <f>'Calcs-1'!N19*Assumptions!$B11</f>
        <v>480</v>
      </c>
      <c r="O19" s="14">
        <f>'Calcs-1'!O19*Assumptions!$B11</f>
        <v>480</v>
      </c>
      <c r="P19" s="14">
        <f>'Calcs-1'!P19*Assumptions!$B11</f>
        <v>480</v>
      </c>
    </row>
    <row r="20">
      <c r="A20" s="10" t="s">
        <v>14</v>
      </c>
      <c r="B20" s="14">
        <f>'Calcs-1'!B20*Assumptions!$B12</f>
        <v>100</v>
      </c>
      <c r="C20" s="14">
        <f>'Calcs-1'!C20*Assumptions!$B12</f>
        <v>100</v>
      </c>
      <c r="D20" s="14">
        <f>'Calcs-1'!D20*Assumptions!$B12</f>
        <v>100</v>
      </c>
      <c r="E20" s="14">
        <f>'Calcs-1'!E20*Assumptions!$B12</f>
        <v>100</v>
      </c>
      <c r="F20" s="14">
        <f>'Calcs-1'!F20*Assumptions!$B12</f>
        <v>100</v>
      </c>
      <c r="G20" s="14">
        <f>'Calcs-1'!G20*Assumptions!$B12</f>
        <v>100</v>
      </c>
      <c r="H20" s="14">
        <f>'Calcs-1'!H20*Assumptions!$B12</f>
        <v>100</v>
      </c>
      <c r="I20" s="14">
        <f>'Calcs-1'!I20*Assumptions!$B12</f>
        <v>100</v>
      </c>
      <c r="J20" s="14">
        <f>'Calcs-1'!J20*Assumptions!$B12</f>
        <v>100</v>
      </c>
      <c r="K20" s="14">
        <f>'Calcs-1'!K20*Assumptions!$B12</f>
        <v>100</v>
      </c>
      <c r="L20" s="14">
        <f>'Calcs-1'!L20*Assumptions!$B12</f>
        <v>100</v>
      </c>
      <c r="M20" s="14">
        <f>'Calcs-1'!M20*Assumptions!$B12</f>
        <v>100</v>
      </c>
      <c r="N20" s="14">
        <f>'Calcs-1'!N20*Assumptions!$B12</f>
        <v>100</v>
      </c>
      <c r="O20" s="14">
        <f>'Calcs-1'!O20*Assumptions!$B12</f>
        <v>100</v>
      </c>
      <c r="P20" s="14">
        <f>'Calcs-1'!P20*Assumptions!$B12</f>
        <v>100</v>
      </c>
    </row>
    <row r="21">
      <c r="A21" s="10" t="s">
        <v>18</v>
      </c>
      <c r="B21" s="14">
        <f>'Calcs-1'!B21*Assumptions!$B13</f>
        <v>2520</v>
      </c>
      <c r="C21" s="14">
        <f>'Calcs-1'!C21*Assumptions!$B13</f>
        <v>2520</v>
      </c>
      <c r="D21" s="14">
        <f>'Calcs-1'!D21*Assumptions!$B13</f>
        <v>2520</v>
      </c>
      <c r="E21" s="14">
        <f>'Calcs-1'!E21*Assumptions!$B13</f>
        <v>2520</v>
      </c>
      <c r="F21" s="14">
        <f>'Calcs-1'!F21*Assumptions!$B13</f>
        <v>2520</v>
      </c>
      <c r="G21" s="14">
        <f>'Calcs-1'!G21*Assumptions!$B13</f>
        <v>2520</v>
      </c>
      <c r="H21" s="14">
        <f>'Calcs-1'!H21*Assumptions!$B13</f>
        <v>2520</v>
      </c>
      <c r="I21" s="14">
        <f>'Calcs-1'!I21*Assumptions!$B13</f>
        <v>2520</v>
      </c>
      <c r="J21" s="14">
        <f>'Calcs-1'!J21*Assumptions!$B13</f>
        <v>2520</v>
      </c>
      <c r="K21" s="14">
        <f>'Calcs-1'!K21*Assumptions!$B13</f>
        <v>2520</v>
      </c>
      <c r="L21" s="14">
        <f>'Calcs-1'!L21*Assumptions!$B13</f>
        <v>2520</v>
      </c>
      <c r="M21" s="14">
        <f>'Calcs-1'!M21*Assumptions!$B13</f>
        <v>2520</v>
      </c>
      <c r="N21" s="14">
        <f>'Calcs-1'!N21*Assumptions!$B13</f>
        <v>2520</v>
      </c>
      <c r="O21" s="14">
        <f>'Calcs-1'!O21*Assumptions!$B13</f>
        <v>2520</v>
      </c>
      <c r="P21" s="14">
        <f>'Calcs-1'!P21*Assumptions!$B13</f>
        <v>2520</v>
      </c>
    </row>
    <row r="22">
      <c r="A22" s="10" t="s">
        <v>20</v>
      </c>
      <c r="B22" s="14">
        <f>'Calcs-1'!B22*Assumptions!$B14</f>
        <v>400</v>
      </c>
      <c r="C22" s="14">
        <f>'Calcs-1'!C22*Assumptions!$B14</f>
        <v>400</v>
      </c>
      <c r="D22" s="14">
        <f>'Calcs-1'!D22*Assumptions!$B14</f>
        <v>400</v>
      </c>
      <c r="E22" s="14">
        <f>'Calcs-1'!E22*Assumptions!$B14</f>
        <v>400</v>
      </c>
      <c r="F22" s="14">
        <f>'Calcs-1'!F22*Assumptions!$B14</f>
        <v>400</v>
      </c>
      <c r="G22" s="14">
        <f>'Calcs-1'!G22*Assumptions!$B14</f>
        <v>400</v>
      </c>
      <c r="H22" s="14">
        <f>'Calcs-1'!H22*Assumptions!$B14</f>
        <v>400</v>
      </c>
      <c r="I22" s="14">
        <f>'Calcs-1'!I22*Assumptions!$B14</f>
        <v>400</v>
      </c>
      <c r="J22" s="14">
        <f>'Calcs-1'!J22*Assumptions!$B14</f>
        <v>400</v>
      </c>
      <c r="K22" s="14">
        <f>'Calcs-1'!K22*Assumptions!$B14</f>
        <v>400</v>
      </c>
      <c r="L22" s="14">
        <f>'Calcs-1'!L22*Assumptions!$B14</f>
        <v>400</v>
      </c>
      <c r="M22" s="14">
        <f>'Calcs-1'!M22*Assumptions!$B14</f>
        <v>400</v>
      </c>
      <c r="N22" s="14">
        <f>'Calcs-1'!N22*Assumptions!$B14</f>
        <v>400</v>
      </c>
      <c r="O22" s="14">
        <f>'Calcs-1'!O22*Assumptions!$B14</f>
        <v>400</v>
      </c>
      <c r="P22" s="14">
        <f>'Calcs-1'!P22*Assumptions!$B14</f>
        <v>400</v>
      </c>
    </row>
    <row r="23">
      <c r="A23" s="10" t="s">
        <v>83</v>
      </c>
      <c r="B23" s="14">
        <f t="shared" ref="B23:P23" si="4">SUM(B17:B22)</f>
        <v>5680</v>
      </c>
      <c r="C23" s="14">
        <f t="shared" si="4"/>
        <v>5680</v>
      </c>
      <c r="D23" s="14">
        <f t="shared" si="4"/>
        <v>5680</v>
      </c>
      <c r="E23" s="14">
        <f t="shared" si="4"/>
        <v>5680</v>
      </c>
      <c r="F23" s="14">
        <f t="shared" si="4"/>
        <v>5680</v>
      </c>
      <c r="G23" s="14">
        <f t="shared" si="4"/>
        <v>5680</v>
      </c>
      <c r="H23" s="14">
        <f t="shared" si="4"/>
        <v>5680</v>
      </c>
      <c r="I23" s="14">
        <f t="shared" si="4"/>
        <v>5680</v>
      </c>
      <c r="J23" s="14">
        <f t="shared" si="4"/>
        <v>5680</v>
      </c>
      <c r="K23" s="14">
        <f t="shared" si="4"/>
        <v>5680</v>
      </c>
      <c r="L23" s="14">
        <f t="shared" si="4"/>
        <v>5680</v>
      </c>
      <c r="M23" s="14">
        <f t="shared" si="4"/>
        <v>5680</v>
      </c>
      <c r="N23" s="14">
        <f t="shared" si="4"/>
        <v>5680</v>
      </c>
      <c r="O23" s="14">
        <f t="shared" si="4"/>
        <v>5680</v>
      </c>
      <c r="P23" s="14">
        <f t="shared" si="4"/>
        <v>5680</v>
      </c>
    </row>
    <row r="24">
      <c r="A24" s="10"/>
      <c r="B24" s="10"/>
      <c r="C24" s="10"/>
      <c r="D24" s="10"/>
      <c r="E24" s="10"/>
      <c r="F24" s="10"/>
      <c r="G24" s="10"/>
      <c r="H24" s="10"/>
      <c r="I24" s="10"/>
      <c r="J24" s="10"/>
      <c r="K24" s="10"/>
      <c r="L24" s="10"/>
      <c r="M24" s="10"/>
      <c r="N24" s="10"/>
      <c r="O24" s="10"/>
      <c r="P24" s="10"/>
    </row>
    <row r="25">
      <c r="A25" s="10" t="s">
        <v>84</v>
      </c>
      <c r="B25" s="10"/>
      <c r="C25" s="10"/>
      <c r="D25" s="10"/>
      <c r="E25" s="10"/>
      <c r="F25" s="10"/>
      <c r="G25" s="10"/>
      <c r="H25" s="10"/>
      <c r="I25" s="10"/>
      <c r="J25" s="10"/>
      <c r="K25" s="10"/>
      <c r="L25" s="10"/>
      <c r="M25" s="10"/>
      <c r="N25" s="10"/>
      <c r="O25" s="10"/>
      <c r="P25" s="10"/>
    </row>
    <row r="26">
      <c r="A26" s="10" t="s">
        <v>10</v>
      </c>
      <c r="B26" s="14">
        <f>'Calcs-1'!B35*Assumptions!$B9</f>
        <v>0</v>
      </c>
      <c r="C26" s="14">
        <f>'Calcs-1'!C35*Assumptions!$B9</f>
        <v>0</v>
      </c>
      <c r="D26" s="14">
        <f>'Calcs-1'!D35*Assumptions!$B9</f>
        <v>0</v>
      </c>
      <c r="E26" s="14">
        <f>'Calcs-1'!E35*Assumptions!$B9</f>
        <v>0</v>
      </c>
      <c r="F26" s="14">
        <f>'Calcs-1'!F35*Assumptions!$B9</f>
        <v>0</v>
      </c>
      <c r="G26" s="14">
        <f>'Calcs-1'!G35*Assumptions!$B9</f>
        <v>0</v>
      </c>
      <c r="H26" s="14">
        <f>'Calcs-1'!H35*Assumptions!$B9</f>
        <v>0</v>
      </c>
      <c r="I26" s="14">
        <f>'Calcs-1'!I35*Assumptions!$B9</f>
        <v>0</v>
      </c>
      <c r="J26" s="14">
        <f>'Calcs-1'!J35*Assumptions!$B9</f>
        <v>0</v>
      </c>
      <c r="K26" s="14">
        <f>'Calcs-1'!K35*Assumptions!$B9</f>
        <v>0</v>
      </c>
      <c r="L26" s="14">
        <f>'Calcs-1'!L35*Assumptions!$B9</f>
        <v>0</v>
      </c>
      <c r="M26" s="14">
        <f>'Calcs-1'!M35*Assumptions!$B9</f>
        <v>0</v>
      </c>
      <c r="N26" s="14">
        <f>'Calcs-1'!N35*Assumptions!$B9</f>
        <v>0</v>
      </c>
      <c r="O26" s="14">
        <f>'Calcs-1'!O35*Assumptions!$B9</f>
        <v>0</v>
      </c>
      <c r="P26" s="14">
        <f>'Calcs-1'!P35*Assumptions!$B9</f>
        <v>0</v>
      </c>
    </row>
    <row r="27">
      <c r="A27" s="10" t="s">
        <v>12</v>
      </c>
      <c r="B27" s="14">
        <f>'Calcs-1'!B36*Assumptions!$B10</f>
        <v>0</v>
      </c>
      <c r="C27" s="14">
        <f>'Calcs-1'!C36*Assumptions!$B10</f>
        <v>0</v>
      </c>
      <c r="D27" s="14">
        <f>'Calcs-1'!D36*Assumptions!$B10</f>
        <v>0</v>
      </c>
      <c r="E27" s="14">
        <f>'Calcs-1'!E36*Assumptions!$B10</f>
        <v>0</v>
      </c>
      <c r="F27" s="14">
        <f>'Calcs-1'!F36*Assumptions!$B10</f>
        <v>0</v>
      </c>
      <c r="G27" s="14">
        <f>'Calcs-1'!G36*Assumptions!$B10</f>
        <v>0</v>
      </c>
      <c r="H27" s="14">
        <f>'Calcs-1'!H36*Assumptions!$B10</f>
        <v>0</v>
      </c>
      <c r="I27" s="14">
        <f>'Calcs-1'!I36*Assumptions!$B10</f>
        <v>0</v>
      </c>
      <c r="J27" s="14">
        <f>'Calcs-1'!J36*Assumptions!$B10</f>
        <v>0</v>
      </c>
      <c r="K27" s="14">
        <f>'Calcs-1'!K36*Assumptions!$B10</f>
        <v>0</v>
      </c>
      <c r="L27" s="14">
        <f>'Calcs-1'!L36*Assumptions!$B10</f>
        <v>0</v>
      </c>
      <c r="M27" s="14">
        <f>'Calcs-1'!M36*Assumptions!$B10</f>
        <v>0</v>
      </c>
      <c r="N27" s="14">
        <f>'Calcs-1'!N36*Assumptions!$B10</f>
        <v>0</v>
      </c>
      <c r="O27" s="14">
        <f>'Calcs-1'!O36*Assumptions!$B10</f>
        <v>0</v>
      </c>
      <c r="P27" s="14">
        <f>'Calcs-1'!P36*Assumptions!$B10</f>
        <v>0</v>
      </c>
    </row>
    <row r="28">
      <c r="A28" s="10" t="s">
        <v>13</v>
      </c>
      <c r="B28" s="14">
        <f>'Calcs-1'!B37*Assumptions!$B11</f>
        <v>240</v>
      </c>
      <c r="C28" s="14">
        <f>'Calcs-1'!C37*Assumptions!$B11</f>
        <v>240</v>
      </c>
      <c r="D28" s="14">
        <f>'Calcs-1'!D37*Assumptions!$B11</f>
        <v>240</v>
      </c>
      <c r="E28" s="14">
        <f>'Calcs-1'!E37*Assumptions!$B11</f>
        <v>240</v>
      </c>
      <c r="F28" s="14">
        <f>'Calcs-1'!F37*Assumptions!$B11</f>
        <v>240</v>
      </c>
      <c r="G28" s="14">
        <f>'Calcs-1'!G37*Assumptions!$B11</f>
        <v>240</v>
      </c>
      <c r="H28" s="14">
        <f>'Calcs-1'!H37*Assumptions!$B11</f>
        <v>240</v>
      </c>
      <c r="I28" s="14">
        <f>'Calcs-1'!I37*Assumptions!$B11</f>
        <v>240</v>
      </c>
      <c r="J28" s="14">
        <f>'Calcs-1'!J37*Assumptions!$B11</f>
        <v>240</v>
      </c>
      <c r="K28" s="14">
        <f>'Calcs-1'!K37*Assumptions!$B11</f>
        <v>240</v>
      </c>
      <c r="L28" s="14">
        <f>'Calcs-1'!L37*Assumptions!$B11</f>
        <v>240</v>
      </c>
      <c r="M28" s="14">
        <f>'Calcs-1'!M37*Assumptions!$B11</f>
        <v>240</v>
      </c>
      <c r="N28" s="14">
        <f>'Calcs-1'!N37*Assumptions!$B11</f>
        <v>240</v>
      </c>
      <c r="O28" s="14">
        <f>'Calcs-1'!O37*Assumptions!$B11</f>
        <v>240</v>
      </c>
      <c r="P28" s="14">
        <f>'Calcs-1'!P37*Assumptions!$B11</f>
        <v>240</v>
      </c>
    </row>
    <row r="29">
      <c r="A29" s="10" t="s">
        <v>14</v>
      </c>
      <c r="B29" s="14">
        <f>'Calcs-1'!B38*Assumptions!$B12</f>
        <v>0</v>
      </c>
      <c r="C29" s="14">
        <f>'Calcs-1'!C38*Assumptions!$B12</f>
        <v>0</v>
      </c>
      <c r="D29" s="14">
        <f>'Calcs-1'!D38*Assumptions!$B12</f>
        <v>0</v>
      </c>
      <c r="E29" s="14">
        <f>'Calcs-1'!E38*Assumptions!$B12</f>
        <v>0</v>
      </c>
      <c r="F29" s="14">
        <f>'Calcs-1'!F38*Assumptions!$B12</f>
        <v>0</v>
      </c>
      <c r="G29" s="14">
        <f>'Calcs-1'!G38*Assumptions!$B12</f>
        <v>0</v>
      </c>
      <c r="H29" s="14">
        <f>'Calcs-1'!H38*Assumptions!$B12</f>
        <v>0</v>
      </c>
      <c r="I29" s="14">
        <f>'Calcs-1'!I38*Assumptions!$B12</f>
        <v>0</v>
      </c>
      <c r="J29" s="14">
        <f>'Calcs-1'!J38*Assumptions!$B12</f>
        <v>0</v>
      </c>
      <c r="K29" s="14">
        <f>'Calcs-1'!K38*Assumptions!$B12</f>
        <v>0</v>
      </c>
      <c r="L29" s="14">
        <f>'Calcs-1'!L38*Assumptions!$B12</f>
        <v>0</v>
      </c>
      <c r="M29" s="14">
        <f>'Calcs-1'!M38*Assumptions!$B12</f>
        <v>0</v>
      </c>
      <c r="N29" s="14">
        <f>'Calcs-1'!N38*Assumptions!$B12</f>
        <v>0</v>
      </c>
      <c r="O29" s="14">
        <f>'Calcs-1'!O38*Assumptions!$B12</f>
        <v>0</v>
      </c>
      <c r="P29" s="14">
        <f>'Calcs-1'!P38*Assumptions!$B12</f>
        <v>0</v>
      </c>
    </row>
    <row r="30">
      <c r="A30" s="10" t="s">
        <v>18</v>
      </c>
      <c r="B30" s="14">
        <f>'Calcs-1'!B39*Assumptions!$B13</f>
        <v>0</v>
      </c>
      <c r="C30" s="14">
        <f>'Calcs-1'!C39*Assumptions!$B13</f>
        <v>0</v>
      </c>
      <c r="D30" s="14">
        <f>'Calcs-1'!D39*Assumptions!$B13</f>
        <v>0</v>
      </c>
      <c r="E30" s="14">
        <f>'Calcs-1'!E39*Assumptions!$B13</f>
        <v>0</v>
      </c>
      <c r="F30" s="14">
        <f>'Calcs-1'!F39*Assumptions!$B13</f>
        <v>0</v>
      </c>
      <c r="G30" s="14">
        <f>'Calcs-1'!G39*Assumptions!$B13</f>
        <v>0</v>
      </c>
      <c r="H30" s="14">
        <f>'Calcs-1'!H39*Assumptions!$B13</f>
        <v>0</v>
      </c>
      <c r="I30" s="14">
        <f>'Calcs-1'!I39*Assumptions!$B13</f>
        <v>0</v>
      </c>
      <c r="J30" s="14">
        <f>'Calcs-1'!J39*Assumptions!$B13</f>
        <v>0</v>
      </c>
      <c r="K30" s="14">
        <f>'Calcs-1'!K39*Assumptions!$B13</f>
        <v>0</v>
      </c>
      <c r="L30" s="14">
        <f>'Calcs-1'!L39*Assumptions!$B13</f>
        <v>0</v>
      </c>
      <c r="M30" s="14">
        <f>'Calcs-1'!M39*Assumptions!$B13</f>
        <v>0</v>
      </c>
      <c r="N30" s="14">
        <f>'Calcs-1'!N39*Assumptions!$B13</f>
        <v>0</v>
      </c>
      <c r="O30" s="14">
        <f>'Calcs-1'!O39*Assumptions!$B13</f>
        <v>0</v>
      </c>
      <c r="P30" s="14">
        <f>'Calcs-1'!P39*Assumptions!$B13</f>
        <v>0</v>
      </c>
    </row>
    <row r="31">
      <c r="A31" s="10" t="s">
        <v>20</v>
      </c>
      <c r="B31" s="14">
        <f>'Calcs-1'!B40*Assumptions!$B14</f>
        <v>60</v>
      </c>
      <c r="C31" s="14">
        <f>'Calcs-1'!C40*Assumptions!$B14</f>
        <v>60</v>
      </c>
      <c r="D31" s="14">
        <f>'Calcs-1'!D40*Assumptions!$B14</f>
        <v>60</v>
      </c>
      <c r="E31" s="14">
        <f>'Calcs-1'!E40*Assumptions!$B14</f>
        <v>60</v>
      </c>
      <c r="F31" s="14">
        <f>'Calcs-1'!F40*Assumptions!$B14</f>
        <v>60</v>
      </c>
      <c r="G31" s="14">
        <f>'Calcs-1'!G40*Assumptions!$B14</f>
        <v>60</v>
      </c>
      <c r="H31" s="14">
        <f>'Calcs-1'!H40*Assumptions!$B14</f>
        <v>60</v>
      </c>
      <c r="I31" s="14">
        <f>'Calcs-1'!I40*Assumptions!$B14</f>
        <v>60</v>
      </c>
      <c r="J31" s="14">
        <f>'Calcs-1'!J40*Assumptions!$B14</f>
        <v>60</v>
      </c>
      <c r="K31" s="14">
        <f>'Calcs-1'!K40*Assumptions!$B14</f>
        <v>60</v>
      </c>
      <c r="L31" s="14">
        <f>'Calcs-1'!L40*Assumptions!$B14</f>
        <v>60</v>
      </c>
      <c r="M31" s="14">
        <f>'Calcs-1'!M40*Assumptions!$B14</f>
        <v>60</v>
      </c>
      <c r="N31" s="14">
        <f>'Calcs-1'!N40*Assumptions!$B14</f>
        <v>60</v>
      </c>
      <c r="O31" s="14">
        <f>'Calcs-1'!O40*Assumptions!$B14</f>
        <v>60</v>
      </c>
      <c r="P31" s="14">
        <f>'Calcs-1'!P40*Assumptions!$B14</f>
        <v>60</v>
      </c>
    </row>
    <row r="32">
      <c r="A32" s="10" t="s">
        <v>85</v>
      </c>
      <c r="B32" s="14">
        <f t="shared" ref="B32:P32" si="5">SUM(B26:B31)</f>
        <v>300</v>
      </c>
      <c r="C32" s="14">
        <f t="shared" si="5"/>
        <v>300</v>
      </c>
      <c r="D32" s="14">
        <f t="shared" si="5"/>
        <v>300</v>
      </c>
      <c r="E32" s="14">
        <f t="shared" si="5"/>
        <v>300</v>
      </c>
      <c r="F32" s="14">
        <f t="shared" si="5"/>
        <v>300</v>
      </c>
      <c r="G32" s="14">
        <f t="shared" si="5"/>
        <v>300</v>
      </c>
      <c r="H32" s="14">
        <f t="shared" si="5"/>
        <v>300</v>
      </c>
      <c r="I32" s="14">
        <f t="shared" si="5"/>
        <v>300</v>
      </c>
      <c r="J32" s="14">
        <f t="shared" si="5"/>
        <v>300</v>
      </c>
      <c r="K32" s="14">
        <f t="shared" si="5"/>
        <v>300</v>
      </c>
      <c r="L32" s="14">
        <f t="shared" si="5"/>
        <v>300</v>
      </c>
      <c r="M32" s="14">
        <f t="shared" si="5"/>
        <v>300</v>
      </c>
      <c r="N32" s="14">
        <f t="shared" si="5"/>
        <v>300</v>
      </c>
      <c r="O32" s="14">
        <f t="shared" si="5"/>
        <v>300</v>
      </c>
      <c r="P32" s="14">
        <f t="shared" si="5"/>
        <v>300</v>
      </c>
    </row>
    <row r="33">
      <c r="A33" s="10"/>
      <c r="B33" s="15"/>
      <c r="C33" s="15"/>
      <c r="D33" s="15"/>
      <c r="E33" s="15"/>
      <c r="F33" s="15"/>
      <c r="G33" s="15"/>
      <c r="H33" s="15"/>
      <c r="I33" s="15"/>
      <c r="J33" s="15"/>
      <c r="K33" s="15"/>
      <c r="L33" s="15"/>
      <c r="M33" s="15"/>
      <c r="N33" s="15"/>
      <c r="O33" s="15"/>
      <c r="P33" s="15"/>
    </row>
    <row r="34">
      <c r="A34" s="10" t="s">
        <v>39</v>
      </c>
      <c r="B34" s="15"/>
      <c r="C34" s="15"/>
      <c r="D34" s="15"/>
      <c r="E34" s="15"/>
      <c r="F34" s="15"/>
      <c r="G34" s="15"/>
      <c r="H34" s="15"/>
      <c r="I34" s="15"/>
      <c r="J34" s="15"/>
      <c r="K34" s="15"/>
      <c r="L34" s="15"/>
      <c r="M34" s="15"/>
      <c r="N34" s="15"/>
      <c r="O34" s="15"/>
      <c r="P34" s="15"/>
    </row>
    <row r="35">
      <c r="A35" s="10" t="s">
        <v>40</v>
      </c>
      <c r="B35" s="14">
        <f>Assumptions!$B36</f>
        <v>300</v>
      </c>
      <c r="C35" s="14">
        <f>Assumptions!$B36</f>
        <v>300</v>
      </c>
      <c r="D35" s="14">
        <f>Assumptions!$B36</f>
        <v>300</v>
      </c>
      <c r="E35" s="14">
        <f>Assumptions!$B36</f>
        <v>300</v>
      </c>
      <c r="F35" s="14">
        <f>Assumptions!$B36</f>
        <v>300</v>
      </c>
      <c r="G35" s="14">
        <f>Assumptions!$B36</f>
        <v>300</v>
      </c>
      <c r="H35" s="14">
        <f>Assumptions!$B36</f>
        <v>300</v>
      </c>
      <c r="I35" s="14">
        <f>Assumptions!$B36</f>
        <v>300</v>
      </c>
      <c r="J35" s="14">
        <f>Assumptions!$B36</f>
        <v>300</v>
      </c>
      <c r="K35" s="14">
        <f>Assumptions!$B36</f>
        <v>300</v>
      </c>
      <c r="L35" s="14">
        <f>Assumptions!$B36</f>
        <v>300</v>
      </c>
      <c r="M35" s="14">
        <f>Assumptions!$B36</f>
        <v>300</v>
      </c>
      <c r="N35" s="14">
        <f>Assumptions!$B36</f>
        <v>300</v>
      </c>
      <c r="O35" s="14">
        <f>Assumptions!$B36</f>
        <v>300</v>
      </c>
      <c r="P35" s="14">
        <f>Assumptions!$B36</f>
        <v>300</v>
      </c>
    </row>
    <row r="36">
      <c r="A36" s="10" t="s">
        <v>42</v>
      </c>
      <c r="B36" s="14">
        <f>Assumptions!$B37</f>
        <v>450</v>
      </c>
      <c r="C36" s="14">
        <f>Assumptions!$B37</f>
        <v>450</v>
      </c>
      <c r="D36" s="14">
        <f>Assumptions!$B37</f>
        <v>450</v>
      </c>
      <c r="E36" s="14">
        <f>Assumptions!$B37</f>
        <v>450</v>
      </c>
      <c r="F36" s="14">
        <f>Assumptions!$B37</f>
        <v>450</v>
      </c>
      <c r="G36" s="14">
        <f>Assumptions!$B37</f>
        <v>450</v>
      </c>
      <c r="H36" s="14">
        <f>Assumptions!$B37</f>
        <v>450</v>
      </c>
      <c r="I36" s="14">
        <f>Assumptions!$B37</f>
        <v>450</v>
      </c>
      <c r="J36" s="14">
        <f>Assumptions!$B37</f>
        <v>450</v>
      </c>
      <c r="K36" s="14">
        <f>Assumptions!$B37</f>
        <v>450</v>
      </c>
      <c r="L36" s="14">
        <f>Assumptions!$B37</f>
        <v>450</v>
      </c>
      <c r="M36" s="14">
        <f>Assumptions!$B37</f>
        <v>450</v>
      </c>
      <c r="N36" s="14">
        <f>Assumptions!$B37</f>
        <v>450</v>
      </c>
      <c r="O36" s="14">
        <f>Assumptions!$B37</f>
        <v>450</v>
      </c>
      <c r="P36" s="14">
        <f>Assumptions!$B37</f>
        <v>450</v>
      </c>
    </row>
    <row r="37">
      <c r="A37" s="10" t="s">
        <v>86</v>
      </c>
      <c r="B37" s="14">
        <f t="shared" ref="B37:P37" si="6">B23+B32+B35+B36</f>
        <v>6730</v>
      </c>
      <c r="C37" s="14">
        <f t="shared" si="6"/>
        <v>6730</v>
      </c>
      <c r="D37" s="14">
        <f t="shared" si="6"/>
        <v>6730</v>
      </c>
      <c r="E37" s="14">
        <f t="shared" si="6"/>
        <v>6730</v>
      </c>
      <c r="F37" s="14">
        <f t="shared" si="6"/>
        <v>6730</v>
      </c>
      <c r="G37" s="14">
        <f t="shared" si="6"/>
        <v>6730</v>
      </c>
      <c r="H37" s="14">
        <f t="shared" si="6"/>
        <v>6730</v>
      </c>
      <c r="I37" s="14">
        <f t="shared" si="6"/>
        <v>6730</v>
      </c>
      <c r="J37" s="14">
        <f t="shared" si="6"/>
        <v>6730</v>
      </c>
      <c r="K37" s="14">
        <f t="shared" si="6"/>
        <v>6730</v>
      </c>
      <c r="L37" s="14">
        <f t="shared" si="6"/>
        <v>6730</v>
      </c>
      <c r="M37" s="14">
        <f t="shared" si="6"/>
        <v>6730</v>
      </c>
      <c r="N37" s="14">
        <f t="shared" si="6"/>
        <v>6730</v>
      </c>
      <c r="O37" s="14">
        <f t="shared" si="6"/>
        <v>6730</v>
      </c>
      <c r="P37" s="14">
        <f t="shared" si="6"/>
        <v>6730</v>
      </c>
    </row>
    <row r="38">
      <c r="A38" s="10"/>
      <c r="B38" s="10"/>
      <c r="C38" s="10"/>
      <c r="D38" s="10"/>
      <c r="E38" s="10"/>
      <c r="F38" s="10"/>
      <c r="G38" s="10"/>
      <c r="H38" s="10"/>
      <c r="I38" s="10"/>
      <c r="J38" s="10"/>
      <c r="K38" s="10"/>
      <c r="L38" s="10"/>
      <c r="M38" s="10"/>
      <c r="N38" s="10"/>
      <c r="O38" s="10"/>
      <c r="P38" s="10"/>
    </row>
    <row r="39">
      <c r="A39" s="10" t="s">
        <v>87</v>
      </c>
      <c r="B39" s="14">
        <f t="shared" ref="B39:P39" si="7">B14-B37</f>
        <v>6190</v>
      </c>
      <c r="C39" s="14">
        <f t="shared" si="7"/>
        <v>6190</v>
      </c>
      <c r="D39" s="14">
        <f t="shared" si="7"/>
        <v>6190</v>
      </c>
      <c r="E39" s="14">
        <f t="shared" si="7"/>
        <v>6190</v>
      </c>
      <c r="F39" s="14">
        <f t="shared" si="7"/>
        <v>6190</v>
      </c>
      <c r="G39" s="14">
        <f t="shared" si="7"/>
        <v>6190</v>
      </c>
      <c r="H39" s="14">
        <f t="shared" si="7"/>
        <v>6190</v>
      </c>
      <c r="I39" s="14">
        <f t="shared" si="7"/>
        <v>6190</v>
      </c>
      <c r="J39" s="14">
        <f t="shared" si="7"/>
        <v>6190</v>
      </c>
      <c r="K39" s="14">
        <f t="shared" si="7"/>
        <v>6190</v>
      </c>
      <c r="L39" s="14">
        <f t="shared" si="7"/>
        <v>6190</v>
      </c>
      <c r="M39" s="14">
        <f t="shared" si="7"/>
        <v>6190</v>
      </c>
      <c r="N39" s="14">
        <f t="shared" si="7"/>
        <v>6190</v>
      </c>
      <c r="O39" s="14">
        <f t="shared" si="7"/>
        <v>6190</v>
      </c>
      <c r="P39" s="14">
        <f t="shared" si="7"/>
        <v>6190</v>
      </c>
    </row>
    <row r="40">
      <c r="A40" s="10"/>
      <c r="B40" s="10"/>
      <c r="C40" s="10"/>
      <c r="D40" s="10"/>
      <c r="E40" s="10"/>
      <c r="F40" s="10"/>
      <c r="G40" s="10"/>
      <c r="H40" s="10"/>
      <c r="I40" s="10"/>
      <c r="J40" s="10"/>
      <c r="K40" s="10"/>
      <c r="L40" s="10"/>
      <c r="M40" s="10"/>
      <c r="N40" s="10"/>
      <c r="O40" s="10"/>
      <c r="P40" s="10"/>
    </row>
    <row r="41">
      <c r="A41" s="10"/>
      <c r="B41" s="10"/>
      <c r="C41" s="10"/>
      <c r="D41" s="10"/>
      <c r="E41" s="10"/>
      <c r="F41" s="10"/>
      <c r="G41" s="10"/>
      <c r="H41" s="10"/>
      <c r="I41" s="10"/>
      <c r="J41" s="10"/>
      <c r="K41" s="10"/>
      <c r="L41" s="10"/>
      <c r="M41" s="10"/>
      <c r="N41" s="10"/>
      <c r="O41" s="10"/>
      <c r="P41" s="10"/>
    </row>
    <row r="42">
      <c r="A42" s="10"/>
      <c r="B42" s="10"/>
      <c r="C42" s="10"/>
      <c r="D42" s="10"/>
      <c r="E42" s="10"/>
      <c r="F42" s="10"/>
      <c r="G42" s="10"/>
      <c r="H42" s="10"/>
      <c r="I42" s="10"/>
      <c r="J42" s="10"/>
      <c r="K42" s="10"/>
      <c r="L42" s="10"/>
      <c r="M42" s="10"/>
      <c r="N42" s="10"/>
      <c r="O42" s="10"/>
      <c r="P42" s="10"/>
    </row>
    <row r="43">
      <c r="A43" s="10"/>
      <c r="B43" s="10"/>
      <c r="C43" s="10"/>
      <c r="D43" s="10"/>
      <c r="E43" s="10"/>
      <c r="F43" s="10"/>
      <c r="G43" s="10"/>
      <c r="H43" s="10"/>
      <c r="I43" s="10"/>
      <c r="J43" s="10"/>
      <c r="K43" s="10"/>
      <c r="L43" s="10"/>
      <c r="M43" s="10"/>
      <c r="N43" s="10"/>
      <c r="O43" s="10"/>
      <c r="P43" s="1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9.5"/>
  </cols>
  <sheetData>
    <row r="1">
      <c r="A1" s="10"/>
      <c r="B1" s="10" t="s">
        <v>56</v>
      </c>
      <c r="C1" s="10" t="s">
        <v>57</v>
      </c>
      <c r="D1" s="10" t="s">
        <v>58</v>
      </c>
      <c r="E1" s="10" t="s">
        <v>59</v>
      </c>
      <c r="F1" s="10" t="s">
        <v>60</v>
      </c>
      <c r="G1" s="10" t="s">
        <v>61</v>
      </c>
      <c r="H1" s="10" t="s">
        <v>62</v>
      </c>
      <c r="I1" s="10" t="s">
        <v>63</v>
      </c>
      <c r="J1" s="10" t="s">
        <v>64</v>
      </c>
      <c r="K1" s="10" t="s">
        <v>65</v>
      </c>
      <c r="L1" s="10" t="s">
        <v>66</v>
      </c>
      <c r="M1" s="10" t="s">
        <v>67</v>
      </c>
      <c r="N1" s="10" t="s">
        <v>68</v>
      </c>
      <c r="O1" s="10" t="s">
        <v>69</v>
      </c>
      <c r="P1" s="10" t="s">
        <v>70</v>
      </c>
    </row>
    <row r="2">
      <c r="A2" s="10" t="s">
        <v>88</v>
      </c>
      <c r="B2" s="10"/>
      <c r="C2" s="10"/>
      <c r="D2" s="10"/>
      <c r="E2" s="10"/>
      <c r="F2" s="10"/>
      <c r="G2" s="10"/>
      <c r="H2" s="10"/>
      <c r="I2" s="10"/>
      <c r="J2" s="10"/>
      <c r="K2" s="10"/>
      <c r="L2" s="10"/>
      <c r="M2" s="10"/>
      <c r="N2" s="10"/>
      <c r="O2" s="10"/>
      <c r="P2" s="10"/>
    </row>
    <row r="3">
      <c r="A3" s="10" t="s">
        <v>10</v>
      </c>
      <c r="B3" s="14">
        <f>'Calcs-1'!B26*Assumptions!$B9</f>
        <v>6000</v>
      </c>
      <c r="C3" s="14">
        <f>'Calcs-1'!C26*Assumptions!$B9</f>
        <v>0</v>
      </c>
      <c r="D3" s="14">
        <f>'Calcs-1'!D26*Assumptions!$B9</f>
        <v>0</v>
      </c>
      <c r="E3" s="14">
        <f>'Calcs-1'!E26*Assumptions!$B9</f>
        <v>6000</v>
      </c>
      <c r="F3" s="14">
        <f>'Calcs-1'!F26*Assumptions!$B9</f>
        <v>0</v>
      </c>
      <c r="G3" s="14">
        <f>'Calcs-1'!G26*Assumptions!$B9</f>
        <v>0</v>
      </c>
      <c r="H3" s="14">
        <f>'Calcs-1'!H26*Assumptions!$B9</f>
        <v>6000</v>
      </c>
      <c r="I3" s="14">
        <f>'Calcs-1'!I26*Assumptions!$B9</f>
        <v>0</v>
      </c>
      <c r="J3" s="14">
        <f>'Calcs-1'!J26*Assumptions!$B9</f>
        <v>0</v>
      </c>
      <c r="K3" s="14">
        <f>'Calcs-1'!K26*Assumptions!$B9</f>
        <v>6000</v>
      </c>
      <c r="L3" s="14">
        <f>'Calcs-1'!L26*Assumptions!$B9</f>
        <v>0</v>
      </c>
      <c r="M3" s="14">
        <f>'Calcs-1'!M26*Assumptions!$B9</f>
        <v>0</v>
      </c>
      <c r="N3" s="14">
        <f>'Calcs-1'!N26*Assumptions!$B9</f>
        <v>6000</v>
      </c>
      <c r="O3" s="14">
        <f>'Calcs-1'!O26*Assumptions!$B9</f>
        <v>0</v>
      </c>
      <c r="P3" s="14">
        <f>'Calcs-1'!P26*Assumptions!$B9</f>
        <v>0</v>
      </c>
    </row>
    <row r="4">
      <c r="A4" s="10" t="s">
        <v>12</v>
      </c>
      <c r="B4" s="14">
        <f>'Calcs-1'!B27*Assumptions!$B10</f>
        <v>2450</v>
      </c>
      <c r="C4" s="14">
        <f>'Calcs-1'!C27*Assumptions!$B10</f>
        <v>0</v>
      </c>
      <c r="D4" s="14">
        <f>'Calcs-1'!D27*Assumptions!$B10</f>
        <v>2450</v>
      </c>
      <c r="E4" s="14">
        <f>'Calcs-1'!E27*Assumptions!$B10</f>
        <v>0</v>
      </c>
      <c r="F4" s="14">
        <f>'Calcs-1'!F27*Assumptions!$B10</f>
        <v>2450</v>
      </c>
      <c r="G4" s="14">
        <f>'Calcs-1'!G27*Assumptions!$B10</f>
        <v>0</v>
      </c>
      <c r="H4" s="14">
        <f>'Calcs-1'!H27*Assumptions!$B10</f>
        <v>2450</v>
      </c>
      <c r="I4" s="14">
        <f>'Calcs-1'!I27*Assumptions!$B10</f>
        <v>0</v>
      </c>
      <c r="J4" s="14">
        <f>'Calcs-1'!J27*Assumptions!$B10</f>
        <v>2450</v>
      </c>
      <c r="K4" s="14">
        <f>'Calcs-1'!K27*Assumptions!$B10</f>
        <v>0</v>
      </c>
      <c r="L4" s="14">
        <f>'Calcs-1'!L27*Assumptions!$B10</f>
        <v>2450</v>
      </c>
      <c r="M4" s="14">
        <f>'Calcs-1'!M27*Assumptions!$B10</f>
        <v>0</v>
      </c>
      <c r="N4" s="14">
        <f>'Calcs-1'!N27*Assumptions!$B10</f>
        <v>2450</v>
      </c>
      <c r="O4" s="14">
        <f>'Calcs-1'!O27*Assumptions!$B10</f>
        <v>0</v>
      </c>
      <c r="P4" s="14">
        <f>'Calcs-1'!P27*Assumptions!$B10</f>
        <v>2450</v>
      </c>
    </row>
    <row r="5">
      <c r="A5" s="10" t="s">
        <v>13</v>
      </c>
      <c r="B5" s="14">
        <f>'Calcs-1'!B28*Assumptions!$B11</f>
        <v>720</v>
      </c>
      <c r="C5" s="14">
        <f>'Calcs-1'!C28*Assumptions!$B11</f>
        <v>720</v>
      </c>
      <c r="D5" s="14">
        <f>'Calcs-1'!D28*Assumptions!$B11</f>
        <v>720</v>
      </c>
      <c r="E5" s="14">
        <f>'Calcs-1'!E28*Assumptions!$B11</f>
        <v>720</v>
      </c>
      <c r="F5" s="14">
        <f>'Calcs-1'!F28*Assumptions!$B11</f>
        <v>720</v>
      </c>
      <c r="G5" s="14">
        <f>'Calcs-1'!G28*Assumptions!$B11</f>
        <v>720</v>
      </c>
      <c r="H5" s="14">
        <f>'Calcs-1'!H28*Assumptions!$B11</f>
        <v>720</v>
      </c>
      <c r="I5" s="14">
        <f>'Calcs-1'!I28*Assumptions!$B11</f>
        <v>720</v>
      </c>
      <c r="J5" s="14">
        <f>'Calcs-1'!J28*Assumptions!$B11</f>
        <v>720</v>
      </c>
      <c r="K5" s="14">
        <f>'Calcs-1'!K28*Assumptions!$B11</f>
        <v>720</v>
      </c>
      <c r="L5" s="14">
        <f>'Calcs-1'!L28*Assumptions!$B11</f>
        <v>720</v>
      </c>
      <c r="M5" s="14">
        <f>'Calcs-1'!M28*Assumptions!$B11</f>
        <v>720</v>
      </c>
      <c r="N5" s="14">
        <f>'Calcs-1'!N28*Assumptions!$B11</f>
        <v>720</v>
      </c>
      <c r="O5" s="14">
        <f>'Calcs-1'!O28*Assumptions!$B11</f>
        <v>720</v>
      </c>
      <c r="P5" s="14">
        <f>'Calcs-1'!P28*Assumptions!$B11</f>
        <v>720</v>
      </c>
    </row>
    <row r="6">
      <c r="A6" s="10" t="s">
        <v>14</v>
      </c>
      <c r="B6" s="14">
        <f>'Calcs-1'!B29*Assumptions!$B12</f>
        <v>450</v>
      </c>
      <c r="C6" s="14">
        <f>'Calcs-1'!C29*Assumptions!$B12</f>
        <v>0</v>
      </c>
      <c r="D6" s="14">
        <f>'Calcs-1'!D29*Assumptions!$B12</f>
        <v>0</v>
      </c>
      <c r="E6" s="14">
        <f>'Calcs-1'!E29*Assumptions!$B12</f>
        <v>450</v>
      </c>
      <c r="F6" s="14">
        <f>'Calcs-1'!F29*Assumptions!$B12</f>
        <v>0</v>
      </c>
      <c r="G6" s="14">
        <f>'Calcs-1'!G29*Assumptions!$B12</f>
        <v>0</v>
      </c>
      <c r="H6" s="14">
        <f>'Calcs-1'!H29*Assumptions!$B12</f>
        <v>450</v>
      </c>
      <c r="I6" s="14">
        <f>'Calcs-1'!I29*Assumptions!$B12</f>
        <v>0</v>
      </c>
      <c r="J6" s="14">
        <f>'Calcs-1'!J29*Assumptions!$B12</f>
        <v>0</v>
      </c>
      <c r="K6" s="14">
        <f>'Calcs-1'!K29*Assumptions!$B12</f>
        <v>450</v>
      </c>
      <c r="L6" s="14">
        <f>'Calcs-1'!L29*Assumptions!$B12</f>
        <v>0</v>
      </c>
      <c r="M6" s="14">
        <f>'Calcs-1'!M29*Assumptions!$B12</f>
        <v>0</v>
      </c>
      <c r="N6" s="14">
        <f>'Calcs-1'!N29*Assumptions!$B12</f>
        <v>450</v>
      </c>
      <c r="O6" s="14">
        <f>'Calcs-1'!O29*Assumptions!$B12</f>
        <v>0</v>
      </c>
      <c r="P6" s="14">
        <f>'Calcs-1'!P29*Assumptions!$B12</f>
        <v>0</v>
      </c>
    </row>
    <row r="7">
      <c r="A7" s="10" t="s">
        <v>18</v>
      </c>
      <c r="B7" s="14">
        <f>'Calcs-1'!B30*Assumptions!$B13</f>
        <v>11900</v>
      </c>
      <c r="C7" s="14">
        <f>'Calcs-1'!C30*Assumptions!$B13</f>
        <v>0</v>
      </c>
      <c r="D7" s="14">
        <f>'Calcs-1'!D30*Assumptions!$B13</f>
        <v>0</v>
      </c>
      <c r="E7" s="14">
        <f>'Calcs-1'!E30*Assumptions!$B13</f>
        <v>0</v>
      </c>
      <c r="F7" s="14">
        <f>'Calcs-1'!F30*Assumptions!$B13</f>
        <v>11900</v>
      </c>
      <c r="G7" s="14">
        <f>'Calcs-1'!G30*Assumptions!$B13</f>
        <v>0</v>
      </c>
      <c r="H7" s="14">
        <f>'Calcs-1'!H30*Assumptions!$B13</f>
        <v>0</v>
      </c>
      <c r="I7" s="14">
        <f>'Calcs-1'!I30*Assumptions!$B13</f>
        <v>0</v>
      </c>
      <c r="J7" s="14">
        <f>'Calcs-1'!J30*Assumptions!$B13</f>
        <v>11900</v>
      </c>
      <c r="K7" s="14">
        <f>'Calcs-1'!K30*Assumptions!$B13</f>
        <v>0</v>
      </c>
      <c r="L7" s="14">
        <f>'Calcs-1'!L30*Assumptions!$B13</f>
        <v>0</v>
      </c>
      <c r="M7" s="14">
        <f>'Calcs-1'!M30*Assumptions!$B13</f>
        <v>0</v>
      </c>
      <c r="N7" s="14">
        <f>'Calcs-1'!N30*Assumptions!$B13</f>
        <v>11900</v>
      </c>
      <c r="O7" s="14">
        <f>'Calcs-1'!O30*Assumptions!$B13</f>
        <v>0</v>
      </c>
      <c r="P7" s="14">
        <f>'Calcs-1'!P30*Assumptions!$B13</f>
        <v>0</v>
      </c>
    </row>
    <row r="8">
      <c r="A8" s="10" t="s">
        <v>20</v>
      </c>
      <c r="B8" s="14">
        <f>'Calcs-1'!B31*Assumptions!$B14</f>
        <v>2400</v>
      </c>
      <c r="C8" s="14">
        <f>'Calcs-1'!C31*Assumptions!$B14</f>
        <v>0</v>
      </c>
      <c r="D8" s="14">
        <f>'Calcs-1'!D31*Assumptions!$B14</f>
        <v>0</v>
      </c>
      <c r="E8" s="14">
        <f>'Calcs-1'!E31*Assumptions!$B14</f>
        <v>0</v>
      </c>
      <c r="F8" s="14">
        <f>'Calcs-1'!F31*Assumptions!$B14</f>
        <v>0</v>
      </c>
      <c r="G8" s="14">
        <f>'Calcs-1'!G31*Assumptions!$B14</f>
        <v>2400</v>
      </c>
      <c r="H8" s="14">
        <f>'Calcs-1'!H31*Assumptions!$B14</f>
        <v>0</v>
      </c>
      <c r="I8" s="14">
        <f>'Calcs-1'!I31*Assumptions!$B14</f>
        <v>0</v>
      </c>
      <c r="J8" s="14">
        <f>'Calcs-1'!J31*Assumptions!$B14</f>
        <v>0</v>
      </c>
      <c r="K8" s="14">
        <f>'Calcs-1'!K31*Assumptions!$B14</f>
        <v>0</v>
      </c>
      <c r="L8" s="14">
        <f>'Calcs-1'!L31*Assumptions!$B14</f>
        <v>2400</v>
      </c>
      <c r="M8" s="14">
        <f>'Calcs-1'!M31*Assumptions!$B14</f>
        <v>0</v>
      </c>
      <c r="N8" s="14">
        <f>'Calcs-1'!N31*Assumptions!$B14</f>
        <v>0</v>
      </c>
      <c r="O8" s="14">
        <f>'Calcs-1'!O31*Assumptions!$B14</f>
        <v>0</v>
      </c>
      <c r="P8" s="14">
        <f>'Calcs-1'!P31*Assumptions!$B14</f>
        <v>0</v>
      </c>
    </row>
    <row r="9">
      <c r="A9" s="10" t="s">
        <v>89</v>
      </c>
      <c r="B9" s="14">
        <f t="shared" ref="B9:P9" si="1">SUM(B3:B8)</f>
        <v>23920</v>
      </c>
      <c r="C9" s="14">
        <f t="shared" si="1"/>
        <v>720</v>
      </c>
      <c r="D9" s="14">
        <f t="shared" si="1"/>
        <v>3170</v>
      </c>
      <c r="E9" s="14">
        <f t="shared" si="1"/>
        <v>7170</v>
      </c>
      <c r="F9" s="14">
        <f t="shared" si="1"/>
        <v>15070</v>
      </c>
      <c r="G9" s="14">
        <f t="shared" si="1"/>
        <v>3120</v>
      </c>
      <c r="H9" s="14">
        <f t="shared" si="1"/>
        <v>9620</v>
      </c>
      <c r="I9" s="14">
        <f t="shared" si="1"/>
        <v>720</v>
      </c>
      <c r="J9" s="14">
        <f t="shared" si="1"/>
        <v>15070</v>
      </c>
      <c r="K9" s="14">
        <f t="shared" si="1"/>
        <v>7170</v>
      </c>
      <c r="L9" s="14">
        <f t="shared" si="1"/>
        <v>5570</v>
      </c>
      <c r="M9" s="14">
        <f t="shared" si="1"/>
        <v>720</v>
      </c>
      <c r="N9" s="14">
        <f t="shared" si="1"/>
        <v>21520</v>
      </c>
      <c r="O9" s="14">
        <f t="shared" si="1"/>
        <v>720</v>
      </c>
      <c r="P9" s="14">
        <f t="shared" si="1"/>
        <v>3170</v>
      </c>
    </row>
    <row r="10">
      <c r="A10" s="10"/>
      <c r="B10" s="10"/>
      <c r="C10" s="10"/>
      <c r="D10" s="10"/>
      <c r="E10" s="10"/>
      <c r="F10" s="10"/>
      <c r="G10" s="10"/>
      <c r="H10" s="10"/>
      <c r="I10" s="10"/>
      <c r="J10" s="10"/>
      <c r="K10" s="10"/>
      <c r="L10" s="10"/>
      <c r="M10" s="10"/>
      <c r="N10" s="10"/>
      <c r="O10" s="10"/>
      <c r="P10" s="10"/>
    </row>
    <row r="11">
      <c r="A11" s="10" t="s">
        <v>90</v>
      </c>
      <c r="B11" s="10"/>
      <c r="C11" s="10"/>
      <c r="D11" s="10"/>
      <c r="E11" s="10"/>
      <c r="F11" s="10"/>
      <c r="G11" s="10"/>
      <c r="H11" s="10"/>
      <c r="I11" s="10"/>
      <c r="J11" s="10"/>
      <c r="K11" s="10"/>
      <c r="L11" s="10"/>
      <c r="M11" s="10"/>
      <c r="N11" s="10"/>
      <c r="O11" s="10"/>
      <c r="P11" s="10"/>
    </row>
    <row r="12">
      <c r="A12" s="10" t="s">
        <v>10</v>
      </c>
      <c r="B12" s="12">
        <v>0.0</v>
      </c>
      <c r="C12" s="12">
        <v>0.0</v>
      </c>
      <c r="D12" s="14">
        <v>0.0</v>
      </c>
      <c r="E12" s="14">
        <v>0.0</v>
      </c>
      <c r="F12" s="14">
        <f t="shared" ref="F12:P12" si="2">B3</f>
        <v>6000</v>
      </c>
      <c r="G12" s="14">
        <f t="shared" si="2"/>
        <v>0</v>
      </c>
      <c r="H12" s="14">
        <f t="shared" si="2"/>
        <v>0</v>
      </c>
      <c r="I12" s="14">
        <f t="shared" si="2"/>
        <v>6000</v>
      </c>
      <c r="J12" s="14">
        <f t="shared" si="2"/>
        <v>0</v>
      </c>
      <c r="K12" s="14">
        <f t="shared" si="2"/>
        <v>0</v>
      </c>
      <c r="L12" s="14">
        <f t="shared" si="2"/>
        <v>6000</v>
      </c>
      <c r="M12" s="14">
        <f t="shared" si="2"/>
        <v>0</v>
      </c>
      <c r="N12" s="14">
        <f t="shared" si="2"/>
        <v>0</v>
      </c>
      <c r="O12" s="14">
        <f t="shared" si="2"/>
        <v>6000</v>
      </c>
      <c r="P12" s="14">
        <f t="shared" si="2"/>
        <v>0</v>
      </c>
    </row>
    <row r="13">
      <c r="A13" s="10" t="s">
        <v>12</v>
      </c>
      <c r="B13" s="12">
        <v>0.0</v>
      </c>
      <c r="C13" s="12">
        <v>0.0</v>
      </c>
      <c r="D13" s="14">
        <v>0.0</v>
      </c>
      <c r="E13" s="14">
        <f t="shared" ref="E13:P13" si="3">B4</f>
        <v>2450</v>
      </c>
      <c r="F13" s="14">
        <f t="shared" si="3"/>
        <v>0</v>
      </c>
      <c r="G13" s="14">
        <f t="shared" si="3"/>
        <v>2450</v>
      </c>
      <c r="H13" s="14">
        <f t="shared" si="3"/>
        <v>0</v>
      </c>
      <c r="I13" s="14">
        <f t="shared" si="3"/>
        <v>2450</v>
      </c>
      <c r="J13" s="14">
        <f t="shared" si="3"/>
        <v>0</v>
      </c>
      <c r="K13" s="14">
        <f t="shared" si="3"/>
        <v>2450</v>
      </c>
      <c r="L13" s="14">
        <f t="shared" si="3"/>
        <v>0</v>
      </c>
      <c r="M13" s="14">
        <f t="shared" si="3"/>
        <v>2450</v>
      </c>
      <c r="N13" s="14">
        <f t="shared" si="3"/>
        <v>0</v>
      </c>
      <c r="O13" s="14">
        <f t="shared" si="3"/>
        <v>2450</v>
      </c>
      <c r="P13" s="14">
        <f t="shared" si="3"/>
        <v>0</v>
      </c>
    </row>
    <row r="14">
      <c r="A14" s="10" t="s">
        <v>13</v>
      </c>
      <c r="B14" s="14">
        <f t="shared" ref="B14:P14" si="4">B5</f>
        <v>720</v>
      </c>
      <c r="C14" s="14">
        <f t="shared" si="4"/>
        <v>720</v>
      </c>
      <c r="D14" s="14">
        <f t="shared" si="4"/>
        <v>720</v>
      </c>
      <c r="E14" s="14">
        <f t="shared" si="4"/>
        <v>720</v>
      </c>
      <c r="F14" s="14">
        <f t="shared" si="4"/>
        <v>720</v>
      </c>
      <c r="G14" s="14">
        <f t="shared" si="4"/>
        <v>720</v>
      </c>
      <c r="H14" s="14">
        <f t="shared" si="4"/>
        <v>720</v>
      </c>
      <c r="I14" s="14">
        <f t="shared" si="4"/>
        <v>720</v>
      </c>
      <c r="J14" s="14">
        <f t="shared" si="4"/>
        <v>720</v>
      </c>
      <c r="K14" s="14">
        <f t="shared" si="4"/>
        <v>720</v>
      </c>
      <c r="L14" s="14">
        <f t="shared" si="4"/>
        <v>720</v>
      </c>
      <c r="M14" s="14">
        <f t="shared" si="4"/>
        <v>720</v>
      </c>
      <c r="N14" s="14">
        <f t="shared" si="4"/>
        <v>720</v>
      </c>
      <c r="O14" s="14">
        <f t="shared" si="4"/>
        <v>720</v>
      </c>
      <c r="P14" s="14">
        <f t="shared" si="4"/>
        <v>720</v>
      </c>
    </row>
    <row r="15">
      <c r="A15" s="10" t="s">
        <v>14</v>
      </c>
      <c r="B15" s="12">
        <v>0.0</v>
      </c>
      <c r="C15" s="14">
        <v>0.0</v>
      </c>
      <c r="D15" s="14">
        <v>0.0</v>
      </c>
      <c r="E15" s="14">
        <v>0.0</v>
      </c>
      <c r="F15" s="14">
        <f t="shared" ref="F15:P15" si="5">B6</f>
        <v>450</v>
      </c>
      <c r="G15" s="14">
        <f t="shared" si="5"/>
        <v>0</v>
      </c>
      <c r="H15" s="14">
        <f t="shared" si="5"/>
        <v>0</v>
      </c>
      <c r="I15" s="14">
        <f t="shared" si="5"/>
        <v>450</v>
      </c>
      <c r="J15" s="14">
        <f t="shared" si="5"/>
        <v>0</v>
      </c>
      <c r="K15" s="14">
        <f t="shared" si="5"/>
        <v>0</v>
      </c>
      <c r="L15" s="14">
        <f t="shared" si="5"/>
        <v>450</v>
      </c>
      <c r="M15" s="14">
        <f t="shared" si="5"/>
        <v>0</v>
      </c>
      <c r="N15" s="14">
        <f t="shared" si="5"/>
        <v>0</v>
      </c>
      <c r="O15" s="14">
        <f t="shared" si="5"/>
        <v>450</v>
      </c>
      <c r="P15" s="14">
        <f t="shared" si="5"/>
        <v>0</v>
      </c>
    </row>
    <row r="16">
      <c r="A16" s="10" t="s">
        <v>18</v>
      </c>
      <c r="B16" s="12">
        <v>0.0</v>
      </c>
      <c r="C16" s="12">
        <v>0.0</v>
      </c>
      <c r="D16" s="12">
        <v>0.0</v>
      </c>
      <c r="E16" s="14">
        <v>0.0</v>
      </c>
      <c r="F16" s="14">
        <f t="shared" ref="F16:P16" si="6">B7</f>
        <v>11900</v>
      </c>
      <c r="G16" s="14">
        <f t="shared" si="6"/>
        <v>0</v>
      </c>
      <c r="H16" s="14">
        <f t="shared" si="6"/>
        <v>0</v>
      </c>
      <c r="I16" s="14">
        <f t="shared" si="6"/>
        <v>0</v>
      </c>
      <c r="J16" s="14">
        <f t="shared" si="6"/>
        <v>11900</v>
      </c>
      <c r="K16" s="14">
        <f t="shared" si="6"/>
        <v>0</v>
      </c>
      <c r="L16" s="14">
        <f t="shared" si="6"/>
        <v>0</v>
      </c>
      <c r="M16" s="14">
        <f t="shared" si="6"/>
        <v>0</v>
      </c>
      <c r="N16" s="14">
        <f t="shared" si="6"/>
        <v>11900</v>
      </c>
      <c r="O16" s="14">
        <f t="shared" si="6"/>
        <v>0</v>
      </c>
      <c r="P16" s="14">
        <f t="shared" si="6"/>
        <v>0</v>
      </c>
    </row>
    <row r="17">
      <c r="A17" s="10" t="s">
        <v>20</v>
      </c>
      <c r="B17" s="12">
        <v>0.0</v>
      </c>
      <c r="C17" s="14">
        <v>0.0</v>
      </c>
      <c r="D17" s="14">
        <v>0.0</v>
      </c>
      <c r="E17" s="14">
        <v>0.0</v>
      </c>
      <c r="F17" s="14">
        <v>0.0</v>
      </c>
      <c r="G17" s="14">
        <f t="shared" ref="G17:P17" si="7">B8</f>
        <v>2400</v>
      </c>
      <c r="H17" s="14">
        <f t="shared" si="7"/>
        <v>0</v>
      </c>
      <c r="I17" s="14">
        <f t="shared" si="7"/>
        <v>0</v>
      </c>
      <c r="J17" s="14">
        <f t="shared" si="7"/>
        <v>0</v>
      </c>
      <c r="K17" s="14">
        <f t="shared" si="7"/>
        <v>0</v>
      </c>
      <c r="L17" s="14">
        <f t="shared" si="7"/>
        <v>2400</v>
      </c>
      <c r="M17" s="14">
        <f t="shared" si="7"/>
        <v>0</v>
      </c>
      <c r="N17" s="14">
        <f t="shared" si="7"/>
        <v>0</v>
      </c>
      <c r="O17" s="14">
        <f t="shared" si="7"/>
        <v>0</v>
      </c>
      <c r="P17" s="14">
        <f t="shared" si="7"/>
        <v>0</v>
      </c>
    </row>
    <row r="18">
      <c r="A18" s="10" t="s">
        <v>91</v>
      </c>
      <c r="B18" s="12">
        <f t="shared" ref="B18:P18" si="8">SUM(B12:B17)</f>
        <v>720</v>
      </c>
      <c r="C18" s="12">
        <f t="shared" si="8"/>
        <v>720</v>
      </c>
      <c r="D18" s="14">
        <f t="shared" si="8"/>
        <v>720</v>
      </c>
      <c r="E18" s="14">
        <f t="shared" si="8"/>
        <v>3170</v>
      </c>
      <c r="F18" s="14">
        <f t="shared" si="8"/>
        <v>19070</v>
      </c>
      <c r="G18" s="14">
        <f t="shared" si="8"/>
        <v>5570</v>
      </c>
      <c r="H18" s="14">
        <f t="shared" si="8"/>
        <v>720</v>
      </c>
      <c r="I18" s="14">
        <f t="shared" si="8"/>
        <v>9620</v>
      </c>
      <c r="J18" s="14">
        <f t="shared" si="8"/>
        <v>12620</v>
      </c>
      <c r="K18" s="14">
        <f t="shared" si="8"/>
        <v>3170</v>
      </c>
      <c r="L18" s="14">
        <f t="shared" si="8"/>
        <v>9570</v>
      </c>
      <c r="M18" s="14">
        <f t="shared" si="8"/>
        <v>3170</v>
      </c>
      <c r="N18" s="14">
        <f t="shared" si="8"/>
        <v>12620</v>
      </c>
      <c r="O18" s="14">
        <f t="shared" si="8"/>
        <v>9620</v>
      </c>
      <c r="P18" s="14">
        <f t="shared" si="8"/>
        <v>720</v>
      </c>
    </row>
    <row r="19">
      <c r="A19" s="10"/>
      <c r="B19" s="10"/>
      <c r="C19" s="10"/>
      <c r="D19" s="10"/>
      <c r="E19" s="10"/>
      <c r="F19" s="10"/>
      <c r="G19" s="10"/>
      <c r="H19" s="10"/>
      <c r="I19" s="10"/>
      <c r="J19" s="10"/>
      <c r="K19" s="10"/>
      <c r="L19" s="10"/>
      <c r="M19" s="10"/>
      <c r="N19" s="10"/>
      <c r="O19" s="10"/>
      <c r="P19" s="10"/>
    </row>
    <row r="20">
      <c r="A20" s="10" t="s">
        <v>92</v>
      </c>
      <c r="B20" s="10"/>
      <c r="C20" s="10"/>
      <c r="D20" s="10"/>
      <c r="E20" s="10"/>
      <c r="F20" s="10"/>
      <c r="G20" s="10"/>
      <c r="H20" s="10"/>
      <c r="I20" s="10"/>
      <c r="J20" s="10"/>
      <c r="K20" s="10"/>
      <c r="L20" s="10"/>
      <c r="M20" s="10"/>
      <c r="N20" s="10"/>
      <c r="O20" s="10"/>
      <c r="P20" s="10"/>
    </row>
    <row r="21">
      <c r="A21" s="10" t="s">
        <v>10</v>
      </c>
      <c r="B21" s="14">
        <f t="shared" ref="B21:B26" si="10">B3-B12</f>
        <v>6000</v>
      </c>
      <c r="C21" s="14">
        <f t="shared" ref="C21:P21" si="9">B21+C3-C12</f>
        <v>6000</v>
      </c>
      <c r="D21" s="14">
        <f t="shared" si="9"/>
        <v>6000</v>
      </c>
      <c r="E21" s="14">
        <f t="shared" si="9"/>
        <v>12000</v>
      </c>
      <c r="F21" s="14">
        <f t="shared" si="9"/>
        <v>6000</v>
      </c>
      <c r="G21" s="14">
        <f t="shared" si="9"/>
        <v>6000</v>
      </c>
      <c r="H21" s="14">
        <f t="shared" si="9"/>
        <v>12000</v>
      </c>
      <c r="I21" s="14">
        <f t="shared" si="9"/>
        <v>6000</v>
      </c>
      <c r="J21" s="14">
        <f t="shared" si="9"/>
        <v>6000</v>
      </c>
      <c r="K21" s="14">
        <f t="shared" si="9"/>
        <v>12000</v>
      </c>
      <c r="L21" s="14">
        <f t="shared" si="9"/>
        <v>6000</v>
      </c>
      <c r="M21" s="14">
        <f t="shared" si="9"/>
        <v>6000</v>
      </c>
      <c r="N21" s="14">
        <f t="shared" si="9"/>
        <v>12000</v>
      </c>
      <c r="O21" s="14">
        <f t="shared" si="9"/>
        <v>6000</v>
      </c>
      <c r="P21" s="14">
        <f t="shared" si="9"/>
        <v>6000</v>
      </c>
    </row>
    <row r="22">
      <c r="A22" s="10" t="s">
        <v>12</v>
      </c>
      <c r="B22" s="14">
        <f t="shared" si="10"/>
        <v>2450</v>
      </c>
      <c r="C22" s="14">
        <f t="shared" ref="C22:P22" si="11">B22+C4-C13</f>
        <v>2450</v>
      </c>
      <c r="D22" s="14">
        <f t="shared" si="11"/>
        <v>4900</v>
      </c>
      <c r="E22" s="14">
        <f t="shared" si="11"/>
        <v>2450</v>
      </c>
      <c r="F22" s="14">
        <f t="shared" si="11"/>
        <v>4900</v>
      </c>
      <c r="G22" s="14">
        <f t="shared" si="11"/>
        <v>2450</v>
      </c>
      <c r="H22" s="14">
        <f t="shared" si="11"/>
        <v>4900</v>
      </c>
      <c r="I22" s="14">
        <f t="shared" si="11"/>
        <v>2450</v>
      </c>
      <c r="J22" s="14">
        <f t="shared" si="11"/>
        <v>4900</v>
      </c>
      <c r="K22" s="14">
        <f t="shared" si="11"/>
        <v>2450</v>
      </c>
      <c r="L22" s="14">
        <f t="shared" si="11"/>
        <v>4900</v>
      </c>
      <c r="M22" s="14">
        <f t="shared" si="11"/>
        <v>2450</v>
      </c>
      <c r="N22" s="14">
        <f t="shared" si="11"/>
        <v>4900</v>
      </c>
      <c r="O22" s="14">
        <f t="shared" si="11"/>
        <v>2450</v>
      </c>
      <c r="P22" s="14">
        <f t="shared" si="11"/>
        <v>4900</v>
      </c>
    </row>
    <row r="23">
      <c r="A23" s="10" t="s">
        <v>13</v>
      </c>
      <c r="B23" s="14">
        <f t="shared" si="10"/>
        <v>0</v>
      </c>
      <c r="C23" s="14">
        <f t="shared" ref="C23:P23" si="12">B23+C5-C14</f>
        <v>0</v>
      </c>
      <c r="D23" s="14">
        <f t="shared" si="12"/>
        <v>0</v>
      </c>
      <c r="E23" s="14">
        <f t="shared" si="12"/>
        <v>0</v>
      </c>
      <c r="F23" s="14">
        <f t="shared" si="12"/>
        <v>0</v>
      </c>
      <c r="G23" s="14">
        <f t="shared" si="12"/>
        <v>0</v>
      </c>
      <c r="H23" s="14">
        <f t="shared" si="12"/>
        <v>0</v>
      </c>
      <c r="I23" s="14">
        <f t="shared" si="12"/>
        <v>0</v>
      </c>
      <c r="J23" s="14">
        <f t="shared" si="12"/>
        <v>0</v>
      </c>
      <c r="K23" s="14">
        <f t="shared" si="12"/>
        <v>0</v>
      </c>
      <c r="L23" s="14">
        <f t="shared" si="12"/>
        <v>0</v>
      </c>
      <c r="M23" s="14">
        <f t="shared" si="12"/>
        <v>0</v>
      </c>
      <c r="N23" s="14">
        <f t="shared" si="12"/>
        <v>0</v>
      </c>
      <c r="O23" s="14">
        <f t="shared" si="12"/>
        <v>0</v>
      </c>
      <c r="P23" s="14">
        <f t="shared" si="12"/>
        <v>0</v>
      </c>
    </row>
    <row r="24">
      <c r="A24" s="10" t="s">
        <v>14</v>
      </c>
      <c r="B24" s="14">
        <f t="shared" si="10"/>
        <v>450</v>
      </c>
      <c r="C24" s="14">
        <f t="shared" ref="C24:P24" si="13">B24+C6-C15</f>
        <v>450</v>
      </c>
      <c r="D24" s="14">
        <f t="shared" si="13"/>
        <v>450</v>
      </c>
      <c r="E24" s="14">
        <f t="shared" si="13"/>
        <v>900</v>
      </c>
      <c r="F24" s="14">
        <f t="shared" si="13"/>
        <v>450</v>
      </c>
      <c r="G24" s="14">
        <f t="shared" si="13"/>
        <v>450</v>
      </c>
      <c r="H24" s="14">
        <f t="shared" si="13"/>
        <v>900</v>
      </c>
      <c r="I24" s="14">
        <f t="shared" si="13"/>
        <v>450</v>
      </c>
      <c r="J24" s="14">
        <f t="shared" si="13"/>
        <v>450</v>
      </c>
      <c r="K24" s="14">
        <f t="shared" si="13"/>
        <v>900</v>
      </c>
      <c r="L24" s="14">
        <f t="shared" si="13"/>
        <v>450</v>
      </c>
      <c r="M24" s="14">
        <f t="shared" si="13"/>
        <v>450</v>
      </c>
      <c r="N24" s="14">
        <f t="shared" si="13"/>
        <v>900</v>
      </c>
      <c r="O24" s="14">
        <f t="shared" si="13"/>
        <v>450</v>
      </c>
      <c r="P24" s="14">
        <f t="shared" si="13"/>
        <v>450</v>
      </c>
    </row>
    <row r="25">
      <c r="A25" s="10" t="s">
        <v>18</v>
      </c>
      <c r="B25" s="14">
        <f t="shared" si="10"/>
        <v>11900</v>
      </c>
      <c r="C25" s="14">
        <f t="shared" ref="C25:P25" si="14">B25+C7-C16</f>
        <v>11900</v>
      </c>
      <c r="D25" s="14">
        <f t="shared" si="14"/>
        <v>11900</v>
      </c>
      <c r="E25" s="14">
        <f t="shared" si="14"/>
        <v>11900</v>
      </c>
      <c r="F25" s="14">
        <f t="shared" si="14"/>
        <v>11900</v>
      </c>
      <c r="G25" s="14">
        <f t="shared" si="14"/>
        <v>11900</v>
      </c>
      <c r="H25" s="14">
        <f t="shared" si="14"/>
        <v>11900</v>
      </c>
      <c r="I25" s="14">
        <f t="shared" si="14"/>
        <v>11900</v>
      </c>
      <c r="J25" s="14">
        <f t="shared" si="14"/>
        <v>11900</v>
      </c>
      <c r="K25" s="14">
        <f t="shared" si="14"/>
        <v>11900</v>
      </c>
      <c r="L25" s="14">
        <f t="shared" si="14"/>
        <v>11900</v>
      </c>
      <c r="M25" s="14">
        <f t="shared" si="14"/>
        <v>11900</v>
      </c>
      <c r="N25" s="14">
        <f t="shared" si="14"/>
        <v>11900</v>
      </c>
      <c r="O25" s="14">
        <f t="shared" si="14"/>
        <v>11900</v>
      </c>
      <c r="P25" s="14">
        <f t="shared" si="14"/>
        <v>11900</v>
      </c>
    </row>
    <row r="26">
      <c r="A26" s="10" t="s">
        <v>20</v>
      </c>
      <c r="B26" s="14">
        <f t="shared" si="10"/>
        <v>2400</v>
      </c>
      <c r="C26" s="14">
        <f t="shared" ref="C26:P26" si="15">B26+C8-C17</f>
        <v>2400</v>
      </c>
      <c r="D26" s="14">
        <f t="shared" si="15"/>
        <v>2400</v>
      </c>
      <c r="E26" s="14">
        <f t="shared" si="15"/>
        <v>2400</v>
      </c>
      <c r="F26" s="14">
        <f t="shared" si="15"/>
        <v>2400</v>
      </c>
      <c r="G26" s="14">
        <f t="shared" si="15"/>
        <v>2400</v>
      </c>
      <c r="H26" s="14">
        <f t="shared" si="15"/>
        <v>2400</v>
      </c>
      <c r="I26" s="14">
        <f t="shared" si="15"/>
        <v>2400</v>
      </c>
      <c r="J26" s="14">
        <f t="shared" si="15"/>
        <v>2400</v>
      </c>
      <c r="K26" s="14">
        <f t="shared" si="15"/>
        <v>2400</v>
      </c>
      <c r="L26" s="14">
        <f t="shared" si="15"/>
        <v>2400</v>
      </c>
      <c r="M26" s="14">
        <f t="shared" si="15"/>
        <v>2400</v>
      </c>
      <c r="N26" s="14">
        <f t="shared" si="15"/>
        <v>2400</v>
      </c>
      <c r="O26" s="14">
        <f t="shared" si="15"/>
        <v>2400</v>
      </c>
      <c r="P26" s="14">
        <f t="shared" si="15"/>
        <v>2400</v>
      </c>
    </row>
    <row r="27">
      <c r="A27" s="10" t="s">
        <v>92</v>
      </c>
      <c r="B27" s="14">
        <f t="shared" ref="B27:P27" si="16">SUM(B21:B26)</f>
        <v>23200</v>
      </c>
      <c r="C27" s="14">
        <f t="shared" si="16"/>
        <v>23200</v>
      </c>
      <c r="D27" s="14">
        <f t="shared" si="16"/>
        <v>25650</v>
      </c>
      <c r="E27" s="14">
        <f t="shared" si="16"/>
        <v>29650</v>
      </c>
      <c r="F27" s="14">
        <f t="shared" si="16"/>
        <v>25650</v>
      </c>
      <c r="G27" s="14">
        <f t="shared" si="16"/>
        <v>23200</v>
      </c>
      <c r="H27" s="14">
        <f t="shared" si="16"/>
        <v>32100</v>
      </c>
      <c r="I27" s="14">
        <f t="shared" si="16"/>
        <v>23200</v>
      </c>
      <c r="J27" s="14">
        <f t="shared" si="16"/>
        <v>25650</v>
      </c>
      <c r="K27" s="14">
        <f t="shared" si="16"/>
        <v>29650</v>
      </c>
      <c r="L27" s="14">
        <f t="shared" si="16"/>
        <v>25650</v>
      </c>
      <c r="M27" s="14">
        <f t="shared" si="16"/>
        <v>23200</v>
      </c>
      <c r="N27" s="14">
        <f t="shared" si="16"/>
        <v>32100</v>
      </c>
      <c r="O27" s="14">
        <f t="shared" si="16"/>
        <v>23200</v>
      </c>
      <c r="P27" s="14">
        <f t="shared" si="16"/>
        <v>25650</v>
      </c>
    </row>
    <row r="28">
      <c r="A28" s="10"/>
      <c r="B28" s="10"/>
      <c r="C28" s="10"/>
      <c r="D28" s="10"/>
      <c r="E28" s="10"/>
      <c r="F28" s="10"/>
      <c r="G28" s="10"/>
      <c r="H28" s="10"/>
      <c r="I28" s="10"/>
      <c r="J28" s="10"/>
      <c r="K28" s="10"/>
      <c r="L28" s="10"/>
      <c r="M28" s="10"/>
      <c r="N28" s="10"/>
      <c r="O28" s="10"/>
      <c r="P28" s="10"/>
    </row>
    <row r="29">
      <c r="A29" s="10"/>
      <c r="B29" s="10"/>
      <c r="C29" s="10"/>
      <c r="D29" s="10"/>
      <c r="E29" s="10"/>
      <c r="F29" s="10"/>
      <c r="G29" s="10"/>
      <c r="H29" s="10"/>
      <c r="I29" s="10"/>
      <c r="J29" s="10"/>
      <c r="K29" s="10"/>
      <c r="L29" s="10"/>
      <c r="M29" s="10"/>
      <c r="N29" s="10"/>
      <c r="O29" s="10"/>
      <c r="P29" s="10"/>
    </row>
    <row r="30">
      <c r="A30" s="10"/>
      <c r="B30" s="10"/>
      <c r="C30" s="10"/>
      <c r="D30" s="10"/>
      <c r="E30" s="10"/>
      <c r="F30" s="10"/>
      <c r="G30" s="10"/>
      <c r="H30" s="10"/>
      <c r="I30" s="10"/>
      <c r="J30" s="10"/>
      <c r="K30" s="10"/>
      <c r="L30" s="10"/>
      <c r="M30" s="10"/>
      <c r="N30" s="10"/>
      <c r="O30" s="10"/>
      <c r="P30" s="10"/>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10.0"/>
  </cols>
  <sheetData>
    <row r="1">
      <c r="A1" s="10"/>
      <c r="B1" s="10" t="s">
        <v>56</v>
      </c>
      <c r="C1" s="10" t="s">
        <v>57</v>
      </c>
      <c r="D1" s="10" t="s">
        <v>58</v>
      </c>
      <c r="E1" s="10" t="s">
        <v>59</v>
      </c>
      <c r="F1" s="10" t="s">
        <v>60</v>
      </c>
      <c r="G1" s="10" t="s">
        <v>61</v>
      </c>
      <c r="H1" s="10" t="s">
        <v>62</v>
      </c>
      <c r="I1" s="10" t="s">
        <v>63</v>
      </c>
      <c r="J1" s="10" t="s">
        <v>64</v>
      </c>
      <c r="K1" s="10" t="s">
        <v>65</v>
      </c>
      <c r="L1" s="10" t="s">
        <v>66</v>
      </c>
      <c r="M1" s="10" t="s">
        <v>67</v>
      </c>
      <c r="N1" s="10" t="s">
        <v>68</v>
      </c>
      <c r="O1" s="10" t="s">
        <v>69</v>
      </c>
      <c r="P1" s="10" t="s">
        <v>70</v>
      </c>
    </row>
    <row r="2">
      <c r="A2" s="10" t="s">
        <v>93</v>
      </c>
      <c r="B2" s="10"/>
      <c r="C2" s="10"/>
      <c r="D2" s="10"/>
      <c r="E2" s="10"/>
      <c r="F2" s="10"/>
      <c r="G2" s="10"/>
      <c r="H2" s="10"/>
      <c r="I2" s="10"/>
      <c r="J2" s="10"/>
      <c r="K2" s="10"/>
      <c r="L2" s="10"/>
      <c r="M2" s="10"/>
      <c r="N2" s="10"/>
      <c r="O2" s="10"/>
      <c r="P2" s="10"/>
    </row>
    <row r="3">
      <c r="A3" s="10" t="s">
        <v>10</v>
      </c>
      <c r="B3" s="12">
        <v>0.0</v>
      </c>
      <c r="C3" s="16">
        <f t="shared" ref="C3:P3" si="1">B19</f>
        <v>8</v>
      </c>
      <c r="D3" s="16">
        <f t="shared" si="1"/>
        <v>6</v>
      </c>
      <c r="E3" s="16">
        <f t="shared" si="1"/>
        <v>4</v>
      </c>
      <c r="F3" s="16">
        <f t="shared" si="1"/>
        <v>12</v>
      </c>
      <c r="G3" s="16">
        <f t="shared" si="1"/>
        <v>10</v>
      </c>
      <c r="H3" s="16">
        <f t="shared" si="1"/>
        <v>8</v>
      </c>
      <c r="I3" s="16">
        <f t="shared" si="1"/>
        <v>16</v>
      </c>
      <c r="J3" s="16">
        <f t="shared" si="1"/>
        <v>14</v>
      </c>
      <c r="K3" s="16">
        <f t="shared" si="1"/>
        <v>12</v>
      </c>
      <c r="L3" s="16">
        <f t="shared" si="1"/>
        <v>20</v>
      </c>
      <c r="M3" s="16">
        <f t="shared" si="1"/>
        <v>18</v>
      </c>
      <c r="N3" s="16">
        <f t="shared" si="1"/>
        <v>16</v>
      </c>
      <c r="O3" s="16">
        <f t="shared" si="1"/>
        <v>24</v>
      </c>
      <c r="P3" s="16">
        <f t="shared" si="1"/>
        <v>22</v>
      </c>
    </row>
    <row r="4">
      <c r="A4" s="10" t="s">
        <v>12</v>
      </c>
      <c r="B4" s="12">
        <v>0.0</v>
      </c>
      <c r="C4" s="16">
        <f t="shared" ref="C4:P4" si="2">B20</f>
        <v>21</v>
      </c>
      <c r="D4" s="16">
        <f t="shared" si="2"/>
        <v>7</v>
      </c>
      <c r="E4" s="16">
        <f t="shared" si="2"/>
        <v>28</v>
      </c>
      <c r="F4" s="16">
        <f t="shared" si="2"/>
        <v>14</v>
      </c>
      <c r="G4" s="16">
        <f t="shared" si="2"/>
        <v>35</v>
      </c>
      <c r="H4" s="16">
        <f t="shared" si="2"/>
        <v>21</v>
      </c>
      <c r="I4" s="16">
        <f t="shared" si="2"/>
        <v>42</v>
      </c>
      <c r="J4" s="16">
        <f t="shared" si="2"/>
        <v>28</v>
      </c>
      <c r="K4" s="16">
        <f t="shared" si="2"/>
        <v>49</v>
      </c>
      <c r="L4" s="16">
        <f t="shared" si="2"/>
        <v>35</v>
      </c>
      <c r="M4" s="16">
        <f t="shared" si="2"/>
        <v>56</v>
      </c>
      <c r="N4" s="16">
        <f t="shared" si="2"/>
        <v>42</v>
      </c>
      <c r="O4" s="16">
        <f t="shared" si="2"/>
        <v>63</v>
      </c>
      <c r="P4" s="16">
        <f t="shared" si="2"/>
        <v>49</v>
      </c>
    </row>
    <row r="5">
      <c r="A5" s="10" t="s">
        <v>13</v>
      </c>
      <c r="B5" s="12">
        <v>0.0</v>
      </c>
      <c r="C5" s="16">
        <f t="shared" ref="C5:P5" si="3">B21</f>
        <v>0</v>
      </c>
      <c r="D5" s="16">
        <f t="shared" si="3"/>
        <v>0</v>
      </c>
      <c r="E5" s="16">
        <f t="shared" si="3"/>
        <v>0</v>
      </c>
      <c r="F5" s="16">
        <f t="shared" si="3"/>
        <v>0</v>
      </c>
      <c r="G5" s="16">
        <f t="shared" si="3"/>
        <v>0</v>
      </c>
      <c r="H5" s="16">
        <f t="shared" si="3"/>
        <v>0</v>
      </c>
      <c r="I5" s="16">
        <f t="shared" si="3"/>
        <v>0</v>
      </c>
      <c r="J5" s="16">
        <f t="shared" si="3"/>
        <v>0</v>
      </c>
      <c r="K5" s="16">
        <f t="shared" si="3"/>
        <v>0</v>
      </c>
      <c r="L5" s="16">
        <f t="shared" si="3"/>
        <v>0</v>
      </c>
      <c r="M5" s="16">
        <f t="shared" si="3"/>
        <v>0</v>
      </c>
      <c r="N5" s="16">
        <f t="shared" si="3"/>
        <v>0</v>
      </c>
      <c r="O5" s="16">
        <f t="shared" si="3"/>
        <v>0</v>
      </c>
      <c r="P5" s="16">
        <f t="shared" si="3"/>
        <v>0</v>
      </c>
    </row>
    <row r="6">
      <c r="A6" s="10" t="s">
        <v>14</v>
      </c>
      <c r="B6" s="12">
        <v>0.0</v>
      </c>
      <c r="C6" s="16">
        <f t="shared" ref="C6:P6" si="4">B22</f>
        <v>7</v>
      </c>
      <c r="D6" s="16">
        <f t="shared" si="4"/>
        <v>5</v>
      </c>
      <c r="E6" s="16">
        <f t="shared" si="4"/>
        <v>3</v>
      </c>
      <c r="F6" s="16">
        <f t="shared" si="4"/>
        <v>10</v>
      </c>
      <c r="G6" s="16">
        <f t="shared" si="4"/>
        <v>8</v>
      </c>
      <c r="H6" s="16">
        <f t="shared" si="4"/>
        <v>6</v>
      </c>
      <c r="I6" s="16">
        <f t="shared" si="4"/>
        <v>13</v>
      </c>
      <c r="J6" s="16">
        <f t="shared" si="4"/>
        <v>11</v>
      </c>
      <c r="K6" s="16">
        <f t="shared" si="4"/>
        <v>9</v>
      </c>
      <c r="L6" s="16">
        <f t="shared" si="4"/>
        <v>16</v>
      </c>
      <c r="M6" s="16">
        <f t="shared" si="4"/>
        <v>14</v>
      </c>
      <c r="N6" s="16">
        <f t="shared" si="4"/>
        <v>12</v>
      </c>
      <c r="O6" s="16">
        <f t="shared" si="4"/>
        <v>19</v>
      </c>
      <c r="P6" s="16">
        <f t="shared" si="4"/>
        <v>17</v>
      </c>
    </row>
    <row r="7">
      <c r="A7" s="10" t="s">
        <v>18</v>
      </c>
      <c r="B7" s="12">
        <v>0.0</v>
      </c>
      <c r="C7" s="16">
        <f t="shared" ref="C7:P7" si="5">B23</f>
        <v>670</v>
      </c>
      <c r="D7" s="16">
        <f t="shared" si="5"/>
        <v>490</v>
      </c>
      <c r="E7" s="16">
        <f t="shared" si="5"/>
        <v>310</v>
      </c>
      <c r="F7" s="16">
        <f t="shared" si="5"/>
        <v>130</v>
      </c>
      <c r="G7" s="16">
        <f t="shared" si="5"/>
        <v>800</v>
      </c>
      <c r="H7" s="16">
        <f t="shared" si="5"/>
        <v>620</v>
      </c>
      <c r="I7" s="16">
        <f t="shared" si="5"/>
        <v>440</v>
      </c>
      <c r="J7" s="16">
        <f t="shared" si="5"/>
        <v>260</v>
      </c>
      <c r="K7" s="16">
        <f t="shared" si="5"/>
        <v>930</v>
      </c>
      <c r="L7" s="16">
        <f t="shared" si="5"/>
        <v>750</v>
      </c>
      <c r="M7" s="16">
        <f t="shared" si="5"/>
        <v>570</v>
      </c>
      <c r="N7" s="16">
        <f t="shared" si="5"/>
        <v>390</v>
      </c>
      <c r="O7" s="16">
        <f t="shared" si="5"/>
        <v>1060</v>
      </c>
      <c r="P7" s="16">
        <f t="shared" si="5"/>
        <v>880</v>
      </c>
    </row>
    <row r="8">
      <c r="A8" s="10" t="s">
        <v>20</v>
      </c>
      <c r="B8" s="12">
        <v>0.0</v>
      </c>
      <c r="C8" s="16">
        <f t="shared" ref="C8:P8" si="6">B24</f>
        <v>970</v>
      </c>
      <c r="D8" s="16">
        <f t="shared" si="6"/>
        <v>740</v>
      </c>
      <c r="E8" s="16">
        <f t="shared" si="6"/>
        <v>510</v>
      </c>
      <c r="F8" s="16">
        <f t="shared" si="6"/>
        <v>280</v>
      </c>
      <c r="G8" s="16">
        <f t="shared" si="6"/>
        <v>50</v>
      </c>
      <c r="H8" s="16">
        <f t="shared" si="6"/>
        <v>1020</v>
      </c>
      <c r="I8" s="16">
        <f t="shared" si="6"/>
        <v>790</v>
      </c>
      <c r="J8" s="16">
        <f t="shared" si="6"/>
        <v>560</v>
      </c>
      <c r="K8" s="16">
        <f t="shared" si="6"/>
        <v>330</v>
      </c>
      <c r="L8" s="16">
        <f t="shared" si="6"/>
        <v>100</v>
      </c>
      <c r="M8" s="16">
        <f t="shared" si="6"/>
        <v>1070</v>
      </c>
      <c r="N8" s="16">
        <f t="shared" si="6"/>
        <v>840</v>
      </c>
      <c r="O8" s="16">
        <f t="shared" si="6"/>
        <v>610</v>
      </c>
      <c r="P8" s="16">
        <f t="shared" si="6"/>
        <v>380</v>
      </c>
    </row>
    <row r="9">
      <c r="A9" s="10"/>
      <c r="B9" s="10"/>
      <c r="C9" s="10"/>
      <c r="D9" s="10"/>
      <c r="E9" s="10"/>
      <c r="F9" s="10"/>
      <c r="G9" s="10"/>
      <c r="H9" s="10"/>
      <c r="I9" s="10"/>
      <c r="J9" s="10"/>
      <c r="K9" s="10"/>
      <c r="L9" s="10"/>
      <c r="M9" s="10"/>
      <c r="N9" s="10"/>
      <c r="O9" s="10"/>
      <c r="P9" s="10"/>
    </row>
    <row r="10">
      <c r="A10" s="10" t="s">
        <v>94</v>
      </c>
      <c r="B10" s="10"/>
      <c r="C10" s="10"/>
      <c r="D10" s="10"/>
      <c r="E10" s="10"/>
      <c r="F10" s="10"/>
      <c r="G10" s="10"/>
      <c r="H10" s="10"/>
      <c r="I10" s="10"/>
      <c r="J10" s="10"/>
      <c r="K10" s="10"/>
      <c r="L10" s="10"/>
      <c r="M10" s="10"/>
      <c r="N10" s="10"/>
      <c r="O10" s="10"/>
      <c r="P10" s="10"/>
    </row>
    <row r="11">
      <c r="A11" s="10" t="s">
        <v>10</v>
      </c>
      <c r="B11" s="16">
        <f>'Calcs-1'!B26-'Calcs-1'!B17-'Calcs-1'!B35</f>
        <v>8</v>
      </c>
      <c r="C11" s="16">
        <f>'Calcs-1'!C26-'Calcs-1'!C17-'Calcs-1'!C35</f>
        <v>-2</v>
      </c>
      <c r="D11" s="16">
        <f>'Calcs-1'!D26-'Calcs-1'!D17-'Calcs-1'!D35</f>
        <v>-2</v>
      </c>
      <c r="E11" s="16">
        <f>'Calcs-1'!E26-'Calcs-1'!E17-'Calcs-1'!E35</f>
        <v>8</v>
      </c>
      <c r="F11" s="16">
        <f>'Calcs-1'!F26-'Calcs-1'!F17-'Calcs-1'!F35</f>
        <v>-2</v>
      </c>
      <c r="G11" s="16">
        <f>'Calcs-1'!G26-'Calcs-1'!G17-'Calcs-1'!G35</f>
        <v>-2</v>
      </c>
      <c r="H11" s="16">
        <f>'Calcs-1'!H26-'Calcs-1'!H17-'Calcs-1'!H35</f>
        <v>8</v>
      </c>
      <c r="I11" s="16">
        <f>'Calcs-1'!I26-'Calcs-1'!I17-'Calcs-1'!I35</f>
        <v>-2</v>
      </c>
      <c r="J11" s="16">
        <f>'Calcs-1'!J26-'Calcs-1'!J17-'Calcs-1'!J35</f>
        <v>-2</v>
      </c>
      <c r="K11" s="16">
        <f>'Calcs-1'!K26-'Calcs-1'!K17-'Calcs-1'!K35</f>
        <v>8</v>
      </c>
      <c r="L11" s="16">
        <f>'Calcs-1'!L26-'Calcs-1'!L17-'Calcs-1'!L35</f>
        <v>-2</v>
      </c>
      <c r="M11" s="16">
        <f>'Calcs-1'!M26-'Calcs-1'!M17-'Calcs-1'!M35</f>
        <v>-2</v>
      </c>
      <c r="N11" s="16">
        <f>'Calcs-1'!N26-'Calcs-1'!N17-'Calcs-1'!N35</f>
        <v>8</v>
      </c>
      <c r="O11" s="16">
        <f>'Calcs-1'!O26-'Calcs-1'!O17-'Calcs-1'!O35</f>
        <v>-2</v>
      </c>
      <c r="P11" s="16">
        <f>'Calcs-1'!P26-'Calcs-1'!P17-'Calcs-1'!P35</f>
        <v>-2</v>
      </c>
    </row>
    <row r="12">
      <c r="A12" s="10" t="s">
        <v>12</v>
      </c>
      <c r="B12" s="16">
        <f>'Calcs-1'!B27-'Calcs-1'!B18-'Calcs-1'!B36</f>
        <v>21</v>
      </c>
      <c r="C12" s="16">
        <f>'Calcs-1'!C27-'Calcs-1'!C18-'Calcs-1'!C36</f>
        <v>-14</v>
      </c>
      <c r="D12" s="16">
        <f>'Calcs-1'!D27-'Calcs-1'!D18-'Calcs-1'!D36</f>
        <v>21</v>
      </c>
      <c r="E12" s="16">
        <f>'Calcs-1'!E27-'Calcs-1'!E18-'Calcs-1'!E36</f>
        <v>-14</v>
      </c>
      <c r="F12" s="16">
        <f>'Calcs-1'!F27-'Calcs-1'!F18-'Calcs-1'!F36</f>
        <v>21</v>
      </c>
      <c r="G12" s="16">
        <f>'Calcs-1'!G27-'Calcs-1'!G18-'Calcs-1'!G36</f>
        <v>-14</v>
      </c>
      <c r="H12" s="16">
        <f>'Calcs-1'!H27-'Calcs-1'!H18-'Calcs-1'!H36</f>
        <v>21</v>
      </c>
      <c r="I12" s="16">
        <f>'Calcs-1'!I27-'Calcs-1'!I18-'Calcs-1'!I36</f>
        <v>-14</v>
      </c>
      <c r="J12" s="16">
        <f>'Calcs-1'!J27-'Calcs-1'!J18-'Calcs-1'!J36</f>
        <v>21</v>
      </c>
      <c r="K12" s="16">
        <f>'Calcs-1'!K27-'Calcs-1'!K18-'Calcs-1'!K36</f>
        <v>-14</v>
      </c>
      <c r="L12" s="16">
        <f>'Calcs-1'!L27-'Calcs-1'!L18-'Calcs-1'!L36</f>
        <v>21</v>
      </c>
      <c r="M12" s="16">
        <f>'Calcs-1'!M27-'Calcs-1'!M18-'Calcs-1'!M36</f>
        <v>-14</v>
      </c>
      <c r="N12" s="16">
        <f>'Calcs-1'!N27-'Calcs-1'!N18-'Calcs-1'!N36</f>
        <v>21</v>
      </c>
      <c r="O12" s="16">
        <f>'Calcs-1'!O27-'Calcs-1'!O18-'Calcs-1'!O36</f>
        <v>-14</v>
      </c>
      <c r="P12" s="16">
        <f>'Calcs-1'!P27-'Calcs-1'!P18-'Calcs-1'!P36</f>
        <v>21</v>
      </c>
    </row>
    <row r="13">
      <c r="A13" s="10" t="s">
        <v>13</v>
      </c>
      <c r="B13" s="16">
        <f>'Calcs-1'!B28-'Calcs-1'!B19-'Calcs-1'!B37</f>
        <v>0</v>
      </c>
      <c r="C13" s="16">
        <f>'Calcs-1'!C28-'Calcs-1'!C19-'Calcs-1'!C37</f>
        <v>0</v>
      </c>
      <c r="D13" s="16">
        <f>'Calcs-1'!D28-'Calcs-1'!D19-'Calcs-1'!D37</f>
        <v>0</v>
      </c>
      <c r="E13" s="16">
        <f>'Calcs-1'!E28-'Calcs-1'!E19-'Calcs-1'!E37</f>
        <v>0</v>
      </c>
      <c r="F13" s="16">
        <f>'Calcs-1'!F28-'Calcs-1'!F19-'Calcs-1'!F37</f>
        <v>0</v>
      </c>
      <c r="G13" s="16">
        <f>'Calcs-1'!G28-'Calcs-1'!G19-'Calcs-1'!G37</f>
        <v>0</v>
      </c>
      <c r="H13" s="16">
        <f>'Calcs-1'!H28-'Calcs-1'!H19-'Calcs-1'!H37</f>
        <v>0</v>
      </c>
      <c r="I13" s="16">
        <f>'Calcs-1'!I28-'Calcs-1'!I19-'Calcs-1'!I37</f>
        <v>0</v>
      </c>
      <c r="J13" s="16">
        <f>'Calcs-1'!J28-'Calcs-1'!J19-'Calcs-1'!J37</f>
        <v>0</v>
      </c>
      <c r="K13" s="16">
        <f>'Calcs-1'!K28-'Calcs-1'!K19-'Calcs-1'!K37</f>
        <v>0</v>
      </c>
      <c r="L13" s="16">
        <f>'Calcs-1'!L28-'Calcs-1'!L19-'Calcs-1'!L37</f>
        <v>0</v>
      </c>
      <c r="M13" s="16">
        <f>'Calcs-1'!M28-'Calcs-1'!M19-'Calcs-1'!M37</f>
        <v>0</v>
      </c>
      <c r="N13" s="16">
        <f>'Calcs-1'!N28-'Calcs-1'!N19-'Calcs-1'!N37</f>
        <v>0</v>
      </c>
      <c r="O13" s="16">
        <f>'Calcs-1'!O28-'Calcs-1'!O19-'Calcs-1'!O37</f>
        <v>0</v>
      </c>
      <c r="P13" s="16">
        <f>'Calcs-1'!P28-'Calcs-1'!P19-'Calcs-1'!P37</f>
        <v>0</v>
      </c>
    </row>
    <row r="14">
      <c r="A14" s="10" t="s">
        <v>14</v>
      </c>
      <c r="B14" s="16">
        <f>'Calcs-1'!B29-'Calcs-1'!B20-'Calcs-1'!B38</f>
        <v>7</v>
      </c>
      <c r="C14" s="16">
        <f>'Calcs-1'!C29-'Calcs-1'!C20-'Calcs-1'!C38</f>
        <v>-2</v>
      </c>
      <c r="D14" s="16">
        <f>'Calcs-1'!D29-'Calcs-1'!D20-'Calcs-1'!D38</f>
        <v>-2</v>
      </c>
      <c r="E14" s="16">
        <f>'Calcs-1'!E29-'Calcs-1'!E20-'Calcs-1'!E38</f>
        <v>7</v>
      </c>
      <c r="F14" s="16">
        <f>'Calcs-1'!F29-'Calcs-1'!F20-'Calcs-1'!F38</f>
        <v>-2</v>
      </c>
      <c r="G14" s="16">
        <f>'Calcs-1'!G29-'Calcs-1'!G20-'Calcs-1'!G38</f>
        <v>-2</v>
      </c>
      <c r="H14" s="16">
        <f>'Calcs-1'!H29-'Calcs-1'!H20-'Calcs-1'!H38</f>
        <v>7</v>
      </c>
      <c r="I14" s="16">
        <f>'Calcs-1'!I29-'Calcs-1'!I20-'Calcs-1'!I38</f>
        <v>-2</v>
      </c>
      <c r="J14" s="16">
        <f>'Calcs-1'!J29-'Calcs-1'!J20-'Calcs-1'!J38</f>
        <v>-2</v>
      </c>
      <c r="K14" s="16">
        <f>'Calcs-1'!K29-'Calcs-1'!K20-'Calcs-1'!K38</f>
        <v>7</v>
      </c>
      <c r="L14" s="16">
        <f>'Calcs-1'!L29-'Calcs-1'!L20-'Calcs-1'!L38</f>
        <v>-2</v>
      </c>
      <c r="M14" s="16">
        <f>'Calcs-1'!M29-'Calcs-1'!M20-'Calcs-1'!M38</f>
        <v>-2</v>
      </c>
      <c r="N14" s="16">
        <f>'Calcs-1'!N29-'Calcs-1'!N20-'Calcs-1'!N38</f>
        <v>7</v>
      </c>
      <c r="O14" s="16">
        <f>'Calcs-1'!O29-'Calcs-1'!O20-'Calcs-1'!O38</f>
        <v>-2</v>
      </c>
      <c r="P14" s="16">
        <f>'Calcs-1'!P29-'Calcs-1'!P20-'Calcs-1'!P38</f>
        <v>-2</v>
      </c>
    </row>
    <row r="15">
      <c r="A15" s="10" t="s">
        <v>18</v>
      </c>
      <c r="B15" s="16">
        <f>'Calcs-1'!B30-'Calcs-1'!B21-'Calcs-1'!B39</f>
        <v>670</v>
      </c>
      <c r="C15" s="16">
        <f>'Calcs-1'!C30-'Calcs-1'!C21-'Calcs-1'!C39</f>
        <v>-180</v>
      </c>
      <c r="D15" s="16">
        <f>'Calcs-1'!D30-'Calcs-1'!D21-'Calcs-1'!D39</f>
        <v>-180</v>
      </c>
      <c r="E15" s="16">
        <f>'Calcs-1'!E30-'Calcs-1'!E21-'Calcs-1'!E39</f>
        <v>-180</v>
      </c>
      <c r="F15" s="16">
        <f>'Calcs-1'!F30-'Calcs-1'!F21-'Calcs-1'!F39</f>
        <v>670</v>
      </c>
      <c r="G15" s="16">
        <f>'Calcs-1'!G30-'Calcs-1'!G21-'Calcs-1'!G39</f>
        <v>-180</v>
      </c>
      <c r="H15" s="16">
        <f>'Calcs-1'!H30-'Calcs-1'!H21-'Calcs-1'!H39</f>
        <v>-180</v>
      </c>
      <c r="I15" s="16">
        <f>'Calcs-1'!I30-'Calcs-1'!I21-'Calcs-1'!I39</f>
        <v>-180</v>
      </c>
      <c r="J15" s="16">
        <f>'Calcs-1'!J30-'Calcs-1'!J21-'Calcs-1'!J39</f>
        <v>670</v>
      </c>
      <c r="K15" s="16">
        <f>'Calcs-1'!K30-'Calcs-1'!K21-'Calcs-1'!K39</f>
        <v>-180</v>
      </c>
      <c r="L15" s="16">
        <f>'Calcs-1'!L30-'Calcs-1'!L21-'Calcs-1'!L39</f>
        <v>-180</v>
      </c>
      <c r="M15" s="16">
        <f>'Calcs-1'!M30-'Calcs-1'!M21-'Calcs-1'!M39</f>
        <v>-180</v>
      </c>
      <c r="N15" s="16">
        <f>'Calcs-1'!N30-'Calcs-1'!N21-'Calcs-1'!N39</f>
        <v>670</v>
      </c>
      <c r="O15" s="16">
        <f>'Calcs-1'!O30-'Calcs-1'!O21-'Calcs-1'!O39</f>
        <v>-180</v>
      </c>
      <c r="P15" s="16">
        <f>'Calcs-1'!P30-'Calcs-1'!P21-'Calcs-1'!P39</f>
        <v>-180</v>
      </c>
    </row>
    <row r="16">
      <c r="A16" s="10" t="s">
        <v>20</v>
      </c>
      <c r="B16" s="16">
        <f>'Calcs-1'!B31-'Calcs-1'!B22-'Calcs-1'!B40</f>
        <v>970</v>
      </c>
      <c r="C16" s="16">
        <f>'Calcs-1'!C31-'Calcs-1'!C22-'Calcs-1'!C40</f>
        <v>-230</v>
      </c>
      <c r="D16" s="16">
        <f>'Calcs-1'!D31-'Calcs-1'!D22-'Calcs-1'!D40</f>
        <v>-230</v>
      </c>
      <c r="E16" s="16">
        <f>'Calcs-1'!E31-'Calcs-1'!E22-'Calcs-1'!E40</f>
        <v>-230</v>
      </c>
      <c r="F16" s="16">
        <f>'Calcs-1'!F31-'Calcs-1'!F22-'Calcs-1'!F40</f>
        <v>-230</v>
      </c>
      <c r="G16" s="16">
        <f>'Calcs-1'!G31-'Calcs-1'!G22-'Calcs-1'!G40</f>
        <v>970</v>
      </c>
      <c r="H16" s="16">
        <f>'Calcs-1'!H31-'Calcs-1'!H22-'Calcs-1'!H40</f>
        <v>-230</v>
      </c>
      <c r="I16" s="16">
        <f>'Calcs-1'!I31-'Calcs-1'!I22-'Calcs-1'!I40</f>
        <v>-230</v>
      </c>
      <c r="J16" s="16">
        <f>'Calcs-1'!J31-'Calcs-1'!J22-'Calcs-1'!J40</f>
        <v>-230</v>
      </c>
      <c r="K16" s="16">
        <f>'Calcs-1'!K31-'Calcs-1'!K22-'Calcs-1'!K40</f>
        <v>-230</v>
      </c>
      <c r="L16" s="16">
        <f>'Calcs-1'!L31-'Calcs-1'!L22-'Calcs-1'!L40</f>
        <v>970</v>
      </c>
      <c r="M16" s="16">
        <f>'Calcs-1'!M31-'Calcs-1'!M22-'Calcs-1'!M40</f>
        <v>-230</v>
      </c>
      <c r="N16" s="16">
        <f>'Calcs-1'!N31-'Calcs-1'!N22-'Calcs-1'!N40</f>
        <v>-230</v>
      </c>
      <c r="O16" s="16">
        <f>'Calcs-1'!O31-'Calcs-1'!O22-'Calcs-1'!O40</f>
        <v>-230</v>
      </c>
      <c r="P16" s="16">
        <f>'Calcs-1'!P31-'Calcs-1'!P22-'Calcs-1'!P40</f>
        <v>-230</v>
      </c>
    </row>
    <row r="17">
      <c r="A17" s="10"/>
      <c r="B17" s="10"/>
      <c r="C17" s="10"/>
      <c r="D17" s="10"/>
      <c r="E17" s="10"/>
      <c r="F17" s="10"/>
      <c r="G17" s="10"/>
      <c r="H17" s="10"/>
      <c r="I17" s="10"/>
      <c r="J17" s="10"/>
      <c r="K17" s="10"/>
      <c r="L17" s="10"/>
      <c r="M17" s="10"/>
      <c r="N17" s="10"/>
      <c r="O17" s="10"/>
      <c r="P17" s="10"/>
    </row>
    <row r="18">
      <c r="A18" s="10" t="s">
        <v>95</v>
      </c>
      <c r="B18" s="10"/>
      <c r="C18" s="10"/>
      <c r="D18" s="10"/>
      <c r="E18" s="10"/>
      <c r="F18" s="10"/>
      <c r="G18" s="10"/>
      <c r="H18" s="10"/>
      <c r="I18" s="10"/>
      <c r="J18" s="10"/>
      <c r="K18" s="10"/>
      <c r="L18" s="10"/>
      <c r="M18" s="10"/>
      <c r="N18" s="10"/>
      <c r="O18" s="10"/>
      <c r="P18" s="10"/>
    </row>
    <row r="19">
      <c r="A19" s="10" t="s">
        <v>10</v>
      </c>
      <c r="B19" s="16">
        <f t="shared" ref="B19:P19" si="7">B3+B11</f>
        <v>8</v>
      </c>
      <c r="C19" s="16">
        <f t="shared" si="7"/>
        <v>6</v>
      </c>
      <c r="D19" s="16">
        <f t="shared" si="7"/>
        <v>4</v>
      </c>
      <c r="E19" s="16">
        <f t="shared" si="7"/>
        <v>12</v>
      </c>
      <c r="F19" s="16">
        <f t="shared" si="7"/>
        <v>10</v>
      </c>
      <c r="G19" s="16">
        <f t="shared" si="7"/>
        <v>8</v>
      </c>
      <c r="H19" s="16">
        <f t="shared" si="7"/>
        <v>16</v>
      </c>
      <c r="I19" s="16">
        <f t="shared" si="7"/>
        <v>14</v>
      </c>
      <c r="J19" s="16">
        <f t="shared" si="7"/>
        <v>12</v>
      </c>
      <c r="K19" s="16">
        <f t="shared" si="7"/>
        <v>20</v>
      </c>
      <c r="L19" s="16">
        <f t="shared" si="7"/>
        <v>18</v>
      </c>
      <c r="M19" s="16">
        <f t="shared" si="7"/>
        <v>16</v>
      </c>
      <c r="N19" s="16">
        <f t="shared" si="7"/>
        <v>24</v>
      </c>
      <c r="O19" s="16">
        <f t="shared" si="7"/>
        <v>22</v>
      </c>
      <c r="P19" s="16">
        <f t="shared" si="7"/>
        <v>20</v>
      </c>
    </row>
    <row r="20">
      <c r="A20" s="10" t="s">
        <v>12</v>
      </c>
      <c r="B20" s="16">
        <f t="shared" ref="B20:P20" si="8">B4+B12</f>
        <v>21</v>
      </c>
      <c r="C20" s="16">
        <f t="shared" si="8"/>
        <v>7</v>
      </c>
      <c r="D20" s="16">
        <f t="shared" si="8"/>
        <v>28</v>
      </c>
      <c r="E20" s="16">
        <f t="shared" si="8"/>
        <v>14</v>
      </c>
      <c r="F20" s="16">
        <f t="shared" si="8"/>
        <v>35</v>
      </c>
      <c r="G20" s="16">
        <f t="shared" si="8"/>
        <v>21</v>
      </c>
      <c r="H20" s="16">
        <f t="shared" si="8"/>
        <v>42</v>
      </c>
      <c r="I20" s="16">
        <f t="shared" si="8"/>
        <v>28</v>
      </c>
      <c r="J20" s="16">
        <f t="shared" si="8"/>
        <v>49</v>
      </c>
      <c r="K20" s="16">
        <f t="shared" si="8"/>
        <v>35</v>
      </c>
      <c r="L20" s="16">
        <f t="shared" si="8"/>
        <v>56</v>
      </c>
      <c r="M20" s="16">
        <f t="shared" si="8"/>
        <v>42</v>
      </c>
      <c r="N20" s="16">
        <f t="shared" si="8"/>
        <v>63</v>
      </c>
      <c r="O20" s="16">
        <f t="shared" si="8"/>
        <v>49</v>
      </c>
      <c r="P20" s="16">
        <f t="shared" si="8"/>
        <v>70</v>
      </c>
    </row>
    <row r="21">
      <c r="A21" s="10" t="s">
        <v>13</v>
      </c>
      <c r="B21" s="16">
        <f t="shared" ref="B21:P21" si="9">B5+B13</f>
        <v>0</v>
      </c>
      <c r="C21" s="16">
        <f t="shared" si="9"/>
        <v>0</v>
      </c>
      <c r="D21" s="16">
        <f t="shared" si="9"/>
        <v>0</v>
      </c>
      <c r="E21" s="16">
        <f t="shared" si="9"/>
        <v>0</v>
      </c>
      <c r="F21" s="16">
        <f t="shared" si="9"/>
        <v>0</v>
      </c>
      <c r="G21" s="16">
        <f t="shared" si="9"/>
        <v>0</v>
      </c>
      <c r="H21" s="16">
        <f t="shared" si="9"/>
        <v>0</v>
      </c>
      <c r="I21" s="16">
        <f t="shared" si="9"/>
        <v>0</v>
      </c>
      <c r="J21" s="16">
        <f t="shared" si="9"/>
        <v>0</v>
      </c>
      <c r="K21" s="16">
        <f t="shared" si="9"/>
        <v>0</v>
      </c>
      <c r="L21" s="16">
        <f t="shared" si="9"/>
        <v>0</v>
      </c>
      <c r="M21" s="16">
        <f t="shared" si="9"/>
        <v>0</v>
      </c>
      <c r="N21" s="16">
        <f t="shared" si="9"/>
        <v>0</v>
      </c>
      <c r="O21" s="16">
        <f t="shared" si="9"/>
        <v>0</v>
      </c>
      <c r="P21" s="16">
        <f t="shared" si="9"/>
        <v>0</v>
      </c>
    </row>
    <row r="22">
      <c r="A22" s="10" t="s">
        <v>14</v>
      </c>
      <c r="B22" s="16">
        <f t="shared" ref="B22:P22" si="10">B6+B14</f>
        <v>7</v>
      </c>
      <c r="C22" s="16">
        <f t="shared" si="10"/>
        <v>5</v>
      </c>
      <c r="D22" s="16">
        <f t="shared" si="10"/>
        <v>3</v>
      </c>
      <c r="E22" s="16">
        <f t="shared" si="10"/>
        <v>10</v>
      </c>
      <c r="F22" s="16">
        <f t="shared" si="10"/>
        <v>8</v>
      </c>
      <c r="G22" s="16">
        <f t="shared" si="10"/>
        <v>6</v>
      </c>
      <c r="H22" s="16">
        <f t="shared" si="10"/>
        <v>13</v>
      </c>
      <c r="I22" s="16">
        <f t="shared" si="10"/>
        <v>11</v>
      </c>
      <c r="J22" s="16">
        <f t="shared" si="10"/>
        <v>9</v>
      </c>
      <c r="K22" s="16">
        <f t="shared" si="10"/>
        <v>16</v>
      </c>
      <c r="L22" s="16">
        <f t="shared" si="10"/>
        <v>14</v>
      </c>
      <c r="M22" s="16">
        <f t="shared" si="10"/>
        <v>12</v>
      </c>
      <c r="N22" s="16">
        <f t="shared" si="10"/>
        <v>19</v>
      </c>
      <c r="O22" s="16">
        <f t="shared" si="10"/>
        <v>17</v>
      </c>
      <c r="P22" s="16">
        <f t="shared" si="10"/>
        <v>15</v>
      </c>
    </row>
    <row r="23">
      <c r="A23" s="10" t="s">
        <v>18</v>
      </c>
      <c r="B23" s="16">
        <f t="shared" ref="B23:P23" si="11">B7+B15</f>
        <v>670</v>
      </c>
      <c r="C23" s="16">
        <f t="shared" si="11"/>
        <v>490</v>
      </c>
      <c r="D23" s="16">
        <f t="shared" si="11"/>
        <v>310</v>
      </c>
      <c r="E23" s="16">
        <f t="shared" si="11"/>
        <v>130</v>
      </c>
      <c r="F23" s="16">
        <f t="shared" si="11"/>
        <v>800</v>
      </c>
      <c r="G23" s="16">
        <f t="shared" si="11"/>
        <v>620</v>
      </c>
      <c r="H23" s="16">
        <f t="shared" si="11"/>
        <v>440</v>
      </c>
      <c r="I23" s="16">
        <f t="shared" si="11"/>
        <v>260</v>
      </c>
      <c r="J23" s="16">
        <f t="shared" si="11"/>
        <v>930</v>
      </c>
      <c r="K23" s="16">
        <f t="shared" si="11"/>
        <v>750</v>
      </c>
      <c r="L23" s="16">
        <f t="shared" si="11"/>
        <v>570</v>
      </c>
      <c r="M23" s="16">
        <f t="shared" si="11"/>
        <v>390</v>
      </c>
      <c r="N23" s="16">
        <f t="shared" si="11"/>
        <v>1060</v>
      </c>
      <c r="O23" s="16">
        <f t="shared" si="11"/>
        <v>880</v>
      </c>
      <c r="P23" s="16">
        <f t="shared" si="11"/>
        <v>700</v>
      </c>
    </row>
    <row r="24">
      <c r="A24" s="10" t="s">
        <v>20</v>
      </c>
      <c r="B24" s="16">
        <f t="shared" ref="B24:P24" si="12">B8+B16</f>
        <v>970</v>
      </c>
      <c r="C24" s="16">
        <f t="shared" si="12"/>
        <v>740</v>
      </c>
      <c r="D24" s="16">
        <f t="shared" si="12"/>
        <v>510</v>
      </c>
      <c r="E24" s="16">
        <f t="shared" si="12"/>
        <v>280</v>
      </c>
      <c r="F24" s="16">
        <f t="shared" si="12"/>
        <v>50</v>
      </c>
      <c r="G24" s="16">
        <f t="shared" si="12"/>
        <v>1020</v>
      </c>
      <c r="H24" s="16">
        <f t="shared" si="12"/>
        <v>790</v>
      </c>
      <c r="I24" s="16">
        <f t="shared" si="12"/>
        <v>560</v>
      </c>
      <c r="J24" s="16">
        <f t="shared" si="12"/>
        <v>330</v>
      </c>
      <c r="K24" s="16">
        <f t="shared" si="12"/>
        <v>100</v>
      </c>
      <c r="L24" s="16">
        <f t="shared" si="12"/>
        <v>1070</v>
      </c>
      <c r="M24" s="16">
        <f t="shared" si="12"/>
        <v>840</v>
      </c>
      <c r="N24" s="16">
        <f t="shared" si="12"/>
        <v>610</v>
      </c>
      <c r="O24" s="16">
        <f t="shared" si="12"/>
        <v>380</v>
      </c>
      <c r="P24" s="16">
        <f t="shared" si="12"/>
        <v>150</v>
      </c>
    </row>
    <row r="25">
      <c r="A25" s="10"/>
      <c r="B25" s="10"/>
      <c r="C25" s="10"/>
      <c r="D25" s="10"/>
      <c r="E25" s="10"/>
      <c r="F25" s="10"/>
      <c r="G25" s="10"/>
      <c r="H25" s="10"/>
      <c r="I25" s="10"/>
      <c r="J25" s="10"/>
      <c r="K25" s="10"/>
      <c r="L25" s="10"/>
      <c r="M25" s="10"/>
      <c r="N25" s="10"/>
      <c r="O25" s="10"/>
      <c r="P25" s="10"/>
    </row>
    <row r="26">
      <c r="A26" s="11" t="s">
        <v>96</v>
      </c>
      <c r="B26" s="10"/>
      <c r="C26" s="10"/>
      <c r="D26" s="10"/>
      <c r="E26" s="10"/>
      <c r="F26" s="10"/>
      <c r="G26" s="10"/>
      <c r="H26" s="10"/>
      <c r="I26" s="10"/>
      <c r="J26" s="10"/>
      <c r="K26" s="10"/>
      <c r="L26" s="10"/>
      <c r="M26" s="10"/>
      <c r="N26" s="10"/>
      <c r="O26" s="10"/>
      <c r="P26" s="10"/>
    </row>
    <row r="27">
      <c r="A27" s="10" t="s">
        <v>10</v>
      </c>
      <c r="B27" s="14">
        <f>B19*Assumptions!$B9</f>
        <v>4800</v>
      </c>
      <c r="C27" s="14">
        <f>C19*Assumptions!$B9</f>
        <v>3600</v>
      </c>
      <c r="D27" s="14">
        <f>D19*Assumptions!$B9</f>
        <v>2400</v>
      </c>
      <c r="E27" s="14">
        <f>E19*Assumptions!$B9</f>
        <v>7200</v>
      </c>
      <c r="F27" s="14">
        <f>F19*Assumptions!$B9</f>
        <v>6000</v>
      </c>
      <c r="G27" s="14">
        <f>G19*Assumptions!$B9</f>
        <v>4800</v>
      </c>
      <c r="H27" s="14">
        <f>H19*Assumptions!$B9</f>
        <v>9600</v>
      </c>
      <c r="I27" s="14">
        <f>I19*Assumptions!$B9</f>
        <v>8400</v>
      </c>
      <c r="J27" s="14">
        <f>J19*Assumptions!$B9</f>
        <v>7200</v>
      </c>
      <c r="K27" s="14">
        <f>K19*Assumptions!$B9</f>
        <v>12000</v>
      </c>
      <c r="L27" s="14">
        <f>L19*Assumptions!$B9</f>
        <v>10800</v>
      </c>
      <c r="M27" s="14">
        <f>M19*Assumptions!$B9</f>
        <v>9600</v>
      </c>
      <c r="N27" s="14">
        <f>N19*Assumptions!$B9</f>
        <v>14400</v>
      </c>
      <c r="O27" s="14">
        <f>O19*Assumptions!$B9</f>
        <v>13200</v>
      </c>
      <c r="P27" s="14">
        <f>P19*Assumptions!$B9</f>
        <v>12000</v>
      </c>
    </row>
    <row r="28">
      <c r="A28" s="10" t="s">
        <v>12</v>
      </c>
      <c r="B28" s="14">
        <f>B20*Assumptions!$B10</f>
        <v>1470</v>
      </c>
      <c r="C28" s="14">
        <f>C20*Assumptions!$B10</f>
        <v>490</v>
      </c>
      <c r="D28" s="14">
        <f>D20*Assumptions!$B10</f>
        <v>1960</v>
      </c>
      <c r="E28" s="14">
        <f>E20*Assumptions!$B10</f>
        <v>980</v>
      </c>
      <c r="F28" s="14">
        <f>F20*Assumptions!$B10</f>
        <v>2450</v>
      </c>
      <c r="G28" s="14">
        <f>G20*Assumptions!$B10</f>
        <v>1470</v>
      </c>
      <c r="H28" s="14">
        <f>H20*Assumptions!$B10</f>
        <v>2940</v>
      </c>
      <c r="I28" s="14">
        <f>I20*Assumptions!$B10</f>
        <v>1960</v>
      </c>
      <c r="J28" s="14">
        <f>J20*Assumptions!$B10</f>
        <v>3430</v>
      </c>
      <c r="K28" s="14">
        <f>K20*Assumptions!$B10</f>
        <v>2450</v>
      </c>
      <c r="L28" s="14">
        <f>L20*Assumptions!$B10</f>
        <v>3920</v>
      </c>
      <c r="M28" s="14">
        <f>M20*Assumptions!$B10</f>
        <v>2940</v>
      </c>
      <c r="N28" s="14">
        <f>N20*Assumptions!$B10</f>
        <v>4410</v>
      </c>
      <c r="O28" s="14">
        <f>O20*Assumptions!$B10</f>
        <v>3430</v>
      </c>
      <c r="P28" s="14">
        <f>P20*Assumptions!$B10</f>
        <v>4900</v>
      </c>
    </row>
    <row r="29">
      <c r="A29" s="10" t="s">
        <v>13</v>
      </c>
      <c r="B29" s="14">
        <f>B21*Assumptions!$B11</f>
        <v>0</v>
      </c>
      <c r="C29" s="14">
        <f>C21*Assumptions!$B11</f>
        <v>0</v>
      </c>
      <c r="D29" s="14">
        <f>D21*Assumptions!$B11</f>
        <v>0</v>
      </c>
      <c r="E29" s="14">
        <f>E21*Assumptions!$B11</f>
        <v>0</v>
      </c>
      <c r="F29" s="14">
        <f>F21*Assumptions!$B11</f>
        <v>0</v>
      </c>
      <c r="G29" s="14">
        <f>G21*Assumptions!$B11</f>
        <v>0</v>
      </c>
      <c r="H29" s="14">
        <f>H21*Assumptions!$B11</f>
        <v>0</v>
      </c>
      <c r="I29" s="14">
        <f>I21*Assumptions!$B11</f>
        <v>0</v>
      </c>
      <c r="J29" s="14">
        <f>J21*Assumptions!$B11</f>
        <v>0</v>
      </c>
      <c r="K29" s="14">
        <f>K21*Assumptions!$B11</f>
        <v>0</v>
      </c>
      <c r="L29" s="14">
        <f>L21*Assumptions!$B11</f>
        <v>0</v>
      </c>
      <c r="M29" s="14">
        <f>M21*Assumptions!$B11</f>
        <v>0</v>
      </c>
      <c r="N29" s="14">
        <f>N21*Assumptions!$B11</f>
        <v>0</v>
      </c>
      <c r="O29" s="14">
        <f>O21*Assumptions!$B11</f>
        <v>0</v>
      </c>
      <c r="P29" s="14">
        <f>P21*Assumptions!$B11</f>
        <v>0</v>
      </c>
    </row>
    <row r="30">
      <c r="A30" s="10" t="s">
        <v>14</v>
      </c>
      <c r="B30" s="14">
        <f>B22*Assumptions!$B12</f>
        <v>350</v>
      </c>
      <c r="C30" s="14">
        <f>C22*Assumptions!$B12</f>
        <v>250</v>
      </c>
      <c r="D30" s="14">
        <f>D22*Assumptions!$B12</f>
        <v>150</v>
      </c>
      <c r="E30" s="14">
        <f>E22*Assumptions!$B12</f>
        <v>500</v>
      </c>
      <c r="F30" s="14">
        <f>F22*Assumptions!$B12</f>
        <v>400</v>
      </c>
      <c r="G30" s="14">
        <f>G22*Assumptions!$B12</f>
        <v>300</v>
      </c>
      <c r="H30" s="14">
        <f>H22*Assumptions!$B12</f>
        <v>650</v>
      </c>
      <c r="I30" s="14">
        <f>I22*Assumptions!$B12</f>
        <v>550</v>
      </c>
      <c r="J30" s="14">
        <f>J22*Assumptions!$B12</f>
        <v>450</v>
      </c>
      <c r="K30" s="14">
        <f>K22*Assumptions!$B12</f>
        <v>800</v>
      </c>
      <c r="L30" s="14">
        <f>L22*Assumptions!$B12</f>
        <v>700</v>
      </c>
      <c r="M30" s="14">
        <f>M22*Assumptions!$B12</f>
        <v>600</v>
      </c>
      <c r="N30" s="14">
        <f>N22*Assumptions!$B12</f>
        <v>950</v>
      </c>
      <c r="O30" s="14">
        <f>O22*Assumptions!$B12</f>
        <v>850</v>
      </c>
      <c r="P30" s="14">
        <f>P22*Assumptions!$B12</f>
        <v>750</v>
      </c>
    </row>
    <row r="31">
      <c r="A31" s="10" t="s">
        <v>18</v>
      </c>
      <c r="B31" s="14">
        <f>B23*Assumptions!$B13</f>
        <v>9380</v>
      </c>
      <c r="C31" s="14">
        <f>C23*Assumptions!$B13</f>
        <v>6860</v>
      </c>
      <c r="D31" s="14">
        <f>D23*Assumptions!$B13</f>
        <v>4340</v>
      </c>
      <c r="E31" s="14">
        <f>E23*Assumptions!$B13</f>
        <v>1820</v>
      </c>
      <c r="F31" s="14">
        <f>F23*Assumptions!$B13</f>
        <v>11200</v>
      </c>
      <c r="G31" s="14">
        <f>G23*Assumptions!$B13</f>
        <v>8680</v>
      </c>
      <c r="H31" s="14">
        <f>H23*Assumptions!$B13</f>
        <v>6160</v>
      </c>
      <c r="I31" s="14">
        <f>I23*Assumptions!$B13</f>
        <v>3640</v>
      </c>
      <c r="J31" s="14">
        <f>J23*Assumptions!$B13</f>
        <v>13020</v>
      </c>
      <c r="K31" s="14">
        <f>K23*Assumptions!$B13</f>
        <v>10500</v>
      </c>
      <c r="L31" s="14">
        <f>L23*Assumptions!$B13</f>
        <v>7980</v>
      </c>
      <c r="M31" s="14">
        <f>M23*Assumptions!$B13</f>
        <v>5460</v>
      </c>
      <c r="N31" s="14">
        <f>N23*Assumptions!$B13</f>
        <v>14840</v>
      </c>
      <c r="O31" s="14">
        <f>O23*Assumptions!$B13</f>
        <v>12320</v>
      </c>
      <c r="P31" s="14">
        <f>P23*Assumptions!$B13</f>
        <v>9800</v>
      </c>
    </row>
    <row r="32">
      <c r="A32" s="10" t="s">
        <v>20</v>
      </c>
      <c r="B32" s="14">
        <f>B24*Assumptions!$B14</f>
        <v>1940</v>
      </c>
      <c r="C32" s="14">
        <f>C24*Assumptions!$B14</f>
        <v>1480</v>
      </c>
      <c r="D32" s="14">
        <f>D24*Assumptions!$B14</f>
        <v>1020</v>
      </c>
      <c r="E32" s="14">
        <f>E24*Assumptions!$B14</f>
        <v>560</v>
      </c>
      <c r="F32" s="14">
        <f>F24*Assumptions!$B14</f>
        <v>100</v>
      </c>
      <c r="G32" s="14">
        <f>G24*Assumptions!$B14</f>
        <v>2040</v>
      </c>
      <c r="H32" s="14">
        <f>H24*Assumptions!$B14</f>
        <v>1580</v>
      </c>
      <c r="I32" s="14">
        <f>I24*Assumptions!$B14</f>
        <v>1120</v>
      </c>
      <c r="J32" s="14">
        <f>J24*Assumptions!$B14</f>
        <v>660</v>
      </c>
      <c r="K32" s="14">
        <f>K24*Assumptions!$B14</f>
        <v>200</v>
      </c>
      <c r="L32" s="14">
        <f>L24*Assumptions!$B14</f>
        <v>2140</v>
      </c>
      <c r="M32" s="14">
        <f>M24*Assumptions!$B14</f>
        <v>1680</v>
      </c>
      <c r="N32" s="14">
        <f>N24*Assumptions!$B14</f>
        <v>1220</v>
      </c>
      <c r="O32" s="14">
        <f>O24*Assumptions!$B14</f>
        <v>760</v>
      </c>
      <c r="P32" s="14">
        <f>P24*Assumptions!$B14</f>
        <v>300</v>
      </c>
    </row>
    <row r="33">
      <c r="A33" s="10" t="s">
        <v>97</v>
      </c>
      <c r="B33" s="14">
        <f t="shared" ref="B33:P33" si="13">SUM(B27:B32)</f>
        <v>17940</v>
      </c>
      <c r="C33" s="14">
        <f t="shared" si="13"/>
        <v>12680</v>
      </c>
      <c r="D33" s="14">
        <f t="shared" si="13"/>
        <v>9870</v>
      </c>
      <c r="E33" s="14">
        <f t="shared" si="13"/>
        <v>11060</v>
      </c>
      <c r="F33" s="14">
        <f t="shared" si="13"/>
        <v>20150</v>
      </c>
      <c r="G33" s="14">
        <f t="shared" si="13"/>
        <v>17290</v>
      </c>
      <c r="H33" s="14">
        <f t="shared" si="13"/>
        <v>20930</v>
      </c>
      <c r="I33" s="14">
        <f t="shared" si="13"/>
        <v>15670</v>
      </c>
      <c r="J33" s="14">
        <f t="shared" si="13"/>
        <v>24760</v>
      </c>
      <c r="K33" s="14">
        <f t="shared" si="13"/>
        <v>25950</v>
      </c>
      <c r="L33" s="14">
        <f t="shared" si="13"/>
        <v>25540</v>
      </c>
      <c r="M33" s="14">
        <f t="shared" si="13"/>
        <v>20280</v>
      </c>
      <c r="N33" s="14">
        <f t="shared" si="13"/>
        <v>35820</v>
      </c>
      <c r="O33" s="14">
        <f t="shared" si="13"/>
        <v>30560</v>
      </c>
      <c r="P33" s="14">
        <f t="shared" si="13"/>
        <v>27750</v>
      </c>
    </row>
    <row r="34">
      <c r="A34" s="10"/>
      <c r="B34" s="15"/>
      <c r="C34" s="15"/>
      <c r="D34" s="15"/>
      <c r="E34" s="15"/>
      <c r="F34" s="15"/>
      <c r="G34" s="15"/>
      <c r="H34" s="15"/>
      <c r="I34" s="15"/>
      <c r="J34" s="15"/>
      <c r="K34" s="15"/>
      <c r="L34" s="15"/>
      <c r="M34" s="15"/>
      <c r="N34" s="15"/>
      <c r="O34" s="15"/>
      <c r="P34" s="15"/>
    </row>
    <row r="35">
      <c r="A35" s="10"/>
      <c r="B35" s="15"/>
      <c r="C35" s="15"/>
      <c r="D35" s="15"/>
      <c r="E35" s="15"/>
      <c r="F35" s="15"/>
      <c r="G35" s="15"/>
      <c r="H35" s="15"/>
      <c r="I35" s="15"/>
      <c r="J35" s="15"/>
      <c r="K35" s="15"/>
      <c r="L35" s="15"/>
      <c r="M35" s="15"/>
      <c r="N35" s="15"/>
      <c r="O35" s="15"/>
      <c r="P35" s="15"/>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13"/>
  </cols>
  <sheetData>
    <row r="1">
      <c r="A1" s="10"/>
      <c r="B1" s="10" t="s">
        <v>56</v>
      </c>
      <c r="C1" s="10" t="s">
        <v>57</v>
      </c>
      <c r="D1" s="10" t="s">
        <v>58</v>
      </c>
      <c r="E1" s="10" t="s">
        <v>59</v>
      </c>
      <c r="F1" s="10" t="s">
        <v>60</v>
      </c>
      <c r="G1" s="10" t="s">
        <v>61</v>
      </c>
      <c r="H1" s="10" t="s">
        <v>62</v>
      </c>
      <c r="I1" s="10" t="s">
        <v>63</v>
      </c>
      <c r="J1" s="10" t="s">
        <v>64</v>
      </c>
      <c r="K1" s="10" t="s">
        <v>65</v>
      </c>
      <c r="L1" s="10" t="s">
        <v>66</v>
      </c>
      <c r="M1" s="10" t="s">
        <v>67</v>
      </c>
      <c r="N1" s="10" t="s">
        <v>68</v>
      </c>
      <c r="O1" s="10" t="s">
        <v>69</v>
      </c>
      <c r="P1" s="10" t="s">
        <v>70</v>
      </c>
    </row>
    <row r="2">
      <c r="A2" s="10" t="s">
        <v>98</v>
      </c>
      <c r="B2" s="10"/>
      <c r="C2" s="10"/>
      <c r="D2" s="10"/>
      <c r="E2" s="10"/>
      <c r="F2" s="10"/>
      <c r="G2" s="10"/>
      <c r="H2" s="10"/>
      <c r="I2" s="10"/>
      <c r="J2" s="10"/>
      <c r="K2" s="10"/>
      <c r="L2" s="10"/>
      <c r="M2" s="10"/>
      <c r="N2" s="10"/>
      <c r="O2" s="10"/>
      <c r="P2" s="10"/>
    </row>
    <row r="3">
      <c r="A3" s="10" t="s">
        <v>72</v>
      </c>
      <c r="B3" s="14">
        <f>'Sales and Costs'!B4+'Sales and Costs'!B10</f>
        <v>6840</v>
      </c>
      <c r="C3" s="14">
        <f>'Sales and Costs'!C4+'Sales and Costs'!C10</f>
        <v>6840</v>
      </c>
      <c r="D3" s="14">
        <f>'Sales and Costs'!D4+'Sales and Costs'!D10</f>
        <v>6840</v>
      </c>
      <c r="E3" s="14">
        <f>'Sales and Costs'!E4+'Sales and Costs'!E10</f>
        <v>6840</v>
      </c>
      <c r="F3" s="14">
        <f>'Sales and Costs'!F4+'Sales and Costs'!F10</f>
        <v>6840</v>
      </c>
      <c r="G3" s="14">
        <f>'Sales and Costs'!G4+'Sales and Costs'!G10</f>
        <v>6840</v>
      </c>
      <c r="H3" s="14">
        <f>'Sales and Costs'!H4+'Sales and Costs'!H10</f>
        <v>6840</v>
      </c>
      <c r="I3" s="14">
        <f>'Sales and Costs'!I4+'Sales and Costs'!I10</f>
        <v>6840</v>
      </c>
      <c r="J3" s="14">
        <f>'Sales and Costs'!J4+'Sales and Costs'!J10</f>
        <v>6840</v>
      </c>
      <c r="K3" s="14">
        <f>'Sales and Costs'!K4+'Sales and Costs'!K10</f>
        <v>6840</v>
      </c>
      <c r="L3" s="14">
        <f>'Sales and Costs'!L4+'Sales and Costs'!L10</f>
        <v>6840</v>
      </c>
      <c r="M3" s="14">
        <f>'Sales and Costs'!M4+'Sales and Costs'!M10</f>
        <v>6840</v>
      </c>
      <c r="N3" s="14">
        <f>'Sales and Costs'!N4+'Sales and Costs'!N10</f>
        <v>6840</v>
      </c>
      <c r="O3" s="14">
        <f>'Sales and Costs'!O4+'Sales and Costs'!O10</f>
        <v>6840</v>
      </c>
      <c r="P3" s="14">
        <f>'Sales and Costs'!P4+'Sales and Costs'!P10</f>
        <v>6840</v>
      </c>
    </row>
    <row r="4">
      <c r="A4" s="10" t="s">
        <v>45</v>
      </c>
      <c r="B4" s="14">
        <f>'Sales and Costs'!B5+'Sales and Costs'!B11</f>
        <v>3480</v>
      </c>
      <c r="C4" s="14">
        <f>'Sales and Costs'!C5+'Sales and Costs'!C11</f>
        <v>3480</v>
      </c>
      <c r="D4" s="14">
        <f>'Sales and Costs'!D5+'Sales and Costs'!D11</f>
        <v>3480</v>
      </c>
      <c r="E4" s="14">
        <f>'Sales and Costs'!E5+'Sales and Costs'!E11</f>
        <v>3480</v>
      </c>
      <c r="F4" s="14">
        <f>'Sales and Costs'!F5+'Sales and Costs'!F11</f>
        <v>3480</v>
      </c>
      <c r="G4" s="14">
        <f>'Sales and Costs'!G5+'Sales and Costs'!G11</f>
        <v>3480</v>
      </c>
      <c r="H4" s="14">
        <f>'Sales and Costs'!H5+'Sales and Costs'!H11</f>
        <v>3480</v>
      </c>
      <c r="I4" s="14">
        <f>'Sales and Costs'!I5+'Sales and Costs'!I11</f>
        <v>3480</v>
      </c>
      <c r="J4" s="14">
        <f>'Sales and Costs'!J5+'Sales and Costs'!J11</f>
        <v>3480</v>
      </c>
      <c r="K4" s="14">
        <f>'Sales and Costs'!K5+'Sales and Costs'!K11</f>
        <v>3480</v>
      </c>
      <c r="L4" s="14">
        <f>'Sales and Costs'!L5+'Sales and Costs'!L11</f>
        <v>3480</v>
      </c>
      <c r="M4" s="14">
        <f>'Sales and Costs'!M5+'Sales and Costs'!M11</f>
        <v>3480</v>
      </c>
      <c r="N4" s="14">
        <f>'Sales and Costs'!N5+'Sales and Costs'!N11</f>
        <v>3480</v>
      </c>
      <c r="O4" s="14">
        <f>'Sales and Costs'!O5+'Sales and Costs'!O11</f>
        <v>3480</v>
      </c>
      <c r="P4" s="14">
        <f>'Sales and Costs'!P5+'Sales and Costs'!P11</f>
        <v>3480</v>
      </c>
    </row>
    <row r="5">
      <c r="A5" s="10" t="s">
        <v>46</v>
      </c>
      <c r="B5" s="14">
        <f>'Sales and Costs'!B6+'Sales and Costs'!B12</f>
        <v>2600</v>
      </c>
      <c r="C5" s="14">
        <f>'Sales and Costs'!C6+'Sales and Costs'!C12</f>
        <v>2600</v>
      </c>
      <c r="D5" s="14">
        <f>'Sales and Costs'!D6+'Sales and Costs'!D12</f>
        <v>2600</v>
      </c>
      <c r="E5" s="14">
        <f>'Sales and Costs'!E6+'Sales and Costs'!E12</f>
        <v>2600</v>
      </c>
      <c r="F5" s="14">
        <f>'Sales and Costs'!F6+'Sales and Costs'!F12</f>
        <v>2600</v>
      </c>
      <c r="G5" s="14">
        <f>'Sales and Costs'!G6+'Sales and Costs'!G12</f>
        <v>2600</v>
      </c>
      <c r="H5" s="14">
        <f>'Sales and Costs'!H6+'Sales and Costs'!H12</f>
        <v>2600</v>
      </c>
      <c r="I5" s="14">
        <f>'Sales and Costs'!I6+'Sales and Costs'!I12</f>
        <v>2600</v>
      </c>
      <c r="J5" s="14">
        <f>'Sales and Costs'!J6+'Sales and Costs'!J12</f>
        <v>2600</v>
      </c>
      <c r="K5" s="14">
        <f>'Sales and Costs'!K6+'Sales and Costs'!K12</f>
        <v>2600</v>
      </c>
      <c r="L5" s="14">
        <f>'Sales and Costs'!L6+'Sales and Costs'!L12</f>
        <v>2600</v>
      </c>
      <c r="M5" s="14">
        <f>'Sales and Costs'!M6+'Sales and Costs'!M12</f>
        <v>2600</v>
      </c>
      <c r="N5" s="14">
        <f>'Sales and Costs'!N6+'Sales and Costs'!N12</f>
        <v>2600</v>
      </c>
      <c r="O5" s="14">
        <f>'Sales and Costs'!O6+'Sales and Costs'!O12</f>
        <v>2600</v>
      </c>
      <c r="P5" s="14">
        <f>'Sales and Costs'!P6+'Sales and Costs'!P12</f>
        <v>2600</v>
      </c>
    </row>
    <row r="6">
      <c r="A6" s="10" t="s">
        <v>99</v>
      </c>
      <c r="B6" s="14">
        <f t="shared" ref="B6:P6" si="1">SUM(B3:B5)</f>
        <v>12920</v>
      </c>
      <c r="C6" s="14">
        <f t="shared" si="1"/>
        <v>12920</v>
      </c>
      <c r="D6" s="14">
        <f t="shared" si="1"/>
        <v>12920</v>
      </c>
      <c r="E6" s="14">
        <f t="shared" si="1"/>
        <v>12920</v>
      </c>
      <c r="F6" s="14">
        <f t="shared" si="1"/>
        <v>12920</v>
      </c>
      <c r="G6" s="14">
        <f t="shared" si="1"/>
        <v>12920</v>
      </c>
      <c r="H6" s="14">
        <f t="shared" si="1"/>
        <v>12920</v>
      </c>
      <c r="I6" s="14">
        <f t="shared" si="1"/>
        <v>12920</v>
      </c>
      <c r="J6" s="14">
        <f t="shared" si="1"/>
        <v>12920</v>
      </c>
      <c r="K6" s="14">
        <f t="shared" si="1"/>
        <v>12920</v>
      </c>
      <c r="L6" s="14">
        <f t="shared" si="1"/>
        <v>12920</v>
      </c>
      <c r="M6" s="14">
        <f t="shared" si="1"/>
        <v>12920</v>
      </c>
      <c r="N6" s="14">
        <f t="shared" si="1"/>
        <v>12920</v>
      </c>
      <c r="O6" s="14">
        <f t="shared" si="1"/>
        <v>12920</v>
      </c>
      <c r="P6" s="14">
        <f t="shared" si="1"/>
        <v>12920</v>
      </c>
    </row>
    <row r="7">
      <c r="A7" s="10"/>
      <c r="B7" s="10"/>
      <c r="C7" s="10"/>
      <c r="D7" s="10"/>
      <c r="E7" s="10"/>
      <c r="F7" s="10"/>
      <c r="G7" s="10"/>
      <c r="H7" s="10"/>
      <c r="I7" s="10"/>
      <c r="J7" s="10"/>
      <c r="K7" s="10"/>
      <c r="L7" s="10"/>
      <c r="M7" s="10"/>
      <c r="N7" s="10"/>
      <c r="O7" s="10"/>
      <c r="P7" s="10"/>
    </row>
    <row r="8">
      <c r="A8" s="10" t="s">
        <v>52</v>
      </c>
      <c r="B8" s="10"/>
      <c r="C8" s="10"/>
      <c r="D8" s="10"/>
      <c r="E8" s="10"/>
      <c r="F8" s="10"/>
      <c r="G8" s="10"/>
      <c r="H8" s="10"/>
      <c r="I8" s="10"/>
      <c r="J8" s="10"/>
      <c r="K8" s="10"/>
      <c r="L8" s="10"/>
      <c r="M8" s="10"/>
      <c r="N8" s="10"/>
      <c r="O8" s="10"/>
      <c r="P8" s="10"/>
    </row>
    <row r="9">
      <c r="A9" s="10" t="s">
        <v>72</v>
      </c>
      <c r="B9" s="14">
        <f t="shared" ref="B9:P9" si="2">B3</f>
        <v>6840</v>
      </c>
      <c r="C9" s="14">
        <f t="shared" si="2"/>
        <v>6840</v>
      </c>
      <c r="D9" s="14">
        <f t="shared" si="2"/>
        <v>6840</v>
      </c>
      <c r="E9" s="14">
        <f t="shared" si="2"/>
        <v>6840</v>
      </c>
      <c r="F9" s="14">
        <f t="shared" si="2"/>
        <v>6840</v>
      </c>
      <c r="G9" s="14">
        <f t="shared" si="2"/>
        <v>6840</v>
      </c>
      <c r="H9" s="14">
        <f t="shared" si="2"/>
        <v>6840</v>
      </c>
      <c r="I9" s="14">
        <f t="shared" si="2"/>
        <v>6840</v>
      </c>
      <c r="J9" s="14">
        <f t="shared" si="2"/>
        <v>6840</v>
      </c>
      <c r="K9" s="14">
        <f t="shared" si="2"/>
        <v>6840</v>
      </c>
      <c r="L9" s="14">
        <f t="shared" si="2"/>
        <v>6840</v>
      </c>
      <c r="M9" s="14">
        <f t="shared" si="2"/>
        <v>6840</v>
      </c>
      <c r="N9" s="14">
        <f t="shared" si="2"/>
        <v>6840</v>
      </c>
      <c r="O9" s="14">
        <f t="shared" si="2"/>
        <v>6840</v>
      </c>
      <c r="P9" s="14">
        <f t="shared" si="2"/>
        <v>6840</v>
      </c>
    </row>
    <row r="10">
      <c r="A10" s="10" t="s">
        <v>45</v>
      </c>
      <c r="B10" s="12">
        <v>0.0</v>
      </c>
      <c r="C10" s="12">
        <v>0.0</v>
      </c>
      <c r="D10" s="12">
        <v>0.0</v>
      </c>
      <c r="E10" s="14">
        <f>SUM(B4:E4)</f>
        <v>13920</v>
      </c>
      <c r="F10" s="12">
        <v>0.0</v>
      </c>
      <c r="G10" s="12">
        <v>0.0</v>
      </c>
      <c r="H10" s="12">
        <v>0.0</v>
      </c>
      <c r="I10" s="14">
        <f>SUM(F4:I4)</f>
        <v>13920</v>
      </c>
      <c r="J10" s="12">
        <v>0.0</v>
      </c>
      <c r="K10" s="12">
        <v>0.0</v>
      </c>
      <c r="L10" s="12">
        <v>0.0</v>
      </c>
      <c r="M10" s="14">
        <f>SUM(J4:M4)</f>
        <v>13920</v>
      </c>
      <c r="N10" s="12">
        <v>0.0</v>
      </c>
      <c r="O10" s="12">
        <v>0.0</v>
      </c>
      <c r="P10" s="12">
        <v>0.0</v>
      </c>
    </row>
    <row r="11">
      <c r="A11" s="10" t="s">
        <v>46</v>
      </c>
      <c r="B11" s="12">
        <v>0.0</v>
      </c>
      <c r="C11" s="14">
        <f>SUM(B5:C5)</f>
        <v>5200</v>
      </c>
      <c r="D11" s="12">
        <v>0.0</v>
      </c>
      <c r="E11" s="14">
        <f>SUM(D5:E5)</f>
        <v>5200</v>
      </c>
      <c r="F11" s="12">
        <v>0.0</v>
      </c>
      <c r="G11" s="14">
        <f>SUM(F5:G5)</f>
        <v>5200</v>
      </c>
      <c r="H11" s="12">
        <v>0.0</v>
      </c>
      <c r="I11" s="14">
        <f>SUM(H5:I5)</f>
        <v>5200</v>
      </c>
      <c r="J11" s="12">
        <v>0.0</v>
      </c>
      <c r="K11" s="14">
        <f>SUM(J5:K5)</f>
        <v>5200</v>
      </c>
      <c r="L11" s="12">
        <v>0.0</v>
      </c>
      <c r="M11" s="14">
        <f>SUM(L5:M5)</f>
        <v>5200</v>
      </c>
      <c r="N11" s="12">
        <v>0.0</v>
      </c>
      <c r="O11" s="14">
        <f>SUM(N5:O5)</f>
        <v>5200</v>
      </c>
      <c r="P11" s="12">
        <v>0.0</v>
      </c>
    </row>
    <row r="12">
      <c r="A12" s="10" t="s">
        <v>100</v>
      </c>
      <c r="B12" s="14">
        <f t="shared" ref="B12:P12" si="3">SUM(B9:B11)</f>
        <v>6840</v>
      </c>
      <c r="C12" s="14">
        <f t="shared" si="3"/>
        <v>12040</v>
      </c>
      <c r="D12" s="14">
        <f t="shared" si="3"/>
        <v>6840</v>
      </c>
      <c r="E12" s="14">
        <f t="shared" si="3"/>
        <v>25960</v>
      </c>
      <c r="F12" s="14">
        <f t="shared" si="3"/>
        <v>6840</v>
      </c>
      <c r="G12" s="14">
        <f t="shared" si="3"/>
        <v>12040</v>
      </c>
      <c r="H12" s="14">
        <f t="shared" si="3"/>
        <v>6840</v>
      </c>
      <c r="I12" s="14">
        <f t="shared" si="3"/>
        <v>25960</v>
      </c>
      <c r="J12" s="14">
        <f t="shared" si="3"/>
        <v>6840</v>
      </c>
      <c r="K12" s="14">
        <f t="shared" si="3"/>
        <v>12040</v>
      </c>
      <c r="L12" s="14">
        <f t="shared" si="3"/>
        <v>6840</v>
      </c>
      <c r="M12" s="14">
        <f t="shared" si="3"/>
        <v>25960</v>
      </c>
      <c r="N12" s="14">
        <f t="shared" si="3"/>
        <v>6840</v>
      </c>
      <c r="O12" s="14">
        <f t="shared" si="3"/>
        <v>12040</v>
      </c>
      <c r="P12" s="14">
        <f t="shared" si="3"/>
        <v>6840</v>
      </c>
    </row>
    <row r="13">
      <c r="A13" s="10"/>
      <c r="B13" s="10"/>
      <c r="C13" s="10"/>
      <c r="D13" s="10"/>
      <c r="E13" s="10"/>
      <c r="F13" s="10"/>
      <c r="G13" s="10"/>
      <c r="H13" s="10"/>
      <c r="I13" s="10"/>
      <c r="J13" s="10"/>
      <c r="K13" s="10"/>
      <c r="L13" s="10"/>
      <c r="M13" s="10"/>
      <c r="N13" s="10"/>
      <c r="O13" s="10"/>
      <c r="P13" s="10"/>
    </row>
    <row r="14">
      <c r="A14" s="10" t="s">
        <v>101</v>
      </c>
      <c r="B14" s="10"/>
      <c r="C14" s="10"/>
      <c r="D14" s="10"/>
      <c r="E14" s="10"/>
      <c r="F14" s="10"/>
      <c r="G14" s="10"/>
      <c r="H14" s="10"/>
      <c r="I14" s="10"/>
      <c r="J14" s="10"/>
      <c r="K14" s="10"/>
      <c r="L14" s="10"/>
      <c r="M14" s="10"/>
      <c r="N14" s="10"/>
      <c r="O14" s="10"/>
      <c r="P14" s="10"/>
    </row>
    <row r="15">
      <c r="A15" s="10" t="s">
        <v>72</v>
      </c>
      <c r="B15" s="12">
        <v>0.0</v>
      </c>
      <c r="C15" s="14">
        <f t="shared" ref="C15:P15" si="4">B20</f>
        <v>0</v>
      </c>
      <c r="D15" s="14">
        <f t="shared" si="4"/>
        <v>0</v>
      </c>
      <c r="E15" s="14">
        <f t="shared" si="4"/>
        <v>0</v>
      </c>
      <c r="F15" s="14">
        <f t="shared" si="4"/>
        <v>0</v>
      </c>
      <c r="G15" s="14">
        <f t="shared" si="4"/>
        <v>0</v>
      </c>
      <c r="H15" s="14">
        <f t="shared" si="4"/>
        <v>0</v>
      </c>
      <c r="I15" s="14">
        <f t="shared" si="4"/>
        <v>0</v>
      </c>
      <c r="J15" s="14">
        <f t="shared" si="4"/>
        <v>0</v>
      </c>
      <c r="K15" s="14">
        <f t="shared" si="4"/>
        <v>0</v>
      </c>
      <c r="L15" s="14">
        <f t="shared" si="4"/>
        <v>0</v>
      </c>
      <c r="M15" s="14">
        <f t="shared" si="4"/>
        <v>0</v>
      </c>
      <c r="N15" s="14">
        <f t="shared" si="4"/>
        <v>0</v>
      </c>
      <c r="O15" s="14">
        <f t="shared" si="4"/>
        <v>0</v>
      </c>
      <c r="P15" s="14">
        <f t="shared" si="4"/>
        <v>0</v>
      </c>
    </row>
    <row r="16">
      <c r="A16" s="10" t="s">
        <v>45</v>
      </c>
      <c r="B16" s="12">
        <v>0.0</v>
      </c>
      <c r="C16" s="14">
        <f t="shared" ref="C16:P16" si="5">B21</f>
        <v>3480</v>
      </c>
      <c r="D16" s="14">
        <f t="shared" si="5"/>
        <v>6960</v>
      </c>
      <c r="E16" s="14">
        <f t="shared" si="5"/>
        <v>10440</v>
      </c>
      <c r="F16" s="14">
        <f t="shared" si="5"/>
        <v>0</v>
      </c>
      <c r="G16" s="14">
        <f t="shared" si="5"/>
        <v>3480</v>
      </c>
      <c r="H16" s="14">
        <f t="shared" si="5"/>
        <v>6960</v>
      </c>
      <c r="I16" s="14">
        <f t="shared" si="5"/>
        <v>10440</v>
      </c>
      <c r="J16" s="14">
        <f t="shared" si="5"/>
        <v>0</v>
      </c>
      <c r="K16" s="14">
        <f t="shared" si="5"/>
        <v>3480</v>
      </c>
      <c r="L16" s="14">
        <f t="shared" si="5"/>
        <v>6960</v>
      </c>
      <c r="M16" s="14">
        <f t="shared" si="5"/>
        <v>10440</v>
      </c>
      <c r="N16" s="14">
        <f t="shared" si="5"/>
        <v>0</v>
      </c>
      <c r="O16" s="14">
        <f t="shared" si="5"/>
        <v>3480</v>
      </c>
      <c r="P16" s="14">
        <f t="shared" si="5"/>
        <v>6960</v>
      </c>
    </row>
    <row r="17">
      <c r="A17" s="10" t="s">
        <v>46</v>
      </c>
      <c r="B17" s="12">
        <v>0.0</v>
      </c>
      <c r="C17" s="14">
        <f t="shared" ref="C17:P17" si="6">B22</f>
        <v>2600</v>
      </c>
      <c r="D17" s="14">
        <f t="shared" si="6"/>
        <v>0</v>
      </c>
      <c r="E17" s="14">
        <f t="shared" si="6"/>
        <v>2600</v>
      </c>
      <c r="F17" s="14">
        <f t="shared" si="6"/>
        <v>0</v>
      </c>
      <c r="G17" s="14">
        <f t="shared" si="6"/>
        <v>2600</v>
      </c>
      <c r="H17" s="14">
        <f t="shared" si="6"/>
        <v>0</v>
      </c>
      <c r="I17" s="14">
        <f t="shared" si="6"/>
        <v>2600</v>
      </c>
      <c r="J17" s="14">
        <f t="shared" si="6"/>
        <v>0</v>
      </c>
      <c r="K17" s="14">
        <f t="shared" si="6"/>
        <v>2600</v>
      </c>
      <c r="L17" s="14">
        <f t="shared" si="6"/>
        <v>0</v>
      </c>
      <c r="M17" s="14">
        <f t="shared" si="6"/>
        <v>2600</v>
      </c>
      <c r="N17" s="14">
        <f t="shared" si="6"/>
        <v>0</v>
      </c>
      <c r="O17" s="14">
        <f t="shared" si="6"/>
        <v>2600</v>
      </c>
      <c r="P17" s="14">
        <f t="shared" si="6"/>
        <v>0</v>
      </c>
    </row>
    <row r="18">
      <c r="A18" s="10"/>
      <c r="B18" s="10"/>
      <c r="C18" s="10"/>
      <c r="D18" s="10"/>
      <c r="E18" s="10"/>
      <c r="F18" s="10"/>
      <c r="G18" s="10"/>
      <c r="H18" s="10"/>
      <c r="I18" s="10"/>
      <c r="J18" s="10"/>
      <c r="K18" s="10"/>
      <c r="L18" s="10"/>
      <c r="M18" s="10"/>
      <c r="N18" s="10"/>
      <c r="O18" s="10"/>
      <c r="P18" s="10"/>
    </row>
    <row r="19">
      <c r="A19" s="10" t="s">
        <v>102</v>
      </c>
      <c r="B19" s="10"/>
      <c r="C19" s="10"/>
      <c r="D19" s="10"/>
      <c r="E19" s="10"/>
      <c r="F19" s="10"/>
      <c r="G19" s="10"/>
      <c r="H19" s="10"/>
      <c r="I19" s="10"/>
      <c r="J19" s="10"/>
      <c r="K19" s="10"/>
      <c r="L19" s="10"/>
      <c r="M19" s="10"/>
      <c r="N19" s="10"/>
      <c r="O19" s="10"/>
      <c r="P19" s="10"/>
    </row>
    <row r="20">
      <c r="A20" s="10" t="s">
        <v>72</v>
      </c>
      <c r="B20" s="14">
        <f t="shared" ref="B20:P20" si="7">B15+B3-B9</f>
        <v>0</v>
      </c>
      <c r="C20" s="14">
        <f t="shared" si="7"/>
        <v>0</v>
      </c>
      <c r="D20" s="14">
        <f t="shared" si="7"/>
        <v>0</v>
      </c>
      <c r="E20" s="14">
        <f t="shared" si="7"/>
        <v>0</v>
      </c>
      <c r="F20" s="14">
        <f t="shared" si="7"/>
        <v>0</v>
      </c>
      <c r="G20" s="14">
        <f t="shared" si="7"/>
        <v>0</v>
      </c>
      <c r="H20" s="14">
        <f t="shared" si="7"/>
        <v>0</v>
      </c>
      <c r="I20" s="14">
        <f t="shared" si="7"/>
        <v>0</v>
      </c>
      <c r="J20" s="14">
        <f t="shared" si="7"/>
        <v>0</v>
      </c>
      <c r="K20" s="14">
        <f t="shared" si="7"/>
        <v>0</v>
      </c>
      <c r="L20" s="14">
        <f t="shared" si="7"/>
        <v>0</v>
      </c>
      <c r="M20" s="14">
        <f t="shared" si="7"/>
        <v>0</v>
      </c>
      <c r="N20" s="14">
        <f t="shared" si="7"/>
        <v>0</v>
      </c>
      <c r="O20" s="14">
        <f t="shared" si="7"/>
        <v>0</v>
      </c>
      <c r="P20" s="14">
        <f t="shared" si="7"/>
        <v>0</v>
      </c>
    </row>
    <row r="21">
      <c r="A21" s="10" t="s">
        <v>45</v>
      </c>
      <c r="B21" s="14">
        <f t="shared" ref="B21:P21" si="8">B16+B4-B10</f>
        <v>3480</v>
      </c>
      <c r="C21" s="14">
        <f t="shared" si="8"/>
        <v>6960</v>
      </c>
      <c r="D21" s="14">
        <f t="shared" si="8"/>
        <v>10440</v>
      </c>
      <c r="E21" s="14">
        <f t="shared" si="8"/>
        <v>0</v>
      </c>
      <c r="F21" s="14">
        <f t="shared" si="8"/>
        <v>3480</v>
      </c>
      <c r="G21" s="14">
        <f t="shared" si="8"/>
        <v>6960</v>
      </c>
      <c r="H21" s="14">
        <f t="shared" si="8"/>
        <v>10440</v>
      </c>
      <c r="I21" s="14">
        <f t="shared" si="8"/>
        <v>0</v>
      </c>
      <c r="J21" s="14">
        <f t="shared" si="8"/>
        <v>3480</v>
      </c>
      <c r="K21" s="14">
        <f t="shared" si="8"/>
        <v>6960</v>
      </c>
      <c r="L21" s="14">
        <f t="shared" si="8"/>
        <v>10440</v>
      </c>
      <c r="M21" s="14">
        <f t="shared" si="8"/>
        <v>0</v>
      </c>
      <c r="N21" s="14">
        <f t="shared" si="8"/>
        <v>3480</v>
      </c>
      <c r="O21" s="14">
        <f t="shared" si="8"/>
        <v>6960</v>
      </c>
      <c r="P21" s="14">
        <f t="shared" si="8"/>
        <v>10440</v>
      </c>
    </row>
    <row r="22">
      <c r="A22" s="10" t="s">
        <v>46</v>
      </c>
      <c r="B22" s="14">
        <f>B11+B5-B11</f>
        <v>2600</v>
      </c>
      <c r="C22" s="14">
        <f t="shared" ref="C22:P22" si="9">C17+C5-C11</f>
        <v>0</v>
      </c>
      <c r="D22" s="14">
        <f t="shared" si="9"/>
        <v>2600</v>
      </c>
      <c r="E22" s="14">
        <f t="shared" si="9"/>
        <v>0</v>
      </c>
      <c r="F22" s="14">
        <f t="shared" si="9"/>
        <v>2600</v>
      </c>
      <c r="G22" s="14">
        <f t="shared" si="9"/>
        <v>0</v>
      </c>
      <c r="H22" s="14">
        <f t="shared" si="9"/>
        <v>2600</v>
      </c>
      <c r="I22" s="14">
        <f t="shared" si="9"/>
        <v>0</v>
      </c>
      <c r="J22" s="14">
        <f t="shared" si="9"/>
        <v>2600</v>
      </c>
      <c r="K22" s="14">
        <f t="shared" si="9"/>
        <v>0</v>
      </c>
      <c r="L22" s="14">
        <f t="shared" si="9"/>
        <v>2600</v>
      </c>
      <c r="M22" s="14">
        <f t="shared" si="9"/>
        <v>0</v>
      </c>
      <c r="N22" s="14">
        <f t="shared" si="9"/>
        <v>2600</v>
      </c>
      <c r="O22" s="14">
        <f t="shared" si="9"/>
        <v>0</v>
      </c>
      <c r="P22" s="14">
        <f t="shared" si="9"/>
        <v>2600</v>
      </c>
    </row>
    <row r="23">
      <c r="A23" s="10" t="s">
        <v>103</v>
      </c>
      <c r="B23" s="14">
        <f t="shared" ref="B23:P23" si="10">SUM(B20:B22)</f>
        <v>6080</v>
      </c>
      <c r="C23" s="14">
        <f t="shared" si="10"/>
        <v>6960</v>
      </c>
      <c r="D23" s="14">
        <f t="shared" si="10"/>
        <v>13040</v>
      </c>
      <c r="E23" s="14">
        <f t="shared" si="10"/>
        <v>0</v>
      </c>
      <c r="F23" s="14">
        <f t="shared" si="10"/>
        <v>6080</v>
      </c>
      <c r="G23" s="14">
        <f t="shared" si="10"/>
        <v>6960</v>
      </c>
      <c r="H23" s="14">
        <f t="shared" si="10"/>
        <v>13040</v>
      </c>
      <c r="I23" s="14">
        <f t="shared" si="10"/>
        <v>0</v>
      </c>
      <c r="J23" s="14">
        <f t="shared" si="10"/>
        <v>6080</v>
      </c>
      <c r="K23" s="14">
        <f t="shared" si="10"/>
        <v>6960</v>
      </c>
      <c r="L23" s="14">
        <f t="shared" si="10"/>
        <v>13040</v>
      </c>
      <c r="M23" s="14">
        <f t="shared" si="10"/>
        <v>0</v>
      </c>
      <c r="N23" s="14">
        <f t="shared" si="10"/>
        <v>6080</v>
      </c>
      <c r="O23" s="14">
        <f t="shared" si="10"/>
        <v>6960</v>
      </c>
      <c r="P23" s="14">
        <f t="shared" si="10"/>
        <v>13040</v>
      </c>
    </row>
    <row r="24">
      <c r="A24" s="10"/>
      <c r="B24" s="10"/>
      <c r="C24" s="10"/>
      <c r="D24" s="10"/>
      <c r="E24" s="10"/>
      <c r="F24" s="10"/>
      <c r="G24" s="10"/>
      <c r="H24" s="10"/>
      <c r="I24" s="10"/>
      <c r="J24" s="10"/>
      <c r="K24" s="10"/>
      <c r="L24" s="10"/>
      <c r="M24" s="10"/>
      <c r="N24" s="10"/>
      <c r="O24" s="10"/>
      <c r="P24" s="10"/>
    </row>
    <row r="25">
      <c r="A25" s="10"/>
      <c r="B25" s="10"/>
      <c r="C25" s="10"/>
      <c r="D25" s="10"/>
      <c r="E25" s="10"/>
      <c r="F25" s="10"/>
      <c r="G25" s="10"/>
      <c r="H25" s="10"/>
      <c r="I25" s="10"/>
      <c r="J25" s="10"/>
      <c r="K25" s="10"/>
      <c r="L25" s="10"/>
      <c r="M25" s="10"/>
      <c r="N25" s="10"/>
      <c r="O25" s="10"/>
      <c r="P25" s="1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9.63"/>
  </cols>
  <sheetData>
    <row r="1">
      <c r="A1" s="10"/>
      <c r="B1" s="10" t="s">
        <v>56</v>
      </c>
      <c r="C1" s="10" t="s">
        <v>57</v>
      </c>
      <c r="D1" s="10" t="s">
        <v>58</v>
      </c>
      <c r="E1" s="10" t="s">
        <v>59</v>
      </c>
      <c r="F1" s="10" t="s">
        <v>60</v>
      </c>
      <c r="G1" s="10" t="s">
        <v>61</v>
      </c>
      <c r="H1" s="10" t="s">
        <v>62</v>
      </c>
      <c r="I1" s="10" t="s">
        <v>63</v>
      </c>
      <c r="J1" s="10" t="s">
        <v>64</v>
      </c>
      <c r="K1" s="10" t="s">
        <v>65</v>
      </c>
      <c r="L1" s="10" t="s">
        <v>66</v>
      </c>
      <c r="M1" s="10" t="s">
        <v>67</v>
      </c>
      <c r="N1" s="10" t="s">
        <v>68</v>
      </c>
      <c r="O1" s="10" t="s">
        <v>69</v>
      </c>
      <c r="P1" s="10" t="s">
        <v>70</v>
      </c>
    </row>
    <row r="2">
      <c r="A2" s="10" t="s">
        <v>104</v>
      </c>
      <c r="B2" s="10"/>
      <c r="C2" s="10"/>
      <c r="D2" s="10"/>
      <c r="E2" s="10"/>
      <c r="F2" s="10"/>
      <c r="G2" s="10"/>
      <c r="H2" s="10"/>
      <c r="I2" s="10"/>
      <c r="J2" s="10"/>
      <c r="K2" s="10"/>
      <c r="L2" s="10"/>
      <c r="M2" s="10"/>
      <c r="N2" s="10"/>
      <c r="O2" s="10"/>
      <c r="P2" s="10"/>
    </row>
    <row r="3">
      <c r="A3" s="10" t="s">
        <v>105</v>
      </c>
      <c r="B3" s="14">
        <f>Collections!B12</f>
        <v>6840</v>
      </c>
      <c r="C3" s="14">
        <f>Collections!C12</f>
        <v>12040</v>
      </c>
      <c r="D3" s="14">
        <f>Collections!D12</f>
        <v>6840</v>
      </c>
      <c r="E3" s="14">
        <f>Collections!E12</f>
        <v>25960</v>
      </c>
      <c r="F3" s="14">
        <f>Collections!F12</f>
        <v>6840</v>
      </c>
      <c r="G3" s="14">
        <f>Collections!G12</f>
        <v>12040</v>
      </c>
      <c r="H3" s="14">
        <f>Collections!H12</f>
        <v>6840</v>
      </c>
      <c r="I3" s="14">
        <f>Collections!I12</f>
        <v>25960</v>
      </c>
      <c r="J3" s="14">
        <f>Collections!J12</f>
        <v>6840</v>
      </c>
      <c r="K3" s="14">
        <f>Collections!K12</f>
        <v>12040</v>
      </c>
      <c r="L3" s="14">
        <f>Collections!L12</f>
        <v>6840</v>
      </c>
      <c r="M3" s="14">
        <f>Collections!M12</f>
        <v>25960</v>
      </c>
      <c r="N3" s="14">
        <f>Collections!N12</f>
        <v>6840</v>
      </c>
      <c r="O3" s="14">
        <f>Collections!O12</f>
        <v>12040</v>
      </c>
      <c r="P3" s="14">
        <f>Collections!P12</f>
        <v>6840</v>
      </c>
    </row>
    <row r="4">
      <c r="A4" s="10"/>
      <c r="B4" s="10"/>
      <c r="C4" s="10"/>
      <c r="D4" s="10"/>
      <c r="E4" s="10"/>
      <c r="F4" s="10"/>
      <c r="G4" s="10"/>
      <c r="H4" s="10"/>
      <c r="I4" s="10"/>
      <c r="J4" s="10"/>
      <c r="K4" s="10"/>
      <c r="L4" s="10"/>
      <c r="M4" s="10"/>
      <c r="N4" s="10"/>
      <c r="O4" s="10"/>
      <c r="P4" s="10"/>
    </row>
    <row r="5">
      <c r="A5" s="10" t="s">
        <v>106</v>
      </c>
      <c r="B5" s="10"/>
      <c r="C5" s="10"/>
      <c r="D5" s="10"/>
      <c r="E5" s="10"/>
      <c r="F5" s="10"/>
      <c r="G5" s="10"/>
      <c r="H5" s="10"/>
      <c r="I5" s="10"/>
      <c r="J5" s="10"/>
      <c r="K5" s="10"/>
      <c r="L5" s="10"/>
      <c r="M5" s="10"/>
      <c r="N5" s="10"/>
      <c r="O5" s="10"/>
      <c r="P5" s="10"/>
    </row>
    <row r="6">
      <c r="A6" s="10" t="s">
        <v>107</v>
      </c>
      <c r="B6" s="12">
        <f>Purchases!B18</f>
        <v>720</v>
      </c>
      <c r="C6" s="12">
        <f>Purchases!C18</f>
        <v>720</v>
      </c>
      <c r="D6" s="14">
        <f>Purchases!D18</f>
        <v>720</v>
      </c>
      <c r="E6" s="14">
        <f>Purchases!E18</f>
        <v>3170</v>
      </c>
      <c r="F6" s="14">
        <f>Purchases!F18</f>
        <v>19070</v>
      </c>
      <c r="G6" s="14">
        <f>Purchases!G18</f>
        <v>5570</v>
      </c>
      <c r="H6" s="14">
        <f>Purchases!H18</f>
        <v>720</v>
      </c>
      <c r="I6" s="14">
        <f>Purchases!I18</f>
        <v>9620</v>
      </c>
      <c r="J6" s="14">
        <f>Purchases!J18</f>
        <v>12620</v>
      </c>
      <c r="K6" s="14">
        <f>Purchases!K18</f>
        <v>3170</v>
      </c>
      <c r="L6" s="14">
        <f>Purchases!L18</f>
        <v>9570</v>
      </c>
      <c r="M6" s="14">
        <f>Purchases!M18</f>
        <v>3170</v>
      </c>
      <c r="N6" s="14">
        <f>Purchases!N18</f>
        <v>12620</v>
      </c>
      <c r="O6" s="14">
        <f>Purchases!O18</f>
        <v>9620</v>
      </c>
      <c r="P6" s="14">
        <f>Purchases!P18</f>
        <v>720</v>
      </c>
    </row>
    <row r="7">
      <c r="A7" s="10" t="s">
        <v>39</v>
      </c>
      <c r="B7" s="14">
        <f>'Sales and Costs'!B35+'Sales and Costs'!B36</f>
        <v>750</v>
      </c>
      <c r="C7" s="14">
        <f>'Sales and Costs'!C35+'Sales and Costs'!C36</f>
        <v>750</v>
      </c>
      <c r="D7" s="14">
        <f>'Sales and Costs'!D35+'Sales and Costs'!D36</f>
        <v>750</v>
      </c>
      <c r="E7" s="14">
        <f>'Sales and Costs'!E35+'Sales and Costs'!E36</f>
        <v>750</v>
      </c>
      <c r="F7" s="14">
        <f>'Sales and Costs'!F35+'Sales and Costs'!F36</f>
        <v>750</v>
      </c>
      <c r="G7" s="14">
        <f>'Sales and Costs'!G35+'Sales and Costs'!G36</f>
        <v>750</v>
      </c>
      <c r="H7" s="14">
        <f>'Sales and Costs'!H35+'Sales and Costs'!H36</f>
        <v>750</v>
      </c>
      <c r="I7" s="14">
        <f>'Sales and Costs'!I35+'Sales and Costs'!I36</f>
        <v>750</v>
      </c>
      <c r="J7" s="14">
        <f>'Sales and Costs'!J35+'Sales and Costs'!J36</f>
        <v>750</v>
      </c>
      <c r="K7" s="14">
        <f>'Sales and Costs'!K35+'Sales and Costs'!K36</f>
        <v>750</v>
      </c>
      <c r="L7" s="14">
        <f>'Sales and Costs'!L35+'Sales and Costs'!L36</f>
        <v>750</v>
      </c>
      <c r="M7" s="14">
        <f>'Sales and Costs'!M35+'Sales and Costs'!M36</f>
        <v>750</v>
      </c>
      <c r="N7" s="14">
        <f>'Sales and Costs'!N35+'Sales and Costs'!N36</f>
        <v>750</v>
      </c>
      <c r="O7" s="14">
        <f>'Sales and Costs'!O35+'Sales and Costs'!O36</f>
        <v>750</v>
      </c>
      <c r="P7" s="14">
        <f>'Sales and Costs'!P35+'Sales and Costs'!P36</f>
        <v>750</v>
      </c>
    </row>
    <row r="8">
      <c r="A8" s="10" t="s">
        <v>108</v>
      </c>
      <c r="B8" s="14">
        <f t="shared" ref="B8:P8" si="1">B3-B6-B7</f>
        <v>5370</v>
      </c>
      <c r="C8" s="14">
        <f t="shared" si="1"/>
        <v>10570</v>
      </c>
      <c r="D8" s="14">
        <f t="shared" si="1"/>
        <v>5370</v>
      </c>
      <c r="E8" s="14">
        <f t="shared" si="1"/>
        <v>22040</v>
      </c>
      <c r="F8" s="14">
        <f t="shared" si="1"/>
        <v>-12980</v>
      </c>
      <c r="G8" s="14">
        <f t="shared" si="1"/>
        <v>5720</v>
      </c>
      <c r="H8" s="14">
        <f t="shared" si="1"/>
        <v>5370</v>
      </c>
      <c r="I8" s="14">
        <f t="shared" si="1"/>
        <v>15590</v>
      </c>
      <c r="J8" s="14">
        <f t="shared" si="1"/>
        <v>-6530</v>
      </c>
      <c r="K8" s="14">
        <f t="shared" si="1"/>
        <v>8120</v>
      </c>
      <c r="L8" s="14">
        <f t="shared" si="1"/>
        <v>-3480</v>
      </c>
      <c r="M8" s="14">
        <f t="shared" si="1"/>
        <v>22040</v>
      </c>
      <c r="N8" s="14">
        <f t="shared" si="1"/>
        <v>-6530</v>
      </c>
      <c r="O8" s="14">
        <f t="shared" si="1"/>
        <v>1670</v>
      </c>
      <c r="P8" s="14">
        <f t="shared" si="1"/>
        <v>5370</v>
      </c>
    </row>
    <row r="9">
      <c r="A9" s="10"/>
      <c r="B9" s="10"/>
      <c r="C9" s="10"/>
      <c r="D9" s="10"/>
      <c r="E9" s="10"/>
      <c r="F9" s="10"/>
      <c r="G9" s="10"/>
      <c r="H9" s="10"/>
      <c r="I9" s="10"/>
      <c r="J9" s="10"/>
      <c r="K9" s="10"/>
      <c r="L9" s="10"/>
      <c r="M9" s="10"/>
      <c r="N9" s="10"/>
      <c r="O9" s="10"/>
      <c r="P9" s="10"/>
    </row>
    <row r="10">
      <c r="A10" s="10" t="s">
        <v>102</v>
      </c>
      <c r="B10" s="10"/>
      <c r="C10" s="10"/>
      <c r="D10" s="10"/>
      <c r="E10" s="10"/>
      <c r="F10" s="10"/>
      <c r="G10" s="10"/>
      <c r="H10" s="10"/>
      <c r="I10" s="10"/>
      <c r="J10" s="10"/>
      <c r="K10" s="10"/>
      <c r="L10" s="10"/>
      <c r="M10" s="10"/>
      <c r="N10" s="10"/>
      <c r="O10" s="10"/>
      <c r="P10" s="10"/>
    </row>
    <row r="11">
      <c r="A11" s="10" t="s">
        <v>109</v>
      </c>
      <c r="B11" s="12">
        <v>0.0</v>
      </c>
      <c r="C11" s="14">
        <f t="shared" ref="C11:P11" si="2">B13</f>
        <v>5370</v>
      </c>
      <c r="D11" s="14">
        <f t="shared" si="2"/>
        <v>15940</v>
      </c>
      <c r="E11" s="14">
        <f t="shared" si="2"/>
        <v>21310</v>
      </c>
      <c r="F11" s="14">
        <f t="shared" si="2"/>
        <v>43350</v>
      </c>
      <c r="G11" s="14">
        <f t="shared" si="2"/>
        <v>30370</v>
      </c>
      <c r="H11" s="14">
        <f t="shared" si="2"/>
        <v>36090</v>
      </c>
      <c r="I11" s="14">
        <f t="shared" si="2"/>
        <v>41460</v>
      </c>
      <c r="J11" s="14">
        <f t="shared" si="2"/>
        <v>57050</v>
      </c>
      <c r="K11" s="14">
        <f t="shared" si="2"/>
        <v>50520</v>
      </c>
      <c r="L11" s="14">
        <f t="shared" si="2"/>
        <v>58640</v>
      </c>
      <c r="M11" s="14">
        <f t="shared" si="2"/>
        <v>55160</v>
      </c>
      <c r="N11" s="14">
        <f t="shared" si="2"/>
        <v>77200</v>
      </c>
      <c r="O11" s="14">
        <f t="shared" si="2"/>
        <v>70670</v>
      </c>
      <c r="P11" s="14">
        <f t="shared" si="2"/>
        <v>72340</v>
      </c>
    </row>
    <row r="12">
      <c r="A12" s="10" t="s">
        <v>110</v>
      </c>
      <c r="B12" s="14">
        <f t="shared" ref="B12:P12" si="3">B8</f>
        <v>5370</v>
      </c>
      <c r="C12" s="14">
        <f t="shared" si="3"/>
        <v>10570</v>
      </c>
      <c r="D12" s="14">
        <f t="shared" si="3"/>
        <v>5370</v>
      </c>
      <c r="E12" s="14">
        <f t="shared" si="3"/>
        <v>22040</v>
      </c>
      <c r="F12" s="14">
        <f t="shared" si="3"/>
        <v>-12980</v>
      </c>
      <c r="G12" s="14">
        <f t="shared" si="3"/>
        <v>5720</v>
      </c>
      <c r="H12" s="14">
        <f t="shared" si="3"/>
        <v>5370</v>
      </c>
      <c r="I12" s="14">
        <f t="shared" si="3"/>
        <v>15590</v>
      </c>
      <c r="J12" s="14">
        <f t="shared" si="3"/>
        <v>-6530</v>
      </c>
      <c r="K12" s="14">
        <f t="shared" si="3"/>
        <v>8120</v>
      </c>
      <c r="L12" s="14">
        <f t="shared" si="3"/>
        <v>-3480</v>
      </c>
      <c r="M12" s="14">
        <f t="shared" si="3"/>
        <v>22040</v>
      </c>
      <c r="N12" s="14">
        <f t="shared" si="3"/>
        <v>-6530</v>
      </c>
      <c r="O12" s="14">
        <f t="shared" si="3"/>
        <v>1670</v>
      </c>
      <c r="P12" s="14">
        <f t="shared" si="3"/>
        <v>5370</v>
      </c>
    </row>
    <row r="13">
      <c r="A13" s="10" t="s">
        <v>102</v>
      </c>
      <c r="B13" s="14">
        <f t="shared" ref="B13:P13" si="4">B11+B12</f>
        <v>5370</v>
      </c>
      <c r="C13" s="14">
        <f t="shared" si="4"/>
        <v>15940</v>
      </c>
      <c r="D13" s="14">
        <f t="shared" si="4"/>
        <v>21310</v>
      </c>
      <c r="E13" s="14">
        <f t="shared" si="4"/>
        <v>43350</v>
      </c>
      <c r="F13" s="14">
        <f t="shared" si="4"/>
        <v>30370</v>
      </c>
      <c r="G13" s="14">
        <f t="shared" si="4"/>
        <v>36090</v>
      </c>
      <c r="H13" s="14">
        <f t="shared" si="4"/>
        <v>41460</v>
      </c>
      <c r="I13" s="14">
        <f t="shared" si="4"/>
        <v>57050</v>
      </c>
      <c r="J13" s="14">
        <f t="shared" si="4"/>
        <v>50520</v>
      </c>
      <c r="K13" s="14">
        <f t="shared" si="4"/>
        <v>58640</v>
      </c>
      <c r="L13" s="14">
        <f t="shared" si="4"/>
        <v>55160</v>
      </c>
      <c r="M13" s="14">
        <f t="shared" si="4"/>
        <v>77200</v>
      </c>
      <c r="N13" s="14">
        <f t="shared" si="4"/>
        <v>70670</v>
      </c>
      <c r="O13" s="14">
        <f t="shared" si="4"/>
        <v>72340</v>
      </c>
      <c r="P13" s="14">
        <f t="shared" si="4"/>
        <v>77710</v>
      </c>
    </row>
    <row r="14">
      <c r="A14" s="10"/>
      <c r="B14" s="10"/>
      <c r="C14" s="10"/>
      <c r="D14" s="10"/>
      <c r="E14" s="10"/>
      <c r="F14" s="10"/>
      <c r="G14" s="10"/>
      <c r="H14" s="10"/>
      <c r="I14" s="10"/>
      <c r="J14" s="10"/>
      <c r="K14" s="10"/>
      <c r="L14" s="10"/>
      <c r="M14" s="10"/>
      <c r="N14" s="10"/>
      <c r="O14" s="10"/>
      <c r="P14" s="10"/>
    </row>
    <row r="15">
      <c r="A15" s="10"/>
      <c r="B15" s="10"/>
      <c r="C15" s="10"/>
      <c r="D15" s="10"/>
      <c r="E15" s="10"/>
      <c r="F15" s="10"/>
      <c r="G15" s="10"/>
      <c r="H15" s="10"/>
      <c r="I15" s="10"/>
      <c r="J15" s="10"/>
      <c r="K15" s="10"/>
      <c r="L15" s="10"/>
      <c r="M15" s="10"/>
      <c r="N15" s="10"/>
      <c r="O15" s="10"/>
      <c r="P15" s="10"/>
    </row>
    <row r="16">
      <c r="A16" s="10"/>
      <c r="B16" s="10"/>
      <c r="C16" s="10"/>
      <c r="D16" s="10"/>
      <c r="E16" s="10"/>
      <c r="F16" s="10"/>
      <c r="G16" s="10"/>
      <c r="H16" s="10"/>
      <c r="I16" s="10"/>
      <c r="J16" s="10"/>
      <c r="K16" s="10"/>
      <c r="L16" s="10"/>
      <c r="M16" s="10"/>
      <c r="N16" s="10"/>
      <c r="O16" s="10"/>
      <c r="P16" s="10"/>
    </row>
    <row r="17">
      <c r="A17" s="10"/>
      <c r="B17" s="10"/>
      <c r="C17" s="10"/>
      <c r="D17" s="10"/>
      <c r="E17" s="10"/>
      <c r="F17" s="10"/>
      <c r="G17" s="10"/>
      <c r="H17" s="10"/>
      <c r="I17" s="10"/>
      <c r="J17" s="10"/>
      <c r="K17" s="10"/>
      <c r="L17" s="10"/>
      <c r="M17" s="10"/>
      <c r="N17" s="10"/>
      <c r="O17" s="10"/>
      <c r="P17" s="10"/>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7.88"/>
  </cols>
  <sheetData>
    <row r="1">
      <c r="A1" s="10"/>
      <c r="B1" s="10" t="s">
        <v>56</v>
      </c>
      <c r="C1" s="10" t="s">
        <v>57</v>
      </c>
      <c r="D1" s="10" t="s">
        <v>58</v>
      </c>
      <c r="E1" s="10" t="s">
        <v>59</v>
      </c>
      <c r="F1" s="10" t="s">
        <v>60</v>
      </c>
      <c r="G1" s="10" t="s">
        <v>61</v>
      </c>
      <c r="H1" s="10" t="s">
        <v>62</v>
      </c>
      <c r="I1" s="10" t="s">
        <v>63</v>
      </c>
      <c r="J1" s="10" t="s">
        <v>64</v>
      </c>
      <c r="K1" s="10" t="s">
        <v>65</v>
      </c>
      <c r="L1" s="10" t="s">
        <v>66</v>
      </c>
      <c r="M1" s="10" t="s">
        <v>67</v>
      </c>
      <c r="N1" s="10" t="s">
        <v>68</v>
      </c>
      <c r="O1" s="10" t="s">
        <v>69</v>
      </c>
      <c r="P1" s="10" t="s">
        <v>70</v>
      </c>
    </row>
    <row r="2">
      <c r="A2" s="17" t="s">
        <v>111</v>
      </c>
      <c r="B2" s="10"/>
      <c r="C2" s="10"/>
      <c r="D2" s="10"/>
      <c r="E2" s="10"/>
      <c r="F2" s="10"/>
      <c r="G2" s="10"/>
      <c r="H2" s="10"/>
      <c r="I2" s="10"/>
      <c r="J2" s="10"/>
      <c r="K2" s="10"/>
      <c r="L2" s="10"/>
      <c r="M2" s="10"/>
      <c r="N2" s="10"/>
      <c r="O2" s="10"/>
      <c r="P2" s="10"/>
    </row>
    <row r="3">
      <c r="A3" s="10" t="s">
        <v>112</v>
      </c>
      <c r="B3" s="14">
        <f>Cash!B13</f>
        <v>5370</v>
      </c>
      <c r="C3" s="14">
        <f>Cash!C13</f>
        <v>15940</v>
      </c>
      <c r="D3" s="14">
        <f>Cash!D13</f>
        <v>21310</v>
      </c>
      <c r="E3" s="14">
        <f>Cash!E13</f>
        <v>43350</v>
      </c>
      <c r="F3" s="14">
        <f>Cash!F13</f>
        <v>30370</v>
      </c>
      <c r="G3" s="14">
        <f>Cash!G13</f>
        <v>36090</v>
      </c>
      <c r="H3" s="14">
        <f>Cash!H13</f>
        <v>41460</v>
      </c>
      <c r="I3" s="14">
        <f>Cash!I13</f>
        <v>57050</v>
      </c>
      <c r="J3" s="14">
        <f>Cash!J13</f>
        <v>50520</v>
      </c>
      <c r="K3" s="14">
        <f>Cash!K13</f>
        <v>58640</v>
      </c>
      <c r="L3" s="14">
        <f>Cash!L13</f>
        <v>55160</v>
      </c>
      <c r="M3" s="14">
        <f>Cash!M13</f>
        <v>77200</v>
      </c>
      <c r="N3" s="14">
        <f>Cash!N13</f>
        <v>70670</v>
      </c>
      <c r="O3" s="14">
        <f>Cash!O13</f>
        <v>72340</v>
      </c>
      <c r="P3" s="14">
        <f>Cash!P13</f>
        <v>77710</v>
      </c>
    </row>
    <row r="4">
      <c r="A4" s="10" t="s">
        <v>113</v>
      </c>
      <c r="B4" s="14">
        <f>Stocks!B33</f>
        <v>17940</v>
      </c>
      <c r="C4" s="14">
        <f>Stocks!C33</f>
        <v>12680</v>
      </c>
      <c r="D4" s="14">
        <f>Stocks!D33</f>
        <v>9870</v>
      </c>
      <c r="E4" s="14">
        <f>Stocks!E33</f>
        <v>11060</v>
      </c>
      <c r="F4" s="14">
        <f>Stocks!F33</f>
        <v>20150</v>
      </c>
      <c r="G4" s="14">
        <f>Stocks!G33</f>
        <v>17290</v>
      </c>
      <c r="H4" s="14">
        <f>Stocks!H33</f>
        <v>20930</v>
      </c>
      <c r="I4" s="14">
        <f>Stocks!I33</f>
        <v>15670</v>
      </c>
      <c r="J4" s="14">
        <f>Stocks!J33</f>
        <v>24760</v>
      </c>
      <c r="K4" s="14">
        <f>Stocks!K33</f>
        <v>25950</v>
      </c>
      <c r="L4" s="14">
        <f>Stocks!L33</f>
        <v>25540</v>
      </c>
      <c r="M4" s="14">
        <f>Stocks!M33</f>
        <v>20280</v>
      </c>
      <c r="N4" s="14">
        <f>Stocks!N33</f>
        <v>35820</v>
      </c>
      <c r="O4" s="14">
        <f>Stocks!O33</f>
        <v>30560</v>
      </c>
      <c r="P4" s="14">
        <f>Stocks!P33</f>
        <v>27750</v>
      </c>
    </row>
    <row r="5">
      <c r="A5" s="17" t="s">
        <v>114</v>
      </c>
      <c r="B5" s="14">
        <f>Collections!B23</f>
        <v>6080</v>
      </c>
      <c r="C5" s="14">
        <f>Collections!C23</f>
        <v>6960</v>
      </c>
      <c r="D5" s="14">
        <f>Collections!D23</f>
        <v>13040</v>
      </c>
      <c r="E5" s="14">
        <f>Collections!E23</f>
        <v>0</v>
      </c>
      <c r="F5" s="14">
        <f>Collections!F23</f>
        <v>6080</v>
      </c>
      <c r="G5" s="14">
        <f>Collections!G23</f>
        <v>6960</v>
      </c>
      <c r="H5" s="14">
        <f>Collections!H23</f>
        <v>13040</v>
      </c>
      <c r="I5" s="14">
        <f>Collections!I23</f>
        <v>0</v>
      </c>
      <c r="J5" s="14">
        <f>Collections!J23</f>
        <v>6080</v>
      </c>
      <c r="K5" s="14">
        <f>Collections!K23</f>
        <v>6960</v>
      </c>
      <c r="L5" s="14">
        <f>Collections!L23</f>
        <v>13040</v>
      </c>
      <c r="M5" s="14">
        <f>Collections!M23</f>
        <v>0</v>
      </c>
      <c r="N5" s="14">
        <f>Collections!N23</f>
        <v>6080</v>
      </c>
      <c r="O5" s="14">
        <f>Collections!O23</f>
        <v>6960</v>
      </c>
      <c r="P5" s="14">
        <f>Collections!P23</f>
        <v>13040</v>
      </c>
    </row>
    <row r="6">
      <c r="A6" s="17" t="s">
        <v>115</v>
      </c>
      <c r="B6" s="14">
        <f t="shared" ref="B6:P6" si="1">SUM(B3:B5)</f>
        <v>29390</v>
      </c>
      <c r="C6" s="14">
        <f t="shared" si="1"/>
        <v>35580</v>
      </c>
      <c r="D6" s="14">
        <f t="shared" si="1"/>
        <v>44220</v>
      </c>
      <c r="E6" s="14">
        <f t="shared" si="1"/>
        <v>54410</v>
      </c>
      <c r="F6" s="14">
        <f t="shared" si="1"/>
        <v>56600</v>
      </c>
      <c r="G6" s="14">
        <f t="shared" si="1"/>
        <v>60340</v>
      </c>
      <c r="H6" s="14">
        <f t="shared" si="1"/>
        <v>75430</v>
      </c>
      <c r="I6" s="14">
        <f t="shared" si="1"/>
        <v>72720</v>
      </c>
      <c r="J6" s="14">
        <f t="shared" si="1"/>
        <v>81360</v>
      </c>
      <c r="K6" s="14">
        <f t="shared" si="1"/>
        <v>91550</v>
      </c>
      <c r="L6" s="14">
        <f t="shared" si="1"/>
        <v>93740</v>
      </c>
      <c r="M6" s="14">
        <f t="shared" si="1"/>
        <v>97480</v>
      </c>
      <c r="N6" s="14">
        <f t="shared" si="1"/>
        <v>112570</v>
      </c>
      <c r="O6" s="14">
        <f t="shared" si="1"/>
        <v>109860</v>
      </c>
      <c r="P6" s="14">
        <f t="shared" si="1"/>
        <v>118500</v>
      </c>
    </row>
    <row r="7">
      <c r="A7" s="10"/>
      <c r="B7" s="10"/>
      <c r="C7" s="10"/>
      <c r="D7" s="10"/>
      <c r="E7" s="10"/>
      <c r="F7" s="10"/>
      <c r="G7" s="10"/>
      <c r="H7" s="10"/>
      <c r="I7" s="10"/>
      <c r="J7" s="10"/>
      <c r="K7" s="10"/>
      <c r="L7" s="10"/>
      <c r="M7" s="10"/>
      <c r="N7" s="10"/>
      <c r="O7" s="10"/>
      <c r="P7" s="10"/>
    </row>
    <row r="8">
      <c r="A8" s="17" t="s">
        <v>116</v>
      </c>
      <c r="B8" s="10"/>
      <c r="C8" s="10"/>
      <c r="D8" s="10"/>
      <c r="E8" s="10"/>
      <c r="F8" s="10"/>
      <c r="G8" s="10"/>
      <c r="H8" s="10"/>
      <c r="I8" s="10"/>
      <c r="J8" s="10"/>
      <c r="K8" s="10"/>
      <c r="L8" s="10"/>
      <c r="M8" s="10"/>
      <c r="N8" s="10"/>
      <c r="O8" s="10"/>
      <c r="P8" s="10"/>
    </row>
    <row r="9">
      <c r="A9" s="10" t="s">
        <v>117</v>
      </c>
      <c r="B9" s="14">
        <f>Purchases!B27</f>
        <v>23200</v>
      </c>
      <c r="C9" s="14">
        <f>Purchases!C27</f>
        <v>23200</v>
      </c>
      <c r="D9" s="14">
        <f>Purchases!D27</f>
        <v>25650</v>
      </c>
      <c r="E9" s="14">
        <f>Purchases!E27</f>
        <v>29650</v>
      </c>
      <c r="F9" s="14">
        <f>Purchases!F27</f>
        <v>25650</v>
      </c>
      <c r="G9" s="14">
        <f>Purchases!G27</f>
        <v>23200</v>
      </c>
      <c r="H9" s="14">
        <f>Purchases!H27</f>
        <v>32100</v>
      </c>
      <c r="I9" s="14">
        <f>Purchases!I27</f>
        <v>23200</v>
      </c>
      <c r="J9" s="14">
        <f>Purchases!J27</f>
        <v>25650</v>
      </c>
      <c r="K9" s="14">
        <f>Purchases!K27</f>
        <v>29650</v>
      </c>
      <c r="L9" s="14">
        <f>Purchases!L27</f>
        <v>25650</v>
      </c>
      <c r="M9" s="14">
        <f>Purchases!M27</f>
        <v>23200</v>
      </c>
      <c r="N9" s="14">
        <f>Purchases!N27</f>
        <v>32100</v>
      </c>
      <c r="O9" s="14">
        <f>Purchases!O27</f>
        <v>23200</v>
      </c>
      <c r="P9" s="14">
        <f>Purchases!P27</f>
        <v>25650</v>
      </c>
    </row>
    <row r="10">
      <c r="A10" s="17" t="s">
        <v>118</v>
      </c>
      <c r="B10" s="14">
        <f t="shared" ref="B10:P10" si="2">B9</f>
        <v>23200</v>
      </c>
      <c r="C10" s="14">
        <f t="shared" si="2"/>
        <v>23200</v>
      </c>
      <c r="D10" s="14">
        <f t="shared" si="2"/>
        <v>25650</v>
      </c>
      <c r="E10" s="14">
        <f t="shared" si="2"/>
        <v>29650</v>
      </c>
      <c r="F10" s="14">
        <f t="shared" si="2"/>
        <v>25650</v>
      </c>
      <c r="G10" s="14">
        <f t="shared" si="2"/>
        <v>23200</v>
      </c>
      <c r="H10" s="14">
        <f t="shared" si="2"/>
        <v>32100</v>
      </c>
      <c r="I10" s="14">
        <f t="shared" si="2"/>
        <v>23200</v>
      </c>
      <c r="J10" s="14">
        <f t="shared" si="2"/>
        <v>25650</v>
      </c>
      <c r="K10" s="14">
        <f t="shared" si="2"/>
        <v>29650</v>
      </c>
      <c r="L10" s="14">
        <f t="shared" si="2"/>
        <v>25650</v>
      </c>
      <c r="M10" s="14">
        <f t="shared" si="2"/>
        <v>23200</v>
      </c>
      <c r="N10" s="14">
        <f t="shared" si="2"/>
        <v>32100</v>
      </c>
      <c r="O10" s="14">
        <f t="shared" si="2"/>
        <v>23200</v>
      </c>
      <c r="P10" s="14">
        <f t="shared" si="2"/>
        <v>25650</v>
      </c>
    </row>
    <row r="11">
      <c r="A11" s="10"/>
      <c r="B11" s="10"/>
      <c r="C11" s="10"/>
      <c r="D11" s="10"/>
      <c r="E11" s="10"/>
      <c r="F11" s="10"/>
      <c r="G11" s="10"/>
      <c r="H11" s="10"/>
      <c r="I11" s="10"/>
      <c r="J11" s="10"/>
      <c r="K11" s="10"/>
      <c r="L11" s="10"/>
      <c r="M11" s="10"/>
      <c r="N11" s="10"/>
      <c r="O11" s="10"/>
      <c r="P11" s="10"/>
    </row>
    <row r="12">
      <c r="A12" s="17" t="s">
        <v>119</v>
      </c>
      <c r="B12" s="14">
        <f t="shared" ref="B12:P12" si="3">B6-B10</f>
        <v>6190</v>
      </c>
      <c r="C12" s="14">
        <f t="shared" si="3"/>
        <v>12380</v>
      </c>
      <c r="D12" s="14">
        <f t="shared" si="3"/>
        <v>18570</v>
      </c>
      <c r="E12" s="14">
        <f t="shared" si="3"/>
        <v>24760</v>
      </c>
      <c r="F12" s="14">
        <f t="shared" si="3"/>
        <v>30950</v>
      </c>
      <c r="G12" s="14">
        <f t="shared" si="3"/>
        <v>37140</v>
      </c>
      <c r="H12" s="14">
        <f t="shared" si="3"/>
        <v>43330</v>
      </c>
      <c r="I12" s="14">
        <f t="shared" si="3"/>
        <v>49520</v>
      </c>
      <c r="J12" s="14">
        <f t="shared" si="3"/>
        <v>55710</v>
      </c>
      <c r="K12" s="14">
        <f t="shared" si="3"/>
        <v>61900</v>
      </c>
      <c r="L12" s="14">
        <f t="shared" si="3"/>
        <v>68090</v>
      </c>
      <c r="M12" s="14">
        <f t="shared" si="3"/>
        <v>74280</v>
      </c>
      <c r="N12" s="14">
        <f t="shared" si="3"/>
        <v>80470</v>
      </c>
      <c r="O12" s="14">
        <f t="shared" si="3"/>
        <v>86660</v>
      </c>
      <c r="P12" s="14">
        <f t="shared" si="3"/>
        <v>92850</v>
      </c>
    </row>
    <row r="13">
      <c r="A13" s="10"/>
      <c r="B13" s="10"/>
      <c r="C13" s="10"/>
      <c r="D13" s="10"/>
      <c r="E13" s="10"/>
      <c r="F13" s="10"/>
      <c r="G13" s="10"/>
      <c r="H13" s="10"/>
      <c r="I13" s="10"/>
      <c r="J13" s="10"/>
      <c r="K13" s="10"/>
      <c r="L13" s="10"/>
      <c r="M13" s="10"/>
      <c r="N13" s="10"/>
      <c r="O13" s="10"/>
      <c r="P13" s="10"/>
    </row>
    <row r="14">
      <c r="A14" s="10" t="s">
        <v>120</v>
      </c>
      <c r="B14" s="12">
        <v>0.0</v>
      </c>
      <c r="C14" s="14">
        <f t="shared" ref="C14:P14" si="4">B16</f>
        <v>6190</v>
      </c>
      <c r="D14" s="14">
        <f t="shared" si="4"/>
        <v>12380</v>
      </c>
      <c r="E14" s="14">
        <f t="shared" si="4"/>
        <v>18570</v>
      </c>
      <c r="F14" s="14">
        <f t="shared" si="4"/>
        <v>24760</v>
      </c>
      <c r="G14" s="14">
        <f t="shared" si="4"/>
        <v>30950</v>
      </c>
      <c r="H14" s="14">
        <f t="shared" si="4"/>
        <v>37140</v>
      </c>
      <c r="I14" s="14">
        <f t="shared" si="4"/>
        <v>43330</v>
      </c>
      <c r="J14" s="14">
        <f t="shared" si="4"/>
        <v>49520</v>
      </c>
      <c r="K14" s="14">
        <f t="shared" si="4"/>
        <v>55710</v>
      </c>
      <c r="L14" s="14">
        <f t="shared" si="4"/>
        <v>61900</v>
      </c>
      <c r="M14" s="14">
        <f t="shared" si="4"/>
        <v>68090</v>
      </c>
      <c r="N14" s="14">
        <f t="shared" si="4"/>
        <v>74280</v>
      </c>
      <c r="O14" s="14">
        <f t="shared" si="4"/>
        <v>80470</v>
      </c>
      <c r="P14" s="14">
        <f t="shared" si="4"/>
        <v>86660</v>
      </c>
    </row>
    <row r="15">
      <c r="A15" s="10" t="s">
        <v>121</v>
      </c>
      <c r="B15" s="14">
        <f>'Sales and Costs'!B39</f>
        <v>6190</v>
      </c>
      <c r="C15" s="14">
        <f>'Sales and Costs'!C39</f>
        <v>6190</v>
      </c>
      <c r="D15" s="14">
        <f>'Sales and Costs'!D39</f>
        <v>6190</v>
      </c>
      <c r="E15" s="14">
        <f>'Sales and Costs'!E39</f>
        <v>6190</v>
      </c>
      <c r="F15" s="14">
        <f>'Sales and Costs'!F39</f>
        <v>6190</v>
      </c>
      <c r="G15" s="14">
        <f>'Sales and Costs'!G39</f>
        <v>6190</v>
      </c>
      <c r="H15" s="14">
        <f>'Sales and Costs'!H39</f>
        <v>6190</v>
      </c>
      <c r="I15" s="14">
        <f>'Sales and Costs'!I39</f>
        <v>6190</v>
      </c>
      <c r="J15" s="14">
        <f>'Sales and Costs'!J39</f>
        <v>6190</v>
      </c>
      <c r="K15" s="14">
        <f>'Sales and Costs'!K39</f>
        <v>6190</v>
      </c>
      <c r="L15" s="14">
        <f>'Sales and Costs'!L39</f>
        <v>6190</v>
      </c>
      <c r="M15" s="14">
        <f>'Sales and Costs'!M39</f>
        <v>6190</v>
      </c>
      <c r="N15" s="14">
        <f>'Sales and Costs'!N39</f>
        <v>6190</v>
      </c>
      <c r="O15" s="14">
        <f>'Sales and Costs'!O39</f>
        <v>6190</v>
      </c>
      <c r="P15" s="14">
        <f>'Sales and Costs'!P39</f>
        <v>6190</v>
      </c>
    </row>
    <row r="16">
      <c r="A16" s="10" t="s">
        <v>122</v>
      </c>
      <c r="B16" s="14">
        <f t="shared" ref="B16:P16" si="5">B14+B15</f>
        <v>6190</v>
      </c>
      <c r="C16" s="14">
        <f t="shared" si="5"/>
        <v>12380</v>
      </c>
      <c r="D16" s="14">
        <f t="shared" si="5"/>
        <v>18570</v>
      </c>
      <c r="E16" s="14">
        <f t="shared" si="5"/>
        <v>24760</v>
      </c>
      <c r="F16" s="14">
        <f t="shared" si="5"/>
        <v>30950</v>
      </c>
      <c r="G16" s="14">
        <f t="shared" si="5"/>
        <v>37140</v>
      </c>
      <c r="H16" s="14">
        <f t="shared" si="5"/>
        <v>43330</v>
      </c>
      <c r="I16" s="14">
        <f t="shared" si="5"/>
        <v>49520</v>
      </c>
      <c r="J16" s="14">
        <f t="shared" si="5"/>
        <v>55710</v>
      </c>
      <c r="K16" s="14">
        <f t="shared" si="5"/>
        <v>61900</v>
      </c>
      <c r="L16" s="14">
        <f t="shared" si="5"/>
        <v>68090</v>
      </c>
      <c r="M16" s="14">
        <f t="shared" si="5"/>
        <v>74280</v>
      </c>
      <c r="N16" s="14">
        <f t="shared" si="5"/>
        <v>80470</v>
      </c>
      <c r="O16" s="14">
        <f t="shared" si="5"/>
        <v>86660</v>
      </c>
      <c r="P16" s="14">
        <f t="shared" si="5"/>
        <v>92850</v>
      </c>
    </row>
    <row r="17">
      <c r="A17" s="10"/>
      <c r="B17" s="10"/>
      <c r="C17" s="10"/>
      <c r="D17" s="10"/>
      <c r="E17" s="10"/>
      <c r="F17" s="10"/>
      <c r="G17" s="10"/>
      <c r="H17" s="10"/>
      <c r="I17" s="10"/>
      <c r="J17" s="10"/>
      <c r="K17" s="10"/>
      <c r="L17" s="10"/>
      <c r="M17" s="10"/>
      <c r="N17" s="10"/>
      <c r="O17" s="10"/>
      <c r="P17" s="10"/>
    </row>
    <row r="18">
      <c r="A18" s="17" t="s">
        <v>123</v>
      </c>
      <c r="B18" s="14">
        <f t="shared" ref="B18:P18" si="6">B12-B16</f>
        <v>0</v>
      </c>
      <c r="C18" s="14">
        <f t="shared" si="6"/>
        <v>0</v>
      </c>
      <c r="D18" s="14">
        <f t="shared" si="6"/>
        <v>0</v>
      </c>
      <c r="E18" s="14">
        <f t="shared" si="6"/>
        <v>0</v>
      </c>
      <c r="F18" s="14">
        <f t="shared" si="6"/>
        <v>0</v>
      </c>
      <c r="G18" s="14">
        <f t="shared" si="6"/>
        <v>0</v>
      </c>
      <c r="H18" s="14">
        <f t="shared" si="6"/>
        <v>0</v>
      </c>
      <c r="I18" s="14">
        <f t="shared" si="6"/>
        <v>0</v>
      </c>
      <c r="J18" s="14">
        <f t="shared" si="6"/>
        <v>0</v>
      </c>
      <c r="K18" s="14">
        <f t="shared" si="6"/>
        <v>0</v>
      </c>
      <c r="L18" s="14">
        <f t="shared" si="6"/>
        <v>0</v>
      </c>
      <c r="M18" s="14">
        <f t="shared" si="6"/>
        <v>0</v>
      </c>
      <c r="N18" s="14">
        <f t="shared" si="6"/>
        <v>0</v>
      </c>
      <c r="O18" s="14">
        <f t="shared" si="6"/>
        <v>0</v>
      </c>
      <c r="P18" s="14">
        <f t="shared" si="6"/>
        <v>0</v>
      </c>
    </row>
    <row r="19">
      <c r="A19" s="10"/>
      <c r="B19" s="10"/>
      <c r="C19" s="10"/>
      <c r="D19" s="10"/>
      <c r="E19" s="10"/>
      <c r="F19" s="10"/>
      <c r="G19" s="10"/>
      <c r="H19" s="10"/>
      <c r="I19" s="10"/>
      <c r="J19" s="10"/>
      <c r="K19" s="10"/>
      <c r="L19" s="10"/>
      <c r="M19" s="10"/>
      <c r="N19" s="10"/>
      <c r="O19" s="10"/>
      <c r="P19" s="10"/>
    </row>
  </sheetData>
  <drawing r:id="rId1"/>
</worksheet>
</file>