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</sheets>
  <definedNames/>
  <calcPr/>
</workbook>
</file>

<file path=xl/sharedStrings.xml><?xml version="1.0" encoding="utf-8"?>
<sst xmlns="http://schemas.openxmlformats.org/spreadsheetml/2006/main" count="66" uniqueCount="51">
  <si>
    <t>Description</t>
  </si>
  <si>
    <t>A company makes and sells 5 types of biscuits - ChocoB, MilkB, NutsB, HealthyB and MaxChocoB</t>
  </si>
  <si>
    <t>To make 1 kg of a biscuit, the raw materials are described below:</t>
  </si>
  <si>
    <t xml:space="preserve">- ChocoB - 500 gms flour, 250 gms sugar, 50 gm milk powder, 200 gms cocoa </t>
  </si>
  <si>
    <t>- MilkB - 500 gms flour, 180 gms sugar, 320 gm milk powder</t>
  </si>
  <si>
    <t>- NutsB - 500 gms flour, 200 gms sugar, 100 gm milk powder, 200 gms nuts</t>
  </si>
  <si>
    <t>- HealthyB - 600 gms flour, 100 gms sugar, 200 gm milk powder, 100 gms nuts</t>
  </si>
  <si>
    <t>- MaxChocoB - 360 gms flour, 310 gms sugar, 50 gm milk powder, 280 gms cocoa</t>
  </si>
  <si>
    <t xml:space="preserve">The company plans to make 40,000 kg of ChocoB, 100,000Kg of MilkB, 20,000 kg of NutsB, 10,000 kg of HealthyB and 10,000 kg of MaxChocoB in the first month. </t>
  </si>
  <si>
    <t>It plans to increase it on a monthly basis by 3% for ChocoB, 4% for MilkB and 1% for NutsB, 1% for HealthyB and 1% for MaxChocoB.</t>
  </si>
  <si>
    <t>Make a model of the company's manufacturing and raw material usage for 24 months based on the information provided.</t>
  </si>
  <si>
    <t>Raw materials (in kg) for making 1 kg of biscuit</t>
  </si>
  <si>
    <t>flour</t>
  </si>
  <si>
    <t>Sugar</t>
  </si>
  <si>
    <t>Milk Powder</t>
  </si>
  <si>
    <t>Cocoa</t>
  </si>
  <si>
    <t>Nuts</t>
  </si>
  <si>
    <t>ChocoB</t>
  </si>
  <si>
    <t>MilkB</t>
  </si>
  <si>
    <t>NutsB</t>
  </si>
  <si>
    <t>HealtyB</t>
  </si>
  <si>
    <t>MaxCocoB</t>
  </si>
  <si>
    <t>Manufacting (in Kg)</t>
  </si>
  <si>
    <t>Growth (month on month)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</si>
  <si>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</si>
  <si>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</si>
  <si>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</si>
  <si>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</si>
  <si>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</si>
  <si>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</si>
  <si>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</si>
  <si>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</si>
  <si>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</si>
  <si>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</si>
  <si>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</si>
  <si>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</si>
  <si>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</si>
  <si>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</si>
  <si>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</si>
  <si>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</si>
  <si>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</si>
  <si>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</si>
  <si>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</si>
  <si>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</si>
  <si>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</si>
  <si>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</si>
  <si>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</si>
  <si>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</si>
  <si>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Manufacting (in '000 kg)</t>
  </si>
  <si>
    <t>Raw Material Usage (in '000 kg)</t>
  </si>
  <si>
    <t>Total Raw Material Usage (in '000 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</si>
</sst>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5">
    <font>
      <sz val="10.0"/>
      <color rgb="FF000000"/>
      <name val="Arial"/>
      <scheme val="minor"/>
    </font>
    <font>
      <sz val="16.0"/>
      <color theme="1"/>
      <name val="Arial"/>
    </font>
    <font>
      <sz val="14.0"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2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10</v>
      </c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</v>
      </c>
      <c r="B1" s="6"/>
      <c r="C1" s="6"/>
      <c r="D1" s="6"/>
      <c r="E1" s="6"/>
      <c r="F1" s="6"/>
      <c r="G1" s="6"/>
    </row>
    <row r="2">
      <c r="A2" s="6"/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/>
    </row>
    <row r="3">
      <c r="A3" s="6" t="s">
        <v>17</v>
      </c>
      <c r="B3" s="7">
        <v>0.5</v>
      </c>
      <c r="C3" s="7">
        <v>0.25</v>
      </c>
      <c r="D3" s="7">
        <v>0.05</v>
      </c>
      <c r="E3" s="7">
        <v>0.2</v>
      </c>
      <c r="F3" s="7">
        <v>0.0</v>
      </c>
      <c r="G3" s="6"/>
    </row>
    <row r="4">
      <c r="A4" s="6" t="s">
        <v>18</v>
      </c>
      <c r="B4" s="7">
        <v>0.5</v>
      </c>
      <c r="C4" s="7">
        <v>0.18</v>
      </c>
      <c r="D4" s="7">
        <v>0.32</v>
      </c>
      <c r="E4" s="7">
        <v>0.0</v>
      </c>
      <c r="F4" s="7">
        <v>0.0</v>
      </c>
      <c r="G4" s="6"/>
    </row>
    <row r="5">
      <c r="A5" s="6" t="s">
        <v>19</v>
      </c>
      <c r="B5" s="7">
        <v>0.5</v>
      </c>
      <c r="C5" s="7">
        <v>0.2</v>
      </c>
      <c r="D5" s="7">
        <v>0.1</v>
      </c>
      <c r="E5" s="7">
        <v>0.0</v>
      </c>
      <c r="F5" s="7">
        <v>0.2</v>
      </c>
      <c r="G5" s="6"/>
    </row>
    <row r="6">
      <c r="A6" s="6" t="s">
        <v>20</v>
      </c>
      <c r="B6" s="7">
        <v>0.6</v>
      </c>
      <c r="C6" s="7">
        <v>0.1</v>
      </c>
      <c r="D6" s="7">
        <v>0.2</v>
      </c>
      <c r="E6" s="7">
        <v>0.0</v>
      </c>
      <c r="F6" s="7">
        <v>0.1</v>
      </c>
      <c r="G6" s="6"/>
    </row>
    <row r="7">
      <c r="A7" s="6" t="s">
        <v>21</v>
      </c>
      <c r="B7" s="7">
        <v>0.36</v>
      </c>
      <c r="C7" s="7">
        <v>0.31</v>
      </c>
      <c r="D7" s="7">
        <v>0.05</v>
      </c>
      <c r="E7" s="7">
        <v>0.28</v>
      </c>
      <c r="F7" s="7">
        <v>0.0</v>
      </c>
      <c r="G7" s="6"/>
    </row>
    <row r="8">
      <c r="A8" s="6"/>
      <c r="B8" s="6"/>
      <c r="C8" s="6"/>
      <c r="D8" s="6"/>
      <c r="E8" s="6"/>
      <c r="F8" s="6"/>
      <c r="G8" s="6"/>
    </row>
    <row r="9">
      <c r="A9" s="6" t="s">
        <v>22</v>
      </c>
      <c r="B9" s="8"/>
      <c r="C9" s="9" t="s">
        <v>23</v>
      </c>
      <c r="D9" s="6"/>
      <c r="E9" s="6"/>
      <c r="F9" s="6"/>
      <c r="G9" s="6"/>
    </row>
    <row r="10">
      <c r="A10" s="6" t="s">
        <v>17</v>
      </c>
      <c r="B10" s="10">
        <v>40000.0</v>
      </c>
      <c r="C10" s="11">
        <v>0.03</v>
      </c>
      <c r="D10" s="6"/>
      <c r="E10" s="6"/>
      <c r="F10" s="6"/>
      <c r="G10" s="6"/>
    </row>
    <row r="11">
      <c r="A11" s="6" t="s">
        <v>18</v>
      </c>
      <c r="B11" s="10">
        <v>100000.0</v>
      </c>
      <c r="C11" s="11">
        <v>0.04</v>
      </c>
      <c r="D11" s="6"/>
      <c r="E11" s="6"/>
      <c r="F11" s="6"/>
      <c r="G11" s="6"/>
    </row>
    <row r="12">
      <c r="A12" s="6" t="s">
        <v>19</v>
      </c>
      <c r="B12" s="10">
        <v>20000.0</v>
      </c>
      <c r="C12" s="11">
        <v>0.01</v>
      </c>
      <c r="D12" s="6"/>
      <c r="E12" s="6"/>
      <c r="F12" s="6"/>
      <c r="G12" s="6"/>
    </row>
    <row r="13">
      <c r="A13" s="6" t="s">
        <v>20</v>
      </c>
      <c r="B13" s="10">
        <v>10000.0</v>
      </c>
      <c r="C13" s="11">
        <v>0.01</v>
      </c>
      <c r="D13" s="6"/>
      <c r="E13" s="6"/>
      <c r="F13" s="6"/>
      <c r="G13" s="6"/>
    </row>
    <row r="14">
      <c r="A14" s="6" t="s">
        <v>21</v>
      </c>
      <c r="B14" s="10">
        <v>10000.0</v>
      </c>
      <c r="C14" s="11">
        <v>0.01</v>
      </c>
      <c r="D14" s="6"/>
      <c r="E14" s="6"/>
      <c r="F14" s="6"/>
      <c r="G14" s="6"/>
    </row>
    <row r="15">
      <c r="A15" s="6"/>
      <c r="B15" s="6"/>
      <c r="C15" s="6"/>
      <c r="D15" s="6"/>
      <c r="E15" s="6"/>
      <c r="F15" s="6"/>
      <c r="G15" s="6"/>
    </row>
    <row r="16">
      <c r="A16" s="6"/>
      <c r="B16" s="6"/>
      <c r="C16" s="6"/>
      <c r="D16" s="6"/>
      <c r="E16" s="6"/>
      <c r="F16" s="6"/>
      <c r="G16" s="6"/>
    </row>
    <row r="17">
      <c r="A17" s="6"/>
      <c r="B17" s="10"/>
      <c r="C17" s="12"/>
      <c r="D17" s="6"/>
      <c r="E17" s="6"/>
      <c r="F17" s="6"/>
      <c r="G17" s="6"/>
    </row>
    <row r="18">
      <c r="A18" s="6"/>
      <c r="B18" s="10"/>
      <c r="C18" s="12"/>
      <c r="D18" s="6"/>
      <c r="E18" s="6"/>
      <c r="F18" s="6"/>
      <c r="G18" s="6"/>
    </row>
    <row r="19">
      <c r="A19" s="6"/>
      <c r="B19" s="10"/>
      <c r="C19" s="12"/>
      <c r="D19" s="6"/>
      <c r="E19" s="6"/>
      <c r="F19" s="6"/>
      <c r="G19" s="6"/>
    </row>
    <row r="20">
      <c r="A20" s="6"/>
      <c r="B20" s="10"/>
      <c r="C20" s="12"/>
      <c r="D20" s="6"/>
      <c r="E20" s="6"/>
      <c r="F20" s="6"/>
      <c r="G20" s="6"/>
    </row>
    <row r="21">
      <c r="A21" s="6"/>
      <c r="B21" s="10"/>
      <c r="C21" s="12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9"/>
      <c r="D23" s="6"/>
      <c r="E23" s="6"/>
      <c r="F23" s="6"/>
      <c r="G23" s="6"/>
    </row>
    <row r="24">
      <c r="A24" s="6"/>
      <c r="B24" s="10"/>
      <c r="C24" s="12"/>
      <c r="D24" s="6"/>
      <c r="E24" s="6"/>
      <c r="F24" s="6"/>
      <c r="G24" s="6"/>
    </row>
    <row r="25">
      <c r="A25" s="6"/>
      <c r="B25" s="10"/>
      <c r="C25" s="12"/>
      <c r="D25" s="6"/>
      <c r="E25" s="6"/>
      <c r="F25" s="6"/>
      <c r="G25" s="6"/>
    </row>
    <row r="26">
      <c r="A26" s="6"/>
      <c r="B26" s="10"/>
      <c r="C26" s="12"/>
      <c r="D26" s="6"/>
      <c r="E26" s="6"/>
      <c r="F26" s="6"/>
      <c r="G26" s="6"/>
    </row>
    <row r="27">
      <c r="A27" s="6"/>
      <c r="B27" s="10"/>
      <c r="C27" s="12"/>
      <c r="D27" s="6"/>
      <c r="E27" s="6"/>
      <c r="F27" s="6"/>
      <c r="G27" s="6"/>
    </row>
    <row r="28">
      <c r="A28" s="6"/>
      <c r="B28" s="10"/>
      <c r="C28" s="12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13"/>
      <c r="C31" s="6"/>
      <c r="D31" s="6"/>
      <c r="E31" s="6"/>
      <c r="F31" s="6"/>
      <c r="G31" s="6"/>
    </row>
    <row r="32">
      <c r="A32" s="6"/>
      <c r="B32" s="13"/>
      <c r="C32" s="6"/>
      <c r="D32" s="6"/>
      <c r="E32" s="6"/>
      <c r="F32" s="6"/>
      <c r="G32" s="6"/>
    </row>
    <row r="33">
      <c r="A33" s="6"/>
      <c r="B33" s="13"/>
      <c r="C33" s="6"/>
      <c r="D33" s="6"/>
      <c r="E33" s="6"/>
      <c r="F33" s="6"/>
      <c r="G33" s="6"/>
    </row>
    <row r="34">
      <c r="A34" s="6"/>
      <c r="B34" s="13"/>
      <c r="C34" s="6"/>
      <c r="D34" s="6"/>
      <c r="E34" s="6"/>
      <c r="F34" s="6"/>
      <c r="G34" s="6"/>
    </row>
    <row r="35">
      <c r="A35" s="6"/>
      <c r="B35" s="13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13"/>
      <c r="C38" s="6"/>
      <c r="D38" s="6"/>
      <c r="E38" s="6"/>
      <c r="F38" s="6"/>
      <c r="G38" s="6"/>
    </row>
    <row r="39">
      <c r="A39" s="6"/>
      <c r="B39" s="13"/>
      <c r="C39" s="6"/>
      <c r="D39" s="6"/>
      <c r="E39" s="6"/>
      <c r="F39" s="6"/>
      <c r="G39" s="6"/>
    </row>
    <row r="40">
      <c r="A40" s="6"/>
      <c r="B40" s="13"/>
      <c r="C40" s="6"/>
      <c r="D40" s="6"/>
      <c r="E40" s="6"/>
      <c r="F40" s="6"/>
      <c r="G40" s="6"/>
    </row>
    <row r="41">
      <c r="A41" s="6"/>
      <c r="B41" s="13"/>
      <c r="C41" s="6"/>
      <c r="D41" s="6"/>
      <c r="E41" s="6"/>
      <c r="F41" s="6"/>
      <c r="G41" s="6"/>
    </row>
    <row r="42">
      <c r="A42" s="6"/>
      <c r="B42" s="13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6.88"/>
  </cols>
  <sheetData>
    <row r="1">
      <c r="A1" s="6"/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  <c r="M1" s="14" t="s">
        <v>35</v>
      </c>
      <c r="N1" s="14" t="s">
        <v>36</v>
      </c>
      <c r="O1" s="14" t="s">
        <v>37</v>
      </c>
      <c r="P1" s="14" t="s">
        <v>38</v>
      </c>
      <c r="Q1" s="14" t="s">
        <v>39</v>
      </c>
      <c r="R1" s="14" t="s">
        <v>40</v>
      </c>
      <c r="S1" s="14" t="s">
        <v>41</v>
      </c>
      <c r="T1" s="14" t="s">
        <v>42</v>
      </c>
      <c r="U1" s="14" t="s">
        <v>43</v>
      </c>
      <c r="V1" s="14" t="s">
        <v>44</v>
      </c>
      <c r="W1" s="14" t="s">
        <v>45</v>
      </c>
      <c r="X1" s="14" t="s">
        <v>46</v>
      </c>
      <c r="Y1" s="14" t="s">
        <v>47</v>
      </c>
    </row>
    <row r="2">
      <c r="A2" s="15" t="s">
        <v>48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 t="str">
        <f>Assumptions!A10</f>
        <v>ChocoB</v>
      </c>
      <c r="B3" s="16">
        <f>Assumptions!$B10/1000</f>
        <v>40</v>
      </c>
      <c r="C3" s="16">
        <f>B3*(1+Assumptions!$C10)</f>
        <v>41.2</v>
      </c>
      <c r="D3" s="16">
        <f>C3*(1+Assumptions!$C10)</f>
        <v>42.436</v>
      </c>
      <c r="E3" s="16">
        <f>D3*(1+Assumptions!$C10)</f>
        <v>43.70908</v>
      </c>
      <c r="F3" s="16">
        <f>E3*(1+Assumptions!$C10)</f>
        <v>45.0203524</v>
      </c>
      <c r="G3" s="16">
        <f>F3*(1+Assumptions!$C10)</f>
        <v>46.37096297</v>
      </c>
      <c r="H3" s="16">
        <f>G3*(1+Assumptions!$C10)</f>
        <v>47.76209186</v>
      </c>
      <c r="I3" s="16">
        <f>H3*(1+Assumptions!$C10)</f>
        <v>49.19495462</v>
      </c>
      <c r="J3" s="16">
        <f>I3*(1+Assumptions!$C10)</f>
        <v>50.67080326</v>
      </c>
      <c r="K3" s="16">
        <f>J3*(1+Assumptions!$C10)</f>
        <v>52.19092735</v>
      </c>
      <c r="L3" s="16">
        <f>K3*(1+Assumptions!$C10)</f>
        <v>53.75665517</v>
      </c>
      <c r="M3" s="16">
        <f>L3*(1+Assumptions!$C10)</f>
        <v>55.36935483</v>
      </c>
      <c r="N3" s="16">
        <f>M3*(1+Assumptions!$C10)</f>
        <v>57.03043547</v>
      </c>
      <c r="O3" s="16">
        <f>N3*(1+Assumptions!$C10)</f>
        <v>58.74134854</v>
      </c>
      <c r="P3" s="16">
        <f>O3*(1+Assumptions!$C10)</f>
        <v>60.50358899</v>
      </c>
      <c r="Q3" s="16">
        <f>P3*(1+Assumptions!$C10)</f>
        <v>62.31869666</v>
      </c>
      <c r="R3" s="16">
        <f>Q3*(1+Assumptions!$C10)</f>
        <v>64.18825756</v>
      </c>
      <c r="S3" s="16">
        <f>R3*(1+Assumptions!$C10)</f>
        <v>66.11390529</v>
      </c>
      <c r="T3" s="16">
        <f>S3*(1+Assumptions!$C10)</f>
        <v>68.09732245</v>
      </c>
      <c r="U3" s="16">
        <f>T3*(1+Assumptions!$C10)</f>
        <v>70.14024212</v>
      </c>
      <c r="V3" s="16">
        <f>U3*(1+Assumptions!$C10)</f>
        <v>72.24444939</v>
      </c>
      <c r="W3" s="16">
        <f>V3*(1+Assumptions!$C10)</f>
        <v>74.41178287</v>
      </c>
      <c r="X3" s="16">
        <f>W3*(1+Assumptions!$C10)</f>
        <v>76.64413635</v>
      </c>
      <c r="Y3" s="16">
        <f>X3*(1+Assumptions!$C10)</f>
        <v>78.94346045</v>
      </c>
    </row>
    <row r="4">
      <c r="A4" s="6" t="str">
        <f>Assumptions!A11</f>
        <v>MilkB</v>
      </c>
      <c r="B4" s="16">
        <f>Assumptions!$B11/1000</f>
        <v>100</v>
      </c>
      <c r="C4" s="16">
        <f>B4*(1+Assumptions!$C11)</f>
        <v>104</v>
      </c>
      <c r="D4" s="16">
        <f>C4*(1+Assumptions!$C11)</f>
        <v>108.16</v>
      </c>
      <c r="E4" s="16">
        <f>D4*(1+Assumptions!$C11)</f>
        <v>112.4864</v>
      </c>
      <c r="F4" s="16">
        <f>E4*(1+Assumptions!$C11)</f>
        <v>116.985856</v>
      </c>
      <c r="G4" s="16">
        <f>F4*(1+Assumptions!$C11)</f>
        <v>121.6652902</v>
      </c>
      <c r="H4" s="16">
        <f>G4*(1+Assumptions!$C11)</f>
        <v>126.5319018</v>
      </c>
      <c r="I4" s="16">
        <f>H4*(1+Assumptions!$C11)</f>
        <v>131.5931779</v>
      </c>
      <c r="J4" s="16">
        <f>I4*(1+Assumptions!$C11)</f>
        <v>136.856905</v>
      </c>
      <c r="K4" s="16">
        <f>J4*(1+Assumptions!$C11)</f>
        <v>142.3311812</v>
      </c>
      <c r="L4" s="16">
        <f>K4*(1+Assumptions!$C11)</f>
        <v>148.0244285</v>
      </c>
      <c r="M4" s="16">
        <f>L4*(1+Assumptions!$C11)</f>
        <v>153.9454056</v>
      </c>
      <c r="N4" s="16">
        <f>M4*(1+Assumptions!$C11)</f>
        <v>160.1032219</v>
      </c>
      <c r="O4" s="16">
        <f>N4*(1+Assumptions!$C11)</f>
        <v>166.5073507</v>
      </c>
      <c r="P4" s="16">
        <f>O4*(1+Assumptions!$C11)</f>
        <v>173.1676448</v>
      </c>
      <c r="Q4" s="16">
        <f>P4*(1+Assumptions!$C11)</f>
        <v>180.0943506</v>
      </c>
      <c r="R4" s="16">
        <f>Q4*(1+Assumptions!$C11)</f>
        <v>187.2981246</v>
      </c>
      <c r="S4" s="16">
        <f>R4*(1+Assumptions!$C11)</f>
        <v>194.7900496</v>
      </c>
      <c r="T4" s="16">
        <f>S4*(1+Assumptions!$C11)</f>
        <v>202.5816515</v>
      </c>
      <c r="U4" s="16">
        <f>T4*(1+Assumptions!$C11)</f>
        <v>210.6849176</v>
      </c>
      <c r="V4" s="16">
        <f>U4*(1+Assumptions!$C11)</f>
        <v>219.1123143</v>
      </c>
      <c r="W4" s="16">
        <f>V4*(1+Assumptions!$C11)</f>
        <v>227.8768069</v>
      </c>
      <c r="X4" s="16">
        <f>W4*(1+Assumptions!$C11)</f>
        <v>236.9918792</v>
      </c>
      <c r="Y4" s="16">
        <f>X4*(1+Assumptions!$C11)</f>
        <v>246.4715543</v>
      </c>
    </row>
    <row r="5">
      <c r="A5" s="6" t="str">
        <f>Assumptions!A12</f>
        <v>NutsB</v>
      </c>
      <c r="B5" s="16">
        <f>Assumptions!$B12/1000</f>
        <v>20</v>
      </c>
      <c r="C5" s="16">
        <f>B5*(1+Assumptions!$C12)</f>
        <v>20.2</v>
      </c>
      <c r="D5" s="16">
        <f>C5*(1+Assumptions!$C12)</f>
        <v>20.402</v>
      </c>
      <c r="E5" s="16">
        <f>D5*(1+Assumptions!$C12)</f>
        <v>20.60602</v>
      </c>
      <c r="F5" s="16">
        <f>E5*(1+Assumptions!$C12)</f>
        <v>20.8120802</v>
      </c>
      <c r="G5" s="16">
        <f>F5*(1+Assumptions!$C12)</f>
        <v>21.020201</v>
      </c>
      <c r="H5" s="16">
        <f>G5*(1+Assumptions!$C12)</f>
        <v>21.23040301</v>
      </c>
      <c r="I5" s="16">
        <f>H5*(1+Assumptions!$C12)</f>
        <v>21.44270704</v>
      </c>
      <c r="J5" s="16">
        <f>I5*(1+Assumptions!$C12)</f>
        <v>21.65713411</v>
      </c>
      <c r="K5" s="16">
        <f>J5*(1+Assumptions!$C12)</f>
        <v>21.87370545</v>
      </c>
      <c r="L5" s="16">
        <f>K5*(1+Assumptions!$C12)</f>
        <v>22.09244251</v>
      </c>
      <c r="M5" s="16">
        <f>L5*(1+Assumptions!$C12)</f>
        <v>22.31336693</v>
      </c>
      <c r="N5" s="16">
        <f>M5*(1+Assumptions!$C12)</f>
        <v>22.5365006</v>
      </c>
      <c r="O5" s="16">
        <f>N5*(1+Assumptions!$C12)</f>
        <v>22.76186561</v>
      </c>
      <c r="P5" s="16">
        <f>O5*(1+Assumptions!$C12)</f>
        <v>22.98948426</v>
      </c>
      <c r="Q5" s="16">
        <f>P5*(1+Assumptions!$C12)</f>
        <v>23.21937911</v>
      </c>
      <c r="R5" s="16">
        <f>Q5*(1+Assumptions!$C12)</f>
        <v>23.4515729</v>
      </c>
      <c r="S5" s="16">
        <f>R5*(1+Assumptions!$C12)</f>
        <v>23.68608863</v>
      </c>
      <c r="T5" s="16">
        <f>S5*(1+Assumptions!$C12)</f>
        <v>23.92294951</v>
      </c>
      <c r="U5" s="16">
        <f>T5*(1+Assumptions!$C12)</f>
        <v>24.16217901</v>
      </c>
      <c r="V5" s="16">
        <f>U5*(1+Assumptions!$C12)</f>
        <v>24.4038008</v>
      </c>
      <c r="W5" s="16">
        <f>V5*(1+Assumptions!$C12)</f>
        <v>24.64783881</v>
      </c>
      <c r="X5" s="16">
        <f>W5*(1+Assumptions!$C12)</f>
        <v>24.8943172</v>
      </c>
      <c r="Y5" s="16">
        <f>X5*(1+Assumptions!$C12)</f>
        <v>25.14326037</v>
      </c>
    </row>
    <row r="6">
      <c r="A6" s="6" t="str">
        <f>Assumptions!A13</f>
        <v>HealtyB</v>
      </c>
      <c r="B6" s="16">
        <f>Assumptions!$B13/1000</f>
        <v>10</v>
      </c>
      <c r="C6" s="16">
        <f>B6*(1+Assumptions!$C13)</f>
        <v>10.1</v>
      </c>
      <c r="D6" s="16">
        <f>C6*(1+Assumptions!$C13)</f>
        <v>10.201</v>
      </c>
      <c r="E6" s="16">
        <f>D6*(1+Assumptions!$C13)</f>
        <v>10.30301</v>
      </c>
      <c r="F6" s="16">
        <f>E6*(1+Assumptions!$C13)</f>
        <v>10.4060401</v>
      </c>
      <c r="G6" s="16">
        <f>F6*(1+Assumptions!$C13)</f>
        <v>10.5101005</v>
      </c>
      <c r="H6" s="16">
        <f>G6*(1+Assumptions!$C13)</f>
        <v>10.61520151</v>
      </c>
      <c r="I6" s="16">
        <f>H6*(1+Assumptions!$C13)</f>
        <v>10.72135352</v>
      </c>
      <c r="J6" s="16">
        <f>I6*(1+Assumptions!$C13)</f>
        <v>10.82856706</v>
      </c>
      <c r="K6" s="16">
        <f>J6*(1+Assumptions!$C13)</f>
        <v>10.93685273</v>
      </c>
      <c r="L6" s="16">
        <f>K6*(1+Assumptions!$C13)</f>
        <v>11.04622125</v>
      </c>
      <c r="M6" s="16">
        <f>L6*(1+Assumptions!$C13)</f>
        <v>11.15668347</v>
      </c>
      <c r="N6" s="16">
        <f>M6*(1+Assumptions!$C13)</f>
        <v>11.2682503</v>
      </c>
      <c r="O6" s="16">
        <f>N6*(1+Assumptions!$C13)</f>
        <v>11.3809328</v>
      </c>
      <c r="P6" s="16">
        <f>O6*(1+Assumptions!$C13)</f>
        <v>11.49474213</v>
      </c>
      <c r="Q6" s="16">
        <f>P6*(1+Assumptions!$C13)</f>
        <v>11.60968955</v>
      </c>
      <c r="R6" s="16">
        <f>Q6*(1+Assumptions!$C13)</f>
        <v>11.72578645</v>
      </c>
      <c r="S6" s="16">
        <f>R6*(1+Assumptions!$C13)</f>
        <v>11.84304431</v>
      </c>
      <c r="T6" s="16">
        <f>S6*(1+Assumptions!$C13)</f>
        <v>11.96147476</v>
      </c>
      <c r="U6" s="16">
        <f>T6*(1+Assumptions!$C13)</f>
        <v>12.0810895</v>
      </c>
      <c r="V6" s="16">
        <f>U6*(1+Assumptions!$C13)</f>
        <v>12.2019004</v>
      </c>
      <c r="W6" s="16">
        <f>V6*(1+Assumptions!$C13)</f>
        <v>12.3239194</v>
      </c>
      <c r="X6" s="16">
        <f>W6*(1+Assumptions!$C13)</f>
        <v>12.4471586</v>
      </c>
      <c r="Y6" s="16">
        <f>X6*(1+Assumptions!$C13)</f>
        <v>12.57163018</v>
      </c>
    </row>
    <row r="7">
      <c r="A7" s="6" t="str">
        <f>Assumptions!A14</f>
        <v>MaxCocoB</v>
      </c>
      <c r="B7" s="16">
        <f>Assumptions!$B14/1000</f>
        <v>10</v>
      </c>
      <c r="C7" s="16">
        <f>B7*(1+Assumptions!$C14)</f>
        <v>10.1</v>
      </c>
      <c r="D7" s="16">
        <f>C7*(1+Assumptions!$C14)</f>
        <v>10.201</v>
      </c>
      <c r="E7" s="16">
        <f>D7*(1+Assumptions!$C14)</f>
        <v>10.30301</v>
      </c>
      <c r="F7" s="16">
        <f>E7*(1+Assumptions!$C14)</f>
        <v>10.4060401</v>
      </c>
      <c r="G7" s="16">
        <f>F7*(1+Assumptions!$C14)</f>
        <v>10.5101005</v>
      </c>
      <c r="H7" s="16">
        <f>G7*(1+Assumptions!$C14)</f>
        <v>10.61520151</v>
      </c>
      <c r="I7" s="16">
        <f>H7*(1+Assumptions!$C14)</f>
        <v>10.72135352</v>
      </c>
      <c r="J7" s="16">
        <f>I7*(1+Assumptions!$C14)</f>
        <v>10.82856706</v>
      </c>
      <c r="K7" s="16">
        <f>J7*(1+Assumptions!$C14)</f>
        <v>10.93685273</v>
      </c>
      <c r="L7" s="16">
        <f>K7*(1+Assumptions!$C14)</f>
        <v>11.04622125</v>
      </c>
      <c r="M7" s="16">
        <f>L7*(1+Assumptions!$C14)</f>
        <v>11.15668347</v>
      </c>
      <c r="N7" s="16">
        <f>M7*(1+Assumptions!$C14)</f>
        <v>11.2682503</v>
      </c>
      <c r="O7" s="16">
        <f>N7*(1+Assumptions!$C14)</f>
        <v>11.3809328</v>
      </c>
      <c r="P7" s="16">
        <f>O7*(1+Assumptions!$C14)</f>
        <v>11.49474213</v>
      </c>
      <c r="Q7" s="16">
        <f>P7*(1+Assumptions!$C14)</f>
        <v>11.60968955</v>
      </c>
      <c r="R7" s="16">
        <f>Q7*(1+Assumptions!$C14)</f>
        <v>11.72578645</v>
      </c>
      <c r="S7" s="16">
        <f>R7*(1+Assumptions!$C14)</f>
        <v>11.84304431</v>
      </c>
      <c r="T7" s="16">
        <f>S7*(1+Assumptions!$C14)</f>
        <v>11.96147476</v>
      </c>
      <c r="U7" s="16">
        <f>T7*(1+Assumptions!$C14)</f>
        <v>12.0810895</v>
      </c>
      <c r="V7" s="16">
        <f>U7*(1+Assumptions!$C14)</f>
        <v>12.2019004</v>
      </c>
      <c r="W7" s="16">
        <f>V7*(1+Assumptions!$C14)</f>
        <v>12.3239194</v>
      </c>
      <c r="X7" s="16">
        <f>W7*(1+Assumptions!$C14)</f>
        <v>12.4471586</v>
      </c>
      <c r="Y7" s="16">
        <f>X7*(1+Assumptions!$C14)</f>
        <v>12.57163018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5" t="s">
        <v>49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4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 t="str">
        <f t="shared" ref="A11:A15" si="1">A3</f>
        <v>ChocoB</v>
      </c>
      <c r="B11" s="16">
        <f>B3*Assumptions!$B3</f>
        <v>20</v>
      </c>
      <c r="C11" s="16">
        <f>C3*Assumptions!$B3</f>
        <v>20.6</v>
      </c>
      <c r="D11" s="16">
        <f>D3*Assumptions!$B3</f>
        <v>21.218</v>
      </c>
      <c r="E11" s="16">
        <f>E3*Assumptions!$B3</f>
        <v>21.85454</v>
      </c>
      <c r="F11" s="16">
        <f>F3*Assumptions!$B3</f>
        <v>22.5101762</v>
      </c>
      <c r="G11" s="16">
        <f>G3*Assumptions!$B3</f>
        <v>23.18548149</v>
      </c>
      <c r="H11" s="16">
        <f>H3*Assumptions!$B3</f>
        <v>23.88104593</v>
      </c>
      <c r="I11" s="16">
        <f>I3*Assumptions!$B3</f>
        <v>24.59747731</v>
      </c>
      <c r="J11" s="16">
        <f>J3*Assumptions!$B3</f>
        <v>25.33540163</v>
      </c>
      <c r="K11" s="16">
        <f>K3*Assumptions!$B3</f>
        <v>26.09546368</v>
      </c>
      <c r="L11" s="16">
        <f>L3*Assumptions!$B3</f>
        <v>26.87832759</v>
      </c>
      <c r="M11" s="16">
        <f>M3*Assumptions!$B3</f>
        <v>27.68467741</v>
      </c>
      <c r="N11" s="16">
        <f>N3*Assumptions!$B3</f>
        <v>28.51521774</v>
      </c>
      <c r="O11" s="16">
        <f>O3*Assumptions!$B3</f>
        <v>29.37067427</v>
      </c>
      <c r="P11" s="16">
        <f>P3*Assumptions!$B3</f>
        <v>30.2517945</v>
      </c>
      <c r="Q11" s="16">
        <f>Q3*Assumptions!$B3</f>
        <v>31.15934833</v>
      </c>
      <c r="R11" s="16">
        <f>R3*Assumptions!$B3</f>
        <v>32.09412878</v>
      </c>
      <c r="S11" s="16">
        <f>S3*Assumptions!$B3</f>
        <v>33.05695265</v>
      </c>
      <c r="T11" s="16">
        <f>T3*Assumptions!$B3</f>
        <v>34.04866122</v>
      </c>
      <c r="U11" s="16">
        <f>U3*Assumptions!$B3</f>
        <v>35.07012106</v>
      </c>
      <c r="V11" s="16">
        <f>V3*Assumptions!$B3</f>
        <v>36.12222469</v>
      </c>
      <c r="W11" s="16">
        <f>W3*Assumptions!$B3</f>
        <v>37.20589143</v>
      </c>
      <c r="X11" s="16">
        <f>X3*Assumptions!$B3</f>
        <v>38.32206818</v>
      </c>
      <c r="Y11" s="16">
        <f>Y3*Assumptions!$B3</f>
        <v>39.47173022</v>
      </c>
    </row>
    <row r="12">
      <c r="A12" s="6" t="str">
        <f t="shared" si="1"/>
        <v>MilkB</v>
      </c>
      <c r="B12" s="16">
        <f>B4*Assumptions!$B4</f>
        <v>50</v>
      </c>
      <c r="C12" s="16">
        <f>C4*Assumptions!$B4</f>
        <v>52</v>
      </c>
      <c r="D12" s="16">
        <f>D4*Assumptions!$B4</f>
        <v>54.08</v>
      </c>
      <c r="E12" s="16">
        <f>E4*Assumptions!$B4</f>
        <v>56.2432</v>
      </c>
      <c r="F12" s="16">
        <f>F4*Assumptions!$B4</f>
        <v>58.492928</v>
      </c>
      <c r="G12" s="16">
        <f>G4*Assumptions!$B4</f>
        <v>60.83264512</v>
      </c>
      <c r="H12" s="16">
        <f>H4*Assumptions!$B4</f>
        <v>63.26595092</v>
      </c>
      <c r="I12" s="16">
        <f>I4*Assumptions!$B4</f>
        <v>65.79658896</v>
      </c>
      <c r="J12" s="16">
        <f>J4*Assumptions!$B4</f>
        <v>68.42845252</v>
      </c>
      <c r="K12" s="16">
        <f>K4*Assumptions!$B4</f>
        <v>71.16559062</v>
      </c>
      <c r="L12" s="16">
        <f>L4*Assumptions!$B4</f>
        <v>74.01221425</v>
      </c>
      <c r="M12" s="16">
        <f>M4*Assumptions!$B4</f>
        <v>76.97270282</v>
      </c>
      <c r="N12" s="16">
        <f>N4*Assumptions!$B4</f>
        <v>80.05161093</v>
      </c>
      <c r="O12" s="16">
        <f>O4*Assumptions!$B4</f>
        <v>83.25367537</v>
      </c>
      <c r="P12" s="16">
        <f>P4*Assumptions!$B4</f>
        <v>86.58382238</v>
      </c>
      <c r="Q12" s="16">
        <f>Q4*Assumptions!$B4</f>
        <v>90.04717528</v>
      </c>
      <c r="R12" s="16">
        <f>R4*Assumptions!$B4</f>
        <v>93.64906229</v>
      </c>
      <c r="S12" s="16">
        <f>S4*Assumptions!$B4</f>
        <v>97.39502478</v>
      </c>
      <c r="T12" s="16">
        <f>T4*Assumptions!$B4</f>
        <v>101.2908258</v>
      </c>
      <c r="U12" s="16">
        <f>U4*Assumptions!$B4</f>
        <v>105.3424588</v>
      </c>
      <c r="V12" s="16">
        <f>V4*Assumptions!$B4</f>
        <v>109.5561572</v>
      </c>
      <c r="W12" s="16">
        <f>W4*Assumptions!$B4</f>
        <v>113.9384034</v>
      </c>
      <c r="X12" s="16">
        <f>X4*Assumptions!$B4</f>
        <v>118.4959396</v>
      </c>
      <c r="Y12" s="16">
        <f>Y4*Assumptions!$B4</f>
        <v>123.2357772</v>
      </c>
    </row>
    <row r="13">
      <c r="A13" s="6" t="str">
        <f t="shared" si="1"/>
        <v>NutsB</v>
      </c>
      <c r="B13" s="16">
        <f>B5*Assumptions!$B5</f>
        <v>10</v>
      </c>
      <c r="C13" s="16">
        <f>C5*Assumptions!$B5</f>
        <v>10.1</v>
      </c>
      <c r="D13" s="16">
        <f>D5*Assumptions!$B5</f>
        <v>10.201</v>
      </c>
      <c r="E13" s="16">
        <f>E5*Assumptions!$B5</f>
        <v>10.30301</v>
      </c>
      <c r="F13" s="16">
        <f>F5*Assumptions!$B5</f>
        <v>10.4060401</v>
      </c>
      <c r="G13" s="16">
        <f>G5*Assumptions!$B5</f>
        <v>10.5101005</v>
      </c>
      <c r="H13" s="16">
        <f>H5*Assumptions!$B5</f>
        <v>10.61520151</v>
      </c>
      <c r="I13" s="16">
        <f>I5*Assumptions!$B5</f>
        <v>10.72135352</v>
      </c>
      <c r="J13" s="16">
        <f>J5*Assumptions!$B5</f>
        <v>10.82856706</v>
      </c>
      <c r="K13" s="16">
        <f>K5*Assumptions!$B5</f>
        <v>10.93685273</v>
      </c>
      <c r="L13" s="16">
        <f>L5*Assumptions!$B5</f>
        <v>11.04622125</v>
      </c>
      <c r="M13" s="16">
        <f>M5*Assumptions!$B5</f>
        <v>11.15668347</v>
      </c>
      <c r="N13" s="16">
        <f>N5*Assumptions!$B5</f>
        <v>11.2682503</v>
      </c>
      <c r="O13" s="16">
        <f>O5*Assumptions!$B5</f>
        <v>11.3809328</v>
      </c>
      <c r="P13" s="16">
        <f>P5*Assumptions!$B5</f>
        <v>11.49474213</v>
      </c>
      <c r="Q13" s="16">
        <f>Q5*Assumptions!$B5</f>
        <v>11.60968955</v>
      </c>
      <c r="R13" s="16">
        <f>R5*Assumptions!$B5</f>
        <v>11.72578645</v>
      </c>
      <c r="S13" s="16">
        <f>S5*Assumptions!$B5</f>
        <v>11.84304431</v>
      </c>
      <c r="T13" s="16">
        <f>T5*Assumptions!$B5</f>
        <v>11.96147476</v>
      </c>
      <c r="U13" s="16">
        <f>U5*Assumptions!$B5</f>
        <v>12.0810895</v>
      </c>
      <c r="V13" s="16">
        <f>V5*Assumptions!$B5</f>
        <v>12.2019004</v>
      </c>
      <c r="W13" s="16">
        <f>W5*Assumptions!$B5</f>
        <v>12.3239194</v>
      </c>
      <c r="X13" s="16">
        <f>X5*Assumptions!$B5</f>
        <v>12.4471586</v>
      </c>
      <c r="Y13" s="16">
        <f>Y5*Assumptions!$B5</f>
        <v>12.57163018</v>
      </c>
    </row>
    <row r="14">
      <c r="A14" s="6" t="str">
        <f t="shared" si="1"/>
        <v>HealtyB</v>
      </c>
      <c r="B14" s="16">
        <f>B6*Assumptions!$B6</f>
        <v>6</v>
      </c>
      <c r="C14" s="16">
        <f>C6*Assumptions!$B6</f>
        <v>6.06</v>
      </c>
      <c r="D14" s="16">
        <f>D6*Assumptions!$B6</f>
        <v>6.1206</v>
      </c>
      <c r="E14" s="16">
        <f>E6*Assumptions!$B6</f>
        <v>6.181806</v>
      </c>
      <c r="F14" s="16">
        <f>F6*Assumptions!$B6</f>
        <v>6.24362406</v>
      </c>
      <c r="G14" s="16">
        <f>G6*Assumptions!$B6</f>
        <v>6.306060301</v>
      </c>
      <c r="H14" s="16">
        <f>H6*Assumptions!$B6</f>
        <v>6.369120904</v>
      </c>
      <c r="I14" s="16">
        <f>I6*Assumptions!$B6</f>
        <v>6.432812113</v>
      </c>
      <c r="J14" s="16">
        <f>J6*Assumptions!$B6</f>
        <v>6.497140234</v>
      </c>
      <c r="K14" s="16">
        <f>K6*Assumptions!$B6</f>
        <v>6.562111636</v>
      </c>
      <c r="L14" s="16">
        <f>L6*Assumptions!$B6</f>
        <v>6.627732752</v>
      </c>
      <c r="M14" s="16">
        <f>M6*Assumptions!$B6</f>
        <v>6.69401008</v>
      </c>
      <c r="N14" s="16">
        <f>N6*Assumptions!$B6</f>
        <v>6.760950181</v>
      </c>
      <c r="O14" s="16">
        <f>O6*Assumptions!$B6</f>
        <v>6.828559683</v>
      </c>
      <c r="P14" s="16">
        <f>P6*Assumptions!$B6</f>
        <v>6.896845279</v>
      </c>
      <c r="Q14" s="16">
        <f>Q6*Assumptions!$B6</f>
        <v>6.965813732</v>
      </c>
      <c r="R14" s="16">
        <f>R6*Assumptions!$B6</f>
        <v>7.03547187</v>
      </c>
      <c r="S14" s="16">
        <f>S6*Assumptions!$B6</f>
        <v>7.105826588</v>
      </c>
      <c r="T14" s="16">
        <f>T6*Assumptions!$B6</f>
        <v>7.176884854</v>
      </c>
      <c r="U14" s="16">
        <f>U6*Assumptions!$B6</f>
        <v>7.248653703</v>
      </c>
      <c r="V14" s="16">
        <f>V6*Assumptions!$B6</f>
        <v>7.32114024</v>
      </c>
      <c r="W14" s="16">
        <f>W6*Assumptions!$B6</f>
        <v>7.394351642</v>
      </c>
      <c r="X14" s="16">
        <f>X6*Assumptions!$B6</f>
        <v>7.468295159</v>
      </c>
      <c r="Y14" s="16">
        <f>Y6*Assumptions!$B6</f>
        <v>7.54297811</v>
      </c>
    </row>
    <row r="15">
      <c r="A15" s="6" t="str">
        <f t="shared" si="1"/>
        <v>MaxCocoB</v>
      </c>
      <c r="B15" s="16">
        <f>B7*Assumptions!$B7</f>
        <v>3.6</v>
      </c>
      <c r="C15" s="16">
        <f>C7*Assumptions!$B7</f>
        <v>3.636</v>
      </c>
      <c r="D15" s="16">
        <f>D7*Assumptions!$B7</f>
        <v>3.67236</v>
      </c>
      <c r="E15" s="16">
        <f>E7*Assumptions!$B7</f>
        <v>3.7090836</v>
      </c>
      <c r="F15" s="16">
        <f>F7*Assumptions!$B7</f>
        <v>3.746174436</v>
      </c>
      <c r="G15" s="16">
        <f>G7*Assumptions!$B7</f>
        <v>3.78363618</v>
      </c>
      <c r="H15" s="16">
        <f>H7*Assumptions!$B7</f>
        <v>3.821472542</v>
      </c>
      <c r="I15" s="16">
        <f>I7*Assumptions!$B7</f>
        <v>3.859687268</v>
      </c>
      <c r="J15" s="16">
        <f>J7*Assumptions!$B7</f>
        <v>3.89828414</v>
      </c>
      <c r="K15" s="16">
        <f>K7*Assumptions!$B7</f>
        <v>3.937266982</v>
      </c>
      <c r="L15" s="16">
        <f>L7*Assumptions!$B7</f>
        <v>3.976639651</v>
      </c>
      <c r="M15" s="16">
        <f>M7*Assumptions!$B7</f>
        <v>4.016406048</v>
      </c>
      <c r="N15" s="16">
        <f>N7*Assumptions!$B7</f>
        <v>4.056570108</v>
      </c>
      <c r="O15" s="16">
        <f>O7*Assumptions!$B7</f>
        <v>4.09713581</v>
      </c>
      <c r="P15" s="16">
        <f>P7*Assumptions!$B7</f>
        <v>4.138107168</v>
      </c>
      <c r="Q15" s="16">
        <f>Q7*Assumptions!$B7</f>
        <v>4.179488239</v>
      </c>
      <c r="R15" s="16">
        <f>R7*Assumptions!$B7</f>
        <v>4.221283122</v>
      </c>
      <c r="S15" s="16">
        <f>S7*Assumptions!$B7</f>
        <v>4.263495953</v>
      </c>
      <c r="T15" s="16">
        <f>T7*Assumptions!$B7</f>
        <v>4.306130912</v>
      </c>
      <c r="U15" s="16">
        <f>U7*Assumptions!$B7</f>
        <v>4.349192222</v>
      </c>
      <c r="V15" s="16">
        <f>V7*Assumptions!$B7</f>
        <v>4.392684144</v>
      </c>
      <c r="W15" s="16">
        <f>W7*Assumptions!$B7</f>
        <v>4.436610985</v>
      </c>
      <c r="X15" s="16">
        <f>X7*Assumptions!$B7</f>
        <v>4.480977095</v>
      </c>
      <c r="Y15" s="16">
        <f>Y7*Assumptions!$B7</f>
        <v>4.525786866</v>
      </c>
    </row>
    <row r="16">
      <c r="A16" s="14" t="s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 t="str">
        <f t="shared" ref="A17:A21" si="2">A11</f>
        <v>ChocoB</v>
      </c>
      <c r="B17" s="16">
        <f>B3*Assumptions!$C3</f>
        <v>10</v>
      </c>
      <c r="C17" s="16">
        <f>C3*Assumptions!$C3</f>
        <v>10.3</v>
      </c>
      <c r="D17" s="16">
        <f>D3*Assumptions!$C3</f>
        <v>10.609</v>
      </c>
      <c r="E17" s="16">
        <f>E3*Assumptions!$C3</f>
        <v>10.92727</v>
      </c>
      <c r="F17" s="16">
        <f>F3*Assumptions!$C3</f>
        <v>11.2550881</v>
      </c>
      <c r="G17" s="16">
        <f>G3*Assumptions!$C3</f>
        <v>11.59274074</v>
      </c>
      <c r="H17" s="16">
        <f>H3*Assumptions!$C3</f>
        <v>11.94052297</v>
      </c>
      <c r="I17" s="16">
        <f>I3*Assumptions!$C3</f>
        <v>12.29873865</v>
      </c>
      <c r="J17" s="16">
        <f>J3*Assumptions!$C3</f>
        <v>12.66770081</v>
      </c>
      <c r="K17" s="16">
        <f>K3*Assumptions!$C3</f>
        <v>13.04773184</v>
      </c>
      <c r="L17" s="16">
        <f>L3*Assumptions!$C3</f>
        <v>13.43916379</v>
      </c>
      <c r="M17" s="16">
        <f>M3*Assumptions!$C3</f>
        <v>13.84233871</v>
      </c>
      <c r="N17" s="16">
        <f>N3*Assumptions!$C3</f>
        <v>14.25760887</v>
      </c>
      <c r="O17" s="16">
        <f>O3*Assumptions!$C3</f>
        <v>14.68533713</v>
      </c>
      <c r="P17" s="16">
        <f>P3*Assumptions!$C3</f>
        <v>15.12589725</v>
      </c>
      <c r="Q17" s="16">
        <f>Q3*Assumptions!$C3</f>
        <v>15.57967417</v>
      </c>
      <c r="R17" s="16">
        <f>R3*Assumptions!$C3</f>
        <v>16.04706439</v>
      </c>
      <c r="S17" s="16">
        <f>S3*Assumptions!$C3</f>
        <v>16.52847632</v>
      </c>
      <c r="T17" s="16">
        <f>T3*Assumptions!$C3</f>
        <v>17.02433061</v>
      </c>
      <c r="U17" s="16">
        <f>U3*Assumptions!$C3</f>
        <v>17.53506053</v>
      </c>
      <c r="V17" s="16">
        <f>V3*Assumptions!$C3</f>
        <v>18.06111235</v>
      </c>
      <c r="W17" s="16">
        <f>W3*Assumptions!$C3</f>
        <v>18.60294572</v>
      </c>
      <c r="X17" s="16">
        <f>X3*Assumptions!$C3</f>
        <v>19.16103409</v>
      </c>
      <c r="Y17" s="16">
        <f>Y3*Assumptions!$C3</f>
        <v>19.73586511</v>
      </c>
    </row>
    <row r="18">
      <c r="A18" s="6" t="str">
        <f t="shared" si="2"/>
        <v>MilkB</v>
      </c>
      <c r="B18" s="16">
        <f>B4*Assumptions!$C4</f>
        <v>18</v>
      </c>
      <c r="C18" s="16">
        <f>C4*Assumptions!$C4</f>
        <v>18.72</v>
      </c>
      <c r="D18" s="16">
        <f>D4*Assumptions!$C4</f>
        <v>19.4688</v>
      </c>
      <c r="E18" s="16">
        <f>E4*Assumptions!$C4</f>
        <v>20.247552</v>
      </c>
      <c r="F18" s="16">
        <f>F4*Assumptions!$C4</f>
        <v>21.05745408</v>
      </c>
      <c r="G18" s="16">
        <f>G4*Assumptions!$C4</f>
        <v>21.89975224</v>
      </c>
      <c r="H18" s="16">
        <f>H4*Assumptions!$C4</f>
        <v>22.77574233</v>
      </c>
      <c r="I18" s="16">
        <f>I4*Assumptions!$C4</f>
        <v>23.68677203</v>
      </c>
      <c r="J18" s="16">
        <f>J4*Assumptions!$C4</f>
        <v>24.63424291</v>
      </c>
      <c r="K18" s="16">
        <f>K4*Assumptions!$C4</f>
        <v>25.61961262</v>
      </c>
      <c r="L18" s="16">
        <f>L4*Assumptions!$C4</f>
        <v>26.64439713</v>
      </c>
      <c r="M18" s="16">
        <f>M4*Assumptions!$C4</f>
        <v>27.71017301</v>
      </c>
      <c r="N18" s="16">
        <f>N4*Assumptions!$C4</f>
        <v>28.81857993</v>
      </c>
      <c r="O18" s="16">
        <f>O4*Assumptions!$C4</f>
        <v>29.97132313</v>
      </c>
      <c r="P18" s="16">
        <f>P4*Assumptions!$C4</f>
        <v>31.17017606</v>
      </c>
      <c r="Q18" s="16">
        <f>Q4*Assumptions!$C4</f>
        <v>32.4169831</v>
      </c>
      <c r="R18" s="16">
        <f>R4*Assumptions!$C4</f>
        <v>33.71366242</v>
      </c>
      <c r="S18" s="16">
        <f>S4*Assumptions!$C4</f>
        <v>35.06220892</v>
      </c>
      <c r="T18" s="16">
        <f>T4*Assumptions!$C4</f>
        <v>36.46469728</v>
      </c>
      <c r="U18" s="16">
        <f>U4*Assumptions!$C4</f>
        <v>37.92328517</v>
      </c>
      <c r="V18" s="16">
        <f>V4*Assumptions!$C4</f>
        <v>39.44021657</v>
      </c>
      <c r="W18" s="16">
        <f>W4*Assumptions!$C4</f>
        <v>41.01782524</v>
      </c>
      <c r="X18" s="16">
        <f>X4*Assumptions!$C4</f>
        <v>42.65853825</v>
      </c>
      <c r="Y18" s="16">
        <f>Y4*Assumptions!$C4</f>
        <v>44.36487978</v>
      </c>
    </row>
    <row r="19">
      <c r="A19" s="6" t="str">
        <f t="shared" si="2"/>
        <v>NutsB</v>
      </c>
      <c r="B19" s="16">
        <f>B5*Assumptions!$C5</f>
        <v>4</v>
      </c>
      <c r="C19" s="16">
        <f>C5*Assumptions!$C5</f>
        <v>4.04</v>
      </c>
      <c r="D19" s="16">
        <f>D5*Assumptions!$C5</f>
        <v>4.0804</v>
      </c>
      <c r="E19" s="16">
        <f>E5*Assumptions!$C5</f>
        <v>4.121204</v>
      </c>
      <c r="F19" s="16">
        <f>F5*Assumptions!$C5</f>
        <v>4.16241604</v>
      </c>
      <c r="G19" s="16">
        <f>G5*Assumptions!$C5</f>
        <v>4.2040402</v>
      </c>
      <c r="H19" s="16">
        <f>H5*Assumptions!$C5</f>
        <v>4.246080602</v>
      </c>
      <c r="I19" s="16">
        <f>I5*Assumptions!$C5</f>
        <v>4.288541408</v>
      </c>
      <c r="J19" s="16">
        <f>J5*Assumptions!$C5</f>
        <v>4.331426823</v>
      </c>
      <c r="K19" s="16">
        <f>K5*Assumptions!$C5</f>
        <v>4.374741091</v>
      </c>
      <c r="L19" s="16">
        <f>L5*Assumptions!$C5</f>
        <v>4.418488502</v>
      </c>
      <c r="M19" s="16">
        <f>M5*Assumptions!$C5</f>
        <v>4.462673387</v>
      </c>
      <c r="N19" s="16">
        <f>N5*Assumptions!$C5</f>
        <v>4.507300121</v>
      </c>
      <c r="O19" s="16">
        <f>O5*Assumptions!$C5</f>
        <v>4.552373122</v>
      </c>
      <c r="P19" s="16">
        <f>P5*Assumptions!$C5</f>
        <v>4.597896853</v>
      </c>
      <c r="Q19" s="16">
        <f>Q5*Assumptions!$C5</f>
        <v>4.643875821</v>
      </c>
      <c r="R19" s="16">
        <f>R5*Assumptions!$C5</f>
        <v>4.69031458</v>
      </c>
      <c r="S19" s="16">
        <f>S5*Assumptions!$C5</f>
        <v>4.737217725</v>
      </c>
      <c r="T19" s="16">
        <f>T5*Assumptions!$C5</f>
        <v>4.784589903</v>
      </c>
      <c r="U19" s="16">
        <f>U5*Assumptions!$C5</f>
        <v>4.832435802</v>
      </c>
      <c r="V19" s="16">
        <f>V5*Assumptions!$C5</f>
        <v>4.88076016</v>
      </c>
      <c r="W19" s="16">
        <f>W5*Assumptions!$C5</f>
        <v>4.929567761</v>
      </c>
      <c r="X19" s="16">
        <f>X5*Assumptions!$C5</f>
        <v>4.978863439</v>
      </c>
      <c r="Y19" s="16">
        <f>Y5*Assumptions!$C5</f>
        <v>5.028652073</v>
      </c>
    </row>
    <row r="20">
      <c r="A20" s="6" t="str">
        <f t="shared" si="2"/>
        <v>HealtyB</v>
      </c>
      <c r="B20" s="16">
        <f>B6*Assumptions!$C6</f>
        <v>1</v>
      </c>
      <c r="C20" s="16">
        <f>C6*Assumptions!$C6</f>
        <v>1.01</v>
      </c>
      <c r="D20" s="16">
        <f>D6*Assumptions!$C6</f>
        <v>1.0201</v>
      </c>
      <c r="E20" s="16">
        <f>E6*Assumptions!$C6</f>
        <v>1.030301</v>
      </c>
      <c r="F20" s="16">
        <f>F6*Assumptions!$C6</f>
        <v>1.04060401</v>
      </c>
      <c r="G20" s="16">
        <f>G6*Assumptions!$C6</f>
        <v>1.05101005</v>
      </c>
      <c r="H20" s="16">
        <f>H6*Assumptions!$C6</f>
        <v>1.061520151</v>
      </c>
      <c r="I20" s="16">
        <f>I6*Assumptions!$C6</f>
        <v>1.072135352</v>
      </c>
      <c r="J20" s="16">
        <f>J6*Assumptions!$C6</f>
        <v>1.082856706</v>
      </c>
      <c r="K20" s="16">
        <f>K6*Assumptions!$C6</f>
        <v>1.093685273</v>
      </c>
      <c r="L20" s="16">
        <f>L6*Assumptions!$C6</f>
        <v>1.104622125</v>
      </c>
      <c r="M20" s="16">
        <f>M6*Assumptions!$C6</f>
        <v>1.115668347</v>
      </c>
      <c r="N20" s="16">
        <f>N6*Assumptions!$C6</f>
        <v>1.12682503</v>
      </c>
      <c r="O20" s="16">
        <f>O6*Assumptions!$C6</f>
        <v>1.13809328</v>
      </c>
      <c r="P20" s="16">
        <f>P6*Assumptions!$C6</f>
        <v>1.149474213</v>
      </c>
      <c r="Q20" s="16">
        <f>Q6*Assumptions!$C6</f>
        <v>1.160968955</v>
      </c>
      <c r="R20" s="16">
        <f>R6*Assumptions!$C6</f>
        <v>1.172578645</v>
      </c>
      <c r="S20" s="16">
        <f>S6*Assumptions!$C6</f>
        <v>1.184304431</v>
      </c>
      <c r="T20" s="16">
        <f>T6*Assumptions!$C6</f>
        <v>1.196147476</v>
      </c>
      <c r="U20" s="16">
        <f>U6*Assumptions!$C6</f>
        <v>1.20810895</v>
      </c>
      <c r="V20" s="16">
        <f>V6*Assumptions!$C6</f>
        <v>1.22019004</v>
      </c>
      <c r="W20" s="16">
        <f>W6*Assumptions!$C6</f>
        <v>1.23239194</v>
      </c>
      <c r="X20" s="16">
        <f>X6*Assumptions!$C6</f>
        <v>1.24471586</v>
      </c>
      <c r="Y20" s="16">
        <f>Y6*Assumptions!$C6</f>
        <v>1.257163018</v>
      </c>
    </row>
    <row r="21">
      <c r="A21" s="6" t="str">
        <f t="shared" si="2"/>
        <v>MaxCocoB</v>
      </c>
      <c r="B21" s="16">
        <f>B7*Assumptions!$C7</f>
        <v>3.1</v>
      </c>
      <c r="C21" s="16">
        <f>C7*Assumptions!$C7</f>
        <v>3.131</v>
      </c>
      <c r="D21" s="16">
        <f>D7*Assumptions!$C7</f>
        <v>3.16231</v>
      </c>
      <c r="E21" s="16">
        <f>E7*Assumptions!$C7</f>
        <v>3.1939331</v>
      </c>
      <c r="F21" s="16">
        <f>F7*Assumptions!$C7</f>
        <v>3.225872431</v>
      </c>
      <c r="G21" s="16">
        <f>G7*Assumptions!$C7</f>
        <v>3.258131155</v>
      </c>
      <c r="H21" s="16">
        <f>H7*Assumptions!$C7</f>
        <v>3.290712467</v>
      </c>
      <c r="I21" s="16">
        <f>I7*Assumptions!$C7</f>
        <v>3.323619592</v>
      </c>
      <c r="J21" s="16">
        <f>J7*Assumptions!$C7</f>
        <v>3.356855787</v>
      </c>
      <c r="K21" s="16">
        <f>K7*Assumptions!$C7</f>
        <v>3.390424345</v>
      </c>
      <c r="L21" s="16">
        <f>L7*Assumptions!$C7</f>
        <v>3.424328589</v>
      </c>
      <c r="M21" s="16">
        <f>M7*Assumptions!$C7</f>
        <v>3.458571875</v>
      </c>
      <c r="N21" s="16">
        <f>N7*Assumptions!$C7</f>
        <v>3.493157593</v>
      </c>
      <c r="O21" s="16">
        <f>O7*Assumptions!$C7</f>
        <v>3.528089169</v>
      </c>
      <c r="P21" s="16">
        <f>P7*Assumptions!$C7</f>
        <v>3.563370061</v>
      </c>
      <c r="Q21" s="16">
        <f>Q7*Assumptions!$C7</f>
        <v>3.599003762</v>
      </c>
      <c r="R21" s="16">
        <f>R7*Assumptions!$C7</f>
        <v>3.634993799</v>
      </c>
      <c r="S21" s="16">
        <f>S7*Assumptions!$C7</f>
        <v>3.671343737</v>
      </c>
      <c r="T21" s="16">
        <f>T7*Assumptions!$C7</f>
        <v>3.708057175</v>
      </c>
      <c r="U21" s="16">
        <f>U7*Assumptions!$C7</f>
        <v>3.745137746</v>
      </c>
      <c r="V21" s="16">
        <f>V7*Assumptions!$C7</f>
        <v>3.782589124</v>
      </c>
      <c r="W21" s="16">
        <f>W7*Assumptions!$C7</f>
        <v>3.820415015</v>
      </c>
      <c r="X21" s="16">
        <f>X7*Assumptions!$C7</f>
        <v>3.858619165</v>
      </c>
      <c r="Y21" s="16">
        <f>Y7*Assumptions!$C7</f>
        <v>3.897205357</v>
      </c>
    </row>
    <row r="22">
      <c r="A22" s="14" t="s">
        <v>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 t="str">
        <f t="shared" ref="A23:A27" si="3">A17</f>
        <v>ChocoB</v>
      </c>
      <c r="B23" s="16">
        <f>B3*Assumptions!$D3</f>
        <v>2</v>
      </c>
      <c r="C23" s="16">
        <f>C3*Assumptions!$D3</f>
        <v>2.06</v>
      </c>
      <c r="D23" s="16">
        <f>D3*Assumptions!$D3</f>
        <v>2.1218</v>
      </c>
      <c r="E23" s="16">
        <f>E3*Assumptions!$D3</f>
        <v>2.185454</v>
      </c>
      <c r="F23" s="16">
        <f>F3*Assumptions!$D3</f>
        <v>2.25101762</v>
      </c>
      <c r="G23" s="16">
        <f>G3*Assumptions!$D3</f>
        <v>2.318548149</v>
      </c>
      <c r="H23" s="16">
        <f>H3*Assumptions!$D3</f>
        <v>2.388104593</v>
      </c>
      <c r="I23" s="16">
        <f>I3*Assumptions!$D3</f>
        <v>2.459747731</v>
      </c>
      <c r="J23" s="16">
        <f>J3*Assumptions!$D3</f>
        <v>2.533540163</v>
      </c>
      <c r="K23" s="16">
        <f>K3*Assumptions!$D3</f>
        <v>2.609546368</v>
      </c>
      <c r="L23" s="16">
        <f>L3*Assumptions!$D3</f>
        <v>2.687832759</v>
      </c>
      <c r="M23" s="16">
        <f>M3*Assumptions!$D3</f>
        <v>2.768467741</v>
      </c>
      <c r="N23" s="16">
        <f>N3*Assumptions!$D3</f>
        <v>2.851521774</v>
      </c>
      <c r="O23" s="16">
        <f>O3*Assumptions!$D3</f>
        <v>2.937067427</v>
      </c>
      <c r="P23" s="16">
        <f>P3*Assumptions!$D3</f>
        <v>3.02517945</v>
      </c>
      <c r="Q23" s="16">
        <f>Q3*Assumptions!$D3</f>
        <v>3.115934833</v>
      </c>
      <c r="R23" s="16">
        <f>R3*Assumptions!$D3</f>
        <v>3.209412878</v>
      </c>
      <c r="S23" s="16">
        <f>S3*Assumptions!$D3</f>
        <v>3.305695265</v>
      </c>
      <c r="T23" s="16">
        <f>T3*Assumptions!$D3</f>
        <v>3.404866122</v>
      </c>
      <c r="U23" s="16">
        <f>U3*Assumptions!$D3</f>
        <v>3.507012106</v>
      </c>
      <c r="V23" s="16">
        <f>V3*Assumptions!$D3</f>
        <v>3.612222469</v>
      </c>
      <c r="W23" s="16">
        <f>W3*Assumptions!$D3</f>
        <v>3.720589143</v>
      </c>
      <c r="X23" s="16">
        <f>X3*Assumptions!$D3</f>
        <v>3.832206818</v>
      </c>
      <c r="Y23" s="16">
        <f>Y3*Assumptions!$D3</f>
        <v>3.947173022</v>
      </c>
    </row>
    <row r="24">
      <c r="A24" s="6" t="str">
        <f t="shared" si="3"/>
        <v>MilkB</v>
      </c>
      <c r="B24" s="16">
        <f>B4*Assumptions!$D4</f>
        <v>32</v>
      </c>
      <c r="C24" s="16">
        <f>C4*Assumptions!$D4</f>
        <v>33.28</v>
      </c>
      <c r="D24" s="16">
        <f>D4*Assumptions!$D4</f>
        <v>34.6112</v>
      </c>
      <c r="E24" s="16">
        <f>E4*Assumptions!$D4</f>
        <v>35.995648</v>
      </c>
      <c r="F24" s="16">
        <f>F4*Assumptions!$D4</f>
        <v>37.43547392</v>
      </c>
      <c r="G24" s="16">
        <f>G4*Assumptions!$D4</f>
        <v>38.93289288</v>
      </c>
      <c r="H24" s="16">
        <f>H4*Assumptions!$D4</f>
        <v>40.49020859</v>
      </c>
      <c r="I24" s="16">
        <f>I4*Assumptions!$D4</f>
        <v>42.10981694</v>
      </c>
      <c r="J24" s="16">
        <f>J4*Assumptions!$D4</f>
        <v>43.79420961</v>
      </c>
      <c r="K24" s="16">
        <f>K4*Assumptions!$D4</f>
        <v>45.545978</v>
      </c>
      <c r="L24" s="16">
        <f>L4*Assumptions!$D4</f>
        <v>47.36781712</v>
      </c>
      <c r="M24" s="16">
        <f>M4*Assumptions!$D4</f>
        <v>49.2625298</v>
      </c>
      <c r="N24" s="16">
        <f>N4*Assumptions!$D4</f>
        <v>51.23303099</v>
      </c>
      <c r="O24" s="16">
        <f>O4*Assumptions!$D4</f>
        <v>53.28235223</v>
      </c>
      <c r="P24" s="16">
        <f>P4*Assumptions!$D4</f>
        <v>55.41364632</v>
      </c>
      <c r="Q24" s="16">
        <f>Q4*Assumptions!$D4</f>
        <v>57.63019218</v>
      </c>
      <c r="R24" s="16">
        <f>R4*Assumptions!$D4</f>
        <v>59.93539986</v>
      </c>
      <c r="S24" s="16">
        <f>S4*Assumptions!$D4</f>
        <v>62.33281586</v>
      </c>
      <c r="T24" s="16">
        <f>T4*Assumptions!$D4</f>
        <v>64.82612849</v>
      </c>
      <c r="U24" s="16">
        <f>U4*Assumptions!$D4</f>
        <v>67.41917363</v>
      </c>
      <c r="V24" s="16">
        <f>V4*Assumptions!$D4</f>
        <v>70.11594058</v>
      </c>
      <c r="W24" s="16">
        <f>W4*Assumptions!$D4</f>
        <v>72.9205782</v>
      </c>
      <c r="X24" s="16">
        <f>X4*Assumptions!$D4</f>
        <v>75.83740133</v>
      </c>
      <c r="Y24" s="16">
        <f>Y4*Assumptions!$D4</f>
        <v>78.87089738</v>
      </c>
    </row>
    <row r="25">
      <c r="A25" s="6" t="str">
        <f t="shared" si="3"/>
        <v>NutsB</v>
      </c>
      <c r="B25" s="16">
        <f>B5*Assumptions!$D5</f>
        <v>2</v>
      </c>
      <c r="C25" s="16">
        <f>C5*Assumptions!$D5</f>
        <v>2.02</v>
      </c>
      <c r="D25" s="16">
        <f>D5*Assumptions!$D5</f>
        <v>2.0402</v>
      </c>
      <c r="E25" s="16">
        <f>E5*Assumptions!$D5</f>
        <v>2.060602</v>
      </c>
      <c r="F25" s="16">
        <f>F5*Assumptions!$D5</f>
        <v>2.08120802</v>
      </c>
      <c r="G25" s="16">
        <f>G5*Assumptions!$D5</f>
        <v>2.1020201</v>
      </c>
      <c r="H25" s="16">
        <f>H5*Assumptions!$D5</f>
        <v>2.123040301</v>
      </c>
      <c r="I25" s="16">
        <f>I5*Assumptions!$D5</f>
        <v>2.144270704</v>
      </c>
      <c r="J25" s="16">
        <f>J5*Assumptions!$D5</f>
        <v>2.165713411</v>
      </c>
      <c r="K25" s="16">
        <f>K5*Assumptions!$D5</f>
        <v>2.187370545</v>
      </c>
      <c r="L25" s="16">
        <f>L5*Assumptions!$D5</f>
        <v>2.209244251</v>
      </c>
      <c r="M25" s="16">
        <f>M5*Assumptions!$D5</f>
        <v>2.231336693</v>
      </c>
      <c r="N25" s="16">
        <f>N5*Assumptions!$D5</f>
        <v>2.25365006</v>
      </c>
      <c r="O25" s="16">
        <f>O5*Assumptions!$D5</f>
        <v>2.276186561</v>
      </c>
      <c r="P25" s="16">
        <f>P5*Assumptions!$D5</f>
        <v>2.298948426</v>
      </c>
      <c r="Q25" s="16">
        <f>Q5*Assumptions!$D5</f>
        <v>2.321937911</v>
      </c>
      <c r="R25" s="16">
        <f>R5*Assumptions!$D5</f>
        <v>2.34515729</v>
      </c>
      <c r="S25" s="16">
        <f>S5*Assumptions!$D5</f>
        <v>2.368608863</v>
      </c>
      <c r="T25" s="16">
        <f>T5*Assumptions!$D5</f>
        <v>2.392294951</v>
      </c>
      <c r="U25" s="16">
        <f>U5*Assumptions!$D5</f>
        <v>2.416217901</v>
      </c>
      <c r="V25" s="16">
        <f>V5*Assumptions!$D5</f>
        <v>2.44038008</v>
      </c>
      <c r="W25" s="16">
        <f>W5*Assumptions!$D5</f>
        <v>2.464783881</v>
      </c>
      <c r="X25" s="16">
        <f>X5*Assumptions!$D5</f>
        <v>2.48943172</v>
      </c>
      <c r="Y25" s="16">
        <f>Y5*Assumptions!$D5</f>
        <v>2.514326037</v>
      </c>
    </row>
    <row r="26">
      <c r="A26" s="6" t="str">
        <f t="shared" si="3"/>
        <v>HealtyB</v>
      </c>
      <c r="B26" s="16">
        <f>B6*Assumptions!$D6</f>
        <v>2</v>
      </c>
      <c r="C26" s="16">
        <f>C6*Assumptions!$D6</f>
        <v>2.02</v>
      </c>
      <c r="D26" s="16">
        <f>D6*Assumptions!$D6</f>
        <v>2.0402</v>
      </c>
      <c r="E26" s="16">
        <f>E6*Assumptions!$D6</f>
        <v>2.060602</v>
      </c>
      <c r="F26" s="16">
        <f>F6*Assumptions!$D6</f>
        <v>2.08120802</v>
      </c>
      <c r="G26" s="16">
        <f>G6*Assumptions!$D6</f>
        <v>2.1020201</v>
      </c>
      <c r="H26" s="16">
        <f>H6*Assumptions!$D6</f>
        <v>2.123040301</v>
      </c>
      <c r="I26" s="16">
        <f>I6*Assumptions!$D6</f>
        <v>2.144270704</v>
      </c>
      <c r="J26" s="16">
        <f>J6*Assumptions!$D6</f>
        <v>2.165713411</v>
      </c>
      <c r="K26" s="16">
        <f>K6*Assumptions!$D6</f>
        <v>2.187370545</v>
      </c>
      <c r="L26" s="16">
        <f>L6*Assumptions!$D6</f>
        <v>2.209244251</v>
      </c>
      <c r="M26" s="16">
        <f>M6*Assumptions!$D6</f>
        <v>2.231336693</v>
      </c>
      <c r="N26" s="16">
        <f>N6*Assumptions!$D6</f>
        <v>2.25365006</v>
      </c>
      <c r="O26" s="16">
        <f>O6*Assumptions!$D6</f>
        <v>2.276186561</v>
      </c>
      <c r="P26" s="16">
        <f>P6*Assumptions!$D6</f>
        <v>2.298948426</v>
      </c>
      <c r="Q26" s="16">
        <f>Q6*Assumptions!$D6</f>
        <v>2.321937911</v>
      </c>
      <c r="R26" s="16">
        <f>R6*Assumptions!$D6</f>
        <v>2.34515729</v>
      </c>
      <c r="S26" s="16">
        <f>S6*Assumptions!$D6</f>
        <v>2.368608863</v>
      </c>
      <c r="T26" s="16">
        <f>T6*Assumptions!$D6</f>
        <v>2.392294951</v>
      </c>
      <c r="U26" s="16">
        <f>U6*Assumptions!$D6</f>
        <v>2.416217901</v>
      </c>
      <c r="V26" s="16">
        <f>V6*Assumptions!$D6</f>
        <v>2.44038008</v>
      </c>
      <c r="W26" s="16">
        <f>W6*Assumptions!$D6</f>
        <v>2.464783881</v>
      </c>
      <c r="X26" s="16">
        <f>X6*Assumptions!$D6</f>
        <v>2.48943172</v>
      </c>
      <c r="Y26" s="16">
        <f>Y6*Assumptions!$D6</f>
        <v>2.514326037</v>
      </c>
    </row>
    <row r="27">
      <c r="A27" s="6" t="str">
        <f t="shared" si="3"/>
        <v>MaxCocoB</v>
      </c>
      <c r="B27" s="16">
        <f>B7*Assumptions!$D7</f>
        <v>0.5</v>
      </c>
      <c r="C27" s="16">
        <f>C7*Assumptions!$D7</f>
        <v>0.505</v>
      </c>
      <c r="D27" s="16">
        <f>D7*Assumptions!$D7</f>
        <v>0.51005</v>
      </c>
      <c r="E27" s="16">
        <f>E7*Assumptions!$D7</f>
        <v>0.5151505</v>
      </c>
      <c r="F27" s="16">
        <f>F7*Assumptions!$D7</f>
        <v>0.520302005</v>
      </c>
      <c r="G27" s="16">
        <f>G7*Assumptions!$D7</f>
        <v>0.5255050251</v>
      </c>
      <c r="H27" s="16">
        <f>H7*Assumptions!$D7</f>
        <v>0.5307600753</v>
      </c>
      <c r="I27" s="16">
        <f>I7*Assumptions!$D7</f>
        <v>0.5360676761</v>
      </c>
      <c r="J27" s="16">
        <f>J7*Assumptions!$D7</f>
        <v>0.5414283528</v>
      </c>
      <c r="K27" s="16">
        <f>K7*Assumptions!$D7</f>
        <v>0.5468426363</v>
      </c>
      <c r="L27" s="16">
        <f>L7*Assumptions!$D7</f>
        <v>0.5523110627</v>
      </c>
      <c r="M27" s="16">
        <f>M7*Assumptions!$D7</f>
        <v>0.5578341733</v>
      </c>
      <c r="N27" s="16">
        <f>N7*Assumptions!$D7</f>
        <v>0.5634125151</v>
      </c>
      <c r="O27" s="16">
        <f>O7*Assumptions!$D7</f>
        <v>0.5690466402</v>
      </c>
      <c r="P27" s="16">
        <f>P7*Assumptions!$D7</f>
        <v>0.5747371066</v>
      </c>
      <c r="Q27" s="16">
        <f>Q7*Assumptions!$D7</f>
        <v>0.5804844777</v>
      </c>
      <c r="R27" s="16">
        <f>R7*Assumptions!$D7</f>
        <v>0.5862893225</v>
      </c>
      <c r="S27" s="16">
        <f>S7*Assumptions!$D7</f>
        <v>0.5921522157</v>
      </c>
      <c r="T27" s="16">
        <f>T7*Assumptions!$D7</f>
        <v>0.5980737378</v>
      </c>
      <c r="U27" s="16">
        <f>U7*Assumptions!$D7</f>
        <v>0.6040544752</v>
      </c>
      <c r="V27" s="16">
        <f>V7*Assumptions!$D7</f>
        <v>0.61009502</v>
      </c>
      <c r="W27" s="16">
        <f>W7*Assumptions!$D7</f>
        <v>0.6161959702</v>
      </c>
      <c r="X27" s="16">
        <f>X7*Assumptions!$D7</f>
        <v>0.6223579299</v>
      </c>
      <c r="Y27" s="16">
        <f>Y7*Assumptions!$D7</f>
        <v>0.6285815092</v>
      </c>
    </row>
    <row r="28">
      <c r="A28" s="14" t="s">
        <v>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 t="str">
        <f t="shared" ref="A29:A33" si="4">A23</f>
        <v>ChocoB</v>
      </c>
      <c r="B29" s="16">
        <f>B3*Assumptions!$E3</f>
        <v>8</v>
      </c>
      <c r="C29" s="16">
        <f>C3*Assumptions!$E3</f>
        <v>8.24</v>
      </c>
      <c r="D29" s="16">
        <f>D3*Assumptions!$E3</f>
        <v>8.4872</v>
      </c>
      <c r="E29" s="16">
        <f>E3*Assumptions!$E3</f>
        <v>8.741816</v>
      </c>
      <c r="F29" s="16">
        <f>F3*Assumptions!$E3</f>
        <v>9.00407048</v>
      </c>
      <c r="G29" s="16">
        <f>G3*Assumptions!$E3</f>
        <v>9.274192594</v>
      </c>
      <c r="H29" s="16">
        <f>H3*Assumptions!$E3</f>
        <v>9.552418372</v>
      </c>
      <c r="I29" s="16">
        <f>I3*Assumptions!$E3</f>
        <v>9.838990923</v>
      </c>
      <c r="J29" s="16">
        <f>J3*Assumptions!$E3</f>
        <v>10.13416065</v>
      </c>
      <c r="K29" s="16">
        <f>K3*Assumptions!$E3</f>
        <v>10.43818547</v>
      </c>
      <c r="L29" s="16">
        <f>L3*Assumptions!$E3</f>
        <v>10.75133103</v>
      </c>
      <c r="M29" s="16">
        <f>M3*Assumptions!$E3</f>
        <v>11.07387097</v>
      </c>
      <c r="N29" s="16">
        <f>N3*Assumptions!$E3</f>
        <v>11.40608709</v>
      </c>
      <c r="O29" s="16">
        <f>O3*Assumptions!$E3</f>
        <v>11.74826971</v>
      </c>
      <c r="P29" s="16">
        <f>P3*Assumptions!$E3</f>
        <v>12.1007178</v>
      </c>
      <c r="Q29" s="16">
        <f>Q3*Assumptions!$E3</f>
        <v>12.46373933</v>
      </c>
      <c r="R29" s="16">
        <f>R3*Assumptions!$E3</f>
        <v>12.83765151</v>
      </c>
      <c r="S29" s="16">
        <f>S3*Assumptions!$E3</f>
        <v>13.22278106</v>
      </c>
      <c r="T29" s="16">
        <f>T3*Assumptions!$E3</f>
        <v>13.61946449</v>
      </c>
      <c r="U29" s="16">
        <f>U3*Assumptions!$E3</f>
        <v>14.02804842</v>
      </c>
      <c r="V29" s="16">
        <f>V3*Assumptions!$E3</f>
        <v>14.44888988</v>
      </c>
      <c r="W29" s="16">
        <f>W3*Assumptions!$E3</f>
        <v>14.88235657</v>
      </c>
      <c r="X29" s="16">
        <f>X3*Assumptions!$E3</f>
        <v>15.32882727</v>
      </c>
      <c r="Y29" s="16">
        <f>Y3*Assumptions!$E3</f>
        <v>15.78869209</v>
      </c>
    </row>
    <row r="30">
      <c r="A30" s="6" t="str">
        <f t="shared" si="4"/>
        <v>MilkB</v>
      </c>
      <c r="B30" s="16">
        <f>B4*Assumptions!$E4</f>
        <v>0</v>
      </c>
      <c r="C30" s="16">
        <f>C4*Assumptions!$E4</f>
        <v>0</v>
      </c>
      <c r="D30" s="16">
        <f>D4*Assumptions!$E4</f>
        <v>0</v>
      </c>
      <c r="E30" s="16">
        <f>E4*Assumptions!$E4</f>
        <v>0</v>
      </c>
      <c r="F30" s="16">
        <f>F4*Assumptions!$E4</f>
        <v>0</v>
      </c>
      <c r="G30" s="16">
        <f>G4*Assumptions!$E4</f>
        <v>0</v>
      </c>
      <c r="H30" s="16">
        <f>H4*Assumptions!$E4</f>
        <v>0</v>
      </c>
      <c r="I30" s="16">
        <f>I4*Assumptions!$E4</f>
        <v>0</v>
      </c>
      <c r="J30" s="16">
        <f>J4*Assumptions!$E4</f>
        <v>0</v>
      </c>
      <c r="K30" s="16">
        <f>K4*Assumptions!$E4</f>
        <v>0</v>
      </c>
      <c r="L30" s="16">
        <f>L4*Assumptions!$E4</f>
        <v>0</v>
      </c>
      <c r="M30" s="16">
        <f>M4*Assumptions!$E4</f>
        <v>0</v>
      </c>
      <c r="N30" s="16">
        <f>N4*Assumptions!$E4</f>
        <v>0</v>
      </c>
      <c r="O30" s="16">
        <f>O4*Assumptions!$E4</f>
        <v>0</v>
      </c>
      <c r="P30" s="16">
        <f>P4*Assumptions!$E4</f>
        <v>0</v>
      </c>
      <c r="Q30" s="16">
        <f>Q4*Assumptions!$E4</f>
        <v>0</v>
      </c>
      <c r="R30" s="16">
        <f>R4*Assumptions!$E4</f>
        <v>0</v>
      </c>
      <c r="S30" s="16">
        <f>S4*Assumptions!$E4</f>
        <v>0</v>
      </c>
      <c r="T30" s="16">
        <f>T4*Assumptions!$E4</f>
        <v>0</v>
      </c>
      <c r="U30" s="16">
        <f>U4*Assumptions!$E4</f>
        <v>0</v>
      </c>
      <c r="V30" s="16">
        <f>V4*Assumptions!$E4</f>
        <v>0</v>
      </c>
      <c r="W30" s="16">
        <f>W4*Assumptions!$E4</f>
        <v>0</v>
      </c>
      <c r="X30" s="16">
        <f>X4*Assumptions!$E4</f>
        <v>0</v>
      </c>
      <c r="Y30" s="16">
        <f>Y4*Assumptions!$E4</f>
        <v>0</v>
      </c>
    </row>
    <row r="31">
      <c r="A31" s="6" t="str">
        <f t="shared" si="4"/>
        <v>NutsB</v>
      </c>
      <c r="B31" s="16">
        <f>B5*Assumptions!$E5</f>
        <v>0</v>
      </c>
      <c r="C31" s="16">
        <f>C5*Assumptions!$E5</f>
        <v>0</v>
      </c>
      <c r="D31" s="16">
        <f>D5*Assumptions!$E5</f>
        <v>0</v>
      </c>
      <c r="E31" s="16">
        <f>E5*Assumptions!$E5</f>
        <v>0</v>
      </c>
      <c r="F31" s="16">
        <f>F5*Assumptions!$E5</f>
        <v>0</v>
      </c>
      <c r="G31" s="16">
        <f>G5*Assumptions!$E5</f>
        <v>0</v>
      </c>
      <c r="H31" s="16">
        <f>H5*Assumptions!$E5</f>
        <v>0</v>
      </c>
      <c r="I31" s="16">
        <f>I5*Assumptions!$E5</f>
        <v>0</v>
      </c>
      <c r="J31" s="16">
        <f>J5*Assumptions!$E5</f>
        <v>0</v>
      </c>
      <c r="K31" s="16">
        <f>K5*Assumptions!$E5</f>
        <v>0</v>
      </c>
      <c r="L31" s="16">
        <f>L5*Assumptions!$E5</f>
        <v>0</v>
      </c>
      <c r="M31" s="16">
        <f>M5*Assumptions!$E5</f>
        <v>0</v>
      </c>
      <c r="N31" s="16">
        <f>N5*Assumptions!$E5</f>
        <v>0</v>
      </c>
      <c r="O31" s="16">
        <f>O5*Assumptions!$E5</f>
        <v>0</v>
      </c>
      <c r="P31" s="16">
        <f>P5*Assumptions!$E5</f>
        <v>0</v>
      </c>
      <c r="Q31" s="16">
        <f>Q5*Assumptions!$E5</f>
        <v>0</v>
      </c>
      <c r="R31" s="16">
        <f>R5*Assumptions!$E5</f>
        <v>0</v>
      </c>
      <c r="S31" s="16">
        <f>S5*Assumptions!$E5</f>
        <v>0</v>
      </c>
      <c r="T31" s="16">
        <f>T5*Assumptions!$E5</f>
        <v>0</v>
      </c>
      <c r="U31" s="16">
        <f>U5*Assumptions!$E5</f>
        <v>0</v>
      </c>
      <c r="V31" s="16">
        <f>V5*Assumptions!$E5</f>
        <v>0</v>
      </c>
      <c r="W31" s="16">
        <f>W5*Assumptions!$E5</f>
        <v>0</v>
      </c>
      <c r="X31" s="16">
        <f>X5*Assumptions!$E5</f>
        <v>0</v>
      </c>
      <c r="Y31" s="16">
        <f>Y5*Assumptions!$E5</f>
        <v>0</v>
      </c>
    </row>
    <row r="32">
      <c r="A32" s="6" t="str">
        <f t="shared" si="4"/>
        <v>HealtyB</v>
      </c>
      <c r="B32" s="16">
        <f>B6*Assumptions!$E6</f>
        <v>0</v>
      </c>
      <c r="C32" s="16">
        <f>C6*Assumptions!$E6</f>
        <v>0</v>
      </c>
      <c r="D32" s="16">
        <f>D6*Assumptions!$E6</f>
        <v>0</v>
      </c>
      <c r="E32" s="16">
        <f>E6*Assumptions!$E6</f>
        <v>0</v>
      </c>
      <c r="F32" s="16">
        <f>F6*Assumptions!$E6</f>
        <v>0</v>
      </c>
      <c r="G32" s="16">
        <f>G6*Assumptions!$E6</f>
        <v>0</v>
      </c>
      <c r="H32" s="16">
        <f>H6*Assumptions!$E6</f>
        <v>0</v>
      </c>
      <c r="I32" s="16">
        <f>I6*Assumptions!$E6</f>
        <v>0</v>
      </c>
      <c r="J32" s="16">
        <f>J6*Assumptions!$E6</f>
        <v>0</v>
      </c>
      <c r="K32" s="16">
        <f>K6*Assumptions!$E6</f>
        <v>0</v>
      </c>
      <c r="L32" s="16">
        <f>L6*Assumptions!$E6</f>
        <v>0</v>
      </c>
      <c r="M32" s="16">
        <f>M6*Assumptions!$E6</f>
        <v>0</v>
      </c>
      <c r="N32" s="16">
        <f>N6*Assumptions!$E6</f>
        <v>0</v>
      </c>
      <c r="O32" s="16">
        <f>O6*Assumptions!$E6</f>
        <v>0</v>
      </c>
      <c r="P32" s="16">
        <f>P6*Assumptions!$E6</f>
        <v>0</v>
      </c>
      <c r="Q32" s="16">
        <f>Q6*Assumptions!$E6</f>
        <v>0</v>
      </c>
      <c r="R32" s="16">
        <f>R6*Assumptions!$E6</f>
        <v>0</v>
      </c>
      <c r="S32" s="16">
        <f>S6*Assumptions!$E6</f>
        <v>0</v>
      </c>
      <c r="T32" s="16">
        <f>T6*Assumptions!$E6</f>
        <v>0</v>
      </c>
      <c r="U32" s="16">
        <f>U6*Assumptions!$E6</f>
        <v>0</v>
      </c>
      <c r="V32" s="16">
        <f>V6*Assumptions!$E6</f>
        <v>0</v>
      </c>
      <c r="W32" s="16">
        <f>W6*Assumptions!$E6</f>
        <v>0</v>
      </c>
      <c r="X32" s="16">
        <f>X6*Assumptions!$E6</f>
        <v>0</v>
      </c>
      <c r="Y32" s="16">
        <f>Y6*Assumptions!$E6</f>
        <v>0</v>
      </c>
    </row>
    <row r="33">
      <c r="A33" s="6" t="str">
        <f t="shared" si="4"/>
        <v>MaxCocoB</v>
      </c>
      <c r="B33" s="16">
        <f>B7*Assumptions!$E7</f>
        <v>2.8</v>
      </c>
      <c r="C33" s="16">
        <f>C7*Assumptions!$E7</f>
        <v>2.828</v>
      </c>
      <c r="D33" s="16">
        <f>D7*Assumptions!$E7</f>
        <v>2.85628</v>
      </c>
      <c r="E33" s="16">
        <f>E7*Assumptions!$E7</f>
        <v>2.8848428</v>
      </c>
      <c r="F33" s="16">
        <f>F7*Assumptions!$E7</f>
        <v>2.913691228</v>
      </c>
      <c r="G33" s="16">
        <f>G7*Assumptions!$E7</f>
        <v>2.94282814</v>
      </c>
      <c r="H33" s="16">
        <f>H7*Assumptions!$E7</f>
        <v>2.972256422</v>
      </c>
      <c r="I33" s="16">
        <f>I7*Assumptions!$E7</f>
        <v>3.001978986</v>
      </c>
      <c r="J33" s="16">
        <f>J7*Assumptions!$E7</f>
        <v>3.031998776</v>
      </c>
      <c r="K33" s="16">
        <f>K7*Assumptions!$E7</f>
        <v>3.062318764</v>
      </c>
      <c r="L33" s="16">
        <f>L7*Assumptions!$E7</f>
        <v>3.092941951</v>
      </c>
      <c r="M33" s="16">
        <f>M7*Assumptions!$E7</f>
        <v>3.123871371</v>
      </c>
      <c r="N33" s="16">
        <f>N7*Assumptions!$E7</f>
        <v>3.155110084</v>
      </c>
      <c r="O33" s="16">
        <f>O7*Assumptions!$E7</f>
        <v>3.186661185</v>
      </c>
      <c r="P33" s="16">
        <f>P7*Assumptions!$E7</f>
        <v>3.218527797</v>
      </c>
      <c r="Q33" s="16">
        <f>Q7*Assumptions!$E7</f>
        <v>3.250713075</v>
      </c>
      <c r="R33" s="16">
        <f>R7*Assumptions!$E7</f>
        <v>3.283220206</v>
      </c>
      <c r="S33" s="16">
        <f>S7*Assumptions!$E7</f>
        <v>3.316052408</v>
      </c>
      <c r="T33" s="16">
        <f>T7*Assumptions!$E7</f>
        <v>3.349212932</v>
      </c>
      <c r="U33" s="16">
        <f>U7*Assumptions!$E7</f>
        <v>3.382705061</v>
      </c>
      <c r="V33" s="16">
        <f>V7*Assumptions!$E7</f>
        <v>3.416532112</v>
      </c>
      <c r="W33" s="16">
        <f>W7*Assumptions!$E7</f>
        <v>3.450697433</v>
      </c>
      <c r="X33" s="16">
        <f>X7*Assumptions!$E7</f>
        <v>3.485204407</v>
      </c>
      <c r="Y33" s="16">
        <f>Y7*Assumptions!$E7</f>
        <v>3.520056451</v>
      </c>
    </row>
    <row r="34">
      <c r="A34" s="14" t="s">
        <v>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 t="str">
        <f t="shared" ref="A35:A39" si="5">A29</f>
        <v>ChocoB</v>
      </c>
      <c r="B35" s="16">
        <f>B3*Assumptions!$F3</f>
        <v>0</v>
      </c>
      <c r="C35" s="16">
        <f>C3*Assumptions!$F3</f>
        <v>0</v>
      </c>
      <c r="D35" s="16">
        <f>D3*Assumptions!$F3</f>
        <v>0</v>
      </c>
      <c r="E35" s="16">
        <f>E3*Assumptions!$F3</f>
        <v>0</v>
      </c>
      <c r="F35" s="16">
        <f>F3*Assumptions!$F3</f>
        <v>0</v>
      </c>
      <c r="G35" s="16">
        <f>G3*Assumptions!$F3</f>
        <v>0</v>
      </c>
      <c r="H35" s="16">
        <f>H3*Assumptions!$F3</f>
        <v>0</v>
      </c>
      <c r="I35" s="16">
        <f>I3*Assumptions!$F3</f>
        <v>0</v>
      </c>
      <c r="J35" s="16">
        <f>J3*Assumptions!$F3</f>
        <v>0</v>
      </c>
      <c r="K35" s="16">
        <f>K3*Assumptions!$F3</f>
        <v>0</v>
      </c>
      <c r="L35" s="16">
        <f>L3*Assumptions!$F3</f>
        <v>0</v>
      </c>
      <c r="M35" s="16">
        <f>M3*Assumptions!$F3</f>
        <v>0</v>
      </c>
      <c r="N35" s="16">
        <f>N3*Assumptions!$F3</f>
        <v>0</v>
      </c>
      <c r="O35" s="16">
        <f>O3*Assumptions!$F3</f>
        <v>0</v>
      </c>
      <c r="P35" s="16">
        <f>P3*Assumptions!$F3</f>
        <v>0</v>
      </c>
      <c r="Q35" s="16">
        <f>Q3*Assumptions!$F3</f>
        <v>0</v>
      </c>
      <c r="R35" s="16">
        <f>R3*Assumptions!$F3</f>
        <v>0</v>
      </c>
      <c r="S35" s="16">
        <f>S3*Assumptions!$F3</f>
        <v>0</v>
      </c>
      <c r="T35" s="16">
        <f>T3*Assumptions!$F3</f>
        <v>0</v>
      </c>
      <c r="U35" s="16">
        <f>U3*Assumptions!$F3</f>
        <v>0</v>
      </c>
      <c r="V35" s="16">
        <f>V3*Assumptions!$F3</f>
        <v>0</v>
      </c>
      <c r="W35" s="16">
        <f>W3*Assumptions!$F3</f>
        <v>0</v>
      </c>
      <c r="X35" s="16">
        <f>X3*Assumptions!$F3</f>
        <v>0</v>
      </c>
      <c r="Y35" s="16">
        <f>Y3*Assumptions!$F3</f>
        <v>0</v>
      </c>
    </row>
    <row r="36">
      <c r="A36" s="6" t="str">
        <f t="shared" si="5"/>
        <v>MilkB</v>
      </c>
      <c r="B36" s="16">
        <f>B4*Assumptions!$F4</f>
        <v>0</v>
      </c>
      <c r="C36" s="16">
        <f>C4*Assumptions!$F4</f>
        <v>0</v>
      </c>
      <c r="D36" s="16">
        <f>D4*Assumptions!$F4</f>
        <v>0</v>
      </c>
      <c r="E36" s="16">
        <f>E4*Assumptions!$F4</f>
        <v>0</v>
      </c>
      <c r="F36" s="16">
        <f>F4*Assumptions!$F4</f>
        <v>0</v>
      </c>
      <c r="G36" s="16">
        <f>G4*Assumptions!$F4</f>
        <v>0</v>
      </c>
      <c r="H36" s="16">
        <f>H4*Assumptions!$F4</f>
        <v>0</v>
      </c>
      <c r="I36" s="16">
        <f>I4*Assumptions!$F4</f>
        <v>0</v>
      </c>
      <c r="J36" s="16">
        <f>J4*Assumptions!$F4</f>
        <v>0</v>
      </c>
      <c r="K36" s="16">
        <f>K4*Assumptions!$F4</f>
        <v>0</v>
      </c>
      <c r="L36" s="16">
        <f>L4*Assumptions!$F4</f>
        <v>0</v>
      </c>
      <c r="M36" s="16">
        <f>M4*Assumptions!$F4</f>
        <v>0</v>
      </c>
      <c r="N36" s="16">
        <f>N4*Assumptions!$F4</f>
        <v>0</v>
      </c>
      <c r="O36" s="16">
        <f>O4*Assumptions!$F4</f>
        <v>0</v>
      </c>
      <c r="P36" s="16">
        <f>P4*Assumptions!$F4</f>
        <v>0</v>
      </c>
      <c r="Q36" s="16">
        <f>Q4*Assumptions!$F4</f>
        <v>0</v>
      </c>
      <c r="R36" s="16">
        <f>R4*Assumptions!$F4</f>
        <v>0</v>
      </c>
      <c r="S36" s="16">
        <f>S4*Assumptions!$F4</f>
        <v>0</v>
      </c>
      <c r="T36" s="16">
        <f>T4*Assumptions!$F4</f>
        <v>0</v>
      </c>
      <c r="U36" s="16">
        <f>U4*Assumptions!$F4</f>
        <v>0</v>
      </c>
      <c r="V36" s="16">
        <f>V4*Assumptions!$F4</f>
        <v>0</v>
      </c>
      <c r="W36" s="16">
        <f>W4*Assumptions!$F4</f>
        <v>0</v>
      </c>
      <c r="X36" s="16">
        <f>X4*Assumptions!$F4</f>
        <v>0</v>
      </c>
      <c r="Y36" s="16">
        <f>Y4*Assumptions!$F4</f>
        <v>0</v>
      </c>
    </row>
    <row r="37">
      <c r="A37" s="6" t="str">
        <f t="shared" si="5"/>
        <v>NutsB</v>
      </c>
      <c r="B37" s="16">
        <f>B5*Assumptions!$F5</f>
        <v>4</v>
      </c>
      <c r="C37" s="16">
        <f>C5*Assumptions!$F5</f>
        <v>4.04</v>
      </c>
      <c r="D37" s="16">
        <f>D5*Assumptions!$F5</f>
        <v>4.0804</v>
      </c>
      <c r="E37" s="16">
        <f>E5*Assumptions!$F5</f>
        <v>4.121204</v>
      </c>
      <c r="F37" s="16">
        <f>F5*Assumptions!$F5</f>
        <v>4.16241604</v>
      </c>
      <c r="G37" s="16">
        <f>G5*Assumptions!$F5</f>
        <v>4.2040402</v>
      </c>
      <c r="H37" s="16">
        <f>H5*Assumptions!$F5</f>
        <v>4.246080602</v>
      </c>
      <c r="I37" s="16">
        <f>I5*Assumptions!$F5</f>
        <v>4.288541408</v>
      </c>
      <c r="J37" s="16">
        <f>J5*Assumptions!$F5</f>
        <v>4.331426823</v>
      </c>
      <c r="K37" s="16">
        <f>K5*Assumptions!$F5</f>
        <v>4.374741091</v>
      </c>
      <c r="L37" s="16">
        <f>L5*Assumptions!$F5</f>
        <v>4.418488502</v>
      </c>
      <c r="M37" s="16">
        <f>M5*Assumptions!$F5</f>
        <v>4.462673387</v>
      </c>
      <c r="N37" s="16">
        <f>N5*Assumptions!$F5</f>
        <v>4.507300121</v>
      </c>
      <c r="O37" s="16">
        <f>O5*Assumptions!$F5</f>
        <v>4.552373122</v>
      </c>
      <c r="P37" s="16">
        <f>P5*Assumptions!$F5</f>
        <v>4.597896853</v>
      </c>
      <c r="Q37" s="16">
        <f>Q5*Assumptions!$F5</f>
        <v>4.643875821</v>
      </c>
      <c r="R37" s="16">
        <f>R5*Assumptions!$F5</f>
        <v>4.69031458</v>
      </c>
      <c r="S37" s="16">
        <f>S5*Assumptions!$F5</f>
        <v>4.737217725</v>
      </c>
      <c r="T37" s="16">
        <f>T5*Assumptions!$F5</f>
        <v>4.784589903</v>
      </c>
      <c r="U37" s="16">
        <f>U5*Assumptions!$F5</f>
        <v>4.832435802</v>
      </c>
      <c r="V37" s="16">
        <f>V5*Assumptions!$F5</f>
        <v>4.88076016</v>
      </c>
      <c r="W37" s="16">
        <f>W5*Assumptions!$F5</f>
        <v>4.929567761</v>
      </c>
      <c r="X37" s="16">
        <f>X5*Assumptions!$F5</f>
        <v>4.978863439</v>
      </c>
      <c r="Y37" s="16">
        <f>Y5*Assumptions!$F5</f>
        <v>5.028652073</v>
      </c>
    </row>
    <row r="38">
      <c r="A38" s="6" t="str">
        <f t="shared" si="5"/>
        <v>HealtyB</v>
      </c>
      <c r="B38" s="16">
        <f>B6*Assumptions!$F6</f>
        <v>1</v>
      </c>
      <c r="C38" s="16">
        <f>C6*Assumptions!$F6</f>
        <v>1.01</v>
      </c>
      <c r="D38" s="16">
        <f>D6*Assumptions!$F6</f>
        <v>1.0201</v>
      </c>
      <c r="E38" s="16">
        <f>E6*Assumptions!$F6</f>
        <v>1.030301</v>
      </c>
      <c r="F38" s="16">
        <f>F6*Assumptions!$F6</f>
        <v>1.04060401</v>
      </c>
      <c r="G38" s="16">
        <f>G6*Assumptions!$F6</f>
        <v>1.05101005</v>
      </c>
      <c r="H38" s="16">
        <f>H6*Assumptions!$F6</f>
        <v>1.061520151</v>
      </c>
      <c r="I38" s="16">
        <f>I6*Assumptions!$F6</f>
        <v>1.072135352</v>
      </c>
      <c r="J38" s="16">
        <f>J6*Assumptions!$F6</f>
        <v>1.082856706</v>
      </c>
      <c r="K38" s="16">
        <f>K6*Assumptions!$F6</f>
        <v>1.093685273</v>
      </c>
      <c r="L38" s="16">
        <f>L6*Assumptions!$F6</f>
        <v>1.104622125</v>
      </c>
      <c r="M38" s="16">
        <f>M6*Assumptions!$F6</f>
        <v>1.115668347</v>
      </c>
      <c r="N38" s="16">
        <f>N6*Assumptions!$F6</f>
        <v>1.12682503</v>
      </c>
      <c r="O38" s="16">
        <f>O6*Assumptions!$F6</f>
        <v>1.13809328</v>
      </c>
      <c r="P38" s="16">
        <f>P6*Assumptions!$F6</f>
        <v>1.149474213</v>
      </c>
      <c r="Q38" s="16">
        <f>Q6*Assumptions!$F6</f>
        <v>1.160968955</v>
      </c>
      <c r="R38" s="16">
        <f>R6*Assumptions!$F6</f>
        <v>1.172578645</v>
      </c>
      <c r="S38" s="16">
        <f>S6*Assumptions!$F6</f>
        <v>1.184304431</v>
      </c>
      <c r="T38" s="16">
        <f>T6*Assumptions!$F6</f>
        <v>1.196147476</v>
      </c>
      <c r="U38" s="16">
        <f>U6*Assumptions!$F6</f>
        <v>1.20810895</v>
      </c>
      <c r="V38" s="16">
        <f>V6*Assumptions!$F6</f>
        <v>1.22019004</v>
      </c>
      <c r="W38" s="16">
        <f>W6*Assumptions!$F6</f>
        <v>1.23239194</v>
      </c>
      <c r="X38" s="16">
        <f>X6*Assumptions!$F6</f>
        <v>1.24471586</v>
      </c>
      <c r="Y38" s="16">
        <f>Y6*Assumptions!$F6</f>
        <v>1.257163018</v>
      </c>
    </row>
    <row r="39">
      <c r="A39" s="6" t="str">
        <f t="shared" si="5"/>
        <v>MaxCocoB</v>
      </c>
      <c r="B39" s="16">
        <f>B7*Assumptions!$F7</f>
        <v>0</v>
      </c>
      <c r="C39" s="16">
        <f>C7*Assumptions!$F7</f>
        <v>0</v>
      </c>
      <c r="D39" s="16">
        <f>D7*Assumptions!$F7</f>
        <v>0</v>
      </c>
      <c r="E39" s="16">
        <f>E7*Assumptions!$F7</f>
        <v>0</v>
      </c>
      <c r="F39" s="16">
        <f>F7*Assumptions!$F7</f>
        <v>0</v>
      </c>
      <c r="G39" s="16">
        <f>G7*Assumptions!$F7</f>
        <v>0</v>
      </c>
      <c r="H39" s="16">
        <f>H7*Assumptions!$F7</f>
        <v>0</v>
      </c>
      <c r="I39" s="16">
        <f>I7*Assumptions!$F7</f>
        <v>0</v>
      </c>
      <c r="J39" s="16">
        <f>J7*Assumptions!$F7</f>
        <v>0</v>
      </c>
      <c r="K39" s="16">
        <f>K7*Assumptions!$F7</f>
        <v>0</v>
      </c>
      <c r="L39" s="16">
        <f>L7*Assumptions!$F7</f>
        <v>0</v>
      </c>
      <c r="M39" s="16">
        <f>M7*Assumptions!$F7</f>
        <v>0</v>
      </c>
      <c r="N39" s="16">
        <f>N7*Assumptions!$F7</f>
        <v>0</v>
      </c>
      <c r="O39" s="16">
        <f>O7*Assumptions!$F7</f>
        <v>0</v>
      </c>
      <c r="P39" s="16">
        <f>P7*Assumptions!$F7</f>
        <v>0</v>
      </c>
      <c r="Q39" s="16">
        <f>Q7*Assumptions!$F7</f>
        <v>0</v>
      </c>
      <c r="R39" s="16">
        <f>R7*Assumptions!$F7</f>
        <v>0</v>
      </c>
      <c r="S39" s="16">
        <f>S7*Assumptions!$F7</f>
        <v>0</v>
      </c>
      <c r="T39" s="16">
        <f>T7*Assumptions!$F7</f>
        <v>0</v>
      </c>
      <c r="U39" s="16">
        <f>U7*Assumptions!$F7</f>
        <v>0</v>
      </c>
      <c r="V39" s="16">
        <f>V7*Assumptions!$F7</f>
        <v>0</v>
      </c>
      <c r="W39" s="16">
        <f>W7*Assumptions!$F7</f>
        <v>0</v>
      </c>
      <c r="X39" s="16">
        <f>X7*Assumptions!$F7</f>
        <v>0</v>
      </c>
      <c r="Y39" s="16">
        <f>Y7*Assumptions!$F7</f>
        <v>0</v>
      </c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5" t="s">
        <v>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 t="s">
        <v>12</v>
      </c>
      <c r="B42" s="16">
        <f t="shared" ref="B42:Y42" si="6">SUM(B11:B15)</f>
        <v>89.6</v>
      </c>
      <c r="C42" s="16">
        <f t="shared" si="6"/>
        <v>92.396</v>
      </c>
      <c r="D42" s="16">
        <f t="shared" si="6"/>
        <v>95.29196</v>
      </c>
      <c r="E42" s="16">
        <f t="shared" si="6"/>
        <v>98.2916396</v>
      </c>
      <c r="F42" s="16">
        <f t="shared" si="6"/>
        <v>101.3989428</v>
      </c>
      <c r="G42" s="16">
        <f t="shared" si="6"/>
        <v>104.6179236</v>
      </c>
      <c r="H42" s="16">
        <f t="shared" si="6"/>
        <v>107.9527918</v>
      </c>
      <c r="I42" s="16">
        <f t="shared" si="6"/>
        <v>111.4079192</v>
      </c>
      <c r="J42" s="16">
        <f t="shared" si="6"/>
        <v>114.9878456</v>
      </c>
      <c r="K42" s="16">
        <f t="shared" si="6"/>
        <v>118.6972856</v>
      </c>
      <c r="L42" s="16">
        <f t="shared" si="6"/>
        <v>122.5411355</v>
      </c>
      <c r="M42" s="16">
        <f t="shared" si="6"/>
        <v>126.5244798</v>
      </c>
      <c r="N42" s="16">
        <f t="shared" si="6"/>
        <v>130.6525993</v>
      </c>
      <c r="O42" s="16">
        <f t="shared" si="6"/>
        <v>134.9309779</v>
      </c>
      <c r="P42" s="16">
        <f t="shared" si="6"/>
        <v>139.3653115</v>
      </c>
      <c r="Q42" s="16">
        <f t="shared" si="6"/>
        <v>143.9615151</v>
      </c>
      <c r="R42" s="16">
        <f t="shared" si="6"/>
        <v>148.7257325</v>
      </c>
      <c r="S42" s="16">
        <f t="shared" si="6"/>
        <v>153.6643443</v>
      </c>
      <c r="T42" s="16">
        <f t="shared" si="6"/>
        <v>158.7839775</v>
      </c>
      <c r="U42" s="16">
        <f t="shared" si="6"/>
        <v>164.0915153</v>
      </c>
      <c r="V42" s="16">
        <f t="shared" si="6"/>
        <v>169.5941066</v>
      </c>
      <c r="W42" s="16">
        <f t="shared" si="6"/>
        <v>175.2991769</v>
      </c>
      <c r="X42" s="16">
        <f t="shared" si="6"/>
        <v>181.2144386</v>
      </c>
      <c r="Y42" s="16">
        <f t="shared" si="6"/>
        <v>187.3479025</v>
      </c>
    </row>
    <row r="43">
      <c r="A43" s="6" t="s">
        <v>13</v>
      </c>
      <c r="B43" s="16">
        <f t="shared" ref="B43:Y43" si="7">SUM(B17:B21)</f>
        <v>36.1</v>
      </c>
      <c r="C43" s="16">
        <f t="shared" si="7"/>
        <v>37.201</v>
      </c>
      <c r="D43" s="16">
        <f t="shared" si="7"/>
        <v>38.34061</v>
      </c>
      <c r="E43" s="16">
        <f t="shared" si="7"/>
        <v>39.5202601</v>
      </c>
      <c r="F43" s="16">
        <f t="shared" si="7"/>
        <v>40.74143466</v>
      </c>
      <c r="G43" s="16">
        <f t="shared" si="7"/>
        <v>42.00567439</v>
      </c>
      <c r="H43" s="16">
        <f t="shared" si="7"/>
        <v>43.31457852</v>
      </c>
      <c r="I43" s="16">
        <f t="shared" si="7"/>
        <v>44.66980703</v>
      </c>
      <c r="J43" s="16">
        <f t="shared" si="7"/>
        <v>46.07308304</v>
      </c>
      <c r="K43" s="16">
        <f t="shared" si="7"/>
        <v>47.52619517</v>
      </c>
      <c r="L43" s="16">
        <f t="shared" si="7"/>
        <v>49.03100014</v>
      </c>
      <c r="M43" s="16">
        <f t="shared" si="7"/>
        <v>50.58942533</v>
      </c>
      <c r="N43" s="16">
        <f t="shared" si="7"/>
        <v>52.20347155</v>
      </c>
      <c r="O43" s="16">
        <f t="shared" si="7"/>
        <v>53.87521584</v>
      </c>
      <c r="P43" s="16">
        <f t="shared" si="7"/>
        <v>55.60681443</v>
      </c>
      <c r="Q43" s="16">
        <f t="shared" si="7"/>
        <v>57.4005058</v>
      </c>
      <c r="R43" s="16">
        <f t="shared" si="7"/>
        <v>59.25861384</v>
      </c>
      <c r="S43" s="16">
        <f t="shared" si="7"/>
        <v>61.18355114</v>
      </c>
      <c r="T43" s="16">
        <f t="shared" si="7"/>
        <v>63.17782244</v>
      </c>
      <c r="U43" s="16">
        <f t="shared" si="7"/>
        <v>65.2440282</v>
      </c>
      <c r="V43" s="16">
        <f t="shared" si="7"/>
        <v>67.38486824</v>
      </c>
      <c r="W43" s="16">
        <f t="shared" si="7"/>
        <v>69.60314567</v>
      </c>
      <c r="X43" s="16">
        <f t="shared" si="7"/>
        <v>71.9017708</v>
      </c>
      <c r="Y43" s="16">
        <f t="shared" si="7"/>
        <v>74.28376534</v>
      </c>
    </row>
    <row r="44">
      <c r="A44" s="6" t="s">
        <v>14</v>
      </c>
      <c r="B44" s="16">
        <f t="shared" ref="B44:Y44" si="8">SUM(B23:B27)</f>
        <v>38.5</v>
      </c>
      <c r="C44" s="16">
        <f t="shared" si="8"/>
        <v>39.885</v>
      </c>
      <c r="D44" s="16">
        <f t="shared" si="8"/>
        <v>41.32345</v>
      </c>
      <c r="E44" s="16">
        <f t="shared" si="8"/>
        <v>42.8174565</v>
      </c>
      <c r="F44" s="16">
        <f t="shared" si="8"/>
        <v>44.36920959</v>
      </c>
      <c r="G44" s="16">
        <f t="shared" si="8"/>
        <v>45.98098625</v>
      </c>
      <c r="H44" s="16">
        <f t="shared" si="8"/>
        <v>47.65515386</v>
      </c>
      <c r="I44" s="16">
        <f t="shared" si="8"/>
        <v>49.39417375</v>
      </c>
      <c r="J44" s="16">
        <f t="shared" si="8"/>
        <v>51.20060495</v>
      </c>
      <c r="K44" s="16">
        <f t="shared" si="8"/>
        <v>53.07710809</v>
      </c>
      <c r="L44" s="16">
        <f t="shared" si="8"/>
        <v>55.02644944</v>
      </c>
      <c r="M44" s="16">
        <f t="shared" si="8"/>
        <v>57.0515051</v>
      </c>
      <c r="N44" s="16">
        <f t="shared" si="8"/>
        <v>59.1552654</v>
      </c>
      <c r="O44" s="16">
        <f t="shared" si="8"/>
        <v>61.34083942</v>
      </c>
      <c r="P44" s="16">
        <f t="shared" si="8"/>
        <v>63.61145973</v>
      </c>
      <c r="Q44" s="16">
        <f t="shared" si="8"/>
        <v>65.97048731</v>
      </c>
      <c r="R44" s="16">
        <f t="shared" si="8"/>
        <v>68.42141664</v>
      </c>
      <c r="S44" s="16">
        <f t="shared" si="8"/>
        <v>70.96788106</v>
      </c>
      <c r="T44" s="16">
        <f t="shared" si="8"/>
        <v>73.61365826</v>
      </c>
      <c r="U44" s="16">
        <f t="shared" si="8"/>
        <v>76.36267601</v>
      </c>
      <c r="V44" s="16">
        <f t="shared" si="8"/>
        <v>79.21901823</v>
      </c>
      <c r="W44" s="16">
        <f t="shared" si="8"/>
        <v>82.18693108</v>
      </c>
      <c r="X44" s="16">
        <f t="shared" si="8"/>
        <v>85.27082951</v>
      </c>
      <c r="Y44" s="16">
        <f t="shared" si="8"/>
        <v>88.47530399</v>
      </c>
    </row>
    <row r="45">
      <c r="A45" s="6" t="s">
        <v>15</v>
      </c>
      <c r="B45" s="16">
        <f t="shared" ref="B45:Y45" si="9">SUM(B29:B33)</f>
        <v>10.8</v>
      </c>
      <c r="C45" s="16">
        <f t="shared" si="9"/>
        <v>11.068</v>
      </c>
      <c r="D45" s="16">
        <f t="shared" si="9"/>
        <v>11.34348</v>
      </c>
      <c r="E45" s="16">
        <f t="shared" si="9"/>
        <v>11.6266588</v>
      </c>
      <c r="F45" s="16">
        <f t="shared" si="9"/>
        <v>11.91776171</v>
      </c>
      <c r="G45" s="16">
        <f t="shared" si="9"/>
        <v>12.21702073</v>
      </c>
      <c r="H45" s="16">
        <f t="shared" si="9"/>
        <v>12.52467479</v>
      </c>
      <c r="I45" s="16">
        <f t="shared" si="9"/>
        <v>12.84096991</v>
      </c>
      <c r="J45" s="16">
        <f t="shared" si="9"/>
        <v>13.16615943</v>
      </c>
      <c r="K45" s="16">
        <f t="shared" si="9"/>
        <v>13.50050423</v>
      </c>
      <c r="L45" s="16">
        <f t="shared" si="9"/>
        <v>13.84427299</v>
      </c>
      <c r="M45" s="16">
        <f t="shared" si="9"/>
        <v>14.19774234</v>
      </c>
      <c r="N45" s="16">
        <f t="shared" si="9"/>
        <v>14.56119718</v>
      </c>
      <c r="O45" s="16">
        <f t="shared" si="9"/>
        <v>14.93493089</v>
      </c>
      <c r="P45" s="16">
        <f t="shared" si="9"/>
        <v>15.3192456</v>
      </c>
      <c r="Q45" s="16">
        <f t="shared" si="9"/>
        <v>15.71445241</v>
      </c>
      <c r="R45" s="16">
        <f t="shared" si="9"/>
        <v>16.12087172</v>
      </c>
      <c r="S45" s="16">
        <f t="shared" si="9"/>
        <v>16.53883347</v>
      </c>
      <c r="T45" s="16">
        <f t="shared" si="9"/>
        <v>16.96867742</v>
      </c>
      <c r="U45" s="16">
        <f t="shared" si="9"/>
        <v>17.41075349</v>
      </c>
      <c r="V45" s="16">
        <f t="shared" si="9"/>
        <v>17.86542199</v>
      </c>
      <c r="W45" s="16">
        <f t="shared" si="9"/>
        <v>18.33305401</v>
      </c>
      <c r="X45" s="16">
        <f t="shared" si="9"/>
        <v>18.81403168</v>
      </c>
      <c r="Y45" s="16">
        <f t="shared" si="9"/>
        <v>19.30874854</v>
      </c>
    </row>
    <row r="46">
      <c r="A46" s="6" t="s">
        <v>16</v>
      </c>
      <c r="B46" s="16">
        <f t="shared" ref="B46:Y46" si="10">SUM(B35:B39)</f>
        <v>5</v>
      </c>
      <c r="C46" s="16">
        <f t="shared" si="10"/>
        <v>5.05</v>
      </c>
      <c r="D46" s="16">
        <f t="shared" si="10"/>
        <v>5.1005</v>
      </c>
      <c r="E46" s="16">
        <f t="shared" si="10"/>
        <v>5.151505</v>
      </c>
      <c r="F46" s="16">
        <f t="shared" si="10"/>
        <v>5.20302005</v>
      </c>
      <c r="G46" s="16">
        <f t="shared" si="10"/>
        <v>5.255050251</v>
      </c>
      <c r="H46" s="16">
        <f t="shared" si="10"/>
        <v>5.307600753</v>
      </c>
      <c r="I46" s="16">
        <f t="shared" si="10"/>
        <v>5.360676761</v>
      </c>
      <c r="J46" s="16">
        <f t="shared" si="10"/>
        <v>5.414283528</v>
      </c>
      <c r="K46" s="16">
        <f t="shared" si="10"/>
        <v>5.468426363</v>
      </c>
      <c r="L46" s="16">
        <f t="shared" si="10"/>
        <v>5.523110627</v>
      </c>
      <c r="M46" s="16">
        <f t="shared" si="10"/>
        <v>5.578341733</v>
      </c>
      <c r="N46" s="16">
        <f t="shared" si="10"/>
        <v>5.634125151</v>
      </c>
      <c r="O46" s="16">
        <f t="shared" si="10"/>
        <v>5.690466402</v>
      </c>
      <c r="P46" s="16">
        <f t="shared" si="10"/>
        <v>5.747371066</v>
      </c>
      <c r="Q46" s="16">
        <f t="shared" si="10"/>
        <v>5.804844777</v>
      </c>
      <c r="R46" s="16">
        <f t="shared" si="10"/>
        <v>5.862893225</v>
      </c>
      <c r="S46" s="16">
        <f t="shared" si="10"/>
        <v>5.921522157</v>
      </c>
      <c r="T46" s="16">
        <f t="shared" si="10"/>
        <v>5.980737378</v>
      </c>
      <c r="U46" s="16">
        <f t="shared" si="10"/>
        <v>6.040544752</v>
      </c>
      <c r="V46" s="16">
        <f t="shared" si="10"/>
        <v>6.1009502</v>
      </c>
      <c r="W46" s="16">
        <f t="shared" si="10"/>
        <v>6.161959702</v>
      </c>
      <c r="X46" s="16">
        <f t="shared" si="10"/>
        <v>6.223579299</v>
      </c>
      <c r="Y46" s="16">
        <f t="shared" si="10"/>
        <v>6.285815092</v>
      </c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</sheetData>
  <drawing r:id="rId1"/>
</worksheet>
</file>