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Collections" sheetId="7" r:id="rId10"/>
    <sheet state="visible" name="Stocks-RM" sheetId="8" r:id="rId11"/>
    <sheet state="visible" name="Stocks-Chip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<sst xmlns="http://schemas.openxmlformats.org/spreadsheetml/2006/main" count="347" uniqueCount="131">
  <si>
    <t>Description</t>
  </si>
  <si>
    <t>A company makes and sells 5 types of Potato Chips - Classic Salted Chips, Tangy Tomato Chips, Chilli Lemon Chips, Magic Masala Chips and Salted Onion Chips.</t>
  </si>
  <si>
    <t>To make 1 kg of potato chips, the raw materials are described below:</t>
  </si>
  <si>
    <t>-Classic Salted Chips- 970 gm potato, 10 gm Black Pepper,  20 gm salt.</t>
  </si>
  <si>
    <t>-Tangy Tomato Chips- 940 gm potato, 20 gm Black Pepper, 20 gm salt, 20 gm tomato powder.</t>
  </si>
  <si>
    <t>-Chilli Lemon Chips- 930 gm potato, 10 gm Black Pepper, 20 gm salt, 20 gm chilli powder, 20 gm lemon powder.</t>
  </si>
  <si>
    <t>-Magic Masala Chips- 940 gm potato, 10 gm Black Pepper, 20 gm salt, 10 gm chilli powder, 20 gm magic masala.</t>
  </si>
  <si>
    <t>-Salted Onion Chips- 950 gm potato, 10 gm Black Pepper, 20 gm salt, 20 gm onion powder.</t>
  </si>
  <si>
    <t>The company plans to make 30,000 kg of classic salted chips, 60,000 kg of tangy tomato chips, 50,000 kg of chilli lemon chips, 70,000 kg of magic masala chips, 40,000 kg of salted onion chips in the first month</t>
  </si>
  <si>
    <t>It plans to increase the manufacturing on a monthly basis by 2% for classic salted chips, 2.5% for tangy tomato chips, 1.5% for chilli lemon chips, 1% for magic masala chips, 2% for salted onion chips.</t>
  </si>
  <si>
    <t>The company plans to purchase 2,60,000 kg of potato, 3,500 kg of Black Pepper, 7,000 kg of salt, 2,500 kg of tomato powder, 2,500 kg of chilli powder, 1,500 kg of lemon powder, 2,000 kg of magic masala, 1,500 kg of onion powder in the first month.</t>
  </si>
  <si>
    <t>It plans to increase its purchase on a monthly basis of potato by 3%, Black Pepper by 2%, salt by 2.5%, tomato powder by 1%, chilli powder by 1.5%, lemon powder by 1%, magic masala by 1.5%, onion powder by 1%.</t>
  </si>
  <si>
    <t>The purchase price per kg is Rs 30 for potato, Rs 800 for Black Pepper, Rs 20 for salt, Rs 400 for tomato powder, Rs 800 for chilli powder, Rs 700 for lemon powder, Rs 1,000 for magic masala, Rs 900 for onion powder.</t>
  </si>
  <si>
    <t>The company pays for black pepper and salt after 1 month. Tomato powder, chilli powder and lemon powder after 2 months. Magic masala and onion powder after 3 months. It makes the payment for potato immediately.</t>
  </si>
  <si>
    <t>The company plans to sell 25,000 kg of classic salted chips, 58,000 kg of tangy tomato chips, 45,000 kg of chilli lemon chips, 65,000 kg of magic masala chips, 36,000 kg of salted onion chips in the first month</t>
  </si>
  <si>
    <t xml:space="preserve">It plans to increase its sale on a monthly basis by 1.5% for classic salted chips, 2% for tangy tomato chips, 1.5% for chilli lemon chips, 1% for magic masala chips, 2% for salted onion chips. </t>
  </si>
  <si>
    <t>The selling price per kg is Rs 380 for classic salted chips, Rs 400 for tangy tomato chips, Rs 450 for chilli lemon chips, Rs 420 for magic masala chips, Rs 400 for salted onion chips.</t>
  </si>
  <si>
    <t>10% of the company's sales is to Distributor who pays the company after 1 month.</t>
  </si>
  <si>
    <t>30% of the company's sales is to Wholesaler who pays the company after 2 months.</t>
  </si>
  <si>
    <t>40% of the company's sales is to BigWholesaler who pays the company after 3 months.</t>
  </si>
  <si>
    <t>20% of the company's sales is in Cash.</t>
  </si>
  <si>
    <t>Make a model of the company's manufacturing and raw material usage, sales and costs and balances for 24 months based on the information provided.</t>
  </si>
  <si>
    <t>Patato</t>
  </si>
  <si>
    <t>Black Pepper</t>
  </si>
  <si>
    <t>Salt</t>
  </si>
  <si>
    <t>Tomato Powder</t>
  </si>
  <si>
    <t>Chilli Powder</t>
  </si>
  <si>
    <t>Lemon Powder</t>
  </si>
  <si>
    <t>Magic Masala</t>
  </si>
  <si>
    <t>Onion Powder</t>
  </si>
  <si>
    <t>Classic Salted Chips</t>
  </si>
  <si>
    <t>Tany Tomato Chips</t>
  </si>
  <si>
    <t>Chilli Lemon Chips</t>
  </si>
  <si>
    <t>Magic Masal Chips</t>
  </si>
  <si>
    <t>Salted Onion Chips</t>
  </si>
  <si>
    <t>Manufacturing</t>
  </si>
  <si>
    <t>(in kg)</t>
  </si>
  <si>
    <t>Growth</t>
  </si>
  <si>
    <t>Raw Materials</t>
  </si>
  <si>
    <t>(in Kg)</t>
  </si>
  <si>
    <t>Potato</t>
  </si>
  <si>
    <t>Magic Powder</t>
  </si>
  <si>
    <t>Purchase Price</t>
  </si>
  <si>
    <t>(in Rs) per kg</t>
  </si>
  <si>
    <t>Sales Details</t>
  </si>
  <si>
    <t>Tangy Tomato Chips</t>
  </si>
  <si>
    <t>Selling Price</t>
  </si>
  <si>
    <t>(in Rs)</t>
  </si>
  <si>
    <t>Payments</t>
  </si>
  <si>
    <t>After month</t>
  </si>
  <si>
    <t>Collections</t>
  </si>
  <si>
    <t>mix</t>
  </si>
  <si>
    <t>month</t>
  </si>
  <si>
    <t>Distributor</t>
  </si>
  <si>
    <t>Wholesaler</t>
  </si>
  <si>
    <t>Big Wholesaler</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</si>
  <si>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</si>
  <si>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</si>
  <si>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</si>
  <si>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</si>
  <si>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</si>
  <si>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</si>
  <si>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</si>
  <si>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</si>
  <si>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</si>
  <si>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</si>
  <si>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</si>
  <si>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</si>
  <si>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</si>
  <si>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</si>
  <si>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</si>
  <si>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</si>
  <si>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</si>
  <si>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</si>
  <si>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</si>
  <si>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</si>
  <si>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</si>
  <si>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</si>
  <si>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</si>
  <si>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</si>
  <si>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</si>
  <si>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Raw Material Usage(in '000 kg)</t>
  </si>
  <si>
    <t>Total Raw materials</t>
  </si>
  <si>
    <t>Purchase</t>
  </si>
  <si>
    <t>Sales (Qty)</t>
  </si>
  <si>
    <t>Cost of making (1 kg ) Chips</t>
  </si>
  <si>
    <t>Total Cost</t>
  </si>
  <si>
    <t>Chilli Lemon</t>
  </si>
  <si>
    <t>Magical Masala</t>
  </si>
  <si>
    <t>Salted Onion</t>
  </si>
  <si>
    <t>Sales</t>
  </si>
  <si>
    <t>Total Sales</t>
  </si>
  <si>
    <t>Cost of goods sold</t>
  </si>
  <si>
    <t>Profit</t>
  </si>
  <si>
    <t>Puchase</t>
  </si>
  <si>
    <t>Total Purchase</t>
  </si>
  <si>
    <t>Purchase Payments</t>
  </si>
  <si>
    <t>Total Purchase Payments</t>
  </si>
  <si>
    <t>Purchase Outstanding</t>
  </si>
  <si>
    <t>Total Purchase outstanding</t>
  </si>
  <si>
    <t>Sales to customers</t>
  </si>
  <si>
    <t>Total Collections</t>
  </si>
  <si>
    <t>Cash to be collected</t>
  </si>
  <si>
    <t>Total Cash to be collected</t>
  </si>
  <si>
    <t>Opening Stock</t>
  </si>
  <si>
    <t>Change in Stock</t>
  </si>
  <si>
    <t>Closing Stock</t>
  </si>
  <si>
    <t>Total Closing Cash</t>
  </si>
  <si>
    <t>Closing Stocks</t>
  </si>
  <si>
    <t>Total Closing Stock</t>
  </si>
  <si>
    <t>Cash inflow</t>
  </si>
  <si>
    <t>Cash received from Sales</t>
  </si>
  <si>
    <t>Cash outflow</t>
  </si>
  <si>
    <t>Cash paid for purchases</t>
  </si>
  <si>
    <t>Net cash for the month</t>
  </si>
  <si>
    <t>Cash in hand</t>
  </si>
  <si>
    <t xml:space="preserve">Opening Cash </t>
  </si>
  <si>
    <t>Net Cash for the month</t>
  </si>
  <si>
    <t>Closing cash</t>
  </si>
  <si>
    <t>Assets</t>
  </si>
  <si>
    <t>Stocks-RM</t>
  </si>
  <si>
    <t>Stocks-Chips</t>
  </si>
  <si>
    <t>Total Assets</t>
  </si>
  <si>
    <t>Liabilities</t>
  </si>
  <si>
    <t>Payment Outstanding</t>
  </si>
  <si>
    <t>Total Liabilities</t>
  </si>
  <si>
    <t>Difference 1</t>
  </si>
  <si>
    <t>Opening Profit</t>
  </si>
  <si>
    <t>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</si>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</sst>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6">
    <font>
      <sz val="10.0"/>
      <color rgb="FF000000"/>
      <name val="Arial"/>
      <scheme val="minor"/>
    </font>
    <font>
      <b/>
      <sz val="18.0"/>
      <color theme="1"/>
      <name val="Arial"/>
    </font>
    <font>
      <sz val="18.0"/>
      <color theme="1"/>
      <name val="Arial"/>
      <scheme val="minor"/>
    </font>
    <font>
      <sz val="18.0"/>
      <color theme="1"/>
      <name val="Arial"/>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shrinkToFit="0" vertical="bottom" wrapText="1"/>
    </xf>
    <xf borderId="0" fillId="2" fontId="3" numFmtId="0" xfId="0" applyAlignment="1" applyFill="1" applyFont="1">
      <alignment readingOrder="0" shrinkToFit="0" vertical="bottom" wrapText="1"/>
    </xf>
    <xf borderId="0" fillId="2" fontId="3"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bottom"/>
    </xf>
    <xf borderId="0" fillId="0" fontId="4" numFmtId="2" xfId="0" applyAlignment="1" applyFont="1" applyNumberFormat="1">
      <alignment horizontal="right" vertical="bottom"/>
    </xf>
    <xf borderId="0" fillId="0" fontId="4" numFmtId="3" xfId="0" applyAlignment="1" applyFont="1" applyNumberFormat="1">
      <alignment horizontal="right" vertical="bottom"/>
    </xf>
    <xf borderId="0" fillId="0" fontId="4" numFmtId="9" xfId="0" applyAlignment="1" applyFont="1" applyNumberFormat="1">
      <alignment horizontal="right" vertical="bottom"/>
    </xf>
    <xf borderId="0" fillId="0" fontId="4" numFmtId="10" xfId="0" applyAlignment="1" applyFont="1" applyNumberFormat="1">
      <alignment horizontal="right" vertical="bottom"/>
    </xf>
    <xf borderId="0" fillId="0" fontId="4" numFmtId="0" xfId="0" applyAlignment="1" applyFont="1">
      <alignment horizontal="right" vertical="bottom"/>
    </xf>
    <xf borderId="0" fillId="0" fontId="4" numFmtId="164" xfId="0" applyAlignment="1" applyFont="1" applyNumberFormat="1">
      <alignment horizontal="right" vertical="bottom"/>
    </xf>
    <xf borderId="0" fillId="0" fontId="5" numFmtId="0" xfId="0" applyAlignment="1" applyFont="1">
      <alignment shrinkToFit="0" vertical="bottom" wrapText="0"/>
    </xf>
    <xf borderId="0" fillId="0" fontId="5" numFmtId="0" xfId="0" applyAlignment="1" applyFont="1">
      <alignment vertical="bottom"/>
    </xf>
    <xf borderId="0" fillId="0" fontId="4" numFmtId="165" xfId="0" applyAlignment="1" applyFont="1" applyNumberFormat="1">
      <alignment horizontal="right" vertical="bottom"/>
    </xf>
    <xf borderId="0" fillId="0" fontId="4" numFmtId="0" xfId="0" applyAlignment="1" applyFont="1">
      <alignment shrinkToFit="0" vertical="bottom" wrapText="0"/>
    </xf>
    <xf borderId="0" fillId="0" fontId="4" numFmtId="1" xfId="0" applyAlignment="1" applyFont="1" applyNumberFormat="1">
      <alignment horizontal="right" vertical="bottom"/>
    </xf>
    <xf borderId="0" fillId="0" fontId="4" numFmtId="2" xfId="0" applyAlignment="1" applyFont="1" applyNumberFormat="1">
      <alignment vertical="bottom"/>
    </xf>
    <xf borderId="0" fillId="0" fontId="4" numFmtId="3" xfId="0" applyAlignment="1" applyFont="1" applyNumberFormat="1">
      <alignment vertical="bottom"/>
    </xf>
    <xf borderId="0" fillId="0" fontId="4" numFmtId="9" xfId="0" applyAlignment="1" applyFont="1" applyNumberFormat="1">
      <alignment vertical="bottom"/>
    </xf>
    <xf borderId="0" fillId="0" fontId="4" numFmtId="10"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88"/>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3" t="s">
        <v>8</v>
      </c>
      <c r="B9" s="2"/>
      <c r="C9" s="2"/>
      <c r="D9" s="2"/>
      <c r="E9" s="2"/>
      <c r="F9" s="2"/>
      <c r="G9" s="2"/>
      <c r="H9" s="2"/>
      <c r="I9" s="2"/>
      <c r="J9" s="2"/>
      <c r="K9" s="2"/>
      <c r="L9" s="2"/>
      <c r="M9" s="2"/>
      <c r="N9" s="2"/>
      <c r="O9" s="2"/>
      <c r="P9" s="2"/>
      <c r="Q9" s="2"/>
      <c r="R9" s="2"/>
      <c r="S9" s="2"/>
      <c r="T9" s="2"/>
      <c r="U9" s="2"/>
      <c r="V9" s="2"/>
      <c r="W9" s="2"/>
      <c r="X9" s="2"/>
      <c r="Y9" s="2"/>
      <c r="Z9" s="2"/>
    </row>
    <row r="10">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5"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5"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5"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5" t="s">
        <v>14</v>
      </c>
      <c r="B15" s="2"/>
      <c r="C15" s="2"/>
      <c r="D15" s="2"/>
      <c r="E15" s="2"/>
      <c r="F15" s="2"/>
      <c r="G15" s="2"/>
      <c r="H15" s="2"/>
      <c r="I15" s="2"/>
      <c r="J15" s="2"/>
      <c r="K15" s="2"/>
      <c r="L15" s="2"/>
      <c r="M15" s="2"/>
      <c r="N15" s="2"/>
      <c r="O15" s="2"/>
      <c r="P15" s="2"/>
      <c r="Q15" s="2"/>
      <c r="R15" s="2"/>
      <c r="S15" s="2"/>
      <c r="T15" s="2"/>
      <c r="U15" s="2"/>
      <c r="V15" s="2"/>
      <c r="W15" s="2"/>
      <c r="X15" s="2"/>
      <c r="Y15" s="2"/>
      <c r="Z15" s="2"/>
    </row>
    <row r="16">
      <c r="A16" s="5" t="s">
        <v>15</v>
      </c>
      <c r="B16" s="2"/>
      <c r="C16" s="2"/>
      <c r="D16" s="2"/>
      <c r="E16" s="2"/>
      <c r="F16" s="2"/>
      <c r="G16" s="2"/>
      <c r="H16" s="2"/>
      <c r="I16" s="2"/>
      <c r="J16" s="2"/>
      <c r="K16" s="2"/>
      <c r="L16" s="2"/>
      <c r="M16" s="2"/>
      <c r="N16" s="2"/>
      <c r="O16" s="2"/>
      <c r="P16" s="2"/>
      <c r="Q16" s="2"/>
      <c r="R16" s="2"/>
      <c r="S16" s="2"/>
      <c r="T16" s="2"/>
      <c r="U16" s="2"/>
      <c r="V16" s="2"/>
      <c r="W16" s="2"/>
      <c r="X16" s="2"/>
      <c r="Y16" s="2"/>
      <c r="Z16" s="2"/>
    </row>
    <row r="17">
      <c r="A17" s="5" t="s">
        <v>16</v>
      </c>
      <c r="B17" s="2"/>
      <c r="C17" s="2"/>
      <c r="D17" s="2"/>
      <c r="E17" s="2"/>
      <c r="F17" s="2"/>
      <c r="G17" s="2"/>
      <c r="H17" s="2"/>
      <c r="I17" s="2"/>
      <c r="J17" s="2"/>
      <c r="K17" s="2"/>
      <c r="L17" s="2"/>
      <c r="M17" s="2"/>
      <c r="N17" s="2"/>
      <c r="O17" s="2"/>
      <c r="P17" s="2"/>
      <c r="Q17" s="2"/>
      <c r="R17" s="2"/>
      <c r="S17" s="2"/>
      <c r="T17" s="2"/>
      <c r="U17" s="2"/>
      <c r="V17" s="2"/>
      <c r="W17" s="2"/>
      <c r="X17" s="2"/>
      <c r="Y17" s="2"/>
      <c r="Z17" s="2"/>
    </row>
    <row r="18">
      <c r="A18" s="5" t="s">
        <v>17</v>
      </c>
      <c r="B18" s="2"/>
      <c r="C18" s="2"/>
      <c r="D18" s="2"/>
      <c r="E18" s="2"/>
      <c r="F18" s="2"/>
      <c r="G18" s="2"/>
      <c r="H18" s="2"/>
      <c r="I18" s="2"/>
      <c r="J18" s="2"/>
      <c r="K18" s="2"/>
      <c r="L18" s="2"/>
      <c r="M18" s="2"/>
      <c r="N18" s="2"/>
      <c r="O18" s="2"/>
      <c r="P18" s="2"/>
      <c r="Q18" s="2"/>
      <c r="R18" s="2"/>
      <c r="S18" s="2"/>
      <c r="T18" s="2"/>
      <c r="U18" s="2"/>
      <c r="V18" s="2"/>
      <c r="W18" s="2"/>
      <c r="X18" s="2"/>
      <c r="Y18" s="2"/>
      <c r="Z18" s="2"/>
    </row>
    <row r="19">
      <c r="A19" s="5" t="s">
        <v>18</v>
      </c>
      <c r="B19" s="2"/>
      <c r="C19" s="2"/>
      <c r="D19" s="2"/>
      <c r="E19" s="2"/>
      <c r="F19" s="2"/>
      <c r="G19" s="2"/>
      <c r="H19" s="2"/>
      <c r="I19" s="2"/>
      <c r="J19" s="2"/>
      <c r="K19" s="2"/>
      <c r="L19" s="2"/>
      <c r="M19" s="2"/>
      <c r="N19" s="2"/>
      <c r="O19" s="2"/>
      <c r="P19" s="2"/>
      <c r="Q19" s="2"/>
      <c r="R19" s="2"/>
      <c r="S19" s="2"/>
      <c r="T19" s="2"/>
      <c r="U19" s="2"/>
      <c r="V19" s="2"/>
      <c r="W19" s="2"/>
      <c r="X19" s="2"/>
      <c r="Y19" s="2"/>
      <c r="Z19" s="2"/>
    </row>
    <row r="20">
      <c r="A20" s="5" t="s">
        <v>19</v>
      </c>
      <c r="B20" s="2"/>
      <c r="C20" s="2"/>
      <c r="D20" s="2"/>
      <c r="E20" s="2"/>
      <c r="F20" s="2"/>
      <c r="G20" s="2"/>
      <c r="H20" s="2"/>
      <c r="I20" s="2"/>
      <c r="J20" s="2"/>
      <c r="K20" s="2"/>
      <c r="L20" s="2"/>
      <c r="M20" s="2"/>
      <c r="N20" s="2"/>
      <c r="O20" s="2"/>
      <c r="P20" s="2"/>
      <c r="Q20" s="2"/>
      <c r="R20" s="2"/>
      <c r="S20" s="2"/>
      <c r="T20" s="2"/>
      <c r="U20" s="2"/>
      <c r="V20" s="2"/>
      <c r="W20" s="2"/>
      <c r="X20" s="2"/>
      <c r="Y20" s="2"/>
      <c r="Z20" s="2"/>
    </row>
    <row r="21">
      <c r="A21" s="5" t="s">
        <v>20</v>
      </c>
      <c r="B21" s="2"/>
      <c r="C21" s="2"/>
      <c r="D21" s="2"/>
      <c r="E21" s="2"/>
      <c r="F21" s="2"/>
      <c r="G21" s="2"/>
      <c r="H21" s="2"/>
      <c r="I21" s="2"/>
      <c r="J21" s="2"/>
      <c r="K21" s="2"/>
      <c r="L21" s="2"/>
      <c r="M21" s="2"/>
      <c r="N21" s="2"/>
      <c r="O21" s="2"/>
      <c r="P21" s="2"/>
      <c r="Q21" s="2"/>
      <c r="R21" s="2"/>
      <c r="S21" s="2"/>
      <c r="T21" s="2"/>
      <c r="U21" s="2"/>
      <c r="V21" s="2"/>
      <c r="W21" s="2"/>
      <c r="X21" s="2"/>
      <c r="Y21" s="2"/>
      <c r="Z21" s="2"/>
    </row>
    <row r="22">
      <c r="A22" s="6"/>
      <c r="B22" s="2"/>
      <c r="C22" s="2"/>
      <c r="D22" s="2"/>
      <c r="E22" s="2"/>
      <c r="F22" s="2"/>
      <c r="G22" s="2"/>
      <c r="H22" s="2"/>
      <c r="I22" s="2"/>
      <c r="J22" s="2"/>
      <c r="K22" s="2"/>
      <c r="L22" s="2"/>
      <c r="M22" s="2"/>
      <c r="N22" s="2"/>
      <c r="O22" s="2"/>
      <c r="P22" s="2"/>
      <c r="Q22" s="2"/>
      <c r="R22" s="2"/>
      <c r="S22" s="2"/>
      <c r="T22" s="2"/>
      <c r="U22" s="2"/>
      <c r="V22" s="2"/>
      <c r="W22" s="2"/>
      <c r="X22" s="2"/>
      <c r="Y22" s="2"/>
      <c r="Z22" s="2"/>
    </row>
    <row r="23">
      <c r="A23" s="3" t="s">
        <v>21</v>
      </c>
      <c r="B23" s="2"/>
      <c r="C23" s="2"/>
      <c r="D23" s="2"/>
      <c r="E23" s="2"/>
      <c r="F23" s="2"/>
      <c r="G23" s="2"/>
      <c r="H23" s="2"/>
      <c r="I23" s="2"/>
      <c r="J23" s="2"/>
      <c r="K23" s="2"/>
      <c r="L23" s="2"/>
      <c r="M23" s="2"/>
      <c r="N23" s="2"/>
      <c r="O23" s="2"/>
      <c r="P23" s="2"/>
      <c r="Q23" s="2"/>
      <c r="R23" s="2"/>
      <c r="S23" s="2"/>
      <c r="T23" s="2"/>
      <c r="U23" s="2"/>
      <c r="V23" s="2"/>
      <c r="W23" s="2"/>
      <c r="X23" s="2"/>
      <c r="Y23" s="2"/>
      <c r="Z23" s="2"/>
    </row>
    <row r="24">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110</v>
      </c>
      <c r="B2" s="7"/>
      <c r="C2" s="7"/>
      <c r="D2" s="7"/>
      <c r="E2" s="7"/>
      <c r="F2" s="7"/>
      <c r="G2" s="7"/>
      <c r="H2" s="7"/>
      <c r="I2" s="7"/>
      <c r="J2" s="7"/>
      <c r="K2" s="7"/>
      <c r="L2" s="7"/>
      <c r="M2" s="7"/>
      <c r="N2" s="7"/>
      <c r="O2" s="7"/>
      <c r="P2" s="7"/>
      <c r="Q2" s="7"/>
      <c r="R2" s="7"/>
      <c r="S2" s="7"/>
      <c r="T2" s="7"/>
      <c r="U2" s="7"/>
      <c r="V2" s="7"/>
      <c r="W2" s="7"/>
      <c r="X2" s="7"/>
      <c r="Y2" s="7"/>
    </row>
    <row r="3">
      <c r="A3" s="7" t="s">
        <v>111</v>
      </c>
      <c r="B3" s="12">
        <f>Collections!B14</f>
        <v>18930</v>
      </c>
      <c r="C3" s="18">
        <f>Collections!C14</f>
        <v>28689.25</v>
      </c>
      <c r="D3" s="18">
        <f>Collections!D14</f>
        <v>57530.51775</v>
      </c>
      <c r="E3" s="18">
        <f>Collections!E14</f>
        <v>96285.58533</v>
      </c>
      <c r="F3" s="18">
        <f>Collections!F14</f>
        <v>97784.04696</v>
      </c>
      <c r="G3" s="18">
        <f>Collections!G14</f>
        <v>99307.4492</v>
      </c>
      <c r="H3" s="18">
        <f>Collections!H14</f>
        <v>100856.2292</v>
      </c>
      <c r="I3" s="18">
        <f>Collections!I14</f>
        <v>102430.8321</v>
      </c>
      <c r="J3" s="18">
        <f>Collections!J14</f>
        <v>104031.7112</v>
      </c>
      <c r="K3" s="18">
        <f>Collections!K14</f>
        <v>105659.328</v>
      </c>
      <c r="L3" s="18">
        <f>Collections!L14</f>
        <v>107314.1523</v>
      </c>
      <c r="M3" s="18">
        <f>Collections!M14</f>
        <v>108996.6627</v>
      </c>
      <c r="N3" s="18">
        <f>Collections!N14</f>
        <v>110707.3464</v>
      </c>
      <c r="O3" s="18">
        <f>Collections!O14</f>
        <v>112446.6995</v>
      </c>
      <c r="P3" s="18">
        <f>Collections!P14</f>
        <v>114215.2271</v>
      </c>
      <c r="Q3" s="18">
        <f>Collections!Q14</f>
        <v>116013.4437</v>
      </c>
      <c r="R3" s="18">
        <f>Collections!R14</f>
        <v>117841.8731</v>
      </c>
      <c r="S3" s="18">
        <f>Collections!S14</f>
        <v>119701.0486</v>
      </c>
      <c r="T3" s="18">
        <f>Collections!T14</f>
        <v>121591.5134</v>
      </c>
      <c r="U3" s="18">
        <f>Collections!U14</f>
        <v>123513.8205</v>
      </c>
      <c r="V3" s="18">
        <f>Collections!V14</f>
        <v>125468.5332</v>
      </c>
      <c r="W3" s="18">
        <f>Collections!W14</f>
        <v>127456.225</v>
      </c>
      <c r="X3" s="18">
        <f>Collections!X14</f>
        <v>129477.4799</v>
      </c>
      <c r="Y3" s="18">
        <f>Collections!Y14</f>
        <v>131532.8926</v>
      </c>
    </row>
    <row r="4">
      <c r="A4" s="7"/>
      <c r="B4" s="7"/>
      <c r="C4" s="7"/>
      <c r="D4" s="7"/>
      <c r="E4" s="7"/>
      <c r="F4" s="7"/>
      <c r="G4" s="7"/>
      <c r="H4" s="7"/>
      <c r="I4" s="7"/>
      <c r="J4" s="7"/>
      <c r="K4" s="7"/>
      <c r="L4" s="7"/>
      <c r="M4" s="7"/>
      <c r="N4" s="7"/>
      <c r="O4" s="7"/>
      <c r="P4" s="7"/>
      <c r="Q4" s="7"/>
      <c r="R4" s="7"/>
      <c r="S4" s="7"/>
      <c r="T4" s="7"/>
      <c r="U4" s="7"/>
      <c r="V4" s="7"/>
      <c r="W4" s="7"/>
      <c r="X4" s="7"/>
      <c r="Y4" s="7"/>
    </row>
    <row r="5">
      <c r="A5" s="7" t="s">
        <v>112</v>
      </c>
      <c r="B5" s="7"/>
      <c r="C5" s="7"/>
      <c r="D5" s="7"/>
      <c r="E5" s="7"/>
      <c r="F5" s="7"/>
      <c r="G5" s="7"/>
      <c r="H5" s="7"/>
      <c r="I5" s="7"/>
      <c r="J5" s="7"/>
      <c r="K5" s="7"/>
      <c r="L5" s="7"/>
      <c r="M5" s="7"/>
      <c r="N5" s="7"/>
      <c r="O5" s="7"/>
      <c r="P5" s="7"/>
      <c r="Q5" s="7"/>
      <c r="R5" s="7"/>
      <c r="S5" s="7"/>
      <c r="T5" s="7"/>
      <c r="U5" s="7"/>
      <c r="V5" s="7"/>
      <c r="W5" s="7"/>
      <c r="X5" s="7"/>
      <c r="Y5" s="7"/>
    </row>
    <row r="6">
      <c r="A6" s="7" t="s">
        <v>113</v>
      </c>
      <c r="B6" s="9">
        <f>Purchases!B22</f>
        <v>7800</v>
      </c>
      <c r="C6" s="9">
        <f>Purchases!C22</f>
        <v>10974</v>
      </c>
      <c r="D6" s="9">
        <f>Purchases!D22</f>
        <v>15324.52</v>
      </c>
      <c r="E6" s="9">
        <f>Purchases!E22</f>
        <v>19033.9781</v>
      </c>
      <c r="F6" s="9">
        <f>Purchases!F22</f>
        <v>19446.27081</v>
      </c>
      <c r="G6" s="9">
        <f>Purchases!G22</f>
        <v>19868.74043</v>
      </c>
      <c r="H6" s="9">
        <f>Purchases!H22</f>
        <v>20301.65973</v>
      </c>
      <c r="I6" s="9">
        <f>Purchases!I22</f>
        <v>20745.30913</v>
      </c>
      <c r="J6" s="9">
        <f>Purchases!J22</f>
        <v>21199.97692</v>
      </c>
      <c r="K6" s="9">
        <f>Purchases!K22</f>
        <v>21665.95954</v>
      </c>
      <c r="L6" s="9">
        <f>Purchases!L22</f>
        <v>22143.56174</v>
      </c>
      <c r="M6" s="9">
        <f>Purchases!M22</f>
        <v>22633.09689</v>
      </c>
      <c r="N6" s="9">
        <f>Purchases!N22</f>
        <v>23134.88719</v>
      </c>
      <c r="O6" s="9">
        <f>Purchases!O22</f>
        <v>23649.26393</v>
      </c>
      <c r="P6" s="9">
        <f>Purchases!P22</f>
        <v>24176.56776</v>
      </c>
      <c r="Q6" s="9">
        <f>Purchases!Q22</f>
        <v>24717.14897</v>
      </c>
      <c r="R6" s="9">
        <f>Purchases!R22</f>
        <v>25271.36773</v>
      </c>
      <c r="S6" s="9">
        <f>Purchases!S22</f>
        <v>25839.59443</v>
      </c>
      <c r="T6" s="9">
        <f>Purchases!T22</f>
        <v>26422.20995</v>
      </c>
      <c r="U6" s="9">
        <f>Purchases!U22</f>
        <v>27019.60594</v>
      </c>
      <c r="V6" s="9">
        <f>Purchases!V22</f>
        <v>27632.18518</v>
      </c>
      <c r="W6" s="9">
        <f>Purchases!W22</f>
        <v>28260.36187</v>
      </c>
      <c r="X6" s="9">
        <f>Purchases!X22</f>
        <v>28904.56198</v>
      </c>
      <c r="Y6" s="9">
        <f>Purchases!Y22</f>
        <v>29565.22357</v>
      </c>
    </row>
    <row r="7">
      <c r="A7" s="7"/>
      <c r="B7" s="7"/>
      <c r="C7" s="7"/>
      <c r="D7" s="7"/>
      <c r="E7" s="7"/>
      <c r="F7" s="7"/>
      <c r="G7" s="7"/>
      <c r="H7" s="7"/>
      <c r="I7" s="7"/>
      <c r="J7" s="7"/>
      <c r="K7" s="7"/>
      <c r="L7" s="7"/>
      <c r="M7" s="7"/>
      <c r="N7" s="7"/>
      <c r="O7" s="7"/>
      <c r="P7" s="7"/>
      <c r="Q7" s="7"/>
      <c r="R7" s="7"/>
      <c r="S7" s="7"/>
      <c r="T7" s="7"/>
      <c r="U7" s="7"/>
      <c r="V7" s="7"/>
      <c r="W7" s="7"/>
      <c r="X7" s="7"/>
      <c r="Y7" s="7"/>
    </row>
    <row r="8">
      <c r="A8" s="7" t="s">
        <v>114</v>
      </c>
      <c r="B8" s="9">
        <f t="shared" ref="B8:Y8" si="1">B3-B6</f>
        <v>11130</v>
      </c>
      <c r="C8" s="18">
        <f t="shared" si="1"/>
        <v>17715.25</v>
      </c>
      <c r="D8" s="18">
        <f t="shared" si="1"/>
        <v>42205.99775</v>
      </c>
      <c r="E8" s="18">
        <f t="shared" si="1"/>
        <v>77251.60723</v>
      </c>
      <c r="F8" s="18">
        <f t="shared" si="1"/>
        <v>78337.77616</v>
      </c>
      <c r="G8" s="18">
        <f t="shared" si="1"/>
        <v>79438.70876</v>
      </c>
      <c r="H8" s="18">
        <f t="shared" si="1"/>
        <v>80554.56947</v>
      </c>
      <c r="I8" s="18">
        <f t="shared" si="1"/>
        <v>81685.523</v>
      </c>
      <c r="J8" s="18">
        <f t="shared" si="1"/>
        <v>82831.73429</v>
      </c>
      <c r="K8" s="18">
        <f t="shared" si="1"/>
        <v>83993.36843</v>
      </c>
      <c r="L8" s="18">
        <f t="shared" si="1"/>
        <v>85170.59057</v>
      </c>
      <c r="M8" s="18">
        <f t="shared" si="1"/>
        <v>86363.56582</v>
      </c>
      <c r="N8" s="18">
        <f t="shared" si="1"/>
        <v>87572.45921</v>
      </c>
      <c r="O8" s="18">
        <f t="shared" si="1"/>
        <v>88797.43555</v>
      </c>
      <c r="P8" s="18">
        <f t="shared" si="1"/>
        <v>90038.65936</v>
      </c>
      <c r="Q8" s="18">
        <f t="shared" si="1"/>
        <v>91296.29476</v>
      </c>
      <c r="R8" s="18">
        <f t="shared" si="1"/>
        <v>92570.50536</v>
      </c>
      <c r="S8" s="18">
        <f t="shared" si="1"/>
        <v>93861.45415</v>
      </c>
      <c r="T8" s="18">
        <f t="shared" si="1"/>
        <v>95169.30341</v>
      </c>
      <c r="U8" s="18">
        <f t="shared" si="1"/>
        <v>96494.21455</v>
      </c>
      <c r="V8" s="18">
        <f t="shared" si="1"/>
        <v>97836.348</v>
      </c>
      <c r="W8" s="18">
        <f t="shared" si="1"/>
        <v>99195.86309</v>
      </c>
      <c r="X8" s="18">
        <f t="shared" si="1"/>
        <v>100572.9179</v>
      </c>
      <c r="Y8" s="18">
        <f t="shared" si="1"/>
        <v>101967.6691</v>
      </c>
    </row>
    <row r="9">
      <c r="A9" s="7"/>
      <c r="B9" s="7"/>
      <c r="C9" s="7"/>
      <c r="D9" s="7"/>
      <c r="E9" s="7"/>
      <c r="F9" s="7"/>
      <c r="G9" s="7"/>
      <c r="H9" s="7"/>
      <c r="I9" s="7"/>
      <c r="J9" s="7"/>
      <c r="K9" s="7"/>
      <c r="L9" s="7"/>
      <c r="M9" s="7"/>
      <c r="N9" s="7"/>
      <c r="O9" s="7"/>
      <c r="P9" s="7"/>
      <c r="Q9" s="7"/>
      <c r="R9" s="7"/>
      <c r="S9" s="7"/>
      <c r="T9" s="7"/>
      <c r="U9" s="7"/>
      <c r="V9" s="7"/>
      <c r="W9" s="7"/>
      <c r="X9" s="7"/>
      <c r="Y9" s="7"/>
    </row>
    <row r="10">
      <c r="A10" s="7" t="s">
        <v>115</v>
      </c>
      <c r="B10" s="7"/>
      <c r="C10" s="7"/>
      <c r="D10" s="7"/>
      <c r="E10" s="7"/>
      <c r="F10" s="7"/>
      <c r="G10" s="7"/>
      <c r="H10" s="7"/>
      <c r="I10" s="7"/>
      <c r="J10" s="7"/>
      <c r="K10" s="7"/>
      <c r="L10" s="7"/>
      <c r="M10" s="7"/>
      <c r="N10" s="7"/>
      <c r="O10" s="7"/>
      <c r="P10" s="7"/>
      <c r="Q10" s="7"/>
      <c r="R10" s="7"/>
      <c r="S10" s="7"/>
      <c r="T10" s="7"/>
      <c r="U10" s="7"/>
      <c r="V10" s="7"/>
      <c r="W10" s="7"/>
      <c r="X10" s="7"/>
      <c r="Y10" s="7"/>
    </row>
    <row r="11">
      <c r="A11" s="7" t="s">
        <v>116</v>
      </c>
      <c r="B11" s="12">
        <v>0.0</v>
      </c>
      <c r="C11" s="9">
        <f t="shared" ref="C11:Y11" si="2">B13</f>
        <v>11130</v>
      </c>
      <c r="D11" s="9">
        <f t="shared" si="2"/>
        <v>28845.25</v>
      </c>
      <c r="E11" s="9">
        <f t="shared" si="2"/>
        <v>71051.24775</v>
      </c>
      <c r="F11" s="9">
        <f t="shared" si="2"/>
        <v>148302.855</v>
      </c>
      <c r="G11" s="9">
        <f t="shared" si="2"/>
        <v>226640.6311</v>
      </c>
      <c r="H11" s="9">
        <f t="shared" si="2"/>
        <v>306079.3399</v>
      </c>
      <c r="I11" s="9">
        <f t="shared" si="2"/>
        <v>386633.9094</v>
      </c>
      <c r="J11" s="9">
        <f t="shared" si="2"/>
        <v>468319.4324</v>
      </c>
      <c r="K11" s="9">
        <f t="shared" si="2"/>
        <v>551151.1667</v>
      </c>
      <c r="L11" s="9">
        <f t="shared" si="2"/>
        <v>635144.5351</v>
      </c>
      <c r="M11" s="9">
        <f t="shared" si="2"/>
        <v>720315.1257</v>
      </c>
      <c r="N11" s="9">
        <f t="shared" si="2"/>
        <v>806678.6915</v>
      </c>
      <c r="O11" s="9">
        <f t="shared" si="2"/>
        <v>894251.1507</v>
      </c>
      <c r="P11" s="9">
        <f t="shared" si="2"/>
        <v>983048.5862</v>
      </c>
      <c r="Q11" s="9">
        <f t="shared" si="2"/>
        <v>1073087.246</v>
      </c>
      <c r="R11" s="9">
        <f t="shared" si="2"/>
        <v>1164383.54</v>
      </c>
      <c r="S11" s="9">
        <f t="shared" si="2"/>
        <v>1256954.046</v>
      </c>
      <c r="T11" s="9">
        <f t="shared" si="2"/>
        <v>1350815.5</v>
      </c>
      <c r="U11" s="9">
        <f t="shared" si="2"/>
        <v>1445984.803</v>
      </c>
      <c r="V11" s="9">
        <f t="shared" si="2"/>
        <v>1542479.018</v>
      </c>
      <c r="W11" s="9">
        <f t="shared" si="2"/>
        <v>1640315.366</v>
      </c>
      <c r="X11" s="9">
        <f t="shared" si="2"/>
        <v>1739511.229</v>
      </c>
      <c r="Y11" s="9">
        <f t="shared" si="2"/>
        <v>1840084.147</v>
      </c>
    </row>
    <row r="12">
      <c r="A12" s="7" t="s">
        <v>117</v>
      </c>
      <c r="B12" s="9">
        <f t="shared" ref="B12:Y12" si="3">B8</f>
        <v>11130</v>
      </c>
      <c r="C12" s="18">
        <f t="shared" si="3"/>
        <v>17715.25</v>
      </c>
      <c r="D12" s="18">
        <f t="shared" si="3"/>
        <v>42205.99775</v>
      </c>
      <c r="E12" s="18">
        <f t="shared" si="3"/>
        <v>77251.60723</v>
      </c>
      <c r="F12" s="18">
        <f t="shared" si="3"/>
        <v>78337.77616</v>
      </c>
      <c r="G12" s="18">
        <f t="shared" si="3"/>
        <v>79438.70876</v>
      </c>
      <c r="H12" s="18">
        <f t="shared" si="3"/>
        <v>80554.56947</v>
      </c>
      <c r="I12" s="18">
        <f t="shared" si="3"/>
        <v>81685.523</v>
      </c>
      <c r="J12" s="18">
        <f t="shared" si="3"/>
        <v>82831.73429</v>
      </c>
      <c r="K12" s="18">
        <f t="shared" si="3"/>
        <v>83993.36843</v>
      </c>
      <c r="L12" s="18">
        <f t="shared" si="3"/>
        <v>85170.59057</v>
      </c>
      <c r="M12" s="18">
        <f t="shared" si="3"/>
        <v>86363.56582</v>
      </c>
      <c r="N12" s="18">
        <f t="shared" si="3"/>
        <v>87572.45921</v>
      </c>
      <c r="O12" s="18">
        <f t="shared" si="3"/>
        <v>88797.43555</v>
      </c>
      <c r="P12" s="18">
        <f t="shared" si="3"/>
        <v>90038.65936</v>
      </c>
      <c r="Q12" s="18">
        <f t="shared" si="3"/>
        <v>91296.29476</v>
      </c>
      <c r="R12" s="18">
        <f t="shared" si="3"/>
        <v>92570.50536</v>
      </c>
      <c r="S12" s="18">
        <f t="shared" si="3"/>
        <v>93861.45415</v>
      </c>
      <c r="T12" s="18">
        <f t="shared" si="3"/>
        <v>95169.30341</v>
      </c>
      <c r="U12" s="18">
        <f t="shared" si="3"/>
        <v>96494.21455</v>
      </c>
      <c r="V12" s="18">
        <f t="shared" si="3"/>
        <v>97836.348</v>
      </c>
      <c r="W12" s="18">
        <f t="shared" si="3"/>
        <v>99195.86309</v>
      </c>
      <c r="X12" s="18">
        <f t="shared" si="3"/>
        <v>100572.9179</v>
      </c>
      <c r="Y12" s="18">
        <f t="shared" si="3"/>
        <v>101967.6691</v>
      </c>
    </row>
    <row r="13">
      <c r="A13" s="7" t="s">
        <v>118</v>
      </c>
      <c r="B13" s="9">
        <f t="shared" ref="B13:Y13" si="4">B11+B12</f>
        <v>11130</v>
      </c>
      <c r="C13" s="9">
        <f t="shared" si="4"/>
        <v>28845.25</v>
      </c>
      <c r="D13" s="9">
        <f t="shared" si="4"/>
        <v>71051.24775</v>
      </c>
      <c r="E13" s="9">
        <f t="shared" si="4"/>
        <v>148302.855</v>
      </c>
      <c r="F13" s="9">
        <f t="shared" si="4"/>
        <v>226640.6311</v>
      </c>
      <c r="G13" s="9">
        <f t="shared" si="4"/>
        <v>306079.3399</v>
      </c>
      <c r="H13" s="9">
        <f t="shared" si="4"/>
        <v>386633.9094</v>
      </c>
      <c r="I13" s="9">
        <f t="shared" si="4"/>
        <v>468319.4324</v>
      </c>
      <c r="J13" s="9">
        <f t="shared" si="4"/>
        <v>551151.1667</v>
      </c>
      <c r="K13" s="9">
        <f t="shared" si="4"/>
        <v>635144.5351</v>
      </c>
      <c r="L13" s="9">
        <f t="shared" si="4"/>
        <v>720315.1257</v>
      </c>
      <c r="M13" s="9">
        <f t="shared" si="4"/>
        <v>806678.6915</v>
      </c>
      <c r="N13" s="9">
        <f t="shared" si="4"/>
        <v>894251.1507</v>
      </c>
      <c r="O13" s="9">
        <f t="shared" si="4"/>
        <v>983048.5862</v>
      </c>
      <c r="P13" s="9">
        <f t="shared" si="4"/>
        <v>1073087.246</v>
      </c>
      <c r="Q13" s="9">
        <f t="shared" si="4"/>
        <v>1164383.54</v>
      </c>
      <c r="R13" s="9">
        <f t="shared" si="4"/>
        <v>1256954.046</v>
      </c>
      <c r="S13" s="9">
        <f t="shared" si="4"/>
        <v>1350815.5</v>
      </c>
      <c r="T13" s="9">
        <f t="shared" si="4"/>
        <v>1445984.803</v>
      </c>
      <c r="U13" s="9">
        <f t="shared" si="4"/>
        <v>1542479.018</v>
      </c>
      <c r="V13" s="9">
        <f t="shared" si="4"/>
        <v>1640315.366</v>
      </c>
      <c r="W13" s="9">
        <f t="shared" si="4"/>
        <v>1739511.229</v>
      </c>
      <c r="X13" s="9">
        <f t="shared" si="4"/>
        <v>1840084.147</v>
      </c>
      <c r="Y13" s="9">
        <f t="shared" si="4"/>
        <v>1942051.816</v>
      </c>
    </row>
    <row r="14">
      <c r="A14" s="7"/>
      <c r="B14" s="7"/>
      <c r="C14" s="7"/>
      <c r="D14" s="7"/>
      <c r="E14" s="7"/>
      <c r="F14" s="7"/>
      <c r="G14" s="7"/>
      <c r="H14" s="7"/>
      <c r="I14" s="7"/>
      <c r="J14" s="7"/>
      <c r="K14" s="7"/>
      <c r="L14" s="7"/>
      <c r="M14" s="7"/>
      <c r="N14" s="7"/>
      <c r="O14" s="7"/>
      <c r="P14" s="7"/>
      <c r="Q14" s="7"/>
      <c r="R14" s="7"/>
      <c r="S14" s="7"/>
      <c r="T14" s="7"/>
      <c r="U14" s="7"/>
      <c r="V14" s="7"/>
      <c r="W14" s="7"/>
      <c r="X14" s="7"/>
      <c r="Y14" s="7"/>
    </row>
    <row r="15">
      <c r="A15" s="7"/>
      <c r="B15" s="7"/>
      <c r="C15" s="7"/>
      <c r="D15" s="7"/>
      <c r="E15" s="7"/>
      <c r="F15" s="7"/>
      <c r="G15" s="7"/>
      <c r="H15" s="7"/>
      <c r="I15" s="7"/>
      <c r="J15" s="7"/>
      <c r="K15" s="7"/>
      <c r="L15" s="7"/>
      <c r="M15" s="7"/>
      <c r="N15" s="7"/>
      <c r="O15" s="7"/>
      <c r="P15" s="7"/>
      <c r="Q15" s="7"/>
      <c r="R15" s="7"/>
      <c r="S15" s="7"/>
      <c r="T15" s="7"/>
      <c r="U15" s="7"/>
      <c r="V15" s="7"/>
      <c r="W15" s="7"/>
      <c r="X15" s="7"/>
      <c r="Y15" s="7"/>
    </row>
    <row r="16">
      <c r="A16" s="7"/>
      <c r="B16" s="7"/>
      <c r="C16" s="7"/>
      <c r="D16" s="7"/>
      <c r="E16" s="7"/>
      <c r="F16" s="7"/>
      <c r="G16" s="7"/>
      <c r="H16" s="7"/>
      <c r="I16" s="7"/>
      <c r="J16" s="7"/>
      <c r="K16" s="7"/>
      <c r="L16" s="7"/>
      <c r="M16" s="7"/>
      <c r="N16" s="7"/>
      <c r="O16" s="7"/>
      <c r="P16" s="7"/>
      <c r="Q16" s="7"/>
      <c r="R16" s="7"/>
      <c r="S16" s="7"/>
      <c r="T16" s="7"/>
      <c r="U16" s="7"/>
      <c r="V16" s="7"/>
      <c r="W16" s="7"/>
      <c r="X16" s="7"/>
      <c r="Y16"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119</v>
      </c>
      <c r="B2" s="19"/>
      <c r="C2" s="19"/>
      <c r="D2" s="19"/>
      <c r="E2" s="19"/>
      <c r="F2" s="19"/>
      <c r="G2" s="19"/>
      <c r="H2" s="19"/>
      <c r="I2" s="19"/>
      <c r="J2" s="7"/>
      <c r="K2" s="7"/>
      <c r="L2" s="7"/>
      <c r="M2" s="7"/>
      <c r="N2" s="7"/>
      <c r="O2" s="7"/>
      <c r="P2" s="7"/>
      <c r="Q2" s="7"/>
      <c r="R2" s="7"/>
      <c r="S2" s="7"/>
      <c r="T2" s="7"/>
      <c r="U2" s="7"/>
      <c r="V2" s="7"/>
      <c r="W2" s="7"/>
      <c r="X2" s="7"/>
      <c r="Y2" s="7"/>
    </row>
    <row r="3">
      <c r="A3" s="7" t="s">
        <v>115</v>
      </c>
      <c r="B3" s="9">
        <f>'Cash Details'!B13</f>
        <v>11130</v>
      </c>
      <c r="C3" s="9">
        <f>'Cash Details'!C13</f>
        <v>28845.25</v>
      </c>
      <c r="D3" s="9">
        <f>'Cash Details'!D13</f>
        <v>71051.24775</v>
      </c>
      <c r="E3" s="9">
        <f>'Cash Details'!E13</f>
        <v>148302.855</v>
      </c>
      <c r="F3" s="9">
        <f>'Cash Details'!F13</f>
        <v>226640.6311</v>
      </c>
      <c r="G3" s="9">
        <f>'Cash Details'!G13</f>
        <v>306079.3399</v>
      </c>
      <c r="H3" s="9">
        <f>'Cash Details'!H13</f>
        <v>386633.9094</v>
      </c>
      <c r="I3" s="9">
        <f>'Cash Details'!I13</f>
        <v>468319.4324</v>
      </c>
      <c r="J3" s="9">
        <f>'Cash Details'!J13</f>
        <v>551151.1667</v>
      </c>
      <c r="K3" s="9">
        <f>'Cash Details'!K13</f>
        <v>635144.5351</v>
      </c>
      <c r="L3" s="9">
        <f>'Cash Details'!L13</f>
        <v>720315.1257</v>
      </c>
      <c r="M3" s="9">
        <f>'Cash Details'!M13</f>
        <v>806678.6915</v>
      </c>
      <c r="N3" s="9">
        <f>'Cash Details'!N13</f>
        <v>894251.1507</v>
      </c>
      <c r="O3" s="9">
        <f>'Cash Details'!O13</f>
        <v>983048.5862</v>
      </c>
      <c r="P3" s="9">
        <f>'Cash Details'!P13</f>
        <v>1073087.246</v>
      </c>
      <c r="Q3" s="9">
        <f>'Cash Details'!Q13</f>
        <v>1164383.54</v>
      </c>
      <c r="R3" s="9">
        <f>'Cash Details'!R13</f>
        <v>1256954.046</v>
      </c>
      <c r="S3" s="9">
        <f>'Cash Details'!S13</f>
        <v>1350815.5</v>
      </c>
      <c r="T3" s="9">
        <f>'Cash Details'!T13</f>
        <v>1445984.803</v>
      </c>
      <c r="U3" s="9">
        <f>'Cash Details'!U13</f>
        <v>1542479.018</v>
      </c>
      <c r="V3" s="9">
        <f>'Cash Details'!V13</f>
        <v>1640315.366</v>
      </c>
      <c r="W3" s="9">
        <f>'Cash Details'!W13</f>
        <v>1739511.229</v>
      </c>
      <c r="X3" s="9">
        <f>'Cash Details'!X13</f>
        <v>1840084.147</v>
      </c>
      <c r="Y3" s="9">
        <f>'Cash Details'!Y13</f>
        <v>1942051.816</v>
      </c>
    </row>
    <row r="4">
      <c r="A4" s="7" t="s">
        <v>120</v>
      </c>
      <c r="B4" s="9">
        <f>'Stocks-RM'!B41</f>
        <v>3826</v>
      </c>
      <c r="C4" s="9">
        <f>'Stocks-RM'!C41</f>
        <v>7799.235</v>
      </c>
      <c r="D4" s="9">
        <f>'Stocks-RM'!D41</f>
        <v>11924.67353</v>
      </c>
      <c r="E4" s="9">
        <f>'Stocks-RM'!E41</f>
        <v>16207.4446</v>
      </c>
      <c r="F4" s="9">
        <f>'Stocks-RM'!F41</f>
        <v>20652.84281</v>
      </c>
      <c r="G4" s="9">
        <f>'Stocks-RM'!G41</f>
        <v>25266.33359</v>
      </c>
      <c r="H4" s="9">
        <f>'Stocks-RM'!H41</f>
        <v>30053.55856</v>
      </c>
      <c r="I4" s="9">
        <f>'Stocks-RM'!I41</f>
        <v>35020.34115</v>
      </c>
      <c r="J4" s="9">
        <f>'Stocks-RM'!J41</f>
        <v>40172.6923</v>
      </c>
      <c r="K4" s="9">
        <f>'Stocks-RM'!K41</f>
        <v>45516.81645</v>
      </c>
      <c r="L4" s="9">
        <f>'Stocks-RM'!L41</f>
        <v>51059.11757</v>
      </c>
      <c r="M4" s="9">
        <f>'Stocks-RM'!M41</f>
        <v>56806.20552</v>
      </c>
      <c r="N4" s="9">
        <f>'Stocks-RM'!N41</f>
        <v>62764.90254</v>
      </c>
      <c r="O4" s="9">
        <f>'Stocks-RM'!O41</f>
        <v>68942.2499</v>
      </c>
      <c r="P4" s="9">
        <f>'Stocks-RM'!P41</f>
        <v>75345.51488</v>
      </c>
      <c r="Q4" s="9">
        <f>'Stocks-RM'!Q41</f>
        <v>81982.19785</v>
      </c>
      <c r="R4" s="9">
        <f>'Stocks-RM'!R41</f>
        <v>88860.03964</v>
      </c>
      <c r="S4" s="9">
        <f>'Stocks-RM'!S41</f>
        <v>95987.02907</v>
      </c>
      <c r="T4" s="9">
        <f>'Stocks-RM'!T41</f>
        <v>103371.4108</v>
      </c>
      <c r="U4" s="9">
        <f>'Stocks-RM'!U41</f>
        <v>111021.6935</v>
      </c>
      <c r="V4" s="9">
        <f>'Stocks-RM'!V41</f>
        <v>118946.6578</v>
      </c>
      <c r="W4" s="9">
        <f>'Stocks-RM'!W41</f>
        <v>127155.3653</v>
      </c>
      <c r="X4" s="9">
        <f>'Stocks-RM'!X41</f>
        <v>135657.1671</v>
      </c>
      <c r="Y4" s="9">
        <f>'Stocks-RM'!Y41</f>
        <v>144461.713</v>
      </c>
    </row>
    <row r="5">
      <c r="A5" s="7" t="s">
        <v>121</v>
      </c>
      <c r="B5" s="18">
        <f>'Stocks-Chips'!B29</f>
        <v>1166.8</v>
      </c>
      <c r="C5" s="18">
        <f>'Stocks-Chips'!C29</f>
        <v>2372.516</v>
      </c>
      <c r="D5" s="18">
        <f>'Stocks-Chips'!D29</f>
        <v>3618.33397</v>
      </c>
      <c r="E5" s="18">
        <f>'Stocks-Chips'!E29</f>
        <v>4905.473821</v>
      </c>
      <c r="F5" s="18">
        <f>'Stocks-Chips'!F29</f>
        <v>6235.190336</v>
      </c>
      <c r="G5" s="18">
        <f>'Stocks-Chips'!G29</f>
        <v>7608.774129</v>
      </c>
      <c r="H5" s="18">
        <f>'Stocks-Chips'!H29</f>
        <v>9027.552628</v>
      </c>
      <c r="I5" s="18">
        <f>'Stocks-Chips'!I29</f>
        <v>10492.89108</v>
      </c>
      <c r="J5" s="18">
        <f>'Stocks-Chips'!J29</f>
        <v>12006.1936</v>
      </c>
      <c r="K5" s="18">
        <f>'Stocks-Chips'!K29</f>
        <v>13568.90421</v>
      </c>
      <c r="L5" s="18">
        <f>'Stocks-Chips'!L29</f>
        <v>15182.50796</v>
      </c>
      <c r="M5" s="18">
        <f>'Stocks-Chips'!M29</f>
        <v>16848.53202</v>
      </c>
      <c r="N5" s="18">
        <f>'Stocks-Chips'!N29</f>
        <v>18568.54688</v>
      </c>
      <c r="O5" s="18">
        <f>'Stocks-Chips'!O29</f>
        <v>20344.16745</v>
      </c>
      <c r="P5" s="18">
        <f>'Stocks-Chips'!P29</f>
        <v>22177.05436</v>
      </c>
      <c r="Q5" s="18">
        <f>'Stocks-Chips'!Q29</f>
        <v>24068.91516</v>
      </c>
      <c r="R5" s="18">
        <f>'Stocks-Chips'!R29</f>
        <v>26021.50559</v>
      </c>
      <c r="S5" s="18">
        <f>'Stocks-Chips'!S29</f>
        <v>28036.63092</v>
      </c>
      <c r="T5" s="18">
        <f>'Stocks-Chips'!T29</f>
        <v>30116.14729</v>
      </c>
      <c r="U5" s="18">
        <f>'Stocks-Chips'!U29</f>
        <v>32261.9631</v>
      </c>
      <c r="V5" s="18">
        <f>'Stocks-Chips'!V29</f>
        <v>34476.04038</v>
      </c>
      <c r="W5" s="18">
        <f>'Stocks-Chips'!W29</f>
        <v>36760.39634</v>
      </c>
      <c r="X5" s="18">
        <f>'Stocks-Chips'!X29</f>
        <v>39117.10478</v>
      </c>
      <c r="Y5" s="18">
        <f>'Stocks-Chips'!Y29</f>
        <v>41548.29767</v>
      </c>
    </row>
    <row r="6">
      <c r="A6" s="7" t="s">
        <v>102</v>
      </c>
      <c r="B6" s="18">
        <f>Collections!B21</f>
        <v>75720</v>
      </c>
      <c r="C6" s="18">
        <f>Collections!C21</f>
        <v>143152</v>
      </c>
      <c r="D6" s="18">
        <f>Collections!D21</f>
        <v>183238.446</v>
      </c>
      <c r="E6" s="18">
        <f>Collections!E21</f>
        <v>186090.4304</v>
      </c>
      <c r="F6" s="18">
        <f>Collections!F21</f>
        <v>188989.8878</v>
      </c>
      <c r="G6" s="18">
        <f>Collections!G21</f>
        <v>191937.6503</v>
      </c>
      <c r="H6" s="18">
        <f>Collections!H21</f>
        <v>194934.5652</v>
      </c>
      <c r="I6" s="18">
        <f>Collections!I21</f>
        <v>197981.4955</v>
      </c>
      <c r="J6" s="18">
        <f>Collections!J21</f>
        <v>201079.3195</v>
      </c>
      <c r="K6" s="18">
        <f>Collections!K21</f>
        <v>204228.9319</v>
      </c>
      <c r="L6" s="18">
        <f>Collections!L21</f>
        <v>207431.2433</v>
      </c>
      <c r="M6" s="18">
        <f>Collections!M21</f>
        <v>210687.1813</v>
      </c>
      <c r="N6" s="18">
        <f>Collections!N21</f>
        <v>213997.6903</v>
      </c>
      <c r="O6" s="18">
        <f>Collections!O21</f>
        <v>217363.7319</v>
      </c>
      <c r="P6" s="18">
        <f>Collections!P21</f>
        <v>220786.2853</v>
      </c>
      <c r="Q6" s="18">
        <f>Collections!Q21</f>
        <v>224266.3476</v>
      </c>
      <c r="R6" s="18">
        <f>Collections!R21</f>
        <v>227804.934</v>
      </c>
      <c r="S6" s="18">
        <f>Collections!S21</f>
        <v>231403.0786</v>
      </c>
      <c r="T6" s="18">
        <f>Collections!T21</f>
        <v>235061.8342</v>
      </c>
      <c r="U6" s="18">
        <f>Collections!U21</f>
        <v>238782.2728</v>
      </c>
      <c r="V6" s="18">
        <f>Collections!V21</f>
        <v>242565.4862</v>
      </c>
      <c r="W6" s="18">
        <f>Collections!W21</f>
        <v>246412.5863</v>
      </c>
      <c r="X6" s="18">
        <f>Collections!X21</f>
        <v>250324.7051</v>
      </c>
      <c r="Y6" s="18">
        <f>Collections!Y21</f>
        <v>254302.9955</v>
      </c>
    </row>
    <row r="7">
      <c r="A7" s="7" t="s">
        <v>122</v>
      </c>
      <c r="B7" s="9">
        <f t="shared" ref="B7:Y7" si="1">SUM(B3:B6)</f>
        <v>91842.8</v>
      </c>
      <c r="C7" s="9">
        <f t="shared" si="1"/>
        <v>182169.001</v>
      </c>
      <c r="D7" s="9">
        <f t="shared" si="1"/>
        <v>269832.7012</v>
      </c>
      <c r="E7" s="9">
        <f t="shared" si="1"/>
        <v>355506.2038</v>
      </c>
      <c r="F7" s="9">
        <f t="shared" si="1"/>
        <v>442518.5521</v>
      </c>
      <c r="G7" s="9">
        <f t="shared" si="1"/>
        <v>530892.0979</v>
      </c>
      <c r="H7" s="9">
        <f t="shared" si="1"/>
        <v>620649.5858</v>
      </c>
      <c r="I7" s="9">
        <f t="shared" si="1"/>
        <v>711814.1601</v>
      </c>
      <c r="J7" s="9">
        <f t="shared" si="1"/>
        <v>804409.3721</v>
      </c>
      <c r="K7" s="9">
        <f t="shared" si="1"/>
        <v>898459.1876</v>
      </c>
      <c r="L7" s="9">
        <f t="shared" si="1"/>
        <v>993987.9945</v>
      </c>
      <c r="M7" s="9">
        <f t="shared" si="1"/>
        <v>1091020.61</v>
      </c>
      <c r="N7" s="9">
        <f t="shared" si="1"/>
        <v>1189582.29</v>
      </c>
      <c r="O7" s="9">
        <f t="shared" si="1"/>
        <v>1289698.736</v>
      </c>
      <c r="P7" s="9">
        <f t="shared" si="1"/>
        <v>1391396.1</v>
      </c>
      <c r="Q7" s="9">
        <f t="shared" si="1"/>
        <v>1494701.001</v>
      </c>
      <c r="R7" s="9">
        <f t="shared" si="1"/>
        <v>1599640.525</v>
      </c>
      <c r="S7" s="9">
        <f t="shared" si="1"/>
        <v>1706242.238</v>
      </c>
      <c r="T7" s="9">
        <f t="shared" si="1"/>
        <v>1814534.196</v>
      </c>
      <c r="U7" s="9">
        <f t="shared" si="1"/>
        <v>1924544.947</v>
      </c>
      <c r="V7" s="9">
        <f t="shared" si="1"/>
        <v>2036303.55</v>
      </c>
      <c r="W7" s="9">
        <f t="shared" si="1"/>
        <v>2149839.577</v>
      </c>
      <c r="X7" s="9">
        <f t="shared" si="1"/>
        <v>2265183.124</v>
      </c>
      <c r="Y7" s="9">
        <f t="shared" si="1"/>
        <v>2382364.822</v>
      </c>
    </row>
    <row r="8">
      <c r="A8" s="7"/>
      <c r="B8" s="7"/>
      <c r="C8" s="7"/>
      <c r="D8" s="7"/>
      <c r="E8" s="7"/>
      <c r="F8" s="7"/>
      <c r="G8" s="7"/>
      <c r="H8" s="7"/>
      <c r="I8" s="7"/>
      <c r="J8" s="7"/>
      <c r="K8" s="7"/>
      <c r="L8" s="7"/>
      <c r="M8" s="7"/>
      <c r="N8" s="7"/>
      <c r="O8" s="7"/>
      <c r="P8" s="7"/>
      <c r="Q8" s="7"/>
      <c r="R8" s="7"/>
      <c r="S8" s="7"/>
      <c r="T8" s="7"/>
      <c r="U8" s="7"/>
      <c r="V8" s="7"/>
      <c r="W8" s="7"/>
      <c r="X8" s="7"/>
      <c r="Y8" s="7"/>
    </row>
    <row r="9">
      <c r="A9" s="7" t="s">
        <v>123</v>
      </c>
      <c r="B9" s="20"/>
      <c r="C9" s="21"/>
      <c r="D9" s="7"/>
      <c r="E9" s="7"/>
      <c r="F9" s="7"/>
      <c r="G9" s="7"/>
      <c r="H9" s="7"/>
      <c r="I9" s="7"/>
      <c r="J9" s="7"/>
      <c r="K9" s="7"/>
      <c r="L9" s="7"/>
      <c r="M9" s="7"/>
      <c r="N9" s="7"/>
      <c r="O9" s="7"/>
      <c r="P9" s="7"/>
      <c r="Q9" s="7"/>
      <c r="R9" s="7"/>
      <c r="S9" s="7"/>
      <c r="T9" s="7"/>
      <c r="U9" s="7"/>
      <c r="V9" s="7"/>
      <c r="W9" s="7"/>
      <c r="X9" s="7"/>
      <c r="Y9" s="7"/>
    </row>
    <row r="10">
      <c r="A10" s="7" t="s">
        <v>124</v>
      </c>
      <c r="B10" s="9">
        <f>Purchases!B33</f>
        <v>10340</v>
      </c>
      <c r="C10" s="9">
        <f>Purchases!C33</f>
        <v>17893.5</v>
      </c>
      <c r="D10" s="9">
        <f>Purchases!D33</f>
        <v>21493.4475</v>
      </c>
      <c r="E10" s="9">
        <f>Purchases!E33</f>
        <v>21790.62399</v>
      </c>
      <c r="F10" s="9">
        <f>Purchases!F33</f>
        <v>22092.17359</v>
      </c>
      <c r="G10" s="9">
        <f>Purchases!G33</f>
        <v>22398.16452</v>
      </c>
      <c r="H10" s="9">
        <f>Purchases!H33</f>
        <v>22708.66612</v>
      </c>
      <c r="I10" s="9">
        <f>Purchases!I33</f>
        <v>23023.74887</v>
      </c>
      <c r="J10" s="9">
        <f>Purchases!J33</f>
        <v>23343.4844</v>
      </c>
      <c r="K10" s="9">
        <f>Purchases!K33</f>
        <v>23667.94553</v>
      </c>
      <c r="L10" s="9">
        <f>Purchases!L33</f>
        <v>23997.20629</v>
      </c>
      <c r="M10" s="9">
        <f>Purchases!M33</f>
        <v>24331.34192</v>
      </c>
      <c r="N10" s="9">
        <f>Purchases!N33</f>
        <v>24670.4289</v>
      </c>
      <c r="O10" s="9">
        <f>Purchases!O33</f>
        <v>25014.54497</v>
      </c>
      <c r="P10" s="9">
        <f>Purchases!P33</f>
        <v>25363.76918</v>
      </c>
      <c r="Q10" s="9">
        <f>Purchases!Q33</f>
        <v>25718.18187</v>
      </c>
      <c r="R10" s="9">
        <f>Purchases!R33</f>
        <v>26077.86471</v>
      </c>
      <c r="S10" s="9">
        <f>Purchases!S33</f>
        <v>26442.90073</v>
      </c>
      <c r="T10" s="9">
        <f>Purchases!T33</f>
        <v>26813.37433</v>
      </c>
      <c r="U10" s="9">
        <f>Purchases!U33</f>
        <v>27189.37133</v>
      </c>
      <c r="V10" s="9">
        <f>Purchases!V33</f>
        <v>27570.97895</v>
      </c>
      <c r="W10" s="9">
        <f>Purchases!W33</f>
        <v>27958.28588</v>
      </c>
      <c r="X10" s="9">
        <f>Purchases!X33</f>
        <v>28351.38228</v>
      </c>
      <c r="Y10" s="9">
        <f>Purchases!Y33</f>
        <v>28750.35982</v>
      </c>
    </row>
    <row r="11">
      <c r="A11" s="7" t="s">
        <v>125</v>
      </c>
      <c r="B11" s="9">
        <f t="shared" ref="B11:Y11" si="2">B10</f>
        <v>10340</v>
      </c>
      <c r="C11" s="9">
        <f t="shared" si="2"/>
        <v>17893.5</v>
      </c>
      <c r="D11" s="9">
        <f t="shared" si="2"/>
        <v>21493.4475</v>
      </c>
      <c r="E11" s="9">
        <f t="shared" si="2"/>
        <v>21790.62399</v>
      </c>
      <c r="F11" s="9">
        <f t="shared" si="2"/>
        <v>22092.17359</v>
      </c>
      <c r="G11" s="9">
        <f t="shared" si="2"/>
        <v>22398.16452</v>
      </c>
      <c r="H11" s="9">
        <f t="shared" si="2"/>
        <v>22708.66612</v>
      </c>
      <c r="I11" s="9">
        <f t="shared" si="2"/>
        <v>23023.74887</v>
      </c>
      <c r="J11" s="9">
        <f t="shared" si="2"/>
        <v>23343.4844</v>
      </c>
      <c r="K11" s="9">
        <f t="shared" si="2"/>
        <v>23667.94553</v>
      </c>
      <c r="L11" s="9">
        <f t="shared" si="2"/>
        <v>23997.20629</v>
      </c>
      <c r="M11" s="9">
        <f t="shared" si="2"/>
        <v>24331.34192</v>
      </c>
      <c r="N11" s="9">
        <f t="shared" si="2"/>
        <v>24670.4289</v>
      </c>
      <c r="O11" s="9">
        <f t="shared" si="2"/>
        <v>25014.54497</v>
      </c>
      <c r="P11" s="9">
        <f t="shared" si="2"/>
        <v>25363.76918</v>
      </c>
      <c r="Q11" s="9">
        <f t="shared" si="2"/>
        <v>25718.18187</v>
      </c>
      <c r="R11" s="9">
        <f t="shared" si="2"/>
        <v>26077.86471</v>
      </c>
      <c r="S11" s="9">
        <f t="shared" si="2"/>
        <v>26442.90073</v>
      </c>
      <c r="T11" s="9">
        <f t="shared" si="2"/>
        <v>26813.37433</v>
      </c>
      <c r="U11" s="9">
        <f t="shared" si="2"/>
        <v>27189.37133</v>
      </c>
      <c r="V11" s="9">
        <f t="shared" si="2"/>
        <v>27570.97895</v>
      </c>
      <c r="W11" s="9">
        <f t="shared" si="2"/>
        <v>27958.28588</v>
      </c>
      <c r="X11" s="9">
        <f t="shared" si="2"/>
        <v>28351.38228</v>
      </c>
      <c r="Y11" s="9">
        <f t="shared" si="2"/>
        <v>28750.35982</v>
      </c>
    </row>
    <row r="12">
      <c r="A12" s="7"/>
      <c r="B12" s="20"/>
      <c r="C12" s="21"/>
      <c r="D12" s="7"/>
      <c r="E12" s="7"/>
      <c r="F12" s="7"/>
      <c r="G12" s="7"/>
      <c r="H12" s="7"/>
      <c r="I12" s="7"/>
      <c r="J12" s="7"/>
      <c r="K12" s="7"/>
      <c r="L12" s="7"/>
      <c r="M12" s="7"/>
      <c r="N12" s="7"/>
      <c r="O12" s="7"/>
      <c r="P12" s="7"/>
      <c r="Q12" s="7"/>
      <c r="R12" s="7"/>
      <c r="S12" s="7"/>
      <c r="T12" s="7"/>
      <c r="U12" s="7"/>
      <c r="V12" s="7"/>
      <c r="W12" s="7"/>
      <c r="X12" s="7"/>
      <c r="Y12" s="7"/>
    </row>
    <row r="13">
      <c r="A13" s="7" t="s">
        <v>126</v>
      </c>
      <c r="B13" s="9">
        <f t="shared" ref="B13:Y13" si="3">B7-B11</f>
        <v>81502.8</v>
      </c>
      <c r="C13" s="9">
        <f t="shared" si="3"/>
        <v>164275.501</v>
      </c>
      <c r="D13" s="9">
        <f t="shared" si="3"/>
        <v>248339.2537</v>
      </c>
      <c r="E13" s="9">
        <f t="shared" si="3"/>
        <v>333715.5798</v>
      </c>
      <c r="F13" s="9">
        <f t="shared" si="3"/>
        <v>420426.3785</v>
      </c>
      <c r="G13" s="9">
        <f t="shared" si="3"/>
        <v>508493.9334</v>
      </c>
      <c r="H13" s="9">
        <f t="shared" si="3"/>
        <v>597940.9197</v>
      </c>
      <c r="I13" s="9">
        <f t="shared" si="3"/>
        <v>688790.4112</v>
      </c>
      <c r="J13" s="9">
        <f t="shared" si="3"/>
        <v>781065.8877</v>
      </c>
      <c r="K13" s="9">
        <f t="shared" si="3"/>
        <v>874791.2421</v>
      </c>
      <c r="L13" s="9">
        <f t="shared" si="3"/>
        <v>969990.7882</v>
      </c>
      <c r="M13" s="9">
        <f t="shared" si="3"/>
        <v>1066689.268</v>
      </c>
      <c r="N13" s="9">
        <f t="shared" si="3"/>
        <v>1164911.862</v>
      </c>
      <c r="O13" s="9">
        <f t="shared" si="3"/>
        <v>1264684.191</v>
      </c>
      <c r="P13" s="9">
        <f t="shared" si="3"/>
        <v>1366032.331</v>
      </c>
      <c r="Q13" s="9">
        <f t="shared" si="3"/>
        <v>1468982.819</v>
      </c>
      <c r="R13" s="9">
        <f t="shared" si="3"/>
        <v>1573562.66</v>
      </c>
      <c r="S13" s="9">
        <f t="shared" si="3"/>
        <v>1679799.338</v>
      </c>
      <c r="T13" s="9">
        <f t="shared" si="3"/>
        <v>1787720.821</v>
      </c>
      <c r="U13" s="9">
        <f t="shared" si="3"/>
        <v>1897355.576</v>
      </c>
      <c r="V13" s="9">
        <f t="shared" si="3"/>
        <v>2008732.571</v>
      </c>
      <c r="W13" s="9">
        <f t="shared" si="3"/>
        <v>2121881.291</v>
      </c>
      <c r="X13" s="9">
        <f t="shared" si="3"/>
        <v>2236831.741</v>
      </c>
      <c r="Y13" s="9">
        <f t="shared" si="3"/>
        <v>2353614.462</v>
      </c>
    </row>
    <row r="14">
      <c r="A14" s="7"/>
      <c r="B14" s="7"/>
      <c r="C14" s="7"/>
      <c r="D14" s="7"/>
      <c r="E14" s="7"/>
      <c r="F14" s="7"/>
      <c r="G14" s="7"/>
      <c r="H14" s="7"/>
      <c r="I14" s="7"/>
      <c r="J14" s="7"/>
      <c r="K14" s="7"/>
      <c r="L14" s="7"/>
      <c r="M14" s="7"/>
      <c r="N14" s="7"/>
      <c r="O14" s="7"/>
      <c r="P14" s="7"/>
      <c r="Q14" s="7"/>
      <c r="R14" s="7"/>
      <c r="S14" s="7"/>
      <c r="T14" s="7"/>
      <c r="U14" s="7"/>
      <c r="V14" s="7"/>
      <c r="W14" s="7"/>
      <c r="X14" s="7"/>
      <c r="Y14" s="7"/>
    </row>
    <row r="15">
      <c r="A15" s="7" t="s">
        <v>127</v>
      </c>
      <c r="B15" s="12">
        <v>0.0</v>
      </c>
      <c r="C15" s="9">
        <f t="shared" ref="C15:Y15" si="4">B17</f>
        <v>81502.8</v>
      </c>
      <c r="D15" s="9">
        <f t="shared" si="4"/>
        <v>164275.501</v>
      </c>
      <c r="E15" s="9">
        <f t="shared" si="4"/>
        <v>248339.2537</v>
      </c>
      <c r="F15" s="9">
        <f t="shared" si="4"/>
        <v>333715.5798</v>
      </c>
      <c r="G15" s="9">
        <f t="shared" si="4"/>
        <v>420426.3785</v>
      </c>
      <c r="H15" s="9">
        <f t="shared" si="4"/>
        <v>508493.9334</v>
      </c>
      <c r="I15" s="9">
        <f t="shared" si="4"/>
        <v>597940.9197</v>
      </c>
      <c r="J15" s="9">
        <f t="shared" si="4"/>
        <v>688790.4112</v>
      </c>
      <c r="K15" s="9">
        <f t="shared" si="4"/>
        <v>781065.8877</v>
      </c>
      <c r="L15" s="9">
        <f t="shared" si="4"/>
        <v>874791.2421</v>
      </c>
      <c r="M15" s="9">
        <f t="shared" si="4"/>
        <v>969990.7882</v>
      </c>
      <c r="N15" s="9">
        <f t="shared" si="4"/>
        <v>1066689.268</v>
      </c>
      <c r="O15" s="9">
        <f t="shared" si="4"/>
        <v>1164911.862</v>
      </c>
      <c r="P15" s="9">
        <f t="shared" si="4"/>
        <v>1264684.191</v>
      </c>
      <c r="Q15" s="9">
        <f t="shared" si="4"/>
        <v>1366032.331</v>
      </c>
      <c r="R15" s="9">
        <f t="shared" si="4"/>
        <v>1468982.819</v>
      </c>
      <c r="S15" s="9">
        <f t="shared" si="4"/>
        <v>1573562.66</v>
      </c>
      <c r="T15" s="9">
        <f t="shared" si="4"/>
        <v>1679799.338</v>
      </c>
      <c r="U15" s="9">
        <f t="shared" si="4"/>
        <v>1787720.821</v>
      </c>
      <c r="V15" s="9">
        <f t="shared" si="4"/>
        <v>1897355.576</v>
      </c>
      <c r="W15" s="9">
        <f t="shared" si="4"/>
        <v>2008732.571</v>
      </c>
      <c r="X15" s="9">
        <f t="shared" si="4"/>
        <v>2121881.291</v>
      </c>
      <c r="Y15" s="9">
        <f t="shared" si="4"/>
        <v>2236831.741</v>
      </c>
    </row>
    <row r="16">
      <c r="A16" s="7" t="s">
        <v>128</v>
      </c>
      <c r="B16" s="9">
        <f>'Sales and Costs'!B20</f>
        <v>81502.8</v>
      </c>
      <c r="C16" s="9">
        <f>'Sales and Costs'!C20</f>
        <v>82772.701</v>
      </c>
      <c r="D16" s="9">
        <f>'Sales and Costs'!D20</f>
        <v>84063.75275</v>
      </c>
      <c r="E16" s="9">
        <f>'Sales and Costs'!E20</f>
        <v>85376.32609</v>
      </c>
      <c r="F16" s="9">
        <f>'Sales and Costs'!F20</f>
        <v>86710.79865</v>
      </c>
      <c r="G16" s="9">
        <f>'Sales and Costs'!G20</f>
        <v>88067.55489</v>
      </c>
      <c r="H16" s="9">
        <f>'Sales and Costs'!H20</f>
        <v>89446.98631</v>
      </c>
      <c r="I16" s="9">
        <f>'Sales and Costs'!I20</f>
        <v>90849.49154</v>
      </c>
      <c r="J16" s="9">
        <f>'Sales and Costs'!J20</f>
        <v>92275.47646</v>
      </c>
      <c r="K16" s="9">
        <f>'Sales and Costs'!K20</f>
        <v>93725.35438</v>
      </c>
      <c r="L16" s="9">
        <f>'Sales and Costs'!L20</f>
        <v>95199.54613</v>
      </c>
      <c r="M16" s="9">
        <f>'Sales and Costs'!M20</f>
        <v>96698.48025</v>
      </c>
      <c r="N16" s="9">
        <f>'Sales and Costs'!N20</f>
        <v>98222.5931</v>
      </c>
      <c r="O16" s="9">
        <f>'Sales and Costs'!O20</f>
        <v>99772.329</v>
      </c>
      <c r="P16" s="9">
        <f>'Sales and Costs'!P20</f>
        <v>101348.1404</v>
      </c>
      <c r="Q16" s="9">
        <f>'Sales and Costs'!Q20</f>
        <v>102950.4881</v>
      </c>
      <c r="R16" s="9">
        <f>'Sales and Costs'!R20</f>
        <v>104579.8412</v>
      </c>
      <c r="S16" s="9">
        <f>'Sales and Costs'!S20</f>
        <v>106236.6775</v>
      </c>
      <c r="T16" s="9">
        <f>'Sales and Costs'!T20</f>
        <v>107921.4835</v>
      </c>
      <c r="U16" s="9">
        <f>'Sales and Costs'!U20</f>
        <v>109634.7546</v>
      </c>
      <c r="V16" s="9">
        <f>'Sales and Costs'!V20</f>
        <v>111376.9954</v>
      </c>
      <c r="W16" s="9">
        <f>'Sales and Costs'!W20</f>
        <v>113148.7196</v>
      </c>
      <c r="X16" s="9">
        <f>'Sales and Costs'!X20</f>
        <v>114950.4505</v>
      </c>
      <c r="Y16" s="9">
        <f>'Sales and Costs'!Y20</f>
        <v>116782.7208</v>
      </c>
    </row>
    <row r="17">
      <c r="A17" s="7" t="s">
        <v>129</v>
      </c>
      <c r="B17" s="9">
        <f t="shared" ref="B17:Y17" si="5">B15+B16</f>
        <v>81502.8</v>
      </c>
      <c r="C17" s="9">
        <f t="shared" si="5"/>
        <v>164275.501</v>
      </c>
      <c r="D17" s="9">
        <f t="shared" si="5"/>
        <v>248339.2537</v>
      </c>
      <c r="E17" s="9">
        <f t="shared" si="5"/>
        <v>333715.5798</v>
      </c>
      <c r="F17" s="9">
        <f t="shared" si="5"/>
        <v>420426.3785</v>
      </c>
      <c r="G17" s="9">
        <f t="shared" si="5"/>
        <v>508493.9334</v>
      </c>
      <c r="H17" s="9">
        <f t="shared" si="5"/>
        <v>597940.9197</v>
      </c>
      <c r="I17" s="9">
        <f t="shared" si="5"/>
        <v>688790.4112</v>
      </c>
      <c r="J17" s="9">
        <f t="shared" si="5"/>
        <v>781065.8877</v>
      </c>
      <c r="K17" s="9">
        <f t="shared" si="5"/>
        <v>874791.2421</v>
      </c>
      <c r="L17" s="9">
        <f t="shared" si="5"/>
        <v>969990.7882</v>
      </c>
      <c r="M17" s="9">
        <f t="shared" si="5"/>
        <v>1066689.268</v>
      </c>
      <c r="N17" s="9">
        <f t="shared" si="5"/>
        <v>1164911.862</v>
      </c>
      <c r="O17" s="9">
        <f t="shared" si="5"/>
        <v>1264684.191</v>
      </c>
      <c r="P17" s="9">
        <f t="shared" si="5"/>
        <v>1366032.331</v>
      </c>
      <c r="Q17" s="9">
        <f t="shared" si="5"/>
        <v>1468982.819</v>
      </c>
      <c r="R17" s="9">
        <f t="shared" si="5"/>
        <v>1573562.66</v>
      </c>
      <c r="S17" s="9">
        <f t="shared" si="5"/>
        <v>1679799.338</v>
      </c>
      <c r="T17" s="9">
        <f t="shared" si="5"/>
        <v>1787720.821</v>
      </c>
      <c r="U17" s="9">
        <f t="shared" si="5"/>
        <v>1897355.576</v>
      </c>
      <c r="V17" s="9">
        <f t="shared" si="5"/>
        <v>2008732.571</v>
      </c>
      <c r="W17" s="9">
        <f t="shared" si="5"/>
        <v>2121881.291</v>
      </c>
      <c r="X17" s="9">
        <f t="shared" si="5"/>
        <v>2236831.741</v>
      </c>
      <c r="Y17" s="9">
        <f t="shared" si="5"/>
        <v>2353614.462</v>
      </c>
    </row>
    <row r="18">
      <c r="A18" s="7"/>
      <c r="B18" s="20"/>
      <c r="C18" s="22"/>
      <c r="D18" s="7"/>
      <c r="E18" s="7"/>
      <c r="F18" s="7"/>
      <c r="G18" s="7"/>
      <c r="H18" s="7"/>
      <c r="I18" s="7"/>
      <c r="J18" s="7"/>
      <c r="K18" s="7"/>
      <c r="L18" s="7"/>
      <c r="M18" s="7"/>
      <c r="N18" s="7"/>
      <c r="O18" s="7"/>
      <c r="P18" s="7"/>
      <c r="Q18" s="7"/>
      <c r="R18" s="7"/>
      <c r="S18" s="7"/>
      <c r="T18" s="7"/>
      <c r="U18" s="7"/>
      <c r="V18" s="7"/>
      <c r="W18" s="7"/>
      <c r="X18" s="7"/>
      <c r="Y18" s="7"/>
    </row>
    <row r="19">
      <c r="A19" s="7" t="s">
        <v>130</v>
      </c>
      <c r="B19" s="9">
        <f t="shared" ref="B19:Y19" si="6">B13-B17</f>
        <v>0</v>
      </c>
      <c r="C19" s="9">
        <f t="shared" si="6"/>
        <v>0</v>
      </c>
      <c r="D19" s="9">
        <f t="shared" si="6"/>
        <v>0</v>
      </c>
      <c r="E19" s="9">
        <f t="shared" si="6"/>
        <v>0</v>
      </c>
      <c r="F19" s="9">
        <f t="shared" si="6"/>
        <v>0</v>
      </c>
      <c r="G19" s="9">
        <f t="shared" si="6"/>
        <v>0</v>
      </c>
      <c r="H19" s="9">
        <f t="shared" si="6"/>
        <v>0.0000000001164153218</v>
      </c>
      <c r="I19" s="9">
        <f t="shared" si="6"/>
        <v>0</v>
      </c>
      <c r="J19" s="9">
        <f t="shared" si="6"/>
        <v>0.0000000002328306437</v>
      </c>
      <c r="K19" s="9">
        <f t="shared" si="6"/>
        <v>0.0000000001164153218</v>
      </c>
      <c r="L19" s="9">
        <f t="shared" si="6"/>
        <v>0.0000000001164153218</v>
      </c>
      <c r="M19" s="9">
        <f t="shared" si="6"/>
        <v>0.0000000002328306437</v>
      </c>
      <c r="N19" s="9">
        <f t="shared" si="6"/>
        <v>0.0000000004656612873</v>
      </c>
      <c r="O19" s="9">
        <f t="shared" si="6"/>
        <v>0.0000000002328306437</v>
      </c>
      <c r="P19" s="9">
        <f t="shared" si="6"/>
        <v>0.0000000002328306437</v>
      </c>
      <c r="Q19" s="9">
        <f t="shared" si="6"/>
        <v>0</v>
      </c>
      <c r="R19" s="9">
        <f t="shared" si="6"/>
        <v>0</v>
      </c>
      <c r="S19" s="9">
        <f t="shared" si="6"/>
        <v>0</v>
      </c>
      <c r="T19" s="9">
        <f t="shared" si="6"/>
        <v>0</v>
      </c>
      <c r="U19" s="9">
        <f t="shared" si="6"/>
        <v>0</v>
      </c>
      <c r="V19" s="9">
        <f t="shared" si="6"/>
        <v>0.0000000002328306437</v>
      </c>
      <c r="W19" s="9">
        <f t="shared" si="6"/>
        <v>0</v>
      </c>
      <c r="X19" s="9">
        <f t="shared" si="6"/>
        <v>0.0000000009313225746</v>
      </c>
      <c r="Y19" s="9">
        <f t="shared" si="6"/>
        <v>0.0000000004656612873</v>
      </c>
    </row>
    <row r="20">
      <c r="A20" s="7"/>
      <c r="B20" s="20"/>
      <c r="C20" s="22"/>
      <c r="D20" s="7"/>
      <c r="E20" s="7"/>
      <c r="F20" s="7"/>
      <c r="G20" s="7"/>
      <c r="H20" s="7"/>
      <c r="I20" s="7"/>
      <c r="J20" s="7"/>
      <c r="K20" s="7"/>
      <c r="L20" s="7"/>
      <c r="M20" s="7"/>
      <c r="N20" s="7"/>
      <c r="O20" s="7"/>
      <c r="P20" s="7"/>
      <c r="Q20" s="7"/>
      <c r="R20" s="7"/>
      <c r="S20" s="7"/>
      <c r="T20" s="7"/>
      <c r="U20" s="7"/>
      <c r="V20" s="7"/>
      <c r="W20" s="7"/>
      <c r="X20" s="7"/>
      <c r="Y20" s="7"/>
    </row>
    <row r="21">
      <c r="A21" s="7"/>
      <c r="B21" s="9"/>
      <c r="C21" s="10"/>
      <c r="D21" s="7"/>
      <c r="E21" s="7"/>
      <c r="F21" s="7"/>
      <c r="G21" s="7"/>
      <c r="H21" s="7"/>
      <c r="I21" s="7"/>
    </row>
    <row r="22">
      <c r="A22" s="7"/>
      <c r="B22" s="9"/>
      <c r="C22" s="11"/>
      <c r="D22" s="7"/>
      <c r="E22" s="7"/>
      <c r="F22" s="7"/>
      <c r="G22" s="7"/>
      <c r="H22" s="7"/>
      <c r="I22" s="7"/>
    </row>
    <row r="23">
      <c r="A23" s="7"/>
      <c r="B23" s="9"/>
      <c r="C23" s="10"/>
      <c r="D23" s="7"/>
      <c r="E23" s="7"/>
      <c r="F23" s="7"/>
      <c r="G23" s="7"/>
      <c r="H23" s="7"/>
      <c r="I23" s="7"/>
    </row>
    <row r="24">
      <c r="A24" s="7"/>
      <c r="B24" s="7"/>
      <c r="C24" s="7"/>
      <c r="D24" s="7"/>
      <c r="E24" s="7"/>
      <c r="F24" s="7"/>
      <c r="G24" s="7"/>
      <c r="H24" s="7"/>
      <c r="I24" s="7"/>
    </row>
    <row r="25">
      <c r="A25" s="7"/>
      <c r="B25" s="7"/>
      <c r="C25" s="7"/>
      <c r="D25" s="7"/>
      <c r="E25" s="7"/>
      <c r="F25" s="7"/>
      <c r="G25" s="7"/>
      <c r="H25" s="7"/>
      <c r="I25" s="7"/>
    </row>
    <row r="26">
      <c r="A26" s="7"/>
      <c r="B26" s="12"/>
      <c r="C26" s="7"/>
      <c r="D26" s="7"/>
      <c r="E26" s="7"/>
      <c r="F26" s="7"/>
      <c r="G26" s="7"/>
      <c r="H26" s="7"/>
      <c r="I26" s="7"/>
    </row>
    <row r="27">
      <c r="A27" s="7"/>
      <c r="B27" s="12"/>
      <c r="C27" s="7"/>
      <c r="D27" s="7"/>
      <c r="E27" s="7"/>
      <c r="F27" s="7"/>
      <c r="G27" s="7"/>
      <c r="H27" s="7"/>
      <c r="I27" s="7"/>
    </row>
    <row r="28">
      <c r="A28" s="7"/>
      <c r="B28" s="12"/>
      <c r="C28" s="7"/>
      <c r="D28" s="7"/>
      <c r="E28" s="7"/>
      <c r="F28" s="7"/>
      <c r="G28" s="7"/>
      <c r="H28" s="7"/>
      <c r="I28" s="7"/>
    </row>
    <row r="29">
      <c r="A29" s="7"/>
      <c r="B29" s="12"/>
      <c r="C29" s="7"/>
      <c r="D29" s="7"/>
      <c r="E29" s="7"/>
      <c r="F29" s="7"/>
      <c r="G29" s="7"/>
      <c r="H29" s="7"/>
      <c r="I29" s="7"/>
    </row>
    <row r="30">
      <c r="A30" s="7"/>
      <c r="B30" s="12"/>
      <c r="C30" s="7"/>
      <c r="D30" s="7"/>
      <c r="E30" s="7"/>
      <c r="F30" s="7"/>
      <c r="G30" s="7"/>
      <c r="H30" s="7"/>
      <c r="I30" s="7"/>
    </row>
    <row r="31">
      <c r="A31" s="7"/>
      <c r="B31" s="12"/>
      <c r="C31" s="7"/>
      <c r="D31" s="7"/>
      <c r="E31" s="7"/>
      <c r="F31" s="7"/>
      <c r="G31" s="7"/>
      <c r="H31" s="7"/>
      <c r="I31" s="7"/>
    </row>
    <row r="32">
      <c r="A32" s="7"/>
      <c r="B32" s="12"/>
      <c r="C32" s="7"/>
      <c r="D32" s="7"/>
      <c r="E32" s="7"/>
      <c r="F32" s="7"/>
      <c r="G32" s="7"/>
      <c r="H32" s="7"/>
      <c r="I32" s="7"/>
    </row>
    <row r="33">
      <c r="A33" s="7"/>
      <c r="B33" s="12"/>
      <c r="C33" s="7"/>
      <c r="D33" s="7"/>
      <c r="E33" s="7"/>
      <c r="F33" s="7"/>
      <c r="G33" s="7"/>
      <c r="H33" s="7"/>
      <c r="I33" s="7"/>
    </row>
    <row r="34">
      <c r="A34" s="7"/>
      <c r="B34" s="7"/>
      <c r="C34" s="7"/>
      <c r="D34" s="7"/>
      <c r="E34" s="7"/>
      <c r="F34" s="7"/>
      <c r="G34" s="7"/>
      <c r="H34" s="7"/>
      <c r="I34" s="7"/>
    </row>
    <row r="35">
      <c r="A35" s="7"/>
      <c r="B35" s="7"/>
      <c r="C35" s="7"/>
      <c r="D35" s="7"/>
      <c r="E35" s="7"/>
      <c r="F35" s="7"/>
      <c r="G35" s="7"/>
      <c r="H35" s="7"/>
      <c r="I35" s="7"/>
    </row>
    <row r="36">
      <c r="A36" s="7"/>
      <c r="B36" s="9"/>
      <c r="C36" s="11"/>
      <c r="D36" s="7"/>
      <c r="E36" s="7"/>
      <c r="F36" s="7"/>
      <c r="G36" s="7"/>
      <c r="H36" s="7"/>
      <c r="I36" s="7"/>
    </row>
    <row r="37">
      <c r="A37" s="7"/>
      <c r="B37" s="9"/>
      <c r="C37" s="10"/>
      <c r="D37" s="7"/>
      <c r="E37" s="7"/>
      <c r="F37" s="7"/>
      <c r="G37" s="7"/>
      <c r="H37" s="7"/>
      <c r="I37" s="7"/>
    </row>
    <row r="38">
      <c r="A38" s="7"/>
      <c r="B38" s="9"/>
      <c r="C38" s="11"/>
      <c r="D38" s="7"/>
      <c r="E38" s="7"/>
      <c r="F38" s="7"/>
      <c r="G38" s="7"/>
      <c r="H38" s="7"/>
      <c r="I38" s="7"/>
    </row>
    <row r="39">
      <c r="A39" s="7"/>
      <c r="B39" s="9"/>
      <c r="C39" s="10"/>
      <c r="D39" s="7"/>
      <c r="E39" s="7"/>
      <c r="F39" s="7"/>
      <c r="G39" s="7"/>
      <c r="H39" s="7"/>
      <c r="I39" s="7"/>
    </row>
    <row r="40">
      <c r="A40" s="7"/>
      <c r="B40" s="9"/>
      <c r="C40" s="10"/>
      <c r="D40" s="7"/>
      <c r="E40" s="7"/>
      <c r="F40" s="7"/>
      <c r="G40" s="7"/>
      <c r="H40" s="7"/>
      <c r="I40" s="7"/>
    </row>
    <row r="41">
      <c r="A41" s="7"/>
      <c r="B41" s="7"/>
      <c r="C41" s="7"/>
      <c r="D41" s="7"/>
      <c r="E41" s="7"/>
      <c r="F41" s="7"/>
      <c r="G41" s="7"/>
      <c r="H41" s="7"/>
      <c r="I41" s="7"/>
    </row>
    <row r="42">
      <c r="A42" s="7"/>
      <c r="B42" s="7"/>
      <c r="C42" s="7"/>
      <c r="D42" s="7"/>
      <c r="E42" s="7"/>
      <c r="F42" s="7"/>
      <c r="G42" s="7"/>
      <c r="H42" s="7"/>
      <c r="I42" s="7"/>
    </row>
    <row r="43">
      <c r="A43" s="7"/>
      <c r="B43" s="12"/>
      <c r="C43" s="7"/>
      <c r="D43" s="7"/>
      <c r="E43" s="7"/>
      <c r="F43" s="7"/>
      <c r="G43" s="7"/>
      <c r="H43" s="7"/>
      <c r="I43" s="7"/>
    </row>
    <row r="44">
      <c r="A44" s="7"/>
      <c r="B44" s="12"/>
      <c r="C44" s="7"/>
      <c r="D44" s="7"/>
      <c r="E44" s="7"/>
      <c r="F44" s="7"/>
      <c r="G44" s="7"/>
      <c r="H44" s="7"/>
      <c r="I44" s="7"/>
    </row>
    <row r="45">
      <c r="A45" s="7"/>
      <c r="B45" s="12"/>
      <c r="C45" s="7"/>
      <c r="D45" s="7"/>
      <c r="E45" s="7"/>
      <c r="F45" s="7"/>
      <c r="G45" s="7"/>
      <c r="H45" s="7"/>
      <c r="I45" s="7"/>
    </row>
    <row r="46">
      <c r="A46" s="7"/>
      <c r="B46" s="12"/>
      <c r="C46" s="7"/>
      <c r="D46" s="7"/>
      <c r="E46" s="7"/>
      <c r="F46" s="7"/>
      <c r="G46" s="7"/>
      <c r="H46" s="7"/>
      <c r="I46" s="7"/>
    </row>
    <row r="47">
      <c r="A47" s="7"/>
      <c r="B47" s="12"/>
      <c r="C47" s="7"/>
      <c r="D47" s="7"/>
      <c r="E47" s="7"/>
      <c r="F47" s="7"/>
      <c r="G47" s="7"/>
      <c r="H47" s="7"/>
      <c r="I47" s="7"/>
    </row>
    <row r="48">
      <c r="A48" s="7"/>
      <c r="B48" s="7"/>
      <c r="C48" s="7"/>
      <c r="D48" s="7"/>
      <c r="E48" s="7"/>
      <c r="F48" s="7"/>
      <c r="G48" s="7"/>
      <c r="H48" s="7"/>
      <c r="I48" s="7"/>
    </row>
    <row r="49">
      <c r="A49" s="7"/>
      <c r="B49" s="7"/>
      <c r="C49" s="7"/>
      <c r="D49" s="7"/>
      <c r="E49" s="7"/>
      <c r="F49" s="7"/>
      <c r="G49" s="7"/>
      <c r="H49" s="7"/>
      <c r="I49" s="7"/>
    </row>
    <row r="50">
      <c r="A50" s="7"/>
      <c r="B50" s="12"/>
      <c r="C50" s="7"/>
      <c r="D50" s="7"/>
      <c r="E50" s="7"/>
      <c r="F50" s="7"/>
      <c r="G50" s="7"/>
      <c r="H50" s="7"/>
      <c r="I50" s="7"/>
    </row>
    <row r="51">
      <c r="A51" s="7"/>
      <c r="B51" s="12"/>
      <c r="C51" s="7"/>
      <c r="D51" s="7"/>
      <c r="E51" s="7"/>
      <c r="F51" s="7"/>
      <c r="G51" s="7"/>
      <c r="H51" s="7"/>
      <c r="I51" s="7"/>
    </row>
    <row r="52">
      <c r="A52" s="7"/>
      <c r="B52" s="12"/>
      <c r="C52" s="7"/>
      <c r="D52" s="7"/>
      <c r="E52" s="7"/>
      <c r="F52" s="7"/>
      <c r="G52" s="7"/>
      <c r="H52" s="7"/>
      <c r="I52" s="7"/>
    </row>
    <row r="53">
      <c r="A53" s="7"/>
      <c r="B53" s="12"/>
      <c r="C53" s="7"/>
      <c r="D53" s="7"/>
      <c r="E53" s="7"/>
      <c r="F53" s="7"/>
      <c r="G53" s="7"/>
      <c r="H53" s="7"/>
      <c r="I53" s="7"/>
    </row>
    <row r="54">
      <c r="A54" s="7"/>
      <c r="B54" s="12"/>
      <c r="C54" s="7"/>
      <c r="D54" s="7"/>
      <c r="E54" s="7"/>
      <c r="F54" s="7"/>
      <c r="G54" s="7"/>
      <c r="H54" s="7"/>
      <c r="I54" s="7"/>
    </row>
    <row r="55">
      <c r="A55" s="7"/>
      <c r="B55" s="12"/>
      <c r="C55" s="7"/>
      <c r="D55" s="7"/>
      <c r="E55" s="7"/>
      <c r="F55" s="7"/>
      <c r="G55" s="7"/>
      <c r="H55" s="7"/>
      <c r="I55" s="7"/>
    </row>
    <row r="56">
      <c r="A56" s="7"/>
      <c r="B56" s="12"/>
      <c r="C56" s="7"/>
      <c r="D56" s="7"/>
      <c r="E56" s="7"/>
      <c r="F56" s="7"/>
      <c r="G56" s="7"/>
      <c r="H56" s="7"/>
      <c r="I56" s="7"/>
    </row>
    <row r="57">
      <c r="A57" s="7"/>
      <c r="B57" s="12"/>
      <c r="C57" s="7"/>
      <c r="D57" s="7"/>
      <c r="E57" s="7"/>
      <c r="F57" s="7"/>
      <c r="G57" s="7"/>
      <c r="H57" s="7"/>
      <c r="I57" s="7"/>
    </row>
    <row r="58">
      <c r="A58" s="7"/>
      <c r="B58" s="7"/>
      <c r="C58" s="7"/>
      <c r="D58" s="7"/>
      <c r="E58" s="7"/>
      <c r="F58" s="7"/>
      <c r="G58" s="7"/>
      <c r="H58" s="7"/>
      <c r="I58" s="7"/>
    </row>
    <row r="59">
      <c r="A59" s="7"/>
      <c r="B59" s="7"/>
      <c r="C59" s="7"/>
      <c r="D59" s="7"/>
      <c r="E59" s="7"/>
      <c r="F59" s="7"/>
      <c r="G59" s="7"/>
      <c r="H59" s="7"/>
      <c r="I59" s="7"/>
    </row>
    <row r="60">
      <c r="A60" s="7"/>
      <c r="B60" s="10"/>
      <c r="C60" s="12"/>
      <c r="D60" s="7"/>
      <c r="E60" s="7"/>
      <c r="F60" s="7"/>
      <c r="G60" s="7"/>
      <c r="H60" s="7"/>
      <c r="I60" s="7"/>
    </row>
    <row r="61">
      <c r="A61" s="7"/>
      <c r="B61" s="10"/>
      <c r="C61" s="12"/>
      <c r="D61" s="7"/>
      <c r="E61" s="7"/>
      <c r="F61" s="7"/>
      <c r="G61" s="7"/>
      <c r="H61" s="7"/>
      <c r="I61" s="7"/>
    </row>
    <row r="62">
      <c r="A62" s="7"/>
      <c r="B62" s="10"/>
      <c r="C62" s="12"/>
      <c r="D62" s="7"/>
      <c r="E62" s="7"/>
      <c r="F62" s="7"/>
      <c r="G62" s="7"/>
      <c r="H62" s="7"/>
      <c r="I62" s="7"/>
    </row>
    <row r="63">
      <c r="A63" s="7"/>
      <c r="B63" s="10"/>
      <c r="C63" s="12"/>
      <c r="D63" s="7"/>
      <c r="E63" s="7"/>
      <c r="F63" s="7"/>
      <c r="G63" s="7"/>
      <c r="H63" s="7"/>
      <c r="I63" s="7"/>
    </row>
    <row r="64">
      <c r="A64" s="7"/>
      <c r="B64" s="7"/>
      <c r="C64" s="7"/>
      <c r="D64" s="7"/>
      <c r="E64" s="7"/>
      <c r="F64" s="7"/>
      <c r="G64" s="7"/>
      <c r="H64" s="7"/>
      <c r="I64"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22</v>
      </c>
      <c r="C1" s="7" t="s">
        <v>23</v>
      </c>
      <c r="D1" s="7" t="s">
        <v>24</v>
      </c>
      <c r="E1" s="7" t="s">
        <v>25</v>
      </c>
      <c r="F1" s="7" t="s">
        <v>26</v>
      </c>
      <c r="G1" s="7" t="s">
        <v>27</v>
      </c>
      <c r="H1" s="7" t="s">
        <v>28</v>
      </c>
      <c r="I1" s="7" t="s">
        <v>29</v>
      </c>
    </row>
    <row r="2">
      <c r="A2" s="7" t="s">
        <v>30</v>
      </c>
      <c r="B2" s="8">
        <v>0.97</v>
      </c>
      <c r="C2" s="8">
        <v>0.01</v>
      </c>
      <c r="D2" s="8">
        <v>0.02</v>
      </c>
      <c r="E2" s="8">
        <v>0.0</v>
      </c>
      <c r="F2" s="8">
        <v>0.0</v>
      </c>
      <c r="G2" s="8">
        <v>0.0</v>
      </c>
      <c r="H2" s="8">
        <v>0.0</v>
      </c>
      <c r="I2" s="8">
        <v>0.0</v>
      </c>
    </row>
    <row r="3">
      <c r="A3" s="7" t="s">
        <v>31</v>
      </c>
      <c r="B3" s="8">
        <v>0.94</v>
      </c>
      <c r="C3" s="8">
        <v>0.02</v>
      </c>
      <c r="D3" s="8">
        <v>0.02</v>
      </c>
      <c r="E3" s="8">
        <v>0.02</v>
      </c>
      <c r="F3" s="8">
        <v>0.0</v>
      </c>
      <c r="G3" s="8">
        <v>0.0</v>
      </c>
      <c r="H3" s="8">
        <v>0.0</v>
      </c>
      <c r="I3" s="8">
        <v>0.0</v>
      </c>
    </row>
    <row r="4">
      <c r="A4" s="7" t="s">
        <v>32</v>
      </c>
      <c r="B4" s="8">
        <v>0.93</v>
      </c>
      <c r="C4" s="8">
        <v>0.01</v>
      </c>
      <c r="D4" s="8">
        <v>0.02</v>
      </c>
      <c r="E4" s="8">
        <v>0.0</v>
      </c>
      <c r="F4" s="8">
        <v>0.02</v>
      </c>
      <c r="G4" s="8">
        <v>0.02</v>
      </c>
      <c r="H4" s="8">
        <v>0.0</v>
      </c>
      <c r="I4" s="8">
        <v>0.0</v>
      </c>
    </row>
    <row r="5">
      <c r="A5" s="7" t="s">
        <v>33</v>
      </c>
      <c r="B5" s="8">
        <v>0.94</v>
      </c>
      <c r="C5" s="8">
        <v>0.01</v>
      </c>
      <c r="D5" s="8">
        <v>0.02</v>
      </c>
      <c r="E5" s="8">
        <v>0.0</v>
      </c>
      <c r="F5" s="8">
        <v>0.01</v>
      </c>
      <c r="G5" s="8">
        <v>0.0</v>
      </c>
      <c r="H5" s="8">
        <v>0.02</v>
      </c>
      <c r="I5" s="8">
        <v>0.0</v>
      </c>
    </row>
    <row r="6">
      <c r="A6" s="7" t="s">
        <v>34</v>
      </c>
      <c r="B6" s="8">
        <v>0.95</v>
      </c>
      <c r="C6" s="8">
        <v>0.01</v>
      </c>
      <c r="D6" s="8">
        <v>0.02</v>
      </c>
      <c r="E6" s="8">
        <v>0.0</v>
      </c>
      <c r="F6" s="8">
        <v>0.0</v>
      </c>
      <c r="G6" s="8">
        <v>0.0</v>
      </c>
      <c r="H6" s="8">
        <v>0.0</v>
      </c>
      <c r="I6" s="8">
        <v>0.02</v>
      </c>
    </row>
    <row r="7">
      <c r="A7" s="7"/>
      <c r="B7" s="7"/>
      <c r="C7" s="7"/>
      <c r="D7" s="7"/>
      <c r="E7" s="7"/>
      <c r="F7" s="7"/>
      <c r="G7" s="7"/>
      <c r="H7" s="7"/>
      <c r="I7" s="7"/>
    </row>
    <row r="8">
      <c r="A8" s="7" t="s">
        <v>35</v>
      </c>
      <c r="B8" s="7" t="s">
        <v>36</v>
      </c>
      <c r="C8" s="7" t="s">
        <v>37</v>
      </c>
      <c r="D8" s="7"/>
      <c r="E8" s="7"/>
      <c r="F8" s="7"/>
      <c r="G8" s="7"/>
      <c r="H8" s="7"/>
      <c r="I8" s="7"/>
    </row>
    <row r="9">
      <c r="A9" s="7" t="s">
        <v>30</v>
      </c>
      <c r="B9" s="9">
        <v>30000.0</v>
      </c>
      <c r="C9" s="10">
        <v>0.02</v>
      </c>
      <c r="D9" s="7"/>
      <c r="E9" s="7"/>
      <c r="F9" s="7"/>
      <c r="G9" s="7"/>
      <c r="H9" s="7"/>
      <c r="I9" s="7"/>
    </row>
    <row r="10">
      <c r="A10" s="7" t="s">
        <v>31</v>
      </c>
      <c r="B10" s="9">
        <v>60000.0</v>
      </c>
      <c r="C10" s="11">
        <v>0.025</v>
      </c>
      <c r="D10" s="7"/>
      <c r="E10" s="7"/>
      <c r="F10" s="7"/>
      <c r="G10" s="7"/>
      <c r="H10" s="7"/>
      <c r="I10" s="7"/>
    </row>
    <row r="11">
      <c r="A11" s="7" t="s">
        <v>32</v>
      </c>
      <c r="B11" s="9">
        <v>50000.0</v>
      </c>
      <c r="C11" s="11">
        <v>0.015</v>
      </c>
      <c r="D11" s="7"/>
      <c r="E11" s="7"/>
      <c r="F11" s="7"/>
      <c r="G11" s="7"/>
      <c r="H11" s="7"/>
      <c r="I11" s="7"/>
    </row>
    <row r="12">
      <c r="A12" s="7" t="s">
        <v>33</v>
      </c>
      <c r="B12" s="9">
        <v>70000.0</v>
      </c>
      <c r="C12" s="10">
        <v>0.01</v>
      </c>
      <c r="D12" s="7"/>
      <c r="E12" s="7"/>
      <c r="F12" s="7"/>
      <c r="G12" s="7"/>
      <c r="H12" s="7"/>
      <c r="I12" s="7"/>
    </row>
    <row r="13">
      <c r="A13" s="7" t="s">
        <v>34</v>
      </c>
      <c r="B13" s="9">
        <v>40000.0</v>
      </c>
      <c r="C13" s="10">
        <v>0.02</v>
      </c>
      <c r="D13" s="7"/>
      <c r="E13" s="7"/>
      <c r="F13" s="7"/>
      <c r="G13" s="7"/>
      <c r="H13" s="7"/>
      <c r="I13" s="7"/>
    </row>
    <row r="14">
      <c r="A14" s="7"/>
      <c r="B14" s="7"/>
      <c r="C14" s="7"/>
      <c r="D14" s="7"/>
      <c r="E14" s="7"/>
      <c r="F14" s="7"/>
      <c r="G14" s="7"/>
      <c r="H14" s="7"/>
      <c r="I14" s="7"/>
    </row>
    <row r="15">
      <c r="A15" s="7" t="s">
        <v>38</v>
      </c>
      <c r="B15" s="7" t="s">
        <v>39</v>
      </c>
      <c r="C15" s="7" t="s">
        <v>37</v>
      </c>
      <c r="D15" s="7"/>
      <c r="E15" s="7"/>
      <c r="F15" s="7"/>
      <c r="G15" s="7"/>
      <c r="H15" s="7"/>
      <c r="I15" s="7"/>
    </row>
    <row r="16">
      <c r="A16" s="7" t="s">
        <v>40</v>
      </c>
      <c r="B16" s="9">
        <v>260000.0</v>
      </c>
      <c r="C16" s="10">
        <v>0.03</v>
      </c>
      <c r="D16" s="7"/>
      <c r="E16" s="7"/>
      <c r="F16" s="7"/>
      <c r="G16" s="7"/>
      <c r="H16" s="7"/>
      <c r="I16" s="7"/>
    </row>
    <row r="17">
      <c r="A17" s="7" t="s">
        <v>23</v>
      </c>
      <c r="B17" s="9">
        <v>3500.0</v>
      </c>
      <c r="C17" s="10">
        <v>0.02</v>
      </c>
      <c r="D17" s="7"/>
      <c r="E17" s="7"/>
      <c r="F17" s="7"/>
      <c r="G17" s="7"/>
      <c r="H17" s="7"/>
      <c r="I17" s="7"/>
    </row>
    <row r="18">
      <c r="A18" s="7" t="s">
        <v>24</v>
      </c>
      <c r="B18" s="9">
        <v>7000.0</v>
      </c>
      <c r="C18" s="11">
        <v>0.025</v>
      </c>
      <c r="D18" s="7"/>
      <c r="E18" s="7"/>
      <c r="F18" s="7"/>
      <c r="G18" s="7"/>
      <c r="H18" s="7"/>
      <c r="I18" s="7"/>
    </row>
    <row r="19">
      <c r="A19" s="7" t="s">
        <v>25</v>
      </c>
      <c r="B19" s="9">
        <v>2500.0</v>
      </c>
      <c r="C19" s="10">
        <v>0.01</v>
      </c>
      <c r="D19" s="7"/>
      <c r="E19" s="7"/>
      <c r="F19" s="7"/>
      <c r="G19" s="7"/>
      <c r="H19" s="7"/>
      <c r="I19" s="7"/>
    </row>
    <row r="20">
      <c r="A20" s="7" t="s">
        <v>26</v>
      </c>
      <c r="B20" s="9">
        <v>2500.0</v>
      </c>
      <c r="C20" s="11">
        <v>0.015</v>
      </c>
      <c r="D20" s="7"/>
      <c r="E20" s="7"/>
      <c r="F20" s="7"/>
      <c r="G20" s="7"/>
      <c r="H20" s="7"/>
      <c r="I20" s="7"/>
    </row>
    <row r="21">
      <c r="A21" s="7" t="s">
        <v>27</v>
      </c>
      <c r="B21" s="9">
        <v>1500.0</v>
      </c>
      <c r="C21" s="10">
        <v>0.01</v>
      </c>
      <c r="D21" s="7"/>
      <c r="E21" s="7"/>
      <c r="F21" s="7"/>
      <c r="G21" s="7"/>
      <c r="H21" s="7"/>
      <c r="I21" s="7"/>
    </row>
    <row r="22">
      <c r="A22" s="7" t="s">
        <v>41</v>
      </c>
      <c r="B22" s="9">
        <v>2000.0</v>
      </c>
      <c r="C22" s="11">
        <v>0.015</v>
      </c>
      <c r="D22" s="7"/>
      <c r="E22" s="7"/>
      <c r="F22" s="7"/>
      <c r="G22" s="7"/>
      <c r="H22" s="7"/>
      <c r="I22" s="7"/>
    </row>
    <row r="23">
      <c r="A23" s="7" t="s">
        <v>29</v>
      </c>
      <c r="B23" s="9">
        <v>1500.0</v>
      </c>
      <c r="C23" s="10">
        <v>0.01</v>
      </c>
      <c r="D23" s="7"/>
      <c r="E23" s="7"/>
      <c r="F23" s="7"/>
      <c r="G23" s="7"/>
      <c r="H23" s="7"/>
      <c r="I23" s="7"/>
    </row>
    <row r="24">
      <c r="A24" s="7"/>
      <c r="B24" s="7"/>
      <c r="C24" s="7"/>
      <c r="D24" s="7"/>
      <c r="E24" s="7"/>
      <c r="F24" s="7"/>
      <c r="G24" s="7"/>
      <c r="H24" s="7"/>
      <c r="I24" s="7"/>
    </row>
    <row r="25">
      <c r="A25" s="7" t="s">
        <v>42</v>
      </c>
      <c r="B25" s="7" t="s">
        <v>43</v>
      </c>
      <c r="C25" s="7"/>
      <c r="D25" s="7"/>
      <c r="E25" s="7"/>
      <c r="F25" s="7"/>
      <c r="G25" s="7"/>
      <c r="H25" s="7"/>
      <c r="I25" s="7"/>
    </row>
    <row r="26">
      <c r="A26" s="7" t="str">
        <f t="shared" ref="A26:A34" si="1">A16</f>
        <v>Potato</v>
      </c>
      <c r="B26" s="12">
        <v>30.0</v>
      </c>
      <c r="C26" s="7"/>
      <c r="D26" s="7"/>
      <c r="E26" s="7"/>
      <c r="F26" s="7"/>
      <c r="G26" s="7"/>
      <c r="H26" s="7"/>
      <c r="I26" s="7"/>
    </row>
    <row r="27">
      <c r="A27" s="7" t="str">
        <f t="shared" si="1"/>
        <v>Black Pepper</v>
      </c>
      <c r="B27" s="12">
        <v>800.0</v>
      </c>
      <c r="C27" s="7"/>
      <c r="D27" s="7"/>
      <c r="E27" s="7"/>
      <c r="F27" s="7"/>
      <c r="G27" s="7"/>
      <c r="H27" s="7"/>
      <c r="I27" s="7"/>
    </row>
    <row r="28">
      <c r="A28" s="7" t="str">
        <f t="shared" si="1"/>
        <v>Salt</v>
      </c>
      <c r="B28" s="12">
        <v>20.0</v>
      </c>
      <c r="C28" s="7"/>
      <c r="D28" s="7"/>
      <c r="E28" s="7"/>
      <c r="F28" s="7"/>
      <c r="G28" s="7"/>
      <c r="H28" s="7"/>
      <c r="I28" s="7"/>
    </row>
    <row r="29">
      <c r="A29" s="7" t="str">
        <f t="shared" si="1"/>
        <v>Tomato Powder</v>
      </c>
      <c r="B29" s="12">
        <v>400.0</v>
      </c>
      <c r="C29" s="7"/>
      <c r="D29" s="7"/>
      <c r="E29" s="7"/>
      <c r="F29" s="7"/>
      <c r="G29" s="7"/>
      <c r="H29" s="7"/>
      <c r="I29" s="7"/>
    </row>
    <row r="30">
      <c r="A30" s="7" t="str">
        <f t="shared" si="1"/>
        <v>Chilli Powder</v>
      </c>
      <c r="B30" s="12">
        <v>800.0</v>
      </c>
      <c r="C30" s="7"/>
      <c r="D30" s="7"/>
      <c r="E30" s="7"/>
      <c r="F30" s="7"/>
      <c r="G30" s="7"/>
      <c r="H30" s="7"/>
      <c r="I30" s="7"/>
    </row>
    <row r="31">
      <c r="A31" s="7" t="str">
        <f t="shared" si="1"/>
        <v>Lemon Powder</v>
      </c>
      <c r="B31" s="12">
        <v>700.0</v>
      </c>
      <c r="C31" s="7"/>
      <c r="D31" s="7"/>
      <c r="E31" s="7"/>
      <c r="F31" s="7"/>
      <c r="G31" s="7"/>
      <c r="H31" s="7"/>
      <c r="I31" s="7"/>
    </row>
    <row r="32">
      <c r="A32" s="7" t="str">
        <f t="shared" si="1"/>
        <v>Magic Powder</v>
      </c>
      <c r="B32" s="12">
        <v>1000.0</v>
      </c>
      <c r="C32" s="7"/>
      <c r="D32" s="7"/>
      <c r="E32" s="7"/>
      <c r="F32" s="7"/>
      <c r="G32" s="7"/>
      <c r="H32" s="7"/>
      <c r="I32" s="7"/>
    </row>
    <row r="33">
      <c r="A33" s="7" t="str">
        <f t="shared" si="1"/>
        <v>Onion Powder</v>
      </c>
      <c r="B33" s="12">
        <v>900.0</v>
      </c>
      <c r="C33" s="7"/>
      <c r="D33" s="7"/>
      <c r="E33" s="7"/>
      <c r="F33" s="7"/>
      <c r="G33" s="7"/>
      <c r="H33" s="7"/>
      <c r="I33" s="7"/>
    </row>
    <row r="34">
      <c r="A34" s="7" t="str">
        <f t="shared" si="1"/>
        <v/>
      </c>
      <c r="B34" s="7"/>
      <c r="C34" s="7"/>
      <c r="D34" s="7"/>
      <c r="E34" s="7"/>
      <c r="F34" s="7"/>
      <c r="G34" s="7"/>
      <c r="H34" s="7"/>
      <c r="I34" s="7"/>
    </row>
    <row r="35">
      <c r="A35" s="7" t="s">
        <v>44</v>
      </c>
      <c r="B35" s="7" t="s">
        <v>39</v>
      </c>
      <c r="C35" s="7" t="s">
        <v>37</v>
      </c>
      <c r="D35" s="7"/>
      <c r="E35" s="7"/>
      <c r="F35" s="7"/>
      <c r="G35" s="7"/>
      <c r="H35" s="7"/>
      <c r="I35" s="7"/>
    </row>
    <row r="36">
      <c r="A36" s="7" t="s">
        <v>30</v>
      </c>
      <c r="B36" s="9">
        <v>25000.0</v>
      </c>
      <c r="C36" s="11">
        <v>0.015</v>
      </c>
      <c r="D36" s="7"/>
      <c r="E36" s="7"/>
      <c r="F36" s="7"/>
      <c r="G36" s="7"/>
      <c r="H36" s="7"/>
      <c r="I36" s="7"/>
    </row>
    <row r="37">
      <c r="A37" s="7" t="s">
        <v>45</v>
      </c>
      <c r="B37" s="9">
        <v>58000.0</v>
      </c>
      <c r="C37" s="10">
        <v>0.02</v>
      </c>
      <c r="D37" s="7"/>
      <c r="E37" s="7"/>
      <c r="F37" s="7"/>
      <c r="G37" s="7"/>
      <c r="H37" s="7"/>
      <c r="I37" s="7"/>
    </row>
    <row r="38">
      <c r="A38" s="7" t="s">
        <v>32</v>
      </c>
      <c r="B38" s="9">
        <v>45000.0</v>
      </c>
      <c r="C38" s="11">
        <v>0.015</v>
      </c>
      <c r="D38" s="7"/>
      <c r="E38" s="7"/>
      <c r="F38" s="7"/>
      <c r="G38" s="7"/>
      <c r="H38" s="7"/>
      <c r="I38" s="7"/>
    </row>
    <row r="39">
      <c r="A39" s="7" t="s">
        <v>33</v>
      </c>
      <c r="B39" s="9">
        <v>65000.0</v>
      </c>
      <c r="C39" s="10">
        <v>0.01</v>
      </c>
      <c r="D39" s="7"/>
      <c r="E39" s="7"/>
      <c r="F39" s="7"/>
      <c r="G39" s="7"/>
      <c r="H39" s="7"/>
      <c r="I39" s="7"/>
    </row>
    <row r="40">
      <c r="A40" s="7" t="s">
        <v>34</v>
      </c>
      <c r="B40" s="9">
        <v>36000.0</v>
      </c>
      <c r="C40" s="10">
        <v>0.02</v>
      </c>
      <c r="D40" s="7"/>
      <c r="E40" s="7"/>
      <c r="F40" s="7"/>
      <c r="G40" s="7"/>
      <c r="H40" s="7"/>
      <c r="I40" s="7"/>
    </row>
    <row r="41">
      <c r="A41" s="7"/>
      <c r="B41" s="7"/>
      <c r="C41" s="7"/>
      <c r="D41" s="7"/>
      <c r="E41" s="7"/>
      <c r="F41" s="7"/>
      <c r="G41" s="7"/>
      <c r="H41" s="7"/>
      <c r="I41" s="7"/>
    </row>
    <row r="42">
      <c r="A42" s="7" t="s">
        <v>46</v>
      </c>
      <c r="B42" s="7" t="s">
        <v>47</v>
      </c>
      <c r="C42" s="7"/>
      <c r="D42" s="7"/>
      <c r="E42" s="7"/>
      <c r="F42" s="7"/>
      <c r="G42" s="7"/>
      <c r="H42" s="7"/>
      <c r="I42" s="7"/>
    </row>
    <row r="43">
      <c r="A43" s="7" t="str">
        <f t="shared" ref="A43:A47" si="2">A36</f>
        <v>Classic Salted Chips</v>
      </c>
      <c r="B43" s="12">
        <v>380.0</v>
      </c>
      <c r="C43" s="7"/>
      <c r="D43" s="7"/>
      <c r="E43" s="7"/>
      <c r="F43" s="7"/>
      <c r="G43" s="7"/>
      <c r="H43" s="7"/>
      <c r="I43" s="7"/>
    </row>
    <row r="44">
      <c r="A44" s="7" t="str">
        <f t="shared" si="2"/>
        <v>Tangy Tomato Chips</v>
      </c>
      <c r="B44" s="12">
        <v>400.0</v>
      </c>
      <c r="C44" s="7"/>
      <c r="D44" s="7"/>
      <c r="E44" s="7"/>
      <c r="F44" s="7"/>
      <c r="G44" s="7"/>
      <c r="H44" s="7"/>
      <c r="I44" s="7"/>
    </row>
    <row r="45">
      <c r="A45" s="7" t="str">
        <f t="shared" si="2"/>
        <v>Chilli Lemon Chips</v>
      </c>
      <c r="B45" s="12">
        <v>450.0</v>
      </c>
      <c r="C45" s="7"/>
      <c r="D45" s="7"/>
      <c r="E45" s="7"/>
      <c r="F45" s="7"/>
      <c r="G45" s="7"/>
      <c r="H45" s="7"/>
      <c r="I45" s="7"/>
    </row>
    <row r="46">
      <c r="A46" s="7" t="str">
        <f t="shared" si="2"/>
        <v>Magic Masal Chips</v>
      </c>
      <c r="B46" s="12">
        <v>420.0</v>
      </c>
      <c r="C46" s="7"/>
      <c r="D46" s="7"/>
      <c r="E46" s="7"/>
      <c r="F46" s="7"/>
      <c r="G46" s="7"/>
      <c r="H46" s="7"/>
      <c r="I46" s="7"/>
    </row>
    <row r="47">
      <c r="A47" s="7" t="str">
        <f t="shared" si="2"/>
        <v>Salted Onion Chips</v>
      </c>
      <c r="B47" s="12">
        <v>400.0</v>
      </c>
      <c r="C47" s="7"/>
      <c r="D47" s="7"/>
      <c r="E47" s="7"/>
      <c r="F47" s="7"/>
      <c r="G47" s="7"/>
      <c r="H47" s="7"/>
      <c r="I47" s="7"/>
    </row>
    <row r="48">
      <c r="A48" s="7"/>
      <c r="B48" s="7"/>
      <c r="C48" s="7"/>
      <c r="D48" s="7"/>
      <c r="E48" s="7"/>
      <c r="F48" s="7"/>
      <c r="G48" s="7"/>
      <c r="H48" s="7"/>
      <c r="I48" s="7"/>
    </row>
    <row r="49">
      <c r="A49" s="7" t="s">
        <v>48</v>
      </c>
      <c r="B49" s="7" t="s">
        <v>49</v>
      </c>
      <c r="C49" s="7"/>
      <c r="D49" s="7"/>
      <c r="E49" s="7"/>
      <c r="F49" s="7"/>
      <c r="G49" s="7"/>
      <c r="H49" s="7"/>
      <c r="I49" s="7"/>
    </row>
    <row r="50">
      <c r="A50" s="7" t="str">
        <f t="shared" ref="A50:A58" si="3">A16</f>
        <v>Potato</v>
      </c>
      <c r="B50" s="12">
        <v>0.0</v>
      </c>
      <c r="C50" s="7"/>
      <c r="D50" s="7"/>
      <c r="E50" s="7"/>
      <c r="F50" s="7"/>
      <c r="G50" s="7"/>
      <c r="H50" s="7"/>
      <c r="I50" s="7"/>
    </row>
    <row r="51">
      <c r="A51" s="7" t="str">
        <f t="shared" si="3"/>
        <v>Black Pepper</v>
      </c>
      <c r="B51" s="12">
        <v>1.0</v>
      </c>
      <c r="C51" s="7"/>
      <c r="D51" s="7"/>
      <c r="E51" s="7"/>
      <c r="F51" s="7"/>
      <c r="G51" s="7"/>
      <c r="H51" s="7"/>
      <c r="I51" s="7"/>
    </row>
    <row r="52">
      <c r="A52" s="7" t="str">
        <f t="shared" si="3"/>
        <v>Salt</v>
      </c>
      <c r="B52" s="12">
        <v>1.0</v>
      </c>
      <c r="C52" s="7"/>
      <c r="D52" s="7"/>
      <c r="E52" s="7"/>
      <c r="F52" s="7"/>
      <c r="G52" s="7"/>
      <c r="H52" s="7"/>
      <c r="I52" s="7"/>
    </row>
    <row r="53">
      <c r="A53" s="7" t="str">
        <f t="shared" si="3"/>
        <v>Tomato Powder</v>
      </c>
      <c r="B53" s="12">
        <v>2.0</v>
      </c>
      <c r="C53" s="7"/>
      <c r="D53" s="7"/>
      <c r="E53" s="7"/>
      <c r="F53" s="7"/>
      <c r="G53" s="7"/>
      <c r="H53" s="7"/>
      <c r="I53" s="7"/>
    </row>
    <row r="54">
      <c r="A54" s="7" t="str">
        <f t="shared" si="3"/>
        <v>Chilli Powder</v>
      </c>
      <c r="B54" s="12">
        <v>2.0</v>
      </c>
      <c r="C54" s="7"/>
      <c r="D54" s="7"/>
      <c r="E54" s="7"/>
      <c r="F54" s="7"/>
      <c r="G54" s="7"/>
      <c r="H54" s="7"/>
      <c r="I54" s="7"/>
    </row>
    <row r="55">
      <c r="A55" s="7" t="str">
        <f t="shared" si="3"/>
        <v>Lemon Powder</v>
      </c>
      <c r="B55" s="12">
        <v>2.0</v>
      </c>
      <c r="C55" s="7"/>
      <c r="D55" s="7"/>
      <c r="E55" s="7"/>
      <c r="F55" s="7"/>
      <c r="G55" s="7"/>
      <c r="H55" s="7"/>
      <c r="I55" s="7"/>
    </row>
    <row r="56">
      <c r="A56" s="7" t="str">
        <f t="shared" si="3"/>
        <v>Magic Powder</v>
      </c>
      <c r="B56" s="12">
        <v>3.0</v>
      </c>
      <c r="C56" s="7"/>
      <c r="D56" s="7"/>
      <c r="E56" s="7"/>
      <c r="F56" s="7"/>
      <c r="G56" s="7"/>
      <c r="H56" s="7"/>
      <c r="I56" s="7"/>
    </row>
    <row r="57">
      <c r="A57" s="7" t="str">
        <f t="shared" si="3"/>
        <v>Onion Powder</v>
      </c>
      <c r="B57" s="12">
        <v>3.0</v>
      </c>
      <c r="C57" s="7"/>
      <c r="D57" s="7"/>
      <c r="E57" s="7"/>
      <c r="F57" s="7"/>
      <c r="G57" s="7"/>
      <c r="H57" s="7"/>
      <c r="I57" s="7"/>
    </row>
    <row r="58">
      <c r="A58" s="7" t="str">
        <f t="shared" si="3"/>
        <v/>
      </c>
      <c r="B58" s="7"/>
      <c r="C58" s="7"/>
      <c r="D58" s="7"/>
      <c r="E58" s="7"/>
      <c r="F58" s="7"/>
      <c r="G58" s="7"/>
      <c r="H58" s="7"/>
      <c r="I58" s="7"/>
    </row>
    <row r="59">
      <c r="A59" s="7" t="s">
        <v>50</v>
      </c>
      <c r="B59" s="7" t="s">
        <v>51</v>
      </c>
      <c r="C59" s="7" t="s">
        <v>52</v>
      </c>
      <c r="D59" s="7"/>
      <c r="E59" s="7"/>
      <c r="F59" s="7"/>
      <c r="G59" s="7"/>
      <c r="H59" s="7"/>
      <c r="I59" s="7"/>
    </row>
    <row r="60">
      <c r="A60" s="7" t="s">
        <v>53</v>
      </c>
      <c r="B60" s="10">
        <v>0.1</v>
      </c>
      <c r="C60" s="12">
        <v>1.0</v>
      </c>
      <c r="D60" s="7"/>
      <c r="E60" s="7"/>
      <c r="F60" s="7"/>
      <c r="G60" s="7"/>
      <c r="H60" s="7"/>
      <c r="I60" s="7"/>
    </row>
    <row r="61">
      <c r="A61" s="7" t="s">
        <v>54</v>
      </c>
      <c r="B61" s="10">
        <v>0.3</v>
      </c>
      <c r="C61" s="12">
        <v>2.0</v>
      </c>
      <c r="D61" s="7"/>
      <c r="E61" s="7"/>
      <c r="F61" s="7"/>
      <c r="G61" s="7"/>
      <c r="H61" s="7"/>
      <c r="I61" s="7"/>
    </row>
    <row r="62">
      <c r="A62" s="7" t="s">
        <v>55</v>
      </c>
      <c r="B62" s="10">
        <v>0.4</v>
      </c>
      <c r="C62" s="12">
        <v>3.0</v>
      </c>
      <c r="D62" s="7"/>
      <c r="E62" s="7"/>
      <c r="F62" s="7"/>
      <c r="G62" s="7"/>
      <c r="H62" s="7"/>
      <c r="I62" s="7"/>
    </row>
    <row r="63">
      <c r="A63" s="7" t="s">
        <v>56</v>
      </c>
      <c r="B63" s="10">
        <v>0.2</v>
      </c>
      <c r="C63" s="12">
        <v>0.0</v>
      </c>
      <c r="D63" s="7"/>
      <c r="E63" s="7"/>
      <c r="F63" s="7"/>
      <c r="G63" s="7"/>
      <c r="H63" s="7"/>
      <c r="I63" s="7"/>
    </row>
    <row r="64">
      <c r="A64" s="7"/>
      <c r="B64" s="7"/>
      <c r="C64" s="7"/>
      <c r="D64" s="7"/>
      <c r="E64" s="7"/>
      <c r="F64" s="7"/>
      <c r="G64" s="7"/>
      <c r="H64" s="7"/>
      <c r="I64"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35</v>
      </c>
      <c r="B2" s="7"/>
      <c r="C2" s="7"/>
      <c r="D2" s="7"/>
      <c r="E2" s="7"/>
      <c r="F2" s="7"/>
      <c r="G2" s="7"/>
      <c r="H2" s="7"/>
      <c r="I2" s="7"/>
      <c r="J2" s="7"/>
      <c r="K2" s="7"/>
      <c r="L2" s="7"/>
      <c r="M2" s="7"/>
      <c r="N2" s="7"/>
      <c r="O2" s="7"/>
      <c r="P2" s="7"/>
      <c r="Q2" s="7"/>
      <c r="R2" s="7"/>
      <c r="S2" s="7"/>
      <c r="T2" s="7"/>
      <c r="U2" s="7"/>
      <c r="V2" s="7"/>
      <c r="W2" s="7"/>
      <c r="X2" s="7"/>
      <c r="Y2" s="7"/>
    </row>
    <row r="3">
      <c r="A3" s="7" t="str">
        <f>Assumptions!A43</f>
        <v>Classic Salted Chips</v>
      </c>
      <c r="B3" s="12">
        <f>Assumptions!B9/1000</f>
        <v>30</v>
      </c>
      <c r="C3" s="13">
        <f>B3*(1+Assumptions!$C9)</f>
        <v>30.6</v>
      </c>
      <c r="D3" s="13">
        <f>C3*(1+Assumptions!$C9)</f>
        <v>31.212</v>
      </c>
      <c r="E3" s="13">
        <f>D3*(1+Assumptions!$C9)</f>
        <v>31.83624</v>
      </c>
      <c r="F3" s="13">
        <f>E3*(1+Assumptions!$C9)</f>
        <v>32.4729648</v>
      </c>
      <c r="G3" s="13">
        <f>F3*(1+Assumptions!$C9)</f>
        <v>33.1224241</v>
      </c>
      <c r="H3" s="13">
        <f>G3*(1+Assumptions!$C9)</f>
        <v>33.78487258</v>
      </c>
      <c r="I3" s="13">
        <f>H3*(1+Assumptions!$C9)</f>
        <v>34.46057003</v>
      </c>
      <c r="J3" s="13">
        <f>I3*(1+Assumptions!$C9)</f>
        <v>35.14978143</v>
      </c>
      <c r="K3" s="13">
        <f>J3*(1+Assumptions!$C9)</f>
        <v>35.85277706</v>
      </c>
      <c r="L3" s="13">
        <f>K3*(1+Assumptions!$C9)</f>
        <v>36.5698326</v>
      </c>
      <c r="M3" s="13">
        <f>L3*(1+Assumptions!$C9)</f>
        <v>37.30122925</v>
      </c>
      <c r="N3" s="13">
        <f>M3*(1+Assumptions!$C9)</f>
        <v>38.04725384</v>
      </c>
      <c r="O3" s="13">
        <f>N3*(1+Assumptions!$C9)</f>
        <v>38.80819891</v>
      </c>
      <c r="P3" s="13">
        <f>O3*(1+Assumptions!$C9)</f>
        <v>39.58436289</v>
      </c>
      <c r="Q3" s="13">
        <f>P3*(1+Assumptions!$C9)</f>
        <v>40.37605015</v>
      </c>
      <c r="R3" s="13">
        <f>Q3*(1+Assumptions!$C9)</f>
        <v>41.18357115</v>
      </c>
      <c r="S3" s="13">
        <f>R3*(1+Assumptions!$C9)</f>
        <v>42.00724258</v>
      </c>
      <c r="T3" s="13">
        <f>S3*(1+Assumptions!$C9)</f>
        <v>42.84738743</v>
      </c>
      <c r="U3" s="13">
        <f>T3*(1+Assumptions!$C9)</f>
        <v>43.70433518</v>
      </c>
      <c r="V3" s="13">
        <f>U3*(1+Assumptions!$C9)</f>
        <v>44.57842188</v>
      </c>
      <c r="W3" s="13">
        <f>V3*(1+Assumptions!$C9)</f>
        <v>45.46999032</v>
      </c>
      <c r="X3" s="13">
        <f>W3*(1+Assumptions!$C9)</f>
        <v>46.37939012</v>
      </c>
      <c r="Y3" s="13">
        <f>X3*(1+Assumptions!$C9)</f>
        <v>47.30697793</v>
      </c>
    </row>
    <row r="4">
      <c r="A4" s="7" t="str">
        <f>Assumptions!A44</f>
        <v>Tangy Tomato Chips</v>
      </c>
      <c r="B4" s="12">
        <f>Assumptions!B10/1000</f>
        <v>60</v>
      </c>
      <c r="C4" s="13">
        <f>B4*(1+Assumptions!$C10)</f>
        <v>61.5</v>
      </c>
      <c r="D4" s="13">
        <f>C4*(1+Assumptions!$C10)</f>
        <v>63.0375</v>
      </c>
      <c r="E4" s="13">
        <f>D4*(1+Assumptions!$C10)</f>
        <v>64.6134375</v>
      </c>
      <c r="F4" s="13">
        <f>E4*(1+Assumptions!$C10)</f>
        <v>66.22877344</v>
      </c>
      <c r="G4" s="13">
        <f>F4*(1+Assumptions!$C10)</f>
        <v>67.88449277</v>
      </c>
      <c r="H4" s="13">
        <f>G4*(1+Assumptions!$C10)</f>
        <v>69.58160509</v>
      </c>
      <c r="I4" s="13">
        <f>H4*(1+Assumptions!$C10)</f>
        <v>71.32114522</v>
      </c>
      <c r="J4" s="13">
        <f>I4*(1+Assumptions!$C10)</f>
        <v>73.10417385</v>
      </c>
      <c r="K4" s="13">
        <f>J4*(1+Assumptions!$C10)</f>
        <v>74.9317782</v>
      </c>
      <c r="L4" s="13">
        <f>K4*(1+Assumptions!$C10)</f>
        <v>76.80507265</v>
      </c>
      <c r="M4" s="13">
        <f>L4*(1+Assumptions!$C10)</f>
        <v>78.72519947</v>
      </c>
      <c r="N4" s="13">
        <f>M4*(1+Assumptions!$C10)</f>
        <v>80.69332945</v>
      </c>
      <c r="O4" s="13">
        <f>N4*(1+Assumptions!$C10)</f>
        <v>82.71066269</v>
      </c>
      <c r="P4" s="13">
        <f>O4*(1+Assumptions!$C10)</f>
        <v>84.77842926</v>
      </c>
      <c r="Q4" s="13">
        <f>P4*(1+Assumptions!$C10)</f>
        <v>86.89788999</v>
      </c>
      <c r="R4" s="13">
        <f>Q4*(1+Assumptions!$C10)</f>
        <v>89.07033724</v>
      </c>
      <c r="S4" s="13">
        <f>R4*(1+Assumptions!$C10)</f>
        <v>91.29709567</v>
      </c>
      <c r="T4" s="13">
        <f>S4*(1+Assumptions!$C10)</f>
        <v>93.57952306</v>
      </c>
      <c r="U4" s="13">
        <f>T4*(1+Assumptions!$C10)</f>
        <v>95.91901114</v>
      </c>
      <c r="V4" s="13">
        <f>U4*(1+Assumptions!$C10)</f>
        <v>98.31698642</v>
      </c>
      <c r="W4" s="13">
        <f>V4*(1+Assumptions!$C10)</f>
        <v>100.7749111</v>
      </c>
      <c r="X4" s="13">
        <f>W4*(1+Assumptions!$C10)</f>
        <v>103.2942839</v>
      </c>
      <c r="Y4" s="13">
        <f>X4*(1+Assumptions!$C10)</f>
        <v>105.876641</v>
      </c>
    </row>
    <row r="5">
      <c r="A5" s="7" t="str">
        <f>Assumptions!A45</f>
        <v>Chilli Lemon Chips</v>
      </c>
      <c r="B5" s="12">
        <f>Assumptions!B11/1000</f>
        <v>50</v>
      </c>
      <c r="C5" s="13">
        <f>B5*(1+Assumptions!$C11)</f>
        <v>50.75</v>
      </c>
      <c r="D5" s="13">
        <f>C5*(1+Assumptions!$C11)</f>
        <v>51.51125</v>
      </c>
      <c r="E5" s="13">
        <f>D5*(1+Assumptions!$C11)</f>
        <v>52.28391875</v>
      </c>
      <c r="F5" s="13">
        <f>E5*(1+Assumptions!$C11)</f>
        <v>53.06817753</v>
      </c>
      <c r="G5" s="13">
        <f>F5*(1+Assumptions!$C11)</f>
        <v>53.86420019</v>
      </c>
      <c r="H5" s="13">
        <f>G5*(1+Assumptions!$C11)</f>
        <v>54.6721632</v>
      </c>
      <c r="I5" s="13">
        <f>H5*(1+Assumptions!$C11)</f>
        <v>55.49224565</v>
      </c>
      <c r="J5" s="13">
        <f>I5*(1+Assumptions!$C11)</f>
        <v>56.32462933</v>
      </c>
      <c r="K5" s="13">
        <f>J5*(1+Assumptions!$C11)</f>
        <v>57.16949877</v>
      </c>
      <c r="L5" s="13">
        <f>K5*(1+Assumptions!$C11)</f>
        <v>58.02704125</v>
      </c>
      <c r="M5" s="13">
        <f>L5*(1+Assumptions!$C11)</f>
        <v>58.89744687</v>
      </c>
      <c r="N5" s="13">
        <f>M5*(1+Assumptions!$C11)</f>
        <v>59.78090857</v>
      </c>
      <c r="O5" s="13">
        <f>N5*(1+Assumptions!$C11)</f>
        <v>60.6776222</v>
      </c>
      <c r="P5" s="13">
        <f>O5*(1+Assumptions!$C11)</f>
        <v>61.58778653</v>
      </c>
      <c r="Q5" s="13">
        <f>P5*(1+Assumptions!$C11)</f>
        <v>62.51160333</v>
      </c>
      <c r="R5" s="13">
        <f>Q5*(1+Assumptions!$C11)</f>
        <v>63.44927738</v>
      </c>
      <c r="S5" s="13">
        <f>R5*(1+Assumptions!$C11)</f>
        <v>64.40101654</v>
      </c>
      <c r="T5" s="13">
        <f>S5*(1+Assumptions!$C11)</f>
        <v>65.36703179</v>
      </c>
      <c r="U5" s="13">
        <f>T5*(1+Assumptions!$C11)</f>
        <v>66.34753727</v>
      </c>
      <c r="V5" s="13">
        <f>U5*(1+Assumptions!$C11)</f>
        <v>67.34275033</v>
      </c>
      <c r="W5" s="13">
        <f>V5*(1+Assumptions!$C11)</f>
        <v>68.35289158</v>
      </c>
      <c r="X5" s="13">
        <f>W5*(1+Assumptions!$C11)</f>
        <v>69.37818496</v>
      </c>
      <c r="Y5" s="13">
        <f>X5*(1+Assumptions!$C11)</f>
        <v>70.41885773</v>
      </c>
    </row>
    <row r="6">
      <c r="A6" s="7" t="str">
        <f>Assumptions!A46</f>
        <v>Magic Masal Chips</v>
      </c>
      <c r="B6" s="12">
        <f>Assumptions!B12/1000</f>
        <v>70</v>
      </c>
      <c r="C6" s="13">
        <f>B6*(1+Assumptions!$C12)</f>
        <v>70.7</v>
      </c>
      <c r="D6" s="13">
        <f>C6*(1+Assumptions!$C12)</f>
        <v>71.407</v>
      </c>
      <c r="E6" s="13">
        <f>D6*(1+Assumptions!$C12)</f>
        <v>72.12107</v>
      </c>
      <c r="F6" s="13">
        <f>E6*(1+Assumptions!$C12)</f>
        <v>72.8422807</v>
      </c>
      <c r="G6" s="13">
        <f>F6*(1+Assumptions!$C12)</f>
        <v>73.57070351</v>
      </c>
      <c r="H6" s="13">
        <f>G6*(1+Assumptions!$C12)</f>
        <v>74.30641054</v>
      </c>
      <c r="I6" s="13">
        <f>H6*(1+Assumptions!$C12)</f>
        <v>75.04947465</v>
      </c>
      <c r="J6" s="13">
        <f>I6*(1+Assumptions!$C12)</f>
        <v>75.79996939</v>
      </c>
      <c r="K6" s="13">
        <f>J6*(1+Assumptions!$C12)</f>
        <v>76.55796909</v>
      </c>
      <c r="L6" s="13">
        <f>K6*(1+Assumptions!$C12)</f>
        <v>77.32354878</v>
      </c>
      <c r="M6" s="13">
        <f>L6*(1+Assumptions!$C12)</f>
        <v>78.09678427</v>
      </c>
      <c r="N6" s="13">
        <f>M6*(1+Assumptions!$C12)</f>
        <v>78.87775211</v>
      </c>
      <c r="O6" s="13">
        <f>N6*(1+Assumptions!$C12)</f>
        <v>79.66652963</v>
      </c>
      <c r="P6" s="13">
        <f>O6*(1+Assumptions!$C12)</f>
        <v>80.46319493</v>
      </c>
      <c r="Q6" s="13">
        <f>P6*(1+Assumptions!$C12)</f>
        <v>81.26782688</v>
      </c>
      <c r="R6" s="13">
        <f>Q6*(1+Assumptions!$C12)</f>
        <v>82.08050514</v>
      </c>
      <c r="S6" s="13">
        <f>R6*(1+Assumptions!$C12)</f>
        <v>82.9013102</v>
      </c>
      <c r="T6" s="13">
        <f>S6*(1+Assumptions!$C12)</f>
        <v>83.7303233</v>
      </c>
      <c r="U6" s="13">
        <f>T6*(1+Assumptions!$C12)</f>
        <v>84.56762653</v>
      </c>
      <c r="V6" s="13">
        <f>U6*(1+Assumptions!$C12)</f>
        <v>85.4133028</v>
      </c>
      <c r="W6" s="13">
        <f>V6*(1+Assumptions!$C12)</f>
        <v>86.26743582</v>
      </c>
      <c r="X6" s="13">
        <f>W6*(1+Assumptions!$C12)</f>
        <v>87.13011018</v>
      </c>
      <c r="Y6" s="13">
        <f>X6*(1+Assumptions!$C12)</f>
        <v>88.00141128</v>
      </c>
    </row>
    <row r="7">
      <c r="A7" s="7" t="str">
        <f>Assumptions!A47</f>
        <v>Salted Onion Chips</v>
      </c>
      <c r="B7" s="12">
        <f>Assumptions!B13/1000</f>
        <v>40</v>
      </c>
      <c r="C7" s="13">
        <f>B7*(1+Assumptions!$C13)</f>
        <v>40.8</v>
      </c>
      <c r="D7" s="13">
        <f>C7*(1+Assumptions!$C13)</f>
        <v>41.616</v>
      </c>
      <c r="E7" s="13">
        <f>D7*(1+Assumptions!$C13)</f>
        <v>42.44832</v>
      </c>
      <c r="F7" s="13">
        <f>E7*(1+Assumptions!$C13)</f>
        <v>43.2972864</v>
      </c>
      <c r="G7" s="13">
        <f>F7*(1+Assumptions!$C13)</f>
        <v>44.16323213</v>
      </c>
      <c r="H7" s="13">
        <f>G7*(1+Assumptions!$C13)</f>
        <v>45.04649677</v>
      </c>
      <c r="I7" s="13">
        <f>H7*(1+Assumptions!$C13)</f>
        <v>45.94742671</v>
      </c>
      <c r="J7" s="13">
        <f>I7*(1+Assumptions!$C13)</f>
        <v>46.86637524</v>
      </c>
      <c r="K7" s="13">
        <f>J7*(1+Assumptions!$C13)</f>
        <v>47.80370274</v>
      </c>
      <c r="L7" s="13">
        <f>K7*(1+Assumptions!$C13)</f>
        <v>48.7597768</v>
      </c>
      <c r="M7" s="13">
        <f>L7*(1+Assumptions!$C13)</f>
        <v>49.73497234</v>
      </c>
      <c r="N7" s="13">
        <f>M7*(1+Assumptions!$C13)</f>
        <v>50.72967178</v>
      </c>
      <c r="O7" s="13">
        <f>N7*(1+Assumptions!$C13)</f>
        <v>51.74426522</v>
      </c>
      <c r="P7" s="13">
        <f>O7*(1+Assumptions!$C13)</f>
        <v>52.77915052</v>
      </c>
      <c r="Q7" s="13">
        <f>P7*(1+Assumptions!$C13)</f>
        <v>53.83473353</v>
      </c>
      <c r="R7" s="13">
        <f>Q7*(1+Assumptions!$C13)</f>
        <v>54.9114282</v>
      </c>
      <c r="S7" s="13">
        <f>R7*(1+Assumptions!$C13)</f>
        <v>56.00965677</v>
      </c>
      <c r="T7" s="13">
        <f>S7*(1+Assumptions!$C13)</f>
        <v>57.1298499</v>
      </c>
      <c r="U7" s="13">
        <f>T7*(1+Assumptions!$C13)</f>
        <v>58.2724469</v>
      </c>
      <c r="V7" s="13">
        <f>U7*(1+Assumptions!$C13)</f>
        <v>59.43789584</v>
      </c>
      <c r="W7" s="13">
        <f>V7*(1+Assumptions!$C13)</f>
        <v>60.62665376</v>
      </c>
      <c r="X7" s="13">
        <f>W7*(1+Assumptions!$C13)</f>
        <v>61.83918683</v>
      </c>
      <c r="Y7" s="13">
        <f>X7*(1+Assumptions!$C13)</f>
        <v>63.07597057</v>
      </c>
    </row>
    <row r="8">
      <c r="A8" s="7"/>
      <c r="B8" s="7"/>
      <c r="C8" s="7"/>
      <c r="D8" s="7"/>
      <c r="E8" s="7"/>
      <c r="F8" s="7"/>
      <c r="G8" s="7"/>
      <c r="H8" s="7"/>
      <c r="I8" s="7"/>
      <c r="J8" s="7"/>
      <c r="K8" s="7"/>
      <c r="L8" s="7"/>
      <c r="M8" s="7"/>
      <c r="N8" s="7"/>
      <c r="O8" s="7"/>
      <c r="P8" s="7"/>
      <c r="Q8" s="7"/>
      <c r="R8" s="7"/>
      <c r="S8" s="7"/>
      <c r="T8" s="7"/>
      <c r="U8" s="7"/>
      <c r="V8" s="7"/>
      <c r="W8" s="7"/>
      <c r="X8" s="7"/>
      <c r="Y8" s="7"/>
    </row>
    <row r="9">
      <c r="A9" s="14" t="s">
        <v>81</v>
      </c>
      <c r="B9" s="7"/>
      <c r="C9" s="7"/>
      <c r="D9" s="7"/>
      <c r="E9" s="7"/>
      <c r="F9" s="7"/>
      <c r="G9" s="7"/>
      <c r="H9" s="7"/>
      <c r="I9" s="7"/>
      <c r="J9" s="7"/>
      <c r="K9" s="7"/>
      <c r="L9" s="7"/>
      <c r="M9" s="7"/>
      <c r="N9" s="7"/>
      <c r="O9" s="7"/>
      <c r="P9" s="7"/>
      <c r="Q9" s="7"/>
      <c r="R9" s="7"/>
      <c r="S9" s="7"/>
      <c r="T9" s="7"/>
      <c r="U9" s="7"/>
      <c r="V9" s="7"/>
      <c r="W9" s="7"/>
      <c r="X9" s="7"/>
      <c r="Y9" s="7"/>
    </row>
    <row r="10">
      <c r="A10" s="15" t="s">
        <v>40</v>
      </c>
      <c r="B10" s="7"/>
      <c r="C10" s="7"/>
      <c r="D10" s="7"/>
      <c r="E10" s="7"/>
      <c r="F10" s="7"/>
      <c r="G10" s="7"/>
      <c r="H10" s="7"/>
      <c r="I10" s="7"/>
      <c r="J10" s="7"/>
      <c r="K10" s="7"/>
      <c r="L10" s="7"/>
      <c r="M10" s="7"/>
      <c r="N10" s="7"/>
      <c r="O10" s="7"/>
      <c r="P10" s="7"/>
      <c r="Q10" s="7"/>
      <c r="R10" s="7"/>
      <c r="S10" s="7"/>
      <c r="T10" s="7"/>
      <c r="U10" s="7"/>
      <c r="V10" s="7"/>
      <c r="W10" s="7"/>
      <c r="X10" s="7"/>
      <c r="Y10" s="7"/>
    </row>
    <row r="11">
      <c r="A11" s="7" t="str">
        <f t="shared" ref="A11:A15" si="1">A3</f>
        <v>Classic Salted Chips</v>
      </c>
      <c r="B11" s="16">
        <f>B3*Assumptions!$B2</f>
        <v>29.1</v>
      </c>
      <c r="C11" s="16">
        <f>C3*Assumptions!$B2</f>
        <v>29.682</v>
      </c>
      <c r="D11" s="16">
        <f>D3*Assumptions!$B2</f>
        <v>30.27564</v>
      </c>
      <c r="E11" s="16">
        <f>E3*Assumptions!$B2</f>
        <v>30.8811528</v>
      </c>
      <c r="F11" s="16">
        <f>F3*Assumptions!$B2</f>
        <v>31.49877586</v>
      </c>
      <c r="G11" s="16">
        <f>G3*Assumptions!$B2</f>
        <v>32.12875137</v>
      </c>
      <c r="H11" s="16">
        <f>H3*Assumptions!$B2</f>
        <v>32.7713264</v>
      </c>
      <c r="I11" s="16">
        <f>I3*Assumptions!$B2</f>
        <v>33.42675293</v>
      </c>
      <c r="J11" s="16">
        <f>J3*Assumptions!$B2</f>
        <v>34.09528799</v>
      </c>
      <c r="K11" s="16">
        <f>K3*Assumptions!$B2</f>
        <v>34.77719375</v>
      </c>
      <c r="L11" s="16">
        <f>L3*Assumptions!$B2</f>
        <v>35.47273762</v>
      </c>
      <c r="M11" s="16">
        <f>M3*Assumptions!$B2</f>
        <v>36.18219237</v>
      </c>
      <c r="N11" s="16">
        <f>N3*Assumptions!$B2</f>
        <v>36.90583622</v>
      </c>
      <c r="O11" s="16">
        <f>O3*Assumptions!$B2</f>
        <v>37.64395295</v>
      </c>
      <c r="P11" s="16">
        <f>P3*Assumptions!$B2</f>
        <v>38.39683201</v>
      </c>
      <c r="Q11" s="16">
        <f>Q3*Assumptions!$B2</f>
        <v>39.16476865</v>
      </c>
      <c r="R11" s="16">
        <f>R3*Assumptions!$B2</f>
        <v>39.94806402</v>
      </c>
      <c r="S11" s="16">
        <f>S3*Assumptions!$B2</f>
        <v>40.7470253</v>
      </c>
      <c r="T11" s="16">
        <f>T3*Assumptions!$B2</f>
        <v>41.5619658</v>
      </c>
      <c r="U11" s="16">
        <f>U3*Assumptions!$B2</f>
        <v>42.39320512</v>
      </c>
      <c r="V11" s="16">
        <f>V3*Assumptions!$B2</f>
        <v>43.24106922</v>
      </c>
      <c r="W11" s="16">
        <f>W3*Assumptions!$B2</f>
        <v>44.10589061</v>
      </c>
      <c r="X11" s="16">
        <f>X3*Assumptions!$B2</f>
        <v>44.98800842</v>
      </c>
      <c r="Y11" s="16">
        <f>Y3*Assumptions!$B2</f>
        <v>45.88776859</v>
      </c>
    </row>
    <row r="12">
      <c r="A12" s="7" t="str">
        <f t="shared" si="1"/>
        <v>Tangy Tomato Chips</v>
      </c>
      <c r="B12" s="16">
        <f>B4*Assumptions!$B3</f>
        <v>56.4</v>
      </c>
      <c r="C12" s="16">
        <f>C4*Assumptions!$B3</f>
        <v>57.81</v>
      </c>
      <c r="D12" s="16">
        <f>D4*Assumptions!$B3</f>
        <v>59.25525</v>
      </c>
      <c r="E12" s="16">
        <f>E4*Assumptions!$B3</f>
        <v>60.73663125</v>
      </c>
      <c r="F12" s="16">
        <f>F4*Assumptions!$B3</f>
        <v>62.25504703</v>
      </c>
      <c r="G12" s="16">
        <f>G4*Assumptions!$B3</f>
        <v>63.81142321</v>
      </c>
      <c r="H12" s="16">
        <f>H4*Assumptions!$B3</f>
        <v>65.40670879</v>
      </c>
      <c r="I12" s="16">
        <f>I4*Assumptions!$B3</f>
        <v>67.04187651</v>
      </c>
      <c r="J12" s="16">
        <f>J4*Assumptions!$B3</f>
        <v>68.71792342</v>
      </c>
      <c r="K12" s="16">
        <f>K4*Assumptions!$B3</f>
        <v>70.43587151</v>
      </c>
      <c r="L12" s="16">
        <f>L4*Assumptions!$B3</f>
        <v>72.19676829</v>
      </c>
      <c r="M12" s="16">
        <f>M4*Assumptions!$B3</f>
        <v>74.0016875</v>
      </c>
      <c r="N12" s="16">
        <f>N4*Assumptions!$B3</f>
        <v>75.85172969</v>
      </c>
      <c r="O12" s="16">
        <f>O4*Assumptions!$B3</f>
        <v>77.74802293</v>
      </c>
      <c r="P12" s="16">
        <f>P4*Assumptions!$B3</f>
        <v>79.6917235</v>
      </c>
      <c r="Q12" s="16">
        <f>Q4*Assumptions!$B3</f>
        <v>81.68401659</v>
      </c>
      <c r="R12" s="16">
        <f>R4*Assumptions!$B3</f>
        <v>83.72611701</v>
      </c>
      <c r="S12" s="16">
        <f>S4*Assumptions!$B3</f>
        <v>85.81926993</v>
      </c>
      <c r="T12" s="16">
        <f>T4*Assumptions!$B3</f>
        <v>87.96475168</v>
      </c>
      <c r="U12" s="16">
        <f>U4*Assumptions!$B3</f>
        <v>90.16387047</v>
      </c>
      <c r="V12" s="16">
        <f>V4*Assumptions!$B3</f>
        <v>92.41796723</v>
      </c>
      <c r="W12" s="16">
        <f>W4*Assumptions!$B3</f>
        <v>94.72841641</v>
      </c>
      <c r="X12" s="16">
        <f>X4*Assumptions!$B3</f>
        <v>97.09662682</v>
      </c>
      <c r="Y12" s="16">
        <f>Y4*Assumptions!$B3</f>
        <v>99.52404249</v>
      </c>
    </row>
    <row r="13">
      <c r="A13" s="7" t="str">
        <f t="shared" si="1"/>
        <v>Chilli Lemon Chips</v>
      </c>
      <c r="B13" s="16">
        <f>B5*Assumptions!$B4</f>
        <v>46.5</v>
      </c>
      <c r="C13" s="16">
        <f>C5*Assumptions!$B4</f>
        <v>47.1975</v>
      </c>
      <c r="D13" s="16">
        <f>D5*Assumptions!$B4</f>
        <v>47.9054625</v>
      </c>
      <c r="E13" s="16">
        <f>E5*Assumptions!$B4</f>
        <v>48.62404444</v>
      </c>
      <c r="F13" s="16">
        <f>F5*Assumptions!$B4</f>
        <v>49.3534051</v>
      </c>
      <c r="G13" s="16">
        <f>G5*Assumptions!$B4</f>
        <v>50.09370618</v>
      </c>
      <c r="H13" s="16">
        <f>H5*Assumptions!$B4</f>
        <v>50.84511177</v>
      </c>
      <c r="I13" s="16">
        <f>I5*Assumptions!$B4</f>
        <v>51.60778845</v>
      </c>
      <c r="J13" s="16">
        <f>J5*Assumptions!$B4</f>
        <v>52.38190528</v>
      </c>
      <c r="K13" s="16">
        <f>K5*Assumptions!$B4</f>
        <v>53.16763386</v>
      </c>
      <c r="L13" s="16">
        <f>L5*Assumptions!$B4</f>
        <v>53.96514836</v>
      </c>
      <c r="M13" s="16">
        <f>M5*Assumptions!$B4</f>
        <v>54.77462559</v>
      </c>
      <c r="N13" s="16">
        <f>N5*Assumptions!$B4</f>
        <v>55.59624497</v>
      </c>
      <c r="O13" s="16">
        <f>O5*Assumptions!$B4</f>
        <v>56.43018865</v>
      </c>
      <c r="P13" s="16">
        <f>P5*Assumptions!$B4</f>
        <v>57.27664148</v>
      </c>
      <c r="Q13" s="16">
        <f>Q5*Assumptions!$B4</f>
        <v>58.1357911</v>
      </c>
      <c r="R13" s="16">
        <f>R5*Assumptions!$B4</f>
        <v>59.00782797</v>
      </c>
      <c r="S13" s="16">
        <f>S5*Assumptions!$B4</f>
        <v>59.89294539</v>
      </c>
      <c r="T13" s="16">
        <f>T5*Assumptions!$B4</f>
        <v>60.79133957</v>
      </c>
      <c r="U13" s="16">
        <f>U5*Assumptions!$B4</f>
        <v>61.70320966</v>
      </c>
      <c r="V13" s="16">
        <f>V5*Assumptions!$B4</f>
        <v>62.6287578</v>
      </c>
      <c r="W13" s="16">
        <f>W5*Assumptions!$B4</f>
        <v>63.56818917</v>
      </c>
      <c r="X13" s="16">
        <f>X5*Assumptions!$B4</f>
        <v>64.52171201</v>
      </c>
      <c r="Y13" s="16">
        <f>Y5*Assumptions!$B4</f>
        <v>65.48953769</v>
      </c>
    </row>
    <row r="14">
      <c r="A14" s="7" t="str">
        <f t="shared" si="1"/>
        <v>Magic Masal Chips</v>
      </c>
      <c r="B14" s="16">
        <f>B6*Assumptions!$B5</f>
        <v>65.8</v>
      </c>
      <c r="C14" s="16">
        <f>C6*Assumptions!$B5</f>
        <v>66.458</v>
      </c>
      <c r="D14" s="16">
        <f>D6*Assumptions!$B5</f>
        <v>67.12258</v>
      </c>
      <c r="E14" s="16">
        <f>E6*Assumptions!$B5</f>
        <v>67.7938058</v>
      </c>
      <c r="F14" s="16">
        <f>F6*Assumptions!$B5</f>
        <v>68.47174386</v>
      </c>
      <c r="G14" s="16">
        <f>G6*Assumptions!$B5</f>
        <v>69.1564613</v>
      </c>
      <c r="H14" s="16">
        <f>H6*Assumptions!$B5</f>
        <v>69.84802591</v>
      </c>
      <c r="I14" s="16">
        <f>I6*Assumptions!$B5</f>
        <v>70.54650617</v>
      </c>
      <c r="J14" s="16">
        <f>J6*Assumptions!$B5</f>
        <v>71.25197123</v>
      </c>
      <c r="K14" s="16">
        <f>K6*Assumptions!$B5</f>
        <v>71.96449094</v>
      </c>
      <c r="L14" s="16">
        <f>L6*Assumptions!$B5</f>
        <v>72.68413585</v>
      </c>
      <c r="M14" s="16">
        <f>M6*Assumptions!$B5</f>
        <v>73.41097721</v>
      </c>
      <c r="N14" s="16">
        <f>N6*Assumptions!$B5</f>
        <v>74.14508698</v>
      </c>
      <c r="O14" s="16">
        <f>O6*Assumptions!$B5</f>
        <v>74.88653785</v>
      </c>
      <c r="P14" s="16">
        <f>P6*Assumptions!$B5</f>
        <v>75.63540323</v>
      </c>
      <c r="Q14" s="16">
        <f>Q6*Assumptions!$B5</f>
        <v>76.39175726</v>
      </c>
      <c r="R14" s="16">
        <f>R6*Assumptions!$B5</f>
        <v>77.15567484</v>
      </c>
      <c r="S14" s="16">
        <f>S6*Assumptions!$B5</f>
        <v>77.92723158</v>
      </c>
      <c r="T14" s="16">
        <f>T6*Assumptions!$B5</f>
        <v>78.7065039</v>
      </c>
      <c r="U14" s="16">
        <f>U6*Assumptions!$B5</f>
        <v>79.49356894</v>
      </c>
      <c r="V14" s="16">
        <f>V6*Assumptions!$B5</f>
        <v>80.28850463</v>
      </c>
      <c r="W14" s="16">
        <f>W6*Assumptions!$B5</f>
        <v>81.09138967</v>
      </c>
      <c r="X14" s="16">
        <f>X6*Assumptions!$B5</f>
        <v>81.90230357</v>
      </c>
      <c r="Y14" s="16">
        <f>Y6*Assumptions!$B5</f>
        <v>82.72132661</v>
      </c>
    </row>
    <row r="15">
      <c r="A15" s="7" t="str">
        <f t="shared" si="1"/>
        <v>Salted Onion Chips</v>
      </c>
      <c r="B15" s="16">
        <f>B7*Assumptions!$B6</f>
        <v>38</v>
      </c>
      <c r="C15" s="16">
        <f>C7*Assumptions!$B6</f>
        <v>38.76</v>
      </c>
      <c r="D15" s="16">
        <f>D7*Assumptions!$B6</f>
        <v>39.5352</v>
      </c>
      <c r="E15" s="16">
        <f>E7*Assumptions!$B6</f>
        <v>40.325904</v>
      </c>
      <c r="F15" s="16">
        <f>F7*Assumptions!$B6</f>
        <v>41.13242208</v>
      </c>
      <c r="G15" s="16">
        <f>G7*Assumptions!$B6</f>
        <v>41.95507052</v>
      </c>
      <c r="H15" s="16">
        <f>H7*Assumptions!$B6</f>
        <v>42.79417193</v>
      </c>
      <c r="I15" s="16">
        <f>I7*Assumptions!$B6</f>
        <v>43.65005537</v>
      </c>
      <c r="J15" s="16">
        <f>J7*Assumptions!$B6</f>
        <v>44.52305648</v>
      </c>
      <c r="K15" s="16">
        <f>K7*Assumptions!$B6</f>
        <v>45.41351761</v>
      </c>
      <c r="L15" s="16">
        <f>L7*Assumptions!$B6</f>
        <v>46.32178796</v>
      </c>
      <c r="M15" s="16">
        <f>M7*Assumptions!$B6</f>
        <v>47.24822372</v>
      </c>
      <c r="N15" s="16">
        <f>N7*Assumptions!$B6</f>
        <v>48.19318819</v>
      </c>
      <c r="O15" s="16">
        <f>O7*Assumptions!$B6</f>
        <v>49.15705196</v>
      </c>
      <c r="P15" s="16">
        <f>P7*Assumptions!$B6</f>
        <v>50.140193</v>
      </c>
      <c r="Q15" s="16">
        <f>Q7*Assumptions!$B6</f>
        <v>51.14299686</v>
      </c>
      <c r="R15" s="16">
        <f>R7*Assumptions!$B6</f>
        <v>52.16585679</v>
      </c>
      <c r="S15" s="16">
        <f>S7*Assumptions!$B6</f>
        <v>53.20917393</v>
      </c>
      <c r="T15" s="16">
        <f>T7*Assumptions!$B6</f>
        <v>54.27335741</v>
      </c>
      <c r="U15" s="16">
        <f>U7*Assumptions!$B6</f>
        <v>55.35882456</v>
      </c>
      <c r="V15" s="16">
        <f>V7*Assumptions!$B6</f>
        <v>56.46600105</v>
      </c>
      <c r="W15" s="16">
        <f>W7*Assumptions!$B6</f>
        <v>57.59532107</v>
      </c>
      <c r="X15" s="16">
        <f>X7*Assumptions!$B6</f>
        <v>58.74722749</v>
      </c>
      <c r="Y15" s="16">
        <f>Y7*Assumptions!$B6</f>
        <v>59.92217204</v>
      </c>
    </row>
    <row r="16">
      <c r="A16" s="15" t="s">
        <v>23</v>
      </c>
      <c r="B16" s="7"/>
      <c r="C16" s="7"/>
      <c r="D16" s="7"/>
      <c r="E16" s="7"/>
      <c r="F16" s="7"/>
      <c r="G16" s="7"/>
      <c r="H16" s="7"/>
      <c r="I16" s="7"/>
      <c r="J16" s="7"/>
      <c r="K16" s="7"/>
      <c r="L16" s="7"/>
      <c r="M16" s="7"/>
      <c r="N16" s="7"/>
      <c r="O16" s="7"/>
      <c r="P16" s="7"/>
      <c r="Q16" s="7"/>
      <c r="R16" s="7"/>
      <c r="S16" s="7"/>
      <c r="T16" s="7"/>
      <c r="U16" s="7"/>
      <c r="V16" s="7"/>
      <c r="W16" s="7"/>
      <c r="X16" s="7"/>
      <c r="Y16" s="7"/>
    </row>
    <row r="17">
      <c r="A17" s="7" t="str">
        <f t="shared" ref="A17:A21" si="2">A11</f>
        <v>Classic Salted Chips</v>
      </c>
      <c r="B17" s="16">
        <f>B3*Assumptions!$C2</f>
        <v>0.3</v>
      </c>
      <c r="C17" s="16">
        <f>C3*Assumptions!$C2</f>
        <v>0.306</v>
      </c>
      <c r="D17" s="16">
        <f>D3*Assumptions!$C2</f>
        <v>0.31212</v>
      </c>
      <c r="E17" s="16">
        <f>E3*Assumptions!$C2</f>
        <v>0.3183624</v>
      </c>
      <c r="F17" s="16">
        <f>F3*Assumptions!$C2</f>
        <v>0.324729648</v>
      </c>
      <c r="G17" s="16">
        <f>G3*Assumptions!$C2</f>
        <v>0.331224241</v>
      </c>
      <c r="H17" s="16">
        <f>H3*Assumptions!$C2</f>
        <v>0.3378487258</v>
      </c>
      <c r="I17" s="16">
        <f>I3*Assumptions!$C2</f>
        <v>0.3446057003</v>
      </c>
      <c r="J17" s="16">
        <f>J3*Assumptions!$C2</f>
        <v>0.3514978143</v>
      </c>
      <c r="K17" s="16">
        <f>K3*Assumptions!$C2</f>
        <v>0.3585277706</v>
      </c>
      <c r="L17" s="16">
        <f>L3*Assumptions!$C2</f>
        <v>0.365698326</v>
      </c>
      <c r="M17" s="16">
        <f>M3*Assumptions!$C2</f>
        <v>0.3730122925</v>
      </c>
      <c r="N17" s="16">
        <f>N3*Assumptions!$C2</f>
        <v>0.3804725384</v>
      </c>
      <c r="O17" s="16">
        <f>O3*Assumptions!$C2</f>
        <v>0.3880819891</v>
      </c>
      <c r="P17" s="16">
        <f>P3*Assumptions!$C2</f>
        <v>0.3958436289</v>
      </c>
      <c r="Q17" s="16">
        <f>Q3*Assumptions!$C2</f>
        <v>0.4037605015</v>
      </c>
      <c r="R17" s="16">
        <f>R3*Assumptions!$C2</f>
        <v>0.4118357115</v>
      </c>
      <c r="S17" s="16">
        <f>S3*Assumptions!$C2</f>
        <v>0.4200724258</v>
      </c>
      <c r="T17" s="16">
        <f>T3*Assumptions!$C2</f>
        <v>0.4284738743</v>
      </c>
      <c r="U17" s="16">
        <f>U3*Assumptions!$C2</f>
        <v>0.4370433518</v>
      </c>
      <c r="V17" s="16">
        <f>V3*Assumptions!$C2</f>
        <v>0.4457842188</v>
      </c>
      <c r="W17" s="16">
        <f>W3*Assumptions!$C2</f>
        <v>0.4546999032</v>
      </c>
      <c r="X17" s="16">
        <f>X3*Assumptions!$C2</f>
        <v>0.4637939012</v>
      </c>
      <c r="Y17" s="16">
        <f>Y3*Assumptions!$C2</f>
        <v>0.4730697793</v>
      </c>
    </row>
    <row r="18">
      <c r="A18" s="7" t="str">
        <f t="shared" si="2"/>
        <v>Tangy Tomato Chips</v>
      </c>
      <c r="B18" s="16">
        <f>B4*Assumptions!$C3</f>
        <v>1.2</v>
      </c>
      <c r="C18" s="16">
        <f>C4*Assumptions!$C3</f>
        <v>1.23</v>
      </c>
      <c r="D18" s="16">
        <f>D4*Assumptions!$C3</f>
        <v>1.26075</v>
      </c>
      <c r="E18" s="16">
        <f>E4*Assumptions!$C3</f>
        <v>1.29226875</v>
      </c>
      <c r="F18" s="16">
        <f>F4*Assumptions!$C3</f>
        <v>1.324575469</v>
      </c>
      <c r="G18" s="16">
        <f>G4*Assumptions!$C3</f>
        <v>1.357689855</v>
      </c>
      <c r="H18" s="16">
        <f>H4*Assumptions!$C3</f>
        <v>1.391632102</v>
      </c>
      <c r="I18" s="16">
        <f>I4*Assumptions!$C3</f>
        <v>1.426422904</v>
      </c>
      <c r="J18" s="16">
        <f>J4*Assumptions!$C3</f>
        <v>1.462083477</v>
      </c>
      <c r="K18" s="16">
        <f>K4*Assumptions!$C3</f>
        <v>1.498635564</v>
      </c>
      <c r="L18" s="16">
        <f>L4*Assumptions!$C3</f>
        <v>1.536101453</v>
      </c>
      <c r="M18" s="16">
        <f>M4*Assumptions!$C3</f>
        <v>1.574503989</v>
      </c>
      <c r="N18" s="16">
        <f>N4*Assumptions!$C3</f>
        <v>1.613866589</v>
      </c>
      <c r="O18" s="16">
        <f>O4*Assumptions!$C3</f>
        <v>1.654213254</v>
      </c>
      <c r="P18" s="16">
        <f>P4*Assumptions!$C3</f>
        <v>1.695568585</v>
      </c>
      <c r="Q18" s="16">
        <f>Q4*Assumptions!$C3</f>
        <v>1.7379578</v>
      </c>
      <c r="R18" s="16">
        <f>R4*Assumptions!$C3</f>
        <v>1.781406745</v>
      </c>
      <c r="S18" s="16">
        <f>S4*Assumptions!$C3</f>
        <v>1.825941913</v>
      </c>
      <c r="T18" s="16">
        <f>T4*Assumptions!$C3</f>
        <v>1.871590461</v>
      </c>
      <c r="U18" s="16">
        <f>U4*Assumptions!$C3</f>
        <v>1.918380223</v>
      </c>
      <c r="V18" s="16">
        <f>V4*Assumptions!$C3</f>
        <v>1.966339728</v>
      </c>
      <c r="W18" s="16">
        <f>W4*Assumptions!$C3</f>
        <v>2.015498222</v>
      </c>
      <c r="X18" s="16">
        <f>X4*Assumptions!$C3</f>
        <v>2.065885677</v>
      </c>
      <c r="Y18" s="16">
        <f>Y4*Assumptions!$C3</f>
        <v>2.117532819</v>
      </c>
    </row>
    <row r="19">
      <c r="A19" s="7" t="str">
        <f t="shared" si="2"/>
        <v>Chilli Lemon Chips</v>
      </c>
      <c r="B19" s="16">
        <f>B5*Assumptions!$C4</f>
        <v>0.5</v>
      </c>
      <c r="C19" s="16">
        <f>C5*Assumptions!$C4</f>
        <v>0.5075</v>
      </c>
      <c r="D19" s="16">
        <f>D5*Assumptions!$C4</f>
        <v>0.5151125</v>
      </c>
      <c r="E19" s="16">
        <f>E5*Assumptions!$C4</f>
        <v>0.5228391875</v>
      </c>
      <c r="F19" s="16">
        <f>F5*Assumptions!$C4</f>
        <v>0.5306817753</v>
      </c>
      <c r="G19" s="16">
        <f>G5*Assumptions!$C4</f>
        <v>0.5386420019</v>
      </c>
      <c r="H19" s="16">
        <f>H5*Assumptions!$C4</f>
        <v>0.546721632</v>
      </c>
      <c r="I19" s="16">
        <f>I5*Assumptions!$C4</f>
        <v>0.5549224565</v>
      </c>
      <c r="J19" s="16">
        <f>J5*Assumptions!$C4</f>
        <v>0.5632462933</v>
      </c>
      <c r="K19" s="16">
        <f>K5*Assumptions!$C4</f>
        <v>0.5716949877</v>
      </c>
      <c r="L19" s="16">
        <f>L5*Assumptions!$C4</f>
        <v>0.5802704125</v>
      </c>
      <c r="M19" s="16">
        <f>M5*Assumptions!$C4</f>
        <v>0.5889744687</v>
      </c>
      <c r="N19" s="16">
        <f>N5*Assumptions!$C4</f>
        <v>0.5978090857</v>
      </c>
      <c r="O19" s="16">
        <f>O5*Assumptions!$C4</f>
        <v>0.606776222</v>
      </c>
      <c r="P19" s="16">
        <f>P5*Assumptions!$C4</f>
        <v>0.6158778653</v>
      </c>
      <c r="Q19" s="16">
        <f>Q5*Assumptions!$C4</f>
        <v>0.6251160333</v>
      </c>
      <c r="R19" s="16">
        <f>R5*Assumptions!$C4</f>
        <v>0.6344927738</v>
      </c>
      <c r="S19" s="16">
        <f>S5*Assumptions!$C4</f>
        <v>0.6440101654</v>
      </c>
      <c r="T19" s="16">
        <f>T5*Assumptions!$C4</f>
        <v>0.6536703179</v>
      </c>
      <c r="U19" s="16">
        <f>U5*Assumptions!$C4</f>
        <v>0.6634753727</v>
      </c>
      <c r="V19" s="16">
        <f>V5*Assumptions!$C4</f>
        <v>0.6734275033</v>
      </c>
      <c r="W19" s="16">
        <f>W5*Assumptions!$C4</f>
        <v>0.6835289158</v>
      </c>
      <c r="X19" s="16">
        <f>X5*Assumptions!$C4</f>
        <v>0.6937818496</v>
      </c>
      <c r="Y19" s="16">
        <f>Y5*Assumptions!$C4</f>
        <v>0.7041885773</v>
      </c>
    </row>
    <row r="20">
      <c r="A20" s="7" t="str">
        <f t="shared" si="2"/>
        <v>Magic Masal Chips</v>
      </c>
      <c r="B20" s="16">
        <f>B6*Assumptions!$C5</f>
        <v>0.7</v>
      </c>
      <c r="C20" s="16">
        <f>C6*Assumptions!$C5</f>
        <v>0.707</v>
      </c>
      <c r="D20" s="16">
        <f>D6*Assumptions!$C5</f>
        <v>0.71407</v>
      </c>
      <c r="E20" s="16">
        <f>E6*Assumptions!$C5</f>
        <v>0.7212107</v>
      </c>
      <c r="F20" s="16">
        <f>F6*Assumptions!$C5</f>
        <v>0.728422807</v>
      </c>
      <c r="G20" s="16">
        <f>G6*Assumptions!$C5</f>
        <v>0.7357070351</v>
      </c>
      <c r="H20" s="16">
        <f>H6*Assumptions!$C5</f>
        <v>0.7430641054</v>
      </c>
      <c r="I20" s="16">
        <f>I6*Assumptions!$C5</f>
        <v>0.7504947465</v>
      </c>
      <c r="J20" s="16">
        <f>J6*Assumptions!$C5</f>
        <v>0.7579996939</v>
      </c>
      <c r="K20" s="16">
        <f>K6*Assumptions!$C5</f>
        <v>0.7655796909</v>
      </c>
      <c r="L20" s="16">
        <f>L6*Assumptions!$C5</f>
        <v>0.7732354878</v>
      </c>
      <c r="M20" s="16">
        <f>M6*Assumptions!$C5</f>
        <v>0.7809678427</v>
      </c>
      <c r="N20" s="16">
        <f>N6*Assumptions!$C5</f>
        <v>0.7887775211</v>
      </c>
      <c r="O20" s="16">
        <f>O6*Assumptions!$C5</f>
        <v>0.7966652963</v>
      </c>
      <c r="P20" s="16">
        <f>P6*Assumptions!$C5</f>
        <v>0.8046319493</v>
      </c>
      <c r="Q20" s="16">
        <f>Q6*Assumptions!$C5</f>
        <v>0.8126782688</v>
      </c>
      <c r="R20" s="16">
        <f>R6*Assumptions!$C5</f>
        <v>0.8208050514</v>
      </c>
      <c r="S20" s="16">
        <f>S6*Assumptions!$C5</f>
        <v>0.829013102</v>
      </c>
      <c r="T20" s="16">
        <f>T6*Assumptions!$C5</f>
        <v>0.837303233</v>
      </c>
      <c r="U20" s="16">
        <f>U6*Assumptions!$C5</f>
        <v>0.8456762653</v>
      </c>
      <c r="V20" s="16">
        <f>V6*Assumptions!$C5</f>
        <v>0.854133028</v>
      </c>
      <c r="W20" s="16">
        <f>W6*Assumptions!$C5</f>
        <v>0.8626743582</v>
      </c>
      <c r="X20" s="16">
        <f>X6*Assumptions!$C5</f>
        <v>0.8713011018</v>
      </c>
      <c r="Y20" s="16">
        <f>Y6*Assumptions!$C5</f>
        <v>0.8800141128</v>
      </c>
    </row>
    <row r="21">
      <c r="A21" s="7" t="str">
        <f t="shared" si="2"/>
        <v>Salted Onion Chips</v>
      </c>
      <c r="B21" s="16">
        <f>B7*Assumptions!$C6</f>
        <v>0.4</v>
      </c>
      <c r="C21" s="16">
        <f>C7*Assumptions!$C6</f>
        <v>0.408</v>
      </c>
      <c r="D21" s="16">
        <f>D7*Assumptions!$C6</f>
        <v>0.41616</v>
      </c>
      <c r="E21" s="16">
        <f>E7*Assumptions!$C6</f>
        <v>0.4244832</v>
      </c>
      <c r="F21" s="16">
        <f>F7*Assumptions!$C6</f>
        <v>0.432972864</v>
      </c>
      <c r="G21" s="16">
        <f>G7*Assumptions!$C6</f>
        <v>0.4416323213</v>
      </c>
      <c r="H21" s="16">
        <f>H7*Assumptions!$C6</f>
        <v>0.4504649677</v>
      </c>
      <c r="I21" s="16">
        <f>I7*Assumptions!$C6</f>
        <v>0.4594742671</v>
      </c>
      <c r="J21" s="16">
        <f>J7*Assumptions!$C6</f>
        <v>0.4686637524</v>
      </c>
      <c r="K21" s="16">
        <f>K7*Assumptions!$C6</f>
        <v>0.4780370274</v>
      </c>
      <c r="L21" s="16">
        <f>L7*Assumptions!$C6</f>
        <v>0.487597768</v>
      </c>
      <c r="M21" s="16">
        <f>M7*Assumptions!$C6</f>
        <v>0.4973497234</v>
      </c>
      <c r="N21" s="16">
        <f>N7*Assumptions!$C6</f>
        <v>0.5072967178</v>
      </c>
      <c r="O21" s="16">
        <f>O7*Assumptions!$C6</f>
        <v>0.5174426522</v>
      </c>
      <c r="P21" s="16">
        <f>P7*Assumptions!$C6</f>
        <v>0.5277915052</v>
      </c>
      <c r="Q21" s="16">
        <f>Q7*Assumptions!$C6</f>
        <v>0.5383473353</v>
      </c>
      <c r="R21" s="16">
        <f>R7*Assumptions!$C6</f>
        <v>0.549114282</v>
      </c>
      <c r="S21" s="16">
        <f>S7*Assumptions!$C6</f>
        <v>0.5600965677</v>
      </c>
      <c r="T21" s="16">
        <f>T7*Assumptions!$C6</f>
        <v>0.571298499</v>
      </c>
      <c r="U21" s="16">
        <f>U7*Assumptions!$C6</f>
        <v>0.582724469</v>
      </c>
      <c r="V21" s="16">
        <f>V7*Assumptions!$C6</f>
        <v>0.5943789584</v>
      </c>
      <c r="W21" s="16">
        <f>W7*Assumptions!$C6</f>
        <v>0.6062665376</v>
      </c>
      <c r="X21" s="16">
        <f>X7*Assumptions!$C6</f>
        <v>0.6183918683</v>
      </c>
      <c r="Y21" s="16">
        <f>Y7*Assumptions!$C6</f>
        <v>0.6307597057</v>
      </c>
    </row>
    <row r="22">
      <c r="A22" s="15" t="s">
        <v>24</v>
      </c>
      <c r="B22" s="7"/>
      <c r="C22" s="7"/>
      <c r="D22" s="7"/>
      <c r="E22" s="7"/>
      <c r="F22" s="7"/>
      <c r="G22" s="7"/>
      <c r="H22" s="7"/>
      <c r="I22" s="7"/>
      <c r="J22" s="7"/>
      <c r="K22" s="7"/>
      <c r="L22" s="7"/>
      <c r="M22" s="7"/>
      <c r="N22" s="7"/>
      <c r="O22" s="7"/>
      <c r="P22" s="7"/>
      <c r="Q22" s="7"/>
      <c r="R22" s="7"/>
      <c r="S22" s="7"/>
      <c r="T22" s="7"/>
      <c r="U22" s="7"/>
      <c r="V22" s="7"/>
      <c r="W22" s="7"/>
      <c r="X22" s="7"/>
      <c r="Y22" s="7"/>
    </row>
    <row r="23">
      <c r="A23" s="7" t="str">
        <f t="shared" ref="A23:A27" si="3">A17</f>
        <v>Classic Salted Chips</v>
      </c>
      <c r="B23" s="16">
        <f>B3*Assumptions!$D2</f>
        <v>0.6</v>
      </c>
      <c r="C23" s="16">
        <f>C3*Assumptions!$D2</f>
        <v>0.612</v>
      </c>
      <c r="D23" s="16">
        <f>D3*Assumptions!$D2</f>
        <v>0.62424</v>
      </c>
      <c r="E23" s="16">
        <f>E3*Assumptions!$D2</f>
        <v>0.6367248</v>
      </c>
      <c r="F23" s="16">
        <f>F3*Assumptions!$D2</f>
        <v>0.649459296</v>
      </c>
      <c r="G23" s="16">
        <f>G3*Assumptions!$D2</f>
        <v>0.6624484819</v>
      </c>
      <c r="H23" s="16">
        <f>H3*Assumptions!$D2</f>
        <v>0.6756974516</v>
      </c>
      <c r="I23" s="16">
        <f>I3*Assumptions!$D2</f>
        <v>0.6892114006</v>
      </c>
      <c r="J23" s="16">
        <f>J3*Assumptions!$D2</f>
        <v>0.7029956286</v>
      </c>
      <c r="K23" s="16">
        <f>K3*Assumptions!$D2</f>
        <v>0.7170555412</v>
      </c>
      <c r="L23" s="16">
        <f>L3*Assumptions!$D2</f>
        <v>0.731396652</v>
      </c>
      <c r="M23" s="16">
        <f>M3*Assumptions!$D2</f>
        <v>0.746024585</v>
      </c>
      <c r="N23" s="16">
        <f>N3*Assumptions!$D2</f>
        <v>0.7609450767</v>
      </c>
      <c r="O23" s="16">
        <f>O3*Assumptions!$D2</f>
        <v>0.7761639783</v>
      </c>
      <c r="P23" s="16">
        <f>P3*Assumptions!$D2</f>
        <v>0.7916872578</v>
      </c>
      <c r="Q23" s="16">
        <f>Q3*Assumptions!$D2</f>
        <v>0.807521003</v>
      </c>
      <c r="R23" s="16">
        <f>R3*Assumptions!$D2</f>
        <v>0.8236714231</v>
      </c>
      <c r="S23" s="16">
        <f>S3*Assumptions!$D2</f>
        <v>0.8401448515</v>
      </c>
      <c r="T23" s="16">
        <f>T3*Assumptions!$D2</f>
        <v>0.8569477485</v>
      </c>
      <c r="U23" s="16">
        <f>U3*Assumptions!$D2</f>
        <v>0.8740867035</v>
      </c>
      <c r="V23" s="16">
        <f>V3*Assumptions!$D2</f>
        <v>0.8915684376</v>
      </c>
      <c r="W23" s="16">
        <f>W3*Assumptions!$D2</f>
        <v>0.9093998063</v>
      </c>
      <c r="X23" s="16">
        <f>X3*Assumptions!$D2</f>
        <v>0.9275878025</v>
      </c>
      <c r="Y23" s="16">
        <f>Y3*Assumptions!$D2</f>
        <v>0.9461395585</v>
      </c>
    </row>
    <row r="24">
      <c r="A24" s="7" t="str">
        <f t="shared" si="3"/>
        <v>Tangy Tomato Chips</v>
      </c>
      <c r="B24" s="16">
        <f>B4*Assumptions!$D3</f>
        <v>1.2</v>
      </c>
      <c r="C24" s="16">
        <f>C4*Assumptions!$D3</f>
        <v>1.23</v>
      </c>
      <c r="D24" s="16">
        <f>D4*Assumptions!$D3</f>
        <v>1.26075</v>
      </c>
      <c r="E24" s="16">
        <f>E4*Assumptions!$D3</f>
        <v>1.29226875</v>
      </c>
      <c r="F24" s="16">
        <f>F4*Assumptions!$D3</f>
        <v>1.324575469</v>
      </c>
      <c r="G24" s="16">
        <f>G4*Assumptions!$D3</f>
        <v>1.357689855</v>
      </c>
      <c r="H24" s="16">
        <f>H4*Assumptions!$D3</f>
        <v>1.391632102</v>
      </c>
      <c r="I24" s="16">
        <f>I4*Assumptions!$D3</f>
        <v>1.426422904</v>
      </c>
      <c r="J24" s="16">
        <f>J4*Assumptions!$D3</f>
        <v>1.462083477</v>
      </c>
      <c r="K24" s="16">
        <f>K4*Assumptions!$D3</f>
        <v>1.498635564</v>
      </c>
      <c r="L24" s="16">
        <f>L4*Assumptions!$D3</f>
        <v>1.536101453</v>
      </c>
      <c r="M24" s="16">
        <f>M4*Assumptions!$D3</f>
        <v>1.574503989</v>
      </c>
      <c r="N24" s="16">
        <f>N4*Assumptions!$D3</f>
        <v>1.613866589</v>
      </c>
      <c r="O24" s="16">
        <f>O4*Assumptions!$D3</f>
        <v>1.654213254</v>
      </c>
      <c r="P24" s="16">
        <f>P4*Assumptions!$D3</f>
        <v>1.695568585</v>
      </c>
      <c r="Q24" s="16">
        <f>Q4*Assumptions!$D3</f>
        <v>1.7379578</v>
      </c>
      <c r="R24" s="16">
        <f>R4*Assumptions!$D3</f>
        <v>1.781406745</v>
      </c>
      <c r="S24" s="16">
        <f>S4*Assumptions!$D3</f>
        <v>1.825941913</v>
      </c>
      <c r="T24" s="16">
        <f>T4*Assumptions!$D3</f>
        <v>1.871590461</v>
      </c>
      <c r="U24" s="16">
        <f>U4*Assumptions!$D3</f>
        <v>1.918380223</v>
      </c>
      <c r="V24" s="16">
        <f>V4*Assumptions!$D3</f>
        <v>1.966339728</v>
      </c>
      <c r="W24" s="16">
        <f>W4*Assumptions!$D3</f>
        <v>2.015498222</v>
      </c>
      <c r="X24" s="16">
        <f>X4*Assumptions!$D3</f>
        <v>2.065885677</v>
      </c>
      <c r="Y24" s="16">
        <f>Y4*Assumptions!$D3</f>
        <v>2.117532819</v>
      </c>
    </row>
    <row r="25">
      <c r="A25" s="7" t="str">
        <f t="shared" si="3"/>
        <v>Chilli Lemon Chips</v>
      </c>
      <c r="B25" s="16">
        <f>B5*Assumptions!$D4</f>
        <v>1</v>
      </c>
      <c r="C25" s="16">
        <f>C5*Assumptions!$D4</f>
        <v>1.015</v>
      </c>
      <c r="D25" s="16">
        <f>D5*Assumptions!$D4</f>
        <v>1.030225</v>
      </c>
      <c r="E25" s="16">
        <f>E5*Assumptions!$D4</f>
        <v>1.045678375</v>
      </c>
      <c r="F25" s="16">
        <f>F5*Assumptions!$D4</f>
        <v>1.061363551</v>
      </c>
      <c r="G25" s="16">
        <f>G5*Assumptions!$D4</f>
        <v>1.077284004</v>
      </c>
      <c r="H25" s="16">
        <f>H5*Assumptions!$D4</f>
        <v>1.093443264</v>
      </c>
      <c r="I25" s="16">
        <f>I5*Assumptions!$D4</f>
        <v>1.109844913</v>
      </c>
      <c r="J25" s="16">
        <f>J5*Assumptions!$D4</f>
        <v>1.126492587</v>
      </c>
      <c r="K25" s="16">
        <f>K5*Assumptions!$D4</f>
        <v>1.143389975</v>
      </c>
      <c r="L25" s="16">
        <f>L5*Assumptions!$D4</f>
        <v>1.160540825</v>
      </c>
      <c r="M25" s="16">
        <f>M5*Assumptions!$D4</f>
        <v>1.177948937</v>
      </c>
      <c r="N25" s="16">
        <f>N5*Assumptions!$D4</f>
        <v>1.195618171</v>
      </c>
      <c r="O25" s="16">
        <f>O5*Assumptions!$D4</f>
        <v>1.213552444</v>
      </c>
      <c r="P25" s="16">
        <f>P5*Assumptions!$D4</f>
        <v>1.231755731</v>
      </c>
      <c r="Q25" s="16">
        <f>Q5*Assumptions!$D4</f>
        <v>1.250232067</v>
      </c>
      <c r="R25" s="16">
        <f>R5*Assumptions!$D4</f>
        <v>1.268985548</v>
      </c>
      <c r="S25" s="16">
        <f>S5*Assumptions!$D4</f>
        <v>1.288020331</v>
      </c>
      <c r="T25" s="16">
        <f>T5*Assumptions!$D4</f>
        <v>1.307340636</v>
      </c>
      <c r="U25" s="16">
        <f>U5*Assumptions!$D4</f>
        <v>1.326950745</v>
      </c>
      <c r="V25" s="16">
        <f>V5*Assumptions!$D4</f>
        <v>1.346855007</v>
      </c>
      <c r="W25" s="16">
        <f>W5*Assumptions!$D4</f>
        <v>1.367057832</v>
      </c>
      <c r="X25" s="16">
        <f>X5*Assumptions!$D4</f>
        <v>1.387563699</v>
      </c>
      <c r="Y25" s="16">
        <f>Y5*Assumptions!$D4</f>
        <v>1.408377155</v>
      </c>
    </row>
    <row r="26">
      <c r="A26" s="7" t="str">
        <f t="shared" si="3"/>
        <v>Magic Masal Chips</v>
      </c>
      <c r="B26" s="16">
        <f>B6*Assumptions!$D5</f>
        <v>1.4</v>
      </c>
      <c r="C26" s="16">
        <f>C6*Assumptions!$D5</f>
        <v>1.414</v>
      </c>
      <c r="D26" s="16">
        <f>D6*Assumptions!$D5</f>
        <v>1.42814</v>
      </c>
      <c r="E26" s="16">
        <f>E6*Assumptions!$D5</f>
        <v>1.4424214</v>
      </c>
      <c r="F26" s="16">
        <f>F6*Assumptions!$D5</f>
        <v>1.456845614</v>
      </c>
      <c r="G26" s="16">
        <f>G6*Assumptions!$D5</f>
        <v>1.47141407</v>
      </c>
      <c r="H26" s="16">
        <f>H6*Assumptions!$D5</f>
        <v>1.486128211</v>
      </c>
      <c r="I26" s="16">
        <f>I6*Assumptions!$D5</f>
        <v>1.500989493</v>
      </c>
      <c r="J26" s="16">
        <f>J6*Assumptions!$D5</f>
        <v>1.515999388</v>
      </c>
      <c r="K26" s="16">
        <f>K6*Assumptions!$D5</f>
        <v>1.531159382</v>
      </c>
      <c r="L26" s="16">
        <f>L6*Assumptions!$D5</f>
        <v>1.546470976</v>
      </c>
      <c r="M26" s="16">
        <f>M6*Assumptions!$D5</f>
        <v>1.561935685</v>
      </c>
      <c r="N26" s="16">
        <f>N6*Assumptions!$D5</f>
        <v>1.577555042</v>
      </c>
      <c r="O26" s="16">
        <f>O6*Assumptions!$D5</f>
        <v>1.593330593</v>
      </c>
      <c r="P26" s="16">
        <f>P6*Assumptions!$D5</f>
        <v>1.609263899</v>
      </c>
      <c r="Q26" s="16">
        <f>Q6*Assumptions!$D5</f>
        <v>1.625356538</v>
      </c>
      <c r="R26" s="16">
        <f>R6*Assumptions!$D5</f>
        <v>1.641610103</v>
      </c>
      <c r="S26" s="16">
        <f>S6*Assumptions!$D5</f>
        <v>1.658026204</v>
      </c>
      <c r="T26" s="16">
        <f>T6*Assumptions!$D5</f>
        <v>1.674606466</v>
      </c>
      <c r="U26" s="16">
        <f>U6*Assumptions!$D5</f>
        <v>1.691352531</v>
      </c>
      <c r="V26" s="16">
        <f>V6*Assumptions!$D5</f>
        <v>1.708266056</v>
      </c>
      <c r="W26" s="16">
        <f>W6*Assumptions!$D5</f>
        <v>1.725348716</v>
      </c>
      <c r="X26" s="16">
        <f>X6*Assumptions!$D5</f>
        <v>1.742602204</v>
      </c>
      <c r="Y26" s="16">
        <f>Y6*Assumptions!$D5</f>
        <v>1.760028226</v>
      </c>
    </row>
    <row r="27">
      <c r="A27" s="7" t="str">
        <f t="shared" si="3"/>
        <v>Salted Onion Chips</v>
      </c>
      <c r="B27" s="16">
        <f>B7*Assumptions!$D6</f>
        <v>0.8</v>
      </c>
      <c r="C27" s="16">
        <f>C7*Assumptions!$D6</f>
        <v>0.816</v>
      </c>
      <c r="D27" s="16">
        <f>D7*Assumptions!$D6</f>
        <v>0.83232</v>
      </c>
      <c r="E27" s="16">
        <f>E7*Assumptions!$D6</f>
        <v>0.8489664</v>
      </c>
      <c r="F27" s="16">
        <f>F7*Assumptions!$D6</f>
        <v>0.865945728</v>
      </c>
      <c r="G27" s="16">
        <f>G7*Assumptions!$D6</f>
        <v>0.8832646426</v>
      </c>
      <c r="H27" s="16">
        <f>H7*Assumptions!$D6</f>
        <v>0.9009299354</v>
      </c>
      <c r="I27" s="16">
        <f>I7*Assumptions!$D6</f>
        <v>0.9189485341</v>
      </c>
      <c r="J27" s="16">
        <f>J7*Assumptions!$D6</f>
        <v>0.9373275048</v>
      </c>
      <c r="K27" s="16">
        <f>K7*Assumptions!$D6</f>
        <v>0.9560740549</v>
      </c>
      <c r="L27" s="16">
        <f>L7*Assumptions!$D6</f>
        <v>0.975195536</v>
      </c>
      <c r="M27" s="16">
        <f>M7*Assumptions!$D6</f>
        <v>0.9946994467</v>
      </c>
      <c r="N27" s="16">
        <f>N7*Assumptions!$D6</f>
        <v>1.014593436</v>
      </c>
      <c r="O27" s="16">
        <f>O7*Assumptions!$D6</f>
        <v>1.034885304</v>
      </c>
      <c r="P27" s="16">
        <f>P7*Assumptions!$D6</f>
        <v>1.05558301</v>
      </c>
      <c r="Q27" s="16">
        <f>Q7*Assumptions!$D6</f>
        <v>1.076694671</v>
      </c>
      <c r="R27" s="16">
        <f>R7*Assumptions!$D6</f>
        <v>1.098228564</v>
      </c>
      <c r="S27" s="16">
        <f>S7*Assumptions!$D6</f>
        <v>1.120193135</v>
      </c>
      <c r="T27" s="16">
        <f>T7*Assumptions!$D6</f>
        <v>1.142596998</v>
      </c>
      <c r="U27" s="16">
        <f>U7*Assumptions!$D6</f>
        <v>1.165448938</v>
      </c>
      <c r="V27" s="16">
        <f>V7*Assumptions!$D6</f>
        <v>1.188757917</v>
      </c>
      <c r="W27" s="16">
        <f>W7*Assumptions!$D6</f>
        <v>1.212533075</v>
      </c>
      <c r="X27" s="16">
        <f>X7*Assumptions!$D6</f>
        <v>1.236783737</v>
      </c>
      <c r="Y27" s="16">
        <f>Y7*Assumptions!$D6</f>
        <v>1.261519411</v>
      </c>
    </row>
    <row r="28">
      <c r="A28" s="15" t="s">
        <v>25</v>
      </c>
      <c r="B28" s="7"/>
      <c r="C28" s="7"/>
      <c r="D28" s="7"/>
      <c r="E28" s="7"/>
      <c r="F28" s="7"/>
      <c r="G28" s="7"/>
      <c r="H28" s="7"/>
      <c r="I28" s="7"/>
      <c r="J28" s="7"/>
      <c r="K28" s="7"/>
      <c r="L28" s="7"/>
      <c r="M28" s="7"/>
      <c r="N28" s="7"/>
      <c r="O28" s="7"/>
      <c r="P28" s="7"/>
      <c r="Q28" s="7"/>
      <c r="R28" s="7"/>
      <c r="S28" s="7"/>
      <c r="T28" s="7"/>
      <c r="U28" s="7"/>
      <c r="V28" s="7"/>
      <c r="W28" s="7"/>
      <c r="X28" s="7"/>
      <c r="Y28" s="7"/>
    </row>
    <row r="29">
      <c r="A29" s="7" t="str">
        <f t="shared" ref="A29:A33" si="4">A23</f>
        <v>Classic Salted Chips</v>
      </c>
      <c r="B29" s="16">
        <f>B3*Assumptions!$E2</f>
        <v>0</v>
      </c>
      <c r="C29" s="16">
        <f>C3*Assumptions!$E2</f>
        <v>0</v>
      </c>
      <c r="D29" s="16">
        <f>D3*Assumptions!$E2</f>
        <v>0</v>
      </c>
      <c r="E29" s="16">
        <f>E3*Assumptions!$E2</f>
        <v>0</v>
      </c>
      <c r="F29" s="16">
        <f>F3*Assumptions!$E2</f>
        <v>0</v>
      </c>
      <c r="G29" s="16">
        <f>G3*Assumptions!$E2</f>
        <v>0</v>
      </c>
      <c r="H29" s="16">
        <f>H3*Assumptions!$E2</f>
        <v>0</v>
      </c>
      <c r="I29" s="16">
        <f>I3*Assumptions!$E2</f>
        <v>0</v>
      </c>
      <c r="J29" s="16">
        <f>J3*Assumptions!$E2</f>
        <v>0</v>
      </c>
      <c r="K29" s="16">
        <f>K3*Assumptions!$E2</f>
        <v>0</v>
      </c>
      <c r="L29" s="16">
        <f>L3*Assumptions!$E2</f>
        <v>0</v>
      </c>
      <c r="M29" s="16">
        <f>M3*Assumptions!$E2</f>
        <v>0</v>
      </c>
      <c r="N29" s="16">
        <f>N3*Assumptions!$E2</f>
        <v>0</v>
      </c>
      <c r="O29" s="16">
        <f>O3*Assumptions!$E2</f>
        <v>0</v>
      </c>
      <c r="P29" s="16">
        <f>P3*Assumptions!$E2</f>
        <v>0</v>
      </c>
      <c r="Q29" s="16">
        <f>Q3*Assumptions!$E2</f>
        <v>0</v>
      </c>
      <c r="R29" s="16">
        <f>R3*Assumptions!$E2</f>
        <v>0</v>
      </c>
      <c r="S29" s="16">
        <f>S3*Assumptions!$E2</f>
        <v>0</v>
      </c>
      <c r="T29" s="16">
        <f>T3*Assumptions!$E2</f>
        <v>0</v>
      </c>
      <c r="U29" s="16">
        <f>U3*Assumptions!$E2</f>
        <v>0</v>
      </c>
      <c r="V29" s="16">
        <f>V3*Assumptions!$E2</f>
        <v>0</v>
      </c>
      <c r="W29" s="16">
        <f>W3*Assumptions!$E2</f>
        <v>0</v>
      </c>
      <c r="X29" s="16">
        <f>X3*Assumptions!$E2</f>
        <v>0</v>
      </c>
      <c r="Y29" s="16">
        <f>Y3*Assumptions!$E2</f>
        <v>0</v>
      </c>
    </row>
    <row r="30">
      <c r="A30" s="7" t="str">
        <f t="shared" si="4"/>
        <v>Tangy Tomato Chips</v>
      </c>
      <c r="B30" s="16">
        <f>B4*Assumptions!$E3</f>
        <v>1.2</v>
      </c>
      <c r="C30" s="16">
        <f>C4*Assumptions!$E3</f>
        <v>1.23</v>
      </c>
      <c r="D30" s="16">
        <f>D4*Assumptions!$E3</f>
        <v>1.26075</v>
      </c>
      <c r="E30" s="16">
        <f>E4*Assumptions!$E3</f>
        <v>1.29226875</v>
      </c>
      <c r="F30" s="16">
        <f>F4*Assumptions!$E3</f>
        <v>1.324575469</v>
      </c>
      <c r="G30" s="16">
        <f>G4*Assumptions!$E3</f>
        <v>1.357689855</v>
      </c>
      <c r="H30" s="16">
        <f>H4*Assumptions!$E3</f>
        <v>1.391632102</v>
      </c>
      <c r="I30" s="16">
        <f>I4*Assumptions!$E3</f>
        <v>1.426422904</v>
      </c>
      <c r="J30" s="16">
        <f>J4*Assumptions!$E3</f>
        <v>1.462083477</v>
      </c>
      <c r="K30" s="16">
        <f>K4*Assumptions!$E3</f>
        <v>1.498635564</v>
      </c>
      <c r="L30" s="16">
        <f>L4*Assumptions!$E3</f>
        <v>1.536101453</v>
      </c>
      <c r="M30" s="16">
        <f>M4*Assumptions!$E3</f>
        <v>1.574503989</v>
      </c>
      <c r="N30" s="16">
        <f>N4*Assumptions!$E3</f>
        <v>1.613866589</v>
      </c>
      <c r="O30" s="16">
        <f>O4*Assumptions!$E3</f>
        <v>1.654213254</v>
      </c>
      <c r="P30" s="16">
        <f>P4*Assumptions!$E3</f>
        <v>1.695568585</v>
      </c>
      <c r="Q30" s="16">
        <f>Q4*Assumptions!$E3</f>
        <v>1.7379578</v>
      </c>
      <c r="R30" s="16">
        <f>R4*Assumptions!$E3</f>
        <v>1.781406745</v>
      </c>
      <c r="S30" s="16">
        <f>S4*Assumptions!$E3</f>
        <v>1.825941913</v>
      </c>
      <c r="T30" s="16">
        <f>T4*Assumptions!$E3</f>
        <v>1.871590461</v>
      </c>
      <c r="U30" s="16">
        <f>U4*Assumptions!$E3</f>
        <v>1.918380223</v>
      </c>
      <c r="V30" s="16">
        <f>V4*Assumptions!$E3</f>
        <v>1.966339728</v>
      </c>
      <c r="W30" s="16">
        <f>W4*Assumptions!$E3</f>
        <v>2.015498222</v>
      </c>
      <c r="X30" s="16">
        <f>X4*Assumptions!$E3</f>
        <v>2.065885677</v>
      </c>
      <c r="Y30" s="16">
        <f>Y4*Assumptions!$E3</f>
        <v>2.117532819</v>
      </c>
    </row>
    <row r="31">
      <c r="A31" s="7" t="str">
        <f t="shared" si="4"/>
        <v>Chilli Lemon Chips</v>
      </c>
      <c r="B31" s="16">
        <f>B5*Assumptions!$E4</f>
        <v>0</v>
      </c>
      <c r="C31" s="16">
        <f>C5*Assumptions!$E4</f>
        <v>0</v>
      </c>
      <c r="D31" s="16">
        <f>D5*Assumptions!$E4</f>
        <v>0</v>
      </c>
      <c r="E31" s="16">
        <f>E5*Assumptions!$E4</f>
        <v>0</v>
      </c>
      <c r="F31" s="16">
        <f>F5*Assumptions!$E4</f>
        <v>0</v>
      </c>
      <c r="G31" s="16">
        <f>G5*Assumptions!$E4</f>
        <v>0</v>
      </c>
      <c r="H31" s="16">
        <f>H5*Assumptions!$E4</f>
        <v>0</v>
      </c>
      <c r="I31" s="16">
        <f>I5*Assumptions!$E4</f>
        <v>0</v>
      </c>
      <c r="J31" s="16">
        <f>J5*Assumptions!$E4</f>
        <v>0</v>
      </c>
      <c r="K31" s="16">
        <f>K5*Assumptions!$E4</f>
        <v>0</v>
      </c>
      <c r="L31" s="16">
        <f>L5*Assumptions!$E4</f>
        <v>0</v>
      </c>
      <c r="M31" s="16">
        <f>M5*Assumptions!$E4</f>
        <v>0</v>
      </c>
      <c r="N31" s="16">
        <f>N5*Assumptions!$E4</f>
        <v>0</v>
      </c>
      <c r="O31" s="16">
        <f>O5*Assumptions!$E4</f>
        <v>0</v>
      </c>
      <c r="P31" s="16">
        <f>P5*Assumptions!$E4</f>
        <v>0</v>
      </c>
      <c r="Q31" s="16">
        <f>Q5*Assumptions!$E4</f>
        <v>0</v>
      </c>
      <c r="R31" s="16">
        <f>R5*Assumptions!$E4</f>
        <v>0</v>
      </c>
      <c r="S31" s="16">
        <f>S5*Assumptions!$E4</f>
        <v>0</v>
      </c>
      <c r="T31" s="16">
        <f>T5*Assumptions!$E4</f>
        <v>0</v>
      </c>
      <c r="U31" s="16">
        <f>U5*Assumptions!$E4</f>
        <v>0</v>
      </c>
      <c r="V31" s="16">
        <f>V5*Assumptions!$E4</f>
        <v>0</v>
      </c>
      <c r="W31" s="16">
        <f>W5*Assumptions!$E4</f>
        <v>0</v>
      </c>
      <c r="X31" s="16">
        <f>X5*Assumptions!$E4</f>
        <v>0</v>
      </c>
      <c r="Y31" s="16">
        <f>Y5*Assumptions!$E4</f>
        <v>0</v>
      </c>
    </row>
    <row r="32">
      <c r="A32" s="7" t="str">
        <f t="shared" si="4"/>
        <v>Magic Masal Chips</v>
      </c>
      <c r="B32" s="16">
        <f>B6*Assumptions!$E5</f>
        <v>0</v>
      </c>
      <c r="C32" s="16">
        <f>C6*Assumptions!$E5</f>
        <v>0</v>
      </c>
      <c r="D32" s="16">
        <f>D6*Assumptions!$E5</f>
        <v>0</v>
      </c>
      <c r="E32" s="16">
        <f>E6*Assumptions!$E5</f>
        <v>0</v>
      </c>
      <c r="F32" s="16">
        <f>F6*Assumptions!$E5</f>
        <v>0</v>
      </c>
      <c r="G32" s="16">
        <f>G6*Assumptions!$E5</f>
        <v>0</v>
      </c>
      <c r="H32" s="16">
        <f>H6*Assumptions!$E5</f>
        <v>0</v>
      </c>
      <c r="I32" s="16">
        <f>I6*Assumptions!$E5</f>
        <v>0</v>
      </c>
      <c r="J32" s="16">
        <f>J6*Assumptions!$E5</f>
        <v>0</v>
      </c>
      <c r="K32" s="16">
        <f>K6*Assumptions!$E5</f>
        <v>0</v>
      </c>
      <c r="L32" s="16">
        <f>L6*Assumptions!$E5</f>
        <v>0</v>
      </c>
      <c r="M32" s="16">
        <f>M6*Assumptions!$E5</f>
        <v>0</v>
      </c>
      <c r="N32" s="16">
        <f>N6*Assumptions!$E5</f>
        <v>0</v>
      </c>
      <c r="O32" s="16">
        <f>O6*Assumptions!$E5</f>
        <v>0</v>
      </c>
      <c r="P32" s="16">
        <f>P6*Assumptions!$E5</f>
        <v>0</v>
      </c>
      <c r="Q32" s="16">
        <f>Q6*Assumptions!$E5</f>
        <v>0</v>
      </c>
      <c r="R32" s="16">
        <f>R6*Assumptions!$E5</f>
        <v>0</v>
      </c>
      <c r="S32" s="16">
        <f>S6*Assumptions!$E5</f>
        <v>0</v>
      </c>
      <c r="T32" s="16">
        <f>T6*Assumptions!$E5</f>
        <v>0</v>
      </c>
      <c r="U32" s="16">
        <f>U6*Assumptions!$E5</f>
        <v>0</v>
      </c>
      <c r="V32" s="16">
        <f>V6*Assumptions!$E5</f>
        <v>0</v>
      </c>
      <c r="W32" s="16">
        <f>W6*Assumptions!$E5</f>
        <v>0</v>
      </c>
      <c r="X32" s="16">
        <f>X6*Assumptions!$E5</f>
        <v>0</v>
      </c>
      <c r="Y32" s="16">
        <f>Y6*Assumptions!$E5</f>
        <v>0</v>
      </c>
    </row>
    <row r="33">
      <c r="A33" s="7" t="str">
        <f t="shared" si="4"/>
        <v>Salted Onion Chips</v>
      </c>
      <c r="B33" s="16">
        <f>B7*Assumptions!$E6</f>
        <v>0</v>
      </c>
      <c r="C33" s="16">
        <f>C7*Assumptions!$E6</f>
        <v>0</v>
      </c>
      <c r="D33" s="16">
        <f>D7*Assumptions!$E6</f>
        <v>0</v>
      </c>
      <c r="E33" s="16">
        <f>E7*Assumptions!$E6</f>
        <v>0</v>
      </c>
      <c r="F33" s="16">
        <f>F7*Assumptions!$E6</f>
        <v>0</v>
      </c>
      <c r="G33" s="16">
        <f>G7*Assumptions!$E6</f>
        <v>0</v>
      </c>
      <c r="H33" s="16">
        <f>H7*Assumptions!$E6</f>
        <v>0</v>
      </c>
      <c r="I33" s="16">
        <f>I7*Assumptions!$E6</f>
        <v>0</v>
      </c>
      <c r="J33" s="16">
        <f>J7*Assumptions!$E6</f>
        <v>0</v>
      </c>
      <c r="K33" s="16">
        <f>K7*Assumptions!$E6</f>
        <v>0</v>
      </c>
      <c r="L33" s="16">
        <f>L7*Assumptions!$E6</f>
        <v>0</v>
      </c>
      <c r="M33" s="16">
        <f>M7*Assumptions!$E6</f>
        <v>0</v>
      </c>
      <c r="N33" s="16">
        <f>N7*Assumptions!$E6</f>
        <v>0</v>
      </c>
      <c r="O33" s="16">
        <f>O7*Assumptions!$E6</f>
        <v>0</v>
      </c>
      <c r="P33" s="16">
        <f>P7*Assumptions!$E6</f>
        <v>0</v>
      </c>
      <c r="Q33" s="16">
        <f>Q7*Assumptions!$E6</f>
        <v>0</v>
      </c>
      <c r="R33" s="16">
        <f>R7*Assumptions!$E6</f>
        <v>0</v>
      </c>
      <c r="S33" s="16">
        <f>S7*Assumptions!$E6</f>
        <v>0</v>
      </c>
      <c r="T33" s="16">
        <f>T7*Assumptions!$E6</f>
        <v>0</v>
      </c>
      <c r="U33" s="16">
        <f>U7*Assumptions!$E6</f>
        <v>0</v>
      </c>
      <c r="V33" s="16">
        <f>V7*Assumptions!$E6</f>
        <v>0</v>
      </c>
      <c r="W33" s="16">
        <f>W7*Assumptions!$E6</f>
        <v>0</v>
      </c>
      <c r="X33" s="16">
        <f>X7*Assumptions!$E6</f>
        <v>0</v>
      </c>
      <c r="Y33" s="16">
        <f>Y7*Assumptions!$E6</f>
        <v>0</v>
      </c>
    </row>
    <row r="34">
      <c r="A34" s="15" t="s">
        <v>26</v>
      </c>
      <c r="B34" s="7"/>
      <c r="C34" s="7"/>
      <c r="D34" s="7"/>
      <c r="E34" s="7"/>
      <c r="F34" s="7"/>
      <c r="G34" s="7"/>
      <c r="H34" s="7"/>
      <c r="I34" s="7"/>
      <c r="J34" s="7"/>
      <c r="K34" s="7"/>
      <c r="L34" s="7"/>
      <c r="M34" s="7"/>
      <c r="N34" s="7"/>
      <c r="O34" s="7"/>
      <c r="P34" s="7"/>
      <c r="Q34" s="7"/>
      <c r="R34" s="7"/>
      <c r="S34" s="7"/>
      <c r="T34" s="7"/>
      <c r="U34" s="7"/>
      <c r="V34" s="7"/>
      <c r="W34" s="7"/>
      <c r="X34" s="7"/>
      <c r="Y34" s="7"/>
    </row>
    <row r="35">
      <c r="A35" s="7" t="str">
        <f t="shared" ref="A35:A39" si="5">A29</f>
        <v>Classic Salted Chips</v>
      </c>
      <c r="B35" s="16">
        <f>B3*Assumptions!$F2</f>
        <v>0</v>
      </c>
      <c r="C35" s="16">
        <f>C3*Assumptions!$F2</f>
        <v>0</v>
      </c>
      <c r="D35" s="16">
        <f>D3*Assumptions!$F2</f>
        <v>0</v>
      </c>
      <c r="E35" s="16">
        <f>E3*Assumptions!$F2</f>
        <v>0</v>
      </c>
      <c r="F35" s="16">
        <f>F3*Assumptions!$F2</f>
        <v>0</v>
      </c>
      <c r="G35" s="16">
        <f>G3*Assumptions!$F2</f>
        <v>0</v>
      </c>
      <c r="H35" s="16">
        <f>H3*Assumptions!$F2</f>
        <v>0</v>
      </c>
      <c r="I35" s="16">
        <f>I3*Assumptions!$F2</f>
        <v>0</v>
      </c>
      <c r="J35" s="16">
        <f>J3*Assumptions!$F2</f>
        <v>0</v>
      </c>
      <c r="K35" s="16">
        <f>K3*Assumptions!$F2</f>
        <v>0</v>
      </c>
      <c r="L35" s="16">
        <f>L3*Assumptions!$F2</f>
        <v>0</v>
      </c>
      <c r="M35" s="16">
        <f>M3*Assumptions!$F2</f>
        <v>0</v>
      </c>
      <c r="N35" s="16">
        <f>N3*Assumptions!$F2</f>
        <v>0</v>
      </c>
      <c r="O35" s="16">
        <f>O3*Assumptions!$F2</f>
        <v>0</v>
      </c>
      <c r="P35" s="16">
        <f>P3*Assumptions!$F2</f>
        <v>0</v>
      </c>
      <c r="Q35" s="16">
        <f>Q3*Assumptions!$F2</f>
        <v>0</v>
      </c>
      <c r="R35" s="16">
        <f>R3*Assumptions!$F2</f>
        <v>0</v>
      </c>
      <c r="S35" s="16">
        <f>S3*Assumptions!$F2</f>
        <v>0</v>
      </c>
      <c r="T35" s="16">
        <f>T3*Assumptions!$F2</f>
        <v>0</v>
      </c>
      <c r="U35" s="16">
        <f>U3*Assumptions!$F2</f>
        <v>0</v>
      </c>
      <c r="V35" s="16">
        <f>V3*Assumptions!$F2</f>
        <v>0</v>
      </c>
      <c r="W35" s="16">
        <f>W3*Assumptions!$F2</f>
        <v>0</v>
      </c>
      <c r="X35" s="16">
        <f>X3*Assumptions!$F2</f>
        <v>0</v>
      </c>
      <c r="Y35" s="16">
        <f>Y3*Assumptions!$F2</f>
        <v>0</v>
      </c>
    </row>
    <row r="36">
      <c r="A36" s="7" t="str">
        <f t="shared" si="5"/>
        <v>Tangy Tomato Chips</v>
      </c>
      <c r="B36" s="16">
        <f>B4*Assumptions!$F3</f>
        <v>0</v>
      </c>
      <c r="C36" s="16">
        <f>C4*Assumptions!$F3</f>
        <v>0</v>
      </c>
      <c r="D36" s="16">
        <f>D4*Assumptions!$F3</f>
        <v>0</v>
      </c>
      <c r="E36" s="16">
        <f>E4*Assumptions!$F3</f>
        <v>0</v>
      </c>
      <c r="F36" s="16">
        <f>F4*Assumptions!$F3</f>
        <v>0</v>
      </c>
      <c r="G36" s="16">
        <f>G4*Assumptions!$F3</f>
        <v>0</v>
      </c>
      <c r="H36" s="16">
        <f>H4*Assumptions!$F3</f>
        <v>0</v>
      </c>
      <c r="I36" s="16">
        <f>I4*Assumptions!$F3</f>
        <v>0</v>
      </c>
      <c r="J36" s="16">
        <f>J4*Assumptions!$F3</f>
        <v>0</v>
      </c>
      <c r="K36" s="16">
        <f>K4*Assumptions!$F3</f>
        <v>0</v>
      </c>
      <c r="L36" s="16">
        <f>L4*Assumptions!$F3</f>
        <v>0</v>
      </c>
      <c r="M36" s="16">
        <f>M4*Assumptions!$F3</f>
        <v>0</v>
      </c>
      <c r="N36" s="16">
        <f>N4*Assumptions!$F3</f>
        <v>0</v>
      </c>
      <c r="O36" s="16">
        <f>O4*Assumptions!$F3</f>
        <v>0</v>
      </c>
      <c r="P36" s="16">
        <f>P4*Assumptions!$F3</f>
        <v>0</v>
      </c>
      <c r="Q36" s="16">
        <f>Q4*Assumptions!$F3</f>
        <v>0</v>
      </c>
      <c r="R36" s="16">
        <f>R4*Assumptions!$F3</f>
        <v>0</v>
      </c>
      <c r="S36" s="16">
        <f>S4*Assumptions!$F3</f>
        <v>0</v>
      </c>
      <c r="T36" s="16">
        <f>T4*Assumptions!$F3</f>
        <v>0</v>
      </c>
      <c r="U36" s="16">
        <f>U4*Assumptions!$F3</f>
        <v>0</v>
      </c>
      <c r="V36" s="16">
        <f>V4*Assumptions!$F3</f>
        <v>0</v>
      </c>
      <c r="W36" s="16">
        <f>W4*Assumptions!$F3</f>
        <v>0</v>
      </c>
      <c r="X36" s="16">
        <f>X4*Assumptions!$F3</f>
        <v>0</v>
      </c>
      <c r="Y36" s="16">
        <f>Y4*Assumptions!$F3</f>
        <v>0</v>
      </c>
    </row>
    <row r="37">
      <c r="A37" s="7" t="str">
        <f t="shared" si="5"/>
        <v>Chilli Lemon Chips</v>
      </c>
      <c r="B37" s="16">
        <f>B5*Assumptions!$F4</f>
        <v>1</v>
      </c>
      <c r="C37" s="16">
        <f>C5*Assumptions!$F4</f>
        <v>1.015</v>
      </c>
      <c r="D37" s="16">
        <f>D5*Assumptions!$F4</f>
        <v>1.030225</v>
      </c>
      <c r="E37" s="16">
        <f>E5*Assumptions!$F4</f>
        <v>1.045678375</v>
      </c>
      <c r="F37" s="16">
        <f>F5*Assumptions!$F4</f>
        <v>1.061363551</v>
      </c>
      <c r="G37" s="16">
        <f>G5*Assumptions!$F4</f>
        <v>1.077284004</v>
      </c>
      <c r="H37" s="16">
        <f>H5*Assumptions!$F4</f>
        <v>1.093443264</v>
      </c>
      <c r="I37" s="16">
        <f>I5*Assumptions!$F4</f>
        <v>1.109844913</v>
      </c>
      <c r="J37" s="16">
        <f>J5*Assumptions!$F4</f>
        <v>1.126492587</v>
      </c>
      <c r="K37" s="16">
        <f>K5*Assumptions!$F4</f>
        <v>1.143389975</v>
      </c>
      <c r="L37" s="16">
        <f>L5*Assumptions!$F4</f>
        <v>1.160540825</v>
      </c>
      <c r="M37" s="16">
        <f>M5*Assumptions!$F4</f>
        <v>1.177948937</v>
      </c>
      <c r="N37" s="16">
        <f>N5*Assumptions!$F4</f>
        <v>1.195618171</v>
      </c>
      <c r="O37" s="16">
        <f>O5*Assumptions!$F4</f>
        <v>1.213552444</v>
      </c>
      <c r="P37" s="16">
        <f>P5*Assumptions!$F4</f>
        <v>1.231755731</v>
      </c>
      <c r="Q37" s="16">
        <f>Q5*Assumptions!$F4</f>
        <v>1.250232067</v>
      </c>
      <c r="R37" s="16">
        <f>R5*Assumptions!$F4</f>
        <v>1.268985548</v>
      </c>
      <c r="S37" s="16">
        <f>S5*Assumptions!$F4</f>
        <v>1.288020331</v>
      </c>
      <c r="T37" s="16">
        <f>T5*Assumptions!$F4</f>
        <v>1.307340636</v>
      </c>
      <c r="U37" s="16">
        <f>U5*Assumptions!$F4</f>
        <v>1.326950745</v>
      </c>
      <c r="V37" s="16">
        <f>V5*Assumptions!$F4</f>
        <v>1.346855007</v>
      </c>
      <c r="W37" s="16">
        <f>W5*Assumptions!$F4</f>
        <v>1.367057832</v>
      </c>
      <c r="X37" s="16">
        <f>X5*Assumptions!$F4</f>
        <v>1.387563699</v>
      </c>
      <c r="Y37" s="16">
        <f>Y5*Assumptions!$F4</f>
        <v>1.408377155</v>
      </c>
    </row>
    <row r="38">
      <c r="A38" s="7" t="str">
        <f t="shared" si="5"/>
        <v>Magic Masal Chips</v>
      </c>
      <c r="B38" s="16">
        <f>B6*Assumptions!$F5</f>
        <v>0.7</v>
      </c>
      <c r="C38" s="16">
        <f>C6*Assumptions!$F5</f>
        <v>0.707</v>
      </c>
      <c r="D38" s="16">
        <f>D6*Assumptions!$F5</f>
        <v>0.71407</v>
      </c>
      <c r="E38" s="16">
        <f>E6*Assumptions!$F5</f>
        <v>0.7212107</v>
      </c>
      <c r="F38" s="16">
        <f>F6*Assumptions!$F5</f>
        <v>0.728422807</v>
      </c>
      <c r="G38" s="16">
        <f>G6*Assumptions!$F5</f>
        <v>0.7357070351</v>
      </c>
      <c r="H38" s="16">
        <f>H6*Assumptions!$F5</f>
        <v>0.7430641054</v>
      </c>
      <c r="I38" s="16">
        <f>I6*Assumptions!$F5</f>
        <v>0.7504947465</v>
      </c>
      <c r="J38" s="16">
        <f>J6*Assumptions!$F5</f>
        <v>0.7579996939</v>
      </c>
      <c r="K38" s="16">
        <f>K6*Assumptions!$F5</f>
        <v>0.7655796909</v>
      </c>
      <c r="L38" s="16">
        <f>L6*Assumptions!$F5</f>
        <v>0.7732354878</v>
      </c>
      <c r="M38" s="16">
        <f>M6*Assumptions!$F5</f>
        <v>0.7809678427</v>
      </c>
      <c r="N38" s="16">
        <f>N6*Assumptions!$F5</f>
        <v>0.7887775211</v>
      </c>
      <c r="O38" s="16">
        <f>O6*Assumptions!$F5</f>
        <v>0.7966652963</v>
      </c>
      <c r="P38" s="16">
        <f>P6*Assumptions!$F5</f>
        <v>0.8046319493</v>
      </c>
      <c r="Q38" s="16">
        <f>Q6*Assumptions!$F5</f>
        <v>0.8126782688</v>
      </c>
      <c r="R38" s="16">
        <f>R6*Assumptions!$F5</f>
        <v>0.8208050514</v>
      </c>
      <c r="S38" s="16">
        <f>S6*Assumptions!$F5</f>
        <v>0.829013102</v>
      </c>
      <c r="T38" s="16">
        <f>T6*Assumptions!$F5</f>
        <v>0.837303233</v>
      </c>
      <c r="U38" s="16">
        <f>U6*Assumptions!$F5</f>
        <v>0.8456762653</v>
      </c>
      <c r="V38" s="16">
        <f>V6*Assumptions!$F5</f>
        <v>0.854133028</v>
      </c>
      <c r="W38" s="16">
        <f>W6*Assumptions!$F5</f>
        <v>0.8626743582</v>
      </c>
      <c r="X38" s="16">
        <f>X6*Assumptions!$F5</f>
        <v>0.8713011018</v>
      </c>
      <c r="Y38" s="16">
        <f>Y6*Assumptions!$F5</f>
        <v>0.8800141128</v>
      </c>
    </row>
    <row r="39">
      <c r="A39" s="7" t="str">
        <f t="shared" si="5"/>
        <v>Salted Onion Chips</v>
      </c>
      <c r="B39" s="16">
        <f>B7*Assumptions!$F6</f>
        <v>0</v>
      </c>
      <c r="C39" s="16">
        <f>C7*Assumptions!$F6</f>
        <v>0</v>
      </c>
      <c r="D39" s="16">
        <f>D7*Assumptions!$F6</f>
        <v>0</v>
      </c>
      <c r="E39" s="16">
        <f>E7*Assumptions!$F6</f>
        <v>0</v>
      </c>
      <c r="F39" s="16">
        <f>F7*Assumptions!$F6</f>
        <v>0</v>
      </c>
      <c r="G39" s="16">
        <f>G7*Assumptions!$F6</f>
        <v>0</v>
      </c>
      <c r="H39" s="16">
        <f>H7*Assumptions!$F6</f>
        <v>0</v>
      </c>
      <c r="I39" s="16">
        <f>I7*Assumptions!$F6</f>
        <v>0</v>
      </c>
      <c r="J39" s="16">
        <f>J7*Assumptions!$F6</f>
        <v>0</v>
      </c>
      <c r="K39" s="16">
        <f>K7*Assumptions!$F6</f>
        <v>0</v>
      </c>
      <c r="L39" s="16">
        <f>L7*Assumptions!$F6</f>
        <v>0</v>
      </c>
      <c r="M39" s="16">
        <f>M7*Assumptions!$F6</f>
        <v>0</v>
      </c>
      <c r="N39" s="16">
        <f>N7*Assumptions!$F6</f>
        <v>0</v>
      </c>
      <c r="O39" s="16">
        <f>O7*Assumptions!$F6</f>
        <v>0</v>
      </c>
      <c r="P39" s="16">
        <f>P7*Assumptions!$F6</f>
        <v>0</v>
      </c>
      <c r="Q39" s="16">
        <f>Q7*Assumptions!$F6</f>
        <v>0</v>
      </c>
      <c r="R39" s="16">
        <f>R7*Assumptions!$F6</f>
        <v>0</v>
      </c>
      <c r="S39" s="16">
        <f>S7*Assumptions!$F6</f>
        <v>0</v>
      </c>
      <c r="T39" s="16">
        <f>T7*Assumptions!$F6</f>
        <v>0</v>
      </c>
      <c r="U39" s="16">
        <f>U7*Assumptions!$F6</f>
        <v>0</v>
      </c>
      <c r="V39" s="16">
        <f>V7*Assumptions!$F6</f>
        <v>0</v>
      </c>
      <c r="W39" s="16">
        <f>W7*Assumptions!$F6</f>
        <v>0</v>
      </c>
      <c r="X39" s="16">
        <f>X7*Assumptions!$F6</f>
        <v>0</v>
      </c>
      <c r="Y39" s="16">
        <f>Y7*Assumptions!$F6</f>
        <v>0</v>
      </c>
    </row>
    <row r="40">
      <c r="A40" s="15" t="s">
        <v>27</v>
      </c>
      <c r="B40" s="7"/>
      <c r="C40" s="7"/>
      <c r="D40" s="7"/>
      <c r="E40" s="7"/>
      <c r="F40" s="7"/>
      <c r="G40" s="7"/>
      <c r="H40" s="7"/>
      <c r="I40" s="7"/>
      <c r="J40" s="7"/>
      <c r="K40" s="7"/>
      <c r="L40" s="7"/>
      <c r="M40" s="7"/>
      <c r="N40" s="7"/>
      <c r="O40" s="7"/>
      <c r="P40" s="7"/>
      <c r="Q40" s="7"/>
      <c r="R40" s="7"/>
      <c r="S40" s="7"/>
      <c r="T40" s="7"/>
      <c r="U40" s="7"/>
      <c r="V40" s="7"/>
      <c r="W40" s="7"/>
      <c r="X40" s="7"/>
      <c r="Y40" s="7"/>
    </row>
    <row r="41">
      <c r="A41" s="7" t="str">
        <f t="shared" ref="A41:A45" si="6">A35</f>
        <v>Classic Salted Chips</v>
      </c>
      <c r="B41" s="16">
        <f>B3*Assumptions!$G2</f>
        <v>0</v>
      </c>
      <c r="C41" s="16">
        <f>C3*Assumptions!$G2</f>
        <v>0</v>
      </c>
      <c r="D41" s="16">
        <f>D3*Assumptions!$G2</f>
        <v>0</v>
      </c>
      <c r="E41" s="16">
        <f>E3*Assumptions!$G2</f>
        <v>0</v>
      </c>
      <c r="F41" s="16">
        <f>F3*Assumptions!$G2</f>
        <v>0</v>
      </c>
      <c r="G41" s="16">
        <f>G3*Assumptions!$G2</f>
        <v>0</v>
      </c>
      <c r="H41" s="16">
        <f>H3*Assumptions!$G2</f>
        <v>0</v>
      </c>
      <c r="I41" s="16">
        <f>I3*Assumptions!$G2</f>
        <v>0</v>
      </c>
      <c r="J41" s="16">
        <f>J3*Assumptions!$G2</f>
        <v>0</v>
      </c>
      <c r="K41" s="16">
        <f>K3*Assumptions!$G2</f>
        <v>0</v>
      </c>
      <c r="L41" s="16">
        <f>L3*Assumptions!$G2</f>
        <v>0</v>
      </c>
      <c r="M41" s="16">
        <f>M3*Assumptions!$G2</f>
        <v>0</v>
      </c>
      <c r="N41" s="16">
        <f>N3*Assumptions!$G2</f>
        <v>0</v>
      </c>
      <c r="O41" s="16">
        <f>O3*Assumptions!$G2</f>
        <v>0</v>
      </c>
      <c r="P41" s="16">
        <f>P3*Assumptions!$G2</f>
        <v>0</v>
      </c>
      <c r="Q41" s="16">
        <f>Q3*Assumptions!$G2</f>
        <v>0</v>
      </c>
      <c r="R41" s="16">
        <f>R3*Assumptions!$G2</f>
        <v>0</v>
      </c>
      <c r="S41" s="16">
        <f>S3*Assumptions!$G2</f>
        <v>0</v>
      </c>
      <c r="T41" s="16">
        <f>T3*Assumptions!$G2</f>
        <v>0</v>
      </c>
      <c r="U41" s="16">
        <f>U3*Assumptions!$G2</f>
        <v>0</v>
      </c>
      <c r="V41" s="16">
        <f>V3*Assumptions!$G2</f>
        <v>0</v>
      </c>
      <c r="W41" s="16">
        <f>W3*Assumptions!$G2</f>
        <v>0</v>
      </c>
      <c r="X41" s="16">
        <f>X3*Assumptions!$G2</f>
        <v>0</v>
      </c>
      <c r="Y41" s="16">
        <f>Y3*Assumptions!$G2</f>
        <v>0</v>
      </c>
    </row>
    <row r="42">
      <c r="A42" s="7" t="str">
        <f t="shared" si="6"/>
        <v>Tangy Tomato Chips</v>
      </c>
      <c r="B42" s="16">
        <f>B4*Assumptions!$G3</f>
        <v>0</v>
      </c>
      <c r="C42" s="16">
        <f>C4*Assumptions!$G3</f>
        <v>0</v>
      </c>
      <c r="D42" s="16">
        <f>D4*Assumptions!$G3</f>
        <v>0</v>
      </c>
      <c r="E42" s="16">
        <f>E4*Assumptions!$G3</f>
        <v>0</v>
      </c>
      <c r="F42" s="16">
        <f>F4*Assumptions!$G3</f>
        <v>0</v>
      </c>
      <c r="G42" s="16">
        <f>G4*Assumptions!$G3</f>
        <v>0</v>
      </c>
      <c r="H42" s="16">
        <f>H4*Assumptions!$G3</f>
        <v>0</v>
      </c>
      <c r="I42" s="16">
        <f>I4*Assumptions!$G3</f>
        <v>0</v>
      </c>
      <c r="J42" s="16">
        <f>J4*Assumptions!$G3</f>
        <v>0</v>
      </c>
      <c r="K42" s="16">
        <f>K4*Assumptions!$G3</f>
        <v>0</v>
      </c>
      <c r="L42" s="16">
        <f>L4*Assumptions!$G3</f>
        <v>0</v>
      </c>
      <c r="M42" s="16">
        <f>M4*Assumptions!$G3</f>
        <v>0</v>
      </c>
      <c r="N42" s="16">
        <f>N4*Assumptions!$G3</f>
        <v>0</v>
      </c>
      <c r="O42" s="16">
        <f>O4*Assumptions!$G3</f>
        <v>0</v>
      </c>
      <c r="P42" s="16">
        <f>P4*Assumptions!$G3</f>
        <v>0</v>
      </c>
      <c r="Q42" s="16">
        <f>Q4*Assumptions!$G3</f>
        <v>0</v>
      </c>
      <c r="R42" s="16">
        <f>R4*Assumptions!$G3</f>
        <v>0</v>
      </c>
      <c r="S42" s="16">
        <f>S4*Assumptions!$G3</f>
        <v>0</v>
      </c>
      <c r="T42" s="16">
        <f>T4*Assumptions!$G3</f>
        <v>0</v>
      </c>
      <c r="U42" s="16">
        <f>U4*Assumptions!$G3</f>
        <v>0</v>
      </c>
      <c r="V42" s="16">
        <f>V4*Assumptions!$G3</f>
        <v>0</v>
      </c>
      <c r="W42" s="16">
        <f>W4*Assumptions!$G3</f>
        <v>0</v>
      </c>
      <c r="X42" s="16">
        <f>X4*Assumptions!$G3</f>
        <v>0</v>
      </c>
      <c r="Y42" s="16">
        <f>Y4*Assumptions!$G3</f>
        <v>0</v>
      </c>
    </row>
    <row r="43">
      <c r="A43" s="7" t="str">
        <f t="shared" si="6"/>
        <v>Chilli Lemon Chips</v>
      </c>
      <c r="B43" s="16">
        <f>B5*Assumptions!$G4</f>
        <v>1</v>
      </c>
      <c r="C43" s="16">
        <f>C5*Assumptions!$G4</f>
        <v>1.015</v>
      </c>
      <c r="D43" s="16">
        <f>D5*Assumptions!$G4</f>
        <v>1.030225</v>
      </c>
      <c r="E43" s="16">
        <f>E5*Assumptions!$G4</f>
        <v>1.045678375</v>
      </c>
      <c r="F43" s="16">
        <f>F5*Assumptions!$G4</f>
        <v>1.061363551</v>
      </c>
      <c r="G43" s="16">
        <f>G5*Assumptions!$G4</f>
        <v>1.077284004</v>
      </c>
      <c r="H43" s="16">
        <f>H5*Assumptions!$G4</f>
        <v>1.093443264</v>
      </c>
      <c r="I43" s="16">
        <f>I5*Assumptions!$G4</f>
        <v>1.109844913</v>
      </c>
      <c r="J43" s="16">
        <f>J5*Assumptions!$G4</f>
        <v>1.126492587</v>
      </c>
      <c r="K43" s="16">
        <f>K5*Assumptions!$G4</f>
        <v>1.143389975</v>
      </c>
      <c r="L43" s="16">
        <f>L5*Assumptions!$G4</f>
        <v>1.160540825</v>
      </c>
      <c r="M43" s="16">
        <f>M5*Assumptions!$G4</f>
        <v>1.177948937</v>
      </c>
      <c r="N43" s="16">
        <f>N5*Assumptions!$G4</f>
        <v>1.195618171</v>
      </c>
      <c r="O43" s="16">
        <f>O5*Assumptions!$G4</f>
        <v>1.213552444</v>
      </c>
      <c r="P43" s="16">
        <f>P5*Assumptions!$G4</f>
        <v>1.231755731</v>
      </c>
      <c r="Q43" s="16">
        <f>Q5*Assumptions!$G4</f>
        <v>1.250232067</v>
      </c>
      <c r="R43" s="16">
        <f>R5*Assumptions!$G4</f>
        <v>1.268985548</v>
      </c>
      <c r="S43" s="16">
        <f>S5*Assumptions!$G4</f>
        <v>1.288020331</v>
      </c>
      <c r="T43" s="16">
        <f>T5*Assumptions!$G4</f>
        <v>1.307340636</v>
      </c>
      <c r="U43" s="16">
        <f>U5*Assumptions!$G4</f>
        <v>1.326950745</v>
      </c>
      <c r="V43" s="16">
        <f>V5*Assumptions!$G4</f>
        <v>1.346855007</v>
      </c>
      <c r="W43" s="16">
        <f>W5*Assumptions!$G4</f>
        <v>1.367057832</v>
      </c>
      <c r="X43" s="16">
        <f>X5*Assumptions!$G4</f>
        <v>1.387563699</v>
      </c>
      <c r="Y43" s="16">
        <f>Y5*Assumptions!$G4</f>
        <v>1.408377155</v>
      </c>
    </row>
    <row r="44">
      <c r="A44" s="7" t="str">
        <f t="shared" si="6"/>
        <v>Magic Masal Chips</v>
      </c>
      <c r="B44" s="16">
        <f>B6*Assumptions!$G5</f>
        <v>0</v>
      </c>
      <c r="C44" s="16">
        <f>C6*Assumptions!$G5</f>
        <v>0</v>
      </c>
      <c r="D44" s="16">
        <f>D6*Assumptions!$G5</f>
        <v>0</v>
      </c>
      <c r="E44" s="16">
        <f>E6*Assumptions!$G5</f>
        <v>0</v>
      </c>
      <c r="F44" s="16">
        <f>F6*Assumptions!$G5</f>
        <v>0</v>
      </c>
      <c r="G44" s="16">
        <f>G6*Assumptions!$G5</f>
        <v>0</v>
      </c>
      <c r="H44" s="16">
        <f>H6*Assumptions!$G5</f>
        <v>0</v>
      </c>
      <c r="I44" s="16">
        <f>I6*Assumptions!$G5</f>
        <v>0</v>
      </c>
      <c r="J44" s="16">
        <f>J6*Assumptions!$G5</f>
        <v>0</v>
      </c>
      <c r="K44" s="16">
        <f>K6*Assumptions!$G5</f>
        <v>0</v>
      </c>
      <c r="L44" s="16">
        <f>L6*Assumptions!$G5</f>
        <v>0</v>
      </c>
      <c r="M44" s="16">
        <f>M6*Assumptions!$G5</f>
        <v>0</v>
      </c>
      <c r="N44" s="16">
        <f>N6*Assumptions!$G5</f>
        <v>0</v>
      </c>
      <c r="O44" s="16">
        <f>O6*Assumptions!$G5</f>
        <v>0</v>
      </c>
      <c r="P44" s="16">
        <f>P6*Assumptions!$G5</f>
        <v>0</v>
      </c>
      <c r="Q44" s="16">
        <f>Q6*Assumptions!$G5</f>
        <v>0</v>
      </c>
      <c r="R44" s="16">
        <f>R6*Assumptions!$G5</f>
        <v>0</v>
      </c>
      <c r="S44" s="16">
        <f>S6*Assumptions!$G5</f>
        <v>0</v>
      </c>
      <c r="T44" s="16">
        <f>T6*Assumptions!$G5</f>
        <v>0</v>
      </c>
      <c r="U44" s="16">
        <f>U6*Assumptions!$G5</f>
        <v>0</v>
      </c>
      <c r="V44" s="16">
        <f>V6*Assumptions!$G5</f>
        <v>0</v>
      </c>
      <c r="W44" s="16">
        <f>W6*Assumptions!$G5</f>
        <v>0</v>
      </c>
      <c r="X44" s="16">
        <f>X6*Assumptions!$G5</f>
        <v>0</v>
      </c>
      <c r="Y44" s="16">
        <f>Y6*Assumptions!$G5</f>
        <v>0</v>
      </c>
    </row>
    <row r="45">
      <c r="A45" s="7" t="str">
        <f t="shared" si="6"/>
        <v>Salted Onion Chips</v>
      </c>
      <c r="B45" s="16">
        <f>B7*Assumptions!$G6</f>
        <v>0</v>
      </c>
      <c r="C45" s="16">
        <f>C7*Assumptions!$G6</f>
        <v>0</v>
      </c>
      <c r="D45" s="16">
        <f>D7*Assumptions!$G6</f>
        <v>0</v>
      </c>
      <c r="E45" s="16">
        <f>E7*Assumptions!$G6</f>
        <v>0</v>
      </c>
      <c r="F45" s="16">
        <f>F7*Assumptions!$G6</f>
        <v>0</v>
      </c>
      <c r="G45" s="16">
        <f>G7*Assumptions!$G6</f>
        <v>0</v>
      </c>
      <c r="H45" s="16">
        <f>H7*Assumptions!$G6</f>
        <v>0</v>
      </c>
      <c r="I45" s="16">
        <f>I7*Assumptions!$G6</f>
        <v>0</v>
      </c>
      <c r="J45" s="16">
        <f>J7*Assumptions!$G6</f>
        <v>0</v>
      </c>
      <c r="K45" s="16">
        <f>K7*Assumptions!$G6</f>
        <v>0</v>
      </c>
      <c r="L45" s="16">
        <f>L7*Assumptions!$G6</f>
        <v>0</v>
      </c>
      <c r="M45" s="16">
        <f>M7*Assumptions!$G6</f>
        <v>0</v>
      </c>
      <c r="N45" s="16">
        <f>N7*Assumptions!$G6</f>
        <v>0</v>
      </c>
      <c r="O45" s="16">
        <f>O7*Assumptions!$G6</f>
        <v>0</v>
      </c>
      <c r="P45" s="16">
        <f>P7*Assumptions!$G6</f>
        <v>0</v>
      </c>
      <c r="Q45" s="16">
        <f>Q7*Assumptions!$G6</f>
        <v>0</v>
      </c>
      <c r="R45" s="16">
        <f>R7*Assumptions!$G6</f>
        <v>0</v>
      </c>
      <c r="S45" s="16">
        <f>S7*Assumptions!$G6</f>
        <v>0</v>
      </c>
      <c r="T45" s="16">
        <f>T7*Assumptions!$G6</f>
        <v>0</v>
      </c>
      <c r="U45" s="16">
        <f>U7*Assumptions!$G6</f>
        <v>0</v>
      </c>
      <c r="V45" s="16">
        <f>V7*Assumptions!$G6</f>
        <v>0</v>
      </c>
      <c r="W45" s="16">
        <f>W7*Assumptions!$G6</f>
        <v>0</v>
      </c>
      <c r="X45" s="16">
        <f>X7*Assumptions!$G6</f>
        <v>0</v>
      </c>
      <c r="Y45" s="16">
        <f>Y7*Assumptions!$G6</f>
        <v>0</v>
      </c>
    </row>
    <row r="46">
      <c r="A46" s="15" t="s">
        <v>28</v>
      </c>
      <c r="B46" s="7"/>
      <c r="C46" s="7"/>
      <c r="D46" s="7"/>
      <c r="E46" s="7"/>
      <c r="F46" s="7"/>
      <c r="G46" s="7"/>
      <c r="H46" s="7"/>
      <c r="I46" s="7"/>
      <c r="J46" s="7"/>
      <c r="K46" s="7"/>
      <c r="L46" s="7"/>
      <c r="M46" s="7"/>
      <c r="N46" s="7"/>
      <c r="O46" s="7"/>
      <c r="P46" s="7"/>
      <c r="Q46" s="7"/>
      <c r="R46" s="7"/>
      <c r="S46" s="7"/>
      <c r="T46" s="7"/>
      <c r="U46" s="7"/>
      <c r="V46" s="7"/>
      <c r="W46" s="7"/>
      <c r="X46" s="7"/>
      <c r="Y46" s="7"/>
    </row>
    <row r="47">
      <c r="A47" s="7" t="str">
        <f t="shared" ref="A47:A51" si="7">A41</f>
        <v>Classic Salted Chips</v>
      </c>
      <c r="B47" s="16">
        <f>B3*Assumptions!$H2</f>
        <v>0</v>
      </c>
      <c r="C47" s="16">
        <f>C3*Assumptions!$H2</f>
        <v>0</v>
      </c>
      <c r="D47" s="16">
        <f>D3*Assumptions!$H2</f>
        <v>0</v>
      </c>
      <c r="E47" s="16">
        <f>E3*Assumptions!$H2</f>
        <v>0</v>
      </c>
      <c r="F47" s="16">
        <f>F3*Assumptions!$H2</f>
        <v>0</v>
      </c>
      <c r="G47" s="16">
        <f>G3*Assumptions!$H2</f>
        <v>0</v>
      </c>
      <c r="H47" s="16">
        <f>H3*Assumptions!$H2</f>
        <v>0</v>
      </c>
      <c r="I47" s="16">
        <f>I3*Assumptions!$H2</f>
        <v>0</v>
      </c>
      <c r="J47" s="16">
        <f>J3*Assumptions!$H2</f>
        <v>0</v>
      </c>
      <c r="K47" s="16">
        <f>K3*Assumptions!$H2</f>
        <v>0</v>
      </c>
      <c r="L47" s="16">
        <f>L3*Assumptions!$H2</f>
        <v>0</v>
      </c>
      <c r="M47" s="16">
        <f>M3*Assumptions!$H2</f>
        <v>0</v>
      </c>
      <c r="N47" s="16">
        <f>N3*Assumptions!$H2</f>
        <v>0</v>
      </c>
      <c r="O47" s="16">
        <f>O3*Assumptions!$H2</f>
        <v>0</v>
      </c>
      <c r="P47" s="16">
        <f>P3*Assumptions!$H2</f>
        <v>0</v>
      </c>
      <c r="Q47" s="16">
        <f>Q3*Assumptions!$H2</f>
        <v>0</v>
      </c>
      <c r="R47" s="16">
        <f>R3*Assumptions!$H2</f>
        <v>0</v>
      </c>
      <c r="S47" s="16">
        <f>S3*Assumptions!$H2</f>
        <v>0</v>
      </c>
      <c r="T47" s="16">
        <f>T3*Assumptions!$H2</f>
        <v>0</v>
      </c>
      <c r="U47" s="16">
        <f>U3*Assumptions!$H2</f>
        <v>0</v>
      </c>
      <c r="V47" s="16">
        <f>V3*Assumptions!$H2</f>
        <v>0</v>
      </c>
      <c r="W47" s="16">
        <f>W3*Assumptions!$H2</f>
        <v>0</v>
      </c>
      <c r="X47" s="16">
        <f>X3*Assumptions!$H2</f>
        <v>0</v>
      </c>
      <c r="Y47" s="16">
        <f>Y3*Assumptions!$H2</f>
        <v>0</v>
      </c>
    </row>
    <row r="48">
      <c r="A48" s="7" t="str">
        <f t="shared" si="7"/>
        <v>Tangy Tomato Chips</v>
      </c>
      <c r="B48" s="16">
        <f>B4*Assumptions!$H3</f>
        <v>0</v>
      </c>
      <c r="C48" s="16">
        <f>C4*Assumptions!$H3</f>
        <v>0</v>
      </c>
      <c r="D48" s="16">
        <f>D4*Assumptions!$H3</f>
        <v>0</v>
      </c>
      <c r="E48" s="16">
        <f>E4*Assumptions!$H3</f>
        <v>0</v>
      </c>
      <c r="F48" s="16">
        <f>F4*Assumptions!$H3</f>
        <v>0</v>
      </c>
      <c r="G48" s="16">
        <f>G4*Assumptions!$H3</f>
        <v>0</v>
      </c>
      <c r="H48" s="16">
        <f>H4*Assumptions!$H3</f>
        <v>0</v>
      </c>
      <c r="I48" s="16">
        <f>I4*Assumptions!$H3</f>
        <v>0</v>
      </c>
      <c r="J48" s="16">
        <f>J4*Assumptions!$H3</f>
        <v>0</v>
      </c>
      <c r="K48" s="16">
        <f>K4*Assumptions!$H3</f>
        <v>0</v>
      </c>
      <c r="L48" s="16">
        <f>L4*Assumptions!$H3</f>
        <v>0</v>
      </c>
      <c r="M48" s="16">
        <f>M4*Assumptions!$H3</f>
        <v>0</v>
      </c>
      <c r="N48" s="16">
        <f>N4*Assumptions!$H3</f>
        <v>0</v>
      </c>
      <c r="O48" s="16">
        <f>O4*Assumptions!$H3</f>
        <v>0</v>
      </c>
      <c r="P48" s="16">
        <f>P4*Assumptions!$H3</f>
        <v>0</v>
      </c>
      <c r="Q48" s="16">
        <f>Q4*Assumptions!$H3</f>
        <v>0</v>
      </c>
      <c r="R48" s="16">
        <f>R4*Assumptions!$H3</f>
        <v>0</v>
      </c>
      <c r="S48" s="16">
        <f>S4*Assumptions!$H3</f>
        <v>0</v>
      </c>
      <c r="T48" s="16">
        <f>T4*Assumptions!$H3</f>
        <v>0</v>
      </c>
      <c r="U48" s="16">
        <f>U4*Assumptions!$H3</f>
        <v>0</v>
      </c>
      <c r="V48" s="16">
        <f>V4*Assumptions!$H3</f>
        <v>0</v>
      </c>
      <c r="W48" s="16">
        <f>W4*Assumptions!$H3</f>
        <v>0</v>
      </c>
      <c r="X48" s="16">
        <f>X4*Assumptions!$H3</f>
        <v>0</v>
      </c>
      <c r="Y48" s="16">
        <f>Y4*Assumptions!$H3</f>
        <v>0</v>
      </c>
    </row>
    <row r="49">
      <c r="A49" s="7" t="str">
        <f t="shared" si="7"/>
        <v>Chilli Lemon Chips</v>
      </c>
      <c r="B49" s="16">
        <f>B5*Assumptions!$H4</f>
        <v>0</v>
      </c>
      <c r="C49" s="16">
        <f>C5*Assumptions!$H4</f>
        <v>0</v>
      </c>
      <c r="D49" s="16">
        <f>D5*Assumptions!$H4</f>
        <v>0</v>
      </c>
      <c r="E49" s="16">
        <f>E5*Assumptions!$H4</f>
        <v>0</v>
      </c>
      <c r="F49" s="16">
        <f>F5*Assumptions!$H4</f>
        <v>0</v>
      </c>
      <c r="G49" s="16">
        <f>G5*Assumptions!$H4</f>
        <v>0</v>
      </c>
      <c r="H49" s="16">
        <f>H5*Assumptions!$H4</f>
        <v>0</v>
      </c>
      <c r="I49" s="16">
        <f>I5*Assumptions!$H4</f>
        <v>0</v>
      </c>
      <c r="J49" s="16">
        <f>J5*Assumptions!$H4</f>
        <v>0</v>
      </c>
      <c r="K49" s="16">
        <f>K5*Assumptions!$H4</f>
        <v>0</v>
      </c>
      <c r="L49" s="16">
        <f>L5*Assumptions!$H4</f>
        <v>0</v>
      </c>
      <c r="M49" s="16">
        <f>M5*Assumptions!$H4</f>
        <v>0</v>
      </c>
      <c r="N49" s="16">
        <f>N5*Assumptions!$H4</f>
        <v>0</v>
      </c>
      <c r="O49" s="16">
        <f>O5*Assumptions!$H4</f>
        <v>0</v>
      </c>
      <c r="P49" s="16">
        <f>P5*Assumptions!$H4</f>
        <v>0</v>
      </c>
      <c r="Q49" s="16">
        <f>Q5*Assumptions!$H4</f>
        <v>0</v>
      </c>
      <c r="R49" s="16">
        <f>R5*Assumptions!$H4</f>
        <v>0</v>
      </c>
      <c r="S49" s="16">
        <f>S5*Assumptions!$H4</f>
        <v>0</v>
      </c>
      <c r="T49" s="16">
        <f>T5*Assumptions!$H4</f>
        <v>0</v>
      </c>
      <c r="U49" s="16">
        <f>U5*Assumptions!$H4</f>
        <v>0</v>
      </c>
      <c r="V49" s="16">
        <f>V5*Assumptions!$H4</f>
        <v>0</v>
      </c>
      <c r="W49" s="16">
        <f>W5*Assumptions!$H4</f>
        <v>0</v>
      </c>
      <c r="X49" s="16">
        <f>X5*Assumptions!$H4</f>
        <v>0</v>
      </c>
      <c r="Y49" s="16">
        <f>Y5*Assumptions!$H4</f>
        <v>0</v>
      </c>
    </row>
    <row r="50">
      <c r="A50" s="7" t="str">
        <f t="shared" si="7"/>
        <v>Magic Masal Chips</v>
      </c>
      <c r="B50" s="16">
        <f>B6*Assumptions!$H5</f>
        <v>1.4</v>
      </c>
      <c r="C50" s="16">
        <f>C6*Assumptions!$H5</f>
        <v>1.414</v>
      </c>
      <c r="D50" s="16">
        <f>D6*Assumptions!$H5</f>
        <v>1.42814</v>
      </c>
      <c r="E50" s="16">
        <f>E6*Assumptions!$H5</f>
        <v>1.4424214</v>
      </c>
      <c r="F50" s="16">
        <f>F6*Assumptions!$H5</f>
        <v>1.456845614</v>
      </c>
      <c r="G50" s="16">
        <f>G6*Assumptions!$H5</f>
        <v>1.47141407</v>
      </c>
      <c r="H50" s="16">
        <f>H6*Assumptions!$H5</f>
        <v>1.486128211</v>
      </c>
      <c r="I50" s="16">
        <f>I6*Assumptions!$H5</f>
        <v>1.500989493</v>
      </c>
      <c r="J50" s="16">
        <f>J6*Assumptions!$H5</f>
        <v>1.515999388</v>
      </c>
      <c r="K50" s="16">
        <f>K6*Assumptions!$H5</f>
        <v>1.531159382</v>
      </c>
      <c r="L50" s="16">
        <f>L6*Assumptions!$H5</f>
        <v>1.546470976</v>
      </c>
      <c r="M50" s="16">
        <f>M6*Assumptions!$H5</f>
        <v>1.561935685</v>
      </c>
      <c r="N50" s="16">
        <f>N6*Assumptions!$H5</f>
        <v>1.577555042</v>
      </c>
      <c r="O50" s="16">
        <f>O6*Assumptions!$H5</f>
        <v>1.593330593</v>
      </c>
      <c r="P50" s="16">
        <f>P6*Assumptions!$H5</f>
        <v>1.609263899</v>
      </c>
      <c r="Q50" s="16">
        <f>Q6*Assumptions!$H5</f>
        <v>1.625356538</v>
      </c>
      <c r="R50" s="16">
        <f>R6*Assumptions!$H5</f>
        <v>1.641610103</v>
      </c>
      <c r="S50" s="16">
        <f>S6*Assumptions!$H5</f>
        <v>1.658026204</v>
      </c>
      <c r="T50" s="16">
        <f>T6*Assumptions!$H5</f>
        <v>1.674606466</v>
      </c>
      <c r="U50" s="16">
        <f>U6*Assumptions!$H5</f>
        <v>1.691352531</v>
      </c>
      <c r="V50" s="16">
        <f>V6*Assumptions!$H5</f>
        <v>1.708266056</v>
      </c>
      <c r="W50" s="16">
        <f>W6*Assumptions!$H5</f>
        <v>1.725348716</v>
      </c>
      <c r="X50" s="16">
        <f>X6*Assumptions!$H5</f>
        <v>1.742602204</v>
      </c>
      <c r="Y50" s="16">
        <f>Y6*Assumptions!$H5</f>
        <v>1.760028226</v>
      </c>
    </row>
    <row r="51">
      <c r="A51" s="7" t="str">
        <f t="shared" si="7"/>
        <v>Salted Onion Chips</v>
      </c>
      <c r="B51" s="16">
        <f>B7*Assumptions!$H6</f>
        <v>0</v>
      </c>
      <c r="C51" s="16">
        <f>C7*Assumptions!$H6</f>
        <v>0</v>
      </c>
      <c r="D51" s="16">
        <f>D7*Assumptions!$H6</f>
        <v>0</v>
      </c>
      <c r="E51" s="16">
        <f>E7*Assumptions!$H6</f>
        <v>0</v>
      </c>
      <c r="F51" s="16">
        <f>F7*Assumptions!$H6</f>
        <v>0</v>
      </c>
      <c r="G51" s="16">
        <f>G7*Assumptions!$H6</f>
        <v>0</v>
      </c>
      <c r="H51" s="16">
        <f>H7*Assumptions!$H6</f>
        <v>0</v>
      </c>
      <c r="I51" s="16">
        <f>I7*Assumptions!$H6</f>
        <v>0</v>
      </c>
      <c r="J51" s="16">
        <f>J7*Assumptions!$H6</f>
        <v>0</v>
      </c>
      <c r="K51" s="16">
        <f>K7*Assumptions!$H6</f>
        <v>0</v>
      </c>
      <c r="L51" s="16">
        <f>L7*Assumptions!$H6</f>
        <v>0</v>
      </c>
      <c r="M51" s="16">
        <f>M7*Assumptions!$H6</f>
        <v>0</v>
      </c>
      <c r="N51" s="16">
        <f>N7*Assumptions!$H6</f>
        <v>0</v>
      </c>
      <c r="O51" s="16">
        <f>O7*Assumptions!$H6</f>
        <v>0</v>
      </c>
      <c r="P51" s="16">
        <f>P7*Assumptions!$H6</f>
        <v>0</v>
      </c>
      <c r="Q51" s="16">
        <f>Q7*Assumptions!$H6</f>
        <v>0</v>
      </c>
      <c r="R51" s="16">
        <f>R7*Assumptions!$H6</f>
        <v>0</v>
      </c>
      <c r="S51" s="16">
        <f>S7*Assumptions!$H6</f>
        <v>0</v>
      </c>
      <c r="T51" s="16">
        <f>T7*Assumptions!$H6</f>
        <v>0</v>
      </c>
      <c r="U51" s="16">
        <f>U7*Assumptions!$H6</f>
        <v>0</v>
      </c>
      <c r="V51" s="16">
        <f>V7*Assumptions!$H6</f>
        <v>0</v>
      </c>
      <c r="W51" s="16">
        <f>W7*Assumptions!$H6</f>
        <v>0</v>
      </c>
      <c r="X51" s="16">
        <f>X7*Assumptions!$H6</f>
        <v>0</v>
      </c>
      <c r="Y51" s="16">
        <f>Y7*Assumptions!$H6</f>
        <v>0</v>
      </c>
    </row>
    <row r="52">
      <c r="A52" s="15" t="s">
        <v>29</v>
      </c>
      <c r="B52" s="7"/>
      <c r="C52" s="7"/>
      <c r="D52" s="7"/>
      <c r="E52" s="7"/>
      <c r="F52" s="7"/>
      <c r="G52" s="7"/>
      <c r="H52" s="7"/>
      <c r="I52" s="7"/>
      <c r="J52" s="7"/>
      <c r="K52" s="7"/>
      <c r="L52" s="7"/>
      <c r="M52" s="7"/>
      <c r="N52" s="7"/>
      <c r="O52" s="7"/>
      <c r="P52" s="7"/>
      <c r="Q52" s="7"/>
      <c r="R52" s="7"/>
      <c r="S52" s="7"/>
      <c r="T52" s="7"/>
      <c r="U52" s="7"/>
      <c r="V52" s="7"/>
      <c r="W52" s="7"/>
      <c r="X52" s="7"/>
      <c r="Y52" s="7"/>
    </row>
    <row r="53">
      <c r="A53" s="7" t="str">
        <f t="shared" ref="A53:A57" si="8">A47</f>
        <v>Classic Salted Chips</v>
      </c>
      <c r="B53" s="13">
        <f>B3*Assumptions!$I2</f>
        <v>0</v>
      </c>
      <c r="C53" s="13">
        <f>C3*Assumptions!$I2</f>
        <v>0</v>
      </c>
      <c r="D53" s="13">
        <f>D3*Assumptions!$I2</f>
        <v>0</v>
      </c>
      <c r="E53" s="13">
        <f>E3*Assumptions!$I2</f>
        <v>0</v>
      </c>
      <c r="F53" s="13">
        <f>F3*Assumptions!$I2</f>
        <v>0</v>
      </c>
      <c r="G53" s="13">
        <f>G3*Assumptions!$I2</f>
        <v>0</v>
      </c>
      <c r="H53" s="13">
        <f>H3*Assumptions!$I2</f>
        <v>0</v>
      </c>
      <c r="I53" s="13">
        <f>I3*Assumptions!$I2</f>
        <v>0</v>
      </c>
      <c r="J53" s="13">
        <f>J3*Assumptions!$I2</f>
        <v>0</v>
      </c>
      <c r="K53" s="13">
        <f>K3*Assumptions!$I2</f>
        <v>0</v>
      </c>
      <c r="L53" s="13">
        <f>L3*Assumptions!$I2</f>
        <v>0</v>
      </c>
      <c r="M53" s="13">
        <f>M3*Assumptions!$I2</f>
        <v>0</v>
      </c>
      <c r="N53" s="13">
        <f>N3*Assumptions!$I2</f>
        <v>0</v>
      </c>
      <c r="O53" s="13">
        <f>O3*Assumptions!$I2</f>
        <v>0</v>
      </c>
      <c r="P53" s="13">
        <f>P3*Assumptions!$I2</f>
        <v>0</v>
      </c>
      <c r="Q53" s="13">
        <f>Q3*Assumptions!$I2</f>
        <v>0</v>
      </c>
      <c r="R53" s="13">
        <f>R3*Assumptions!$I2</f>
        <v>0</v>
      </c>
      <c r="S53" s="13">
        <f>S3*Assumptions!$I2</f>
        <v>0</v>
      </c>
      <c r="T53" s="13">
        <f>T3*Assumptions!$I2</f>
        <v>0</v>
      </c>
      <c r="U53" s="13">
        <f>U3*Assumptions!$I2</f>
        <v>0</v>
      </c>
      <c r="V53" s="13">
        <f>V3*Assumptions!$I2</f>
        <v>0</v>
      </c>
      <c r="W53" s="13">
        <f>W3*Assumptions!$I2</f>
        <v>0</v>
      </c>
      <c r="X53" s="13">
        <f>X3*Assumptions!$I2</f>
        <v>0</v>
      </c>
      <c r="Y53" s="13">
        <f>Y3*Assumptions!$I2</f>
        <v>0</v>
      </c>
    </row>
    <row r="54">
      <c r="A54" s="7" t="str">
        <f t="shared" si="8"/>
        <v>Tangy Tomato Chips</v>
      </c>
      <c r="B54" s="13">
        <f>B4*Assumptions!$I3</f>
        <v>0</v>
      </c>
      <c r="C54" s="13">
        <f>C4*Assumptions!$I3</f>
        <v>0</v>
      </c>
      <c r="D54" s="13">
        <f>D4*Assumptions!$I3</f>
        <v>0</v>
      </c>
      <c r="E54" s="13">
        <f>E4*Assumptions!$I3</f>
        <v>0</v>
      </c>
      <c r="F54" s="13">
        <f>F4*Assumptions!$I3</f>
        <v>0</v>
      </c>
      <c r="G54" s="13">
        <f>G4*Assumptions!$I3</f>
        <v>0</v>
      </c>
      <c r="H54" s="13">
        <f>H4*Assumptions!$I3</f>
        <v>0</v>
      </c>
      <c r="I54" s="13">
        <f>I4*Assumptions!$I3</f>
        <v>0</v>
      </c>
      <c r="J54" s="13">
        <f>J4*Assumptions!$I3</f>
        <v>0</v>
      </c>
      <c r="K54" s="13">
        <f>K4*Assumptions!$I3</f>
        <v>0</v>
      </c>
      <c r="L54" s="13">
        <f>L4*Assumptions!$I3</f>
        <v>0</v>
      </c>
      <c r="M54" s="13">
        <f>M4*Assumptions!$I3</f>
        <v>0</v>
      </c>
      <c r="N54" s="13">
        <f>N4*Assumptions!$I3</f>
        <v>0</v>
      </c>
      <c r="O54" s="13">
        <f>O4*Assumptions!$I3</f>
        <v>0</v>
      </c>
      <c r="P54" s="13">
        <f>P4*Assumptions!$I3</f>
        <v>0</v>
      </c>
      <c r="Q54" s="13">
        <f>Q4*Assumptions!$I3</f>
        <v>0</v>
      </c>
      <c r="R54" s="13">
        <f>R4*Assumptions!$I3</f>
        <v>0</v>
      </c>
      <c r="S54" s="13">
        <f>S4*Assumptions!$I3</f>
        <v>0</v>
      </c>
      <c r="T54" s="13">
        <f>T4*Assumptions!$I3</f>
        <v>0</v>
      </c>
      <c r="U54" s="13">
        <f>U4*Assumptions!$I3</f>
        <v>0</v>
      </c>
      <c r="V54" s="13">
        <f>V4*Assumptions!$I3</f>
        <v>0</v>
      </c>
      <c r="W54" s="13">
        <f>W4*Assumptions!$I3</f>
        <v>0</v>
      </c>
      <c r="X54" s="13">
        <f>X4*Assumptions!$I3</f>
        <v>0</v>
      </c>
      <c r="Y54" s="13">
        <f>Y4*Assumptions!$I3</f>
        <v>0</v>
      </c>
    </row>
    <row r="55">
      <c r="A55" s="7" t="str">
        <f t="shared" si="8"/>
        <v>Chilli Lemon Chips</v>
      </c>
      <c r="B55" s="13">
        <f>B5*Assumptions!$I4</f>
        <v>0</v>
      </c>
      <c r="C55" s="13">
        <f>C5*Assumptions!$I4</f>
        <v>0</v>
      </c>
      <c r="D55" s="13">
        <f>D5*Assumptions!$I4</f>
        <v>0</v>
      </c>
      <c r="E55" s="13">
        <f>E5*Assumptions!$I4</f>
        <v>0</v>
      </c>
      <c r="F55" s="13">
        <f>F5*Assumptions!$I4</f>
        <v>0</v>
      </c>
      <c r="G55" s="13">
        <f>G5*Assumptions!$I4</f>
        <v>0</v>
      </c>
      <c r="H55" s="13">
        <f>H5*Assumptions!$I4</f>
        <v>0</v>
      </c>
      <c r="I55" s="13">
        <f>I5*Assumptions!$I4</f>
        <v>0</v>
      </c>
      <c r="J55" s="13">
        <f>J5*Assumptions!$I4</f>
        <v>0</v>
      </c>
      <c r="K55" s="13">
        <f>K5*Assumptions!$I4</f>
        <v>0</v>
      </c>
      <c r="L55" s="13">
        <f>L5*Assumptions!$I4</f>
        <v>0</v>
      </c>
      <c r="M55" s="13">
        <f>M5*Assumptions!$I4</f>
        <v>0</v>
      </c>
      <c r="N55" s="13">
        <f>N5*Assumptions!$I4</f>
        <v>0</v>
      </c>
      <c r="O55" s="13">
        <f>O5*Assumptions!$I4</f>
        <v>0</v>
      </c>
      <c r="P55" s="13">
        <f>P5*Assumptions!$I4</f>
        <v>0</v>
      </c>
      <c r="Q55" s="13">
        <f>Q5*Assumptions!$I4</f>
        <v>0</v>
      </c>
      <c r="R55" s="13">
        <f>R5*Assumptions!$I4</f>
        <v>0</v>
      </c>
      <c r="S55" s="13">
        <f>S5*Assumptions!$I4</f>
        <v>0</v>
      </c>
      <c r="T55" s="13">
        <f>T5*Assumptions!$I4</f>
        <v>0</v>
      </c>
      <c r="U55" s="13">
        <f>U5*Assumptions!$I4</f>
        <v>0</v>
      </c>
      <c r="V55" s="13">
        <f>V5*Assumptions!$I4</f>
        <v>0</v>
      </c>
      <c r="W55" s="13">
        <f>W5*Assumptions!$I4</f>
        <v>0</v>
      </c>
      <c r="X55" s="13">
        <f>X5*Assumptions!$I4</f>
        <v>0</v>
      </c>
      <c r="Y55" s="13">
        <f>Y5*Assumptions!$I4</f>
        <v>0</v>
      </c>
    </row>
    <row r="56">
      <c r="A56" s="7" t="str">
        <f t="shared" si="8"/>
        <v>Magic Masal Chips</v>
      </c>
      <c r="B56" s="13">
        <f>B6*Assumptions!$I5</f>
        <v>0</v>
      </c>
      <c r="C56" s="13">
        <f>C6*Assumptions!$I5</f>
        <v>0</v>
      </c>
      <c r="D56" s="13">
        <f>D6*Assumptions!$I5</f>
        <v>0</v>
      </c>
      <c r="E56" s="13">
        <f>E6*Assumptions!$I5</f>
        <v>0</v>
      </c>
      <c r="F56" s="13">
        <f>F6*Assumptions!$I5</f>
        <v>0</v>
      </c>
      <c r="G56" s="13">
        <f>G6*Assumptions!$I5</f>
        <v>0</v>
      </c>
      <c r="H56" s="13">
        <f>H6*Assumptions!$I5</f>
        <v>0</v>
      </c>
      <c r="I56" s="13">
        <f>I6*Assumptions!$I5</f>
        <v>0</v>
      </c>
      <c r="J56" s="13">
        <f>J6*Assumptions!$I5</f>
        <v>0</v>
      </c>
      <c r="K56" s="13">
        <f>K6*Assumptions!$I5</f>
        <v>0</v>
      </c>
      <c r="L56" s="13">
        <f>L6*Assumptions!$I5</f>
        <v>0</v>
      </c>
      <c r="M56" s="13">
        <f>M6*Assumptions!$I5</f>
        <v>0</v>
      </c>
      <c r="N56" s="13">
        <f>N6*Assumptions!$I5</f>
        <v>0</v>
      </c>
      <c r="O56" s="13">
        <f>O6*Assumptions!$I5</f>
        <v>0</v>
      </c>
      <c r="P56" s="13">
        <f>P6*Assumptions!$I5</f>
        <v>0</v>
      </c>
      <c r="Q56" s="13">
        <f>Q6*Assumptions!$I5</f>
        <v>0</v>
      </c>
      <c r="R56" s="13">
        <f>R6*Assumptions!$I5</f>
        <v>0</v>
      </c>
      <c r="S56" s="13">
        <f>S6*Assumptions!$I5</f>
        <v>0</v>
      </c>
      <c r="T56" s="13">
        <f>T6*Assumptions!$I5</f>
        <v>0</v>
      </c>
      <c r="U56" s="13">
        <f>U6*Assumptions!$I5</f>
        <v>0</v>
      </c>
      <c r="V56" s="13">
        <f>V6*Assumptions!$I5</f>
        <v>0</v>
      </c>
      <c r="W56" s="13">
        <f>W6*Assumptions!$I5</f>
        <v>0</v>
      </c>
      <c r="X56" s="13">
        <f>X6*Assumptions!$I5</f>
        <v>0</v>
      </c>
      <c r="Y56" s="13">
        <f>Y6*Assumptions!$I5</f>
        <v>0</v>
      </c>
    </row>
    <row r="57">
      <c r="A57" s="7" t="str">
        <f t="shared" si="8"/>
        <v>Salted Onion Chips</v>
      </c>
      <c r="B57" s="13">
        <f>B7*Assumptions!$I6</f>
        <v>0.8</v>
      </c>
      <c r="C57" s="13">
        <f>C7*Assumptions!$I6</f>
        <v>0.816</v>
      </c>
      <c r="D57" s="13">
        <f>D7*Assumptions!$I6</f>
        <v>0.83232</v>
      </c>
      <c r="E57" s="13">
        <f>E7*Assumptions!$I6</f>
        <v>0.8489664</v>
      </c>
      <c r="F57" s="13">
        <f>F7*Assumptions!$I6</f>
        <v>0.865945728</v>
      </c>
      <c r="G57" s="13">
        <f>G7*Assumptions!$I6</f>
        <v>0.8832646426</v>
      </c>
      <c r="H57" s="13">
        <f>H7*Assumptions!$I6</f>
        <v>0.9009299354</v>
      </c>
      <c r="I57" s="13">
        <f>I7*Assumptions!$I6</f>
        <v>0.9189485341</v>
      </c>
      <c r="J57" s="13">
        <f>J7*Assumptions!$I6</f>
        <v>0.9373275048</v>
      </c>
      <c r="K57" s="13">
        <f>K7*Assumptions!$I6</f>
        <v>0.9560740549</v>
      </c>
      <c r="L57" s="13">
        <f>L7*Assumptions!$I6</f>
        <v>0.975195536</v>
      </c>
      <c r="M57" s="13">
        <f>M7*Assumptions!$I6</f>
        <v>0.9946994467</v>
      </c>
      <c r="N57" s="13">
        <f>N7*Assumptions!$I6</f>
        <v>1.014593436</v>
      </c>
      <c r="O57" s="13">
        <f>O7*Assumptions!$I6</f>
        <v>1.034885304</v>
      </c>
      <c r="P57" s="13">
        <f>P7*Assumptions!$I6</f>
        <v>1.05558301</v>
      </c>
      <c r="Q57" s="13">
        <f>Q7*Assumptions!$I6</f>
        <v>1.076694671</v>
      </c>
      <c r="R57" s="13">
        <f>R7*Assumptions!$I6</f>
        <v>1.098228564</v>
      </c>
      <c r="S57" s="13">
        <f>S7*Assumptions!$I6</f>
        <v>1.120193135</v>
      </c>
      <c r="T57" s="13">
        <f>T7*Assumptions!$I6</f>
        <v>1.142596998</v>
      </c>
      <c r="U57" s="13">
        <f>U7*Assumptions!$I6</f>
        <v>1.165448938</v>
      </c>
      <c r="V57" s="13">
        <f>V7*Assumptions!$I6</f>
        <v>1.188757917</v>
      </c>
      <c r="W57" s="13">
        <f>W7*Assumptions!$I6</f>
        <v>1.212533075</v>
      </c>
      <c r="X57" s="13">
        <f>X7*Assumptions!$I6</f>
        <v>1.236783737</v>
      </c>
      <c r="Y57" s="13">
        <f>Y7*Assumptions!$I6</f>
        <v>1.261519411</v>
      </c>
    </row>
    <row r="58">
      <c r="A58" s="7"/>
      <c r="B58" s="7"/>
      <c r="C58" s="7"/>
      <c r="D58" s="7"/>
      <c r="E58" s="7"/>
      <c r="F58" s="7"/>
      <c r="G58" s="7"/>
      <c r="H58" s="7"/>
      <c r="I58" s="7"/>
      <c r="J58" s="7"/>
      <c r="K58" s="7"/>
      <c r="L58" s="7"/>
      <c r="M58" s="7"/>
      <c r="N58" s="7"/>
      <c r="O58" s="7"/>
      <c r="P58" s="7"/>
      <c r="Q58" s="7"/>
      <c r="R58" s="7"/>
      <c r="S58" s="7"/>
      <c r="T58" s="7"/>
      <c r="U58" s="7"/>
      <c r="V58" s="7"/>
      <c r="W58" s="7"/>
      <c r="X58" s="7"/>
      <c r="Y58" s="7"/>
    </row>
    <row r="59">
      <c r="A59" s="7" t="s">
        <v>82</v>
      </c>
      <c r="B59" s="7"/>
      <c r="C59" s="7"/>
      <c r="D59" s="7"/>
      <c r="E59" s="7"/>
      <c r="F59" s="7"/>
      <c r="G59" s="7"/>
      <c r="H59" s="7"/>
      <c r="I59" s="7"/>
      <c r="J59" s="7"/>
      <c r="K59" s="7"/>
      <c r="L59" s="7"/>
      <c r="M59" s="7"/>
      <c r="N59" s="7"/>
      <c r="O59" s="7"/>
      <c r="P59" s="7"/>
      <c r="Q59" s="7"/>
      <c r="R59" s="7"/>
      <c r="S59" s="7"/>
      <c r="T59" s="7"/>
      <c r="U59" s="7"/>
      <c r="V59" s="7"/>
      <c r="W59" s="7"/>
      <c r="X59" s="7"/>
      <c r="Y59" s="7"/>
    </row>
    <row r="60">
      <c r="A60" s="7" t="s">
        <v>40</v>
      </c>
      <c r="B60" s="16">
        <f t="shared" ref="B60:Y60" si="9">SUM(B11:B15)</f>
        <v>235.8</v>
      </c>
      <c r="C60" s="16">
        <f t="shared" si="9"/>
        <v>239.9075</v>
      </c>
      <c r="D60" s="16">
        <f t="shared" si="9"/>
        <v>244.0941325</v>
      </c>
      <c r="E60" s="16">
        <f t="shared" si="9"/>
        <v>248.3615383</v>
      </c>
      <c r="F60" s="16">
        <f t="shared" si="9"/>
        <v>252.7113939</v>
      </c>
      <c r="G60" s="16">
        <f t="shared" si="9"/>
        <v>257.1454126</v>
      </c>
      <c r="H60" s="16">
        <f t="shared" si="9"/>
        <v>261.6653448</v>
      </c>
      <c r="I60" s="16">
        <f t="shared" si="9"/>
        <v>266.2729794</v>
      </c>
      <c r="J60" s="16">
        <f t="shared" si="9"/>
        <v>270.9701444</v>
      </c>
      <c r="K60" s="16">
        <f t="shared" si="9"/>
        <v>275.7587077</v>
      </c>
      <c r="L60" s="16">
        <f t="shared" si="9"/>
        <v>280.6405781</v>
      </c>
      <c r="M60" s="16">
        <f t="shared" si="9"/>
        <v>285.6177064</v>
      </c>
      <c r="N60" s="16">
        <f t="shared" si="9"/>
        <v>290.6920861</v>
      </c>
      <c r="O60" s="16">
        <f t="shared" si="9"/>
        <v>295.8657543</v>
      </c>
      <c r="P60" s="16">
        <f t="shared" si="9"/>
        <v>301.1407932</v>
      </c>
      <c r="Q60" s="16">
        <f t="shared" si="9"/>
        <v>306.5193305</v>
      </c>
      <c r="R60" s="16">
        <f t="shared" si="9"/>
        <v>312.0035406</v>
      </c>
      <c r="S60" s="16">
        <f t="shared" si="9"/>
        <v>317.5956461</v>
      </c>
      <c r="T60" s="16">
        <f t="shared" si="9"/>
        <v>323.2979184</v>
      </c>
      <c r="U60" s="16">
        <f t="shared" si="9"/>
        <v>329.1126787</v>
      </c>
      <c r="V60" s="16">
        <f t="shared" si="9"/>
        <v>335.0422999</v>
      </c>
      <c r="W60" s="16">
        <f t="shared" si="9"/>
        <v>341.0892069</v>
      </c>
      <c r="X60" s="16">
        <f t="shared" si="9"/>
        <v>347.2558783</v>
      </c>
      <c r="Y60" s="16">
        <f t="shared" si="9"/>
        <v>353.5448474</v>
      </c>
    </row>
    <row r="61">
      <c r="A61" s="7" t="s">
        <v>23</v>
      </c>
      <c r="B61" s="16">
        <f t="shared" ref="B61:Y61" si="10">SUM(B17:B21)</f>
        <v>3.1</v>
      </c>
      <c r="C61" s="16">
        <f t="shared" si="10"/>
        <v>3.1585</v>
      </c>
      <c r="D61" s="16">
        <f t="shared" si="10"/>
        <v>3.2182125</v>
      </c>
      <c r="E61" s="16">
        <f t="shared" si="10"/>
        <v>3.279164238</v>
      </c>
      <c r="F61" s="16">
        <f t="shared" si="10"/>
        <v>3.341382563</v>
      </c>
      <c r="G61" s="16">
        <f t="shared" si="10"/>
        <v>3.404895455</v>
      </c>
      <c r="H61" s="16">
        <f t="shared" si="10"/>
        <v>3.469731533</v>
      </c>
      <c r="I61" s="16">
        <f t="shared" si="10"/>
        <v>3.535920075</v>
      </c>
      <c r="J61" s="16">
        <f t="shared" si="10"/>
        <v>3.603491031</v>
      </c>
      <c r="K61" s="16">
        <f t="shared" si="10"/>
        <v>3.672475041</v>
      </c>
      <c r="L61" s="16">
        <f t="shared" si="10"/>
        <v>3.742903447</v>
      </c>
      <c r="M61" s="16">
        <f t="shared" si="10"/>
        <v>3.814808317</v>
      </c>
      <c r="N61" s="16">
        <f t="shared" si="10"/>
        <v>3.888222452</v>
      </c>
      <c r="O61" s="16">
        <f t="shared" si="10"/>
        <v>3.963179413</v>
      </c>
      <c r="P61" s="16">
        <f t="shared" si="10"/>
        <v>4.039713534</v>
      </c>
      <c r="Q61" s="16">
        <f t="shared" si="10"/>
        <v>4.117859939</v>
      </c>
      <c r="R61" s="16">
        <f t="shared" si="10"/>
        <v>4.197654564</v>
      </c>
      <c r="S61" s="16">
        <f t="shared" si="10"/>
        <v>4.279134174</v>
      </c>
      <c r="T61" s="16">
        <f t="shared" si="10"/>
        <v>4.362336385</v>
      </c>
      <c r="U61" s="16">
        <f t="shared" si="10"/>
        <v>4.447299682</v>
      </c>
      <c r="V61" s="16">
        <f t="shared" si="10"/>
        <v>4.534063437</v>
      </c>
      <c r="W61" s="16">
        <f t="shared" si="10"/>
        <v>4.622667936</v>
      </c>
      <c r="X61" s="16">
        <f t="shared" si="10"/>
        <v>4.713154398</v>
      </c>
      <c r="Y61" s="16">
        <f t="shared" si="10"/>
        <v>4.805564994</v>
      </c>
    </row>
    <row r="62">
      <c r="A62" s="7" t="s">
        <v>24</v>
      </c>
      <c r="B62" s="16">
        <f t="shared" ref="B62:Y62" si="11">SUM(B23:B27)</f>
        <v>5</v>
      </c>
      <c r="C62" s="16">
        <f t="shared" si="11"/>
        <v>5.087</v>
      </c>
      <c r="D62" s="16">
        <f t="shared" si="11"/>
        <v>5.175675</v>
      </c>
      <c r="E62" s="16">
        <f t="shared" si="11"/>
        <v>5.266059725</v>
      </c>
      <c r="F62" s="16">
        <f t="shared" si="11"/>
        <v>5.358189657</v>
      </c>
      <c r="G62" s="16">
        <f t="shared" si="11"/>
        <v>5.452101054</v>
      </c>
      <c r="H62" s="16">
        <f t="shared" si="11"/>
        <v>5.547830964</v>
      </c>
      <c r="I62" s="16">
        <f t="shared" si="11"/>
        <v>5.645417245</v>
      </c>
      <c r="J62" s="16">
        <f t="shared" si="11"/>
        <v>5.744898585</v>
      </c>
      <c r="K62" s="16">
        <f t="shared" si="11"/>
        <v>5.846314517</v>
      </c>
      <c r="L62" s="16">
        <f t="shared" si="11"/>
        <v>5.949705442</v>
      </c>
      <c r="M62" s="16">
        <f t="shared" si="11"/>
        <v>6.055112644</v>
      </c>
      <c r="N62" s="16">
        <f t="shared" si="11"/>
        <v>6.162578315</v>
      </c>
      <c r="O62" s="16">
        <f t="shared" si="11"/>
        <v>6.272145573</v>
      </c>
      <c r="P62" s="16">
        <f t="shared" si="11"/>
        <v>6.383858483</v>
      </c>
      <c r="Q62" s="16">
        <f t="shared" si="11"/>
        <v>6.497762078</v>
      </c>
      <c r="R62" s="16">
        <f t="shared" si="11"/>
        <v>6.613902382</v>
      </c>
      <c r="S62" s="16">
        <f t="shared" si="11"/>
        <v>6.732326435</v>
      </c>
      <c r="T62" s="16">
        <f t="shared" si="11"/>
        <v>6.85308231</v>
      </c>
      <c r="U62" s="16">
        <f t="shared" si="11"/>
        <v>6.97621914</v>
      </c>
      <c r="V62" s="16">
        <f t="shared" si="11"/>
        <v>7.101787145</v>
      </c>
      <c r="W62" s="16">
        <f t="shared" si="11"/>
        <v>7.229837651</v>
      </c>
      <c r="X62" s="16">
        <f t="shared" si="11"/>
        <v>7.360423119</v>
      </c>
      <c r="Y62" s="16">
        <f t="shared" si="11"/>
        <v>7.493597169</v>
      </c>
    </row>
    <row r="63">
      <c r="A63" s="7" t="s">
        <v>25</v>
      </c>
      <c r="B63" s="16">
        <f t="shared" ref="B63:Y63" si="12">SUM(B29:B33)</f>
        <v>1.2</v>
      </c>
      <c r="C63" s="16">
        <f t="shared" si="12"/>
        <v>1.23</v>
      </c>
      <c r="D63" s="16">
        <f t="shared" si="12"/>
        <v>1.26075</v>
      </c>
      <c r="E63" s="16">
        <f t="shared" si="12"/>
        <v>1.29226875</v>
      </c>
      <c r="F63" s="16">
        <f t="shared" si="12"/>
        <v>1.324575469</v>
      </c>
      <c r="G63" s="16">
        <f t="shared" si="12"/>
        <v>1.357689855</v>
      </c>
      <c r="H63" s="16">
        <f t="shared" si="12"/>
        <v>1.391632102</v>
      </c>
      <c r="I63" s="16">
        <f t="shared" si="12"/>
        <v>1.426422904</v>
      </c>
      <c r="J63" s="16">
        <f t="shared" si="12"/>
        <v>1.462083477</v>
      </c>
      <c r="K63" s="16">
        <f t="shared" si="12"/>
        <v>1.498635564</v>
      </c>
      <c r="L63" s="16">
        <f t="shared" si="12"/>
        <v>1.536101453</v>
      </c>
      <c r="M63" s="16">
        <f t="shared" si="12"/>
        <v>1.574503989</v>
      </c>
      <c r="N63" s="16">
        <f t="shared" si="12"/>
        <v>1.613866589</v>
      </c>
      <c r="O63" s="16">
        <f t="shared" si="12"/>
        <v>1.654213254</v>
      </c>
      <c r="P63" s="16">
        <f t="shared" si="12"/>
        <v>1.695568585</v>
      </c>
      <c r="Q63" s="16">
        <f t="shared" si="12"/>
        <v>1.7379578</v>
      </c>
      <c r="R63" s="16">
        <f t="shared" si="12"/>
        <v>1.781406745</v>
      </c>
      <c r="S63" s="16">
        <f t="shared" si="12"/>
        <v>1.825941913</v>
      </c>
      <c r="T63" s="16">
        <f t="shared" si="12"/>
        <v>1.871590461</v>
      </c>
      <c r="U63" s="16">
        <f t="shared" si="12"/>
        <v>1.918380223</v>
      </c>
      <c r="V63" s="16">
        <f t="shared" si="12"/>
        <v>1.966339728</v>
      </c>
      <c r="W63" s="16">
        <f t="shared" si="12"/>
        <v>2.015498222</v>
      </c>
      <c r="X63" s="16">
        <f t="shared" si="12"/>
        <v>2.065885677</v>
      </c>
      <c r="Y63" s="16">
        <f t="shared" si="12"/>
        <v>2.117532819</v>
      </c>
    </row>
    <row r="64">
      <c r="A64" s="7" t="s">
        <v>26</v>
      </c>
      <c r="B64" s="16">
        <f t="shared" ref="B64:Y64" si="13">SUM(B35:B39)</f>
        <v>1.7</v>
      </c>
      <c r="C64" s="16">
        <f t="shared" si="13"/>
        <v>1.722</v>
      </c>
      <c r="D64" s="16">
        <f t="shared" si="13"/>
        <v>1.744295</v>
      </c>
      <c r="E64" s="16">
        <f t="shared" si="13"/>
        <v>1.766889075</v>
      </c>
      <c r="F64" s="16">
        <f t="shared" si="13"/>
        <v>1.789786358</v>
      </c>
      <c r="G64" s="16">
        <f t="shared" si="13"/>
        <v>1.812991039</v>
      </c>
      <c r="H64" s="16">
        <f t="shared" si="13"/>
        <v>1.836507369</v>
      </c>
      <c r="I64" s="16">
        <f t="shared" si="13"/>
        <v>1.860339659</v>
      </c>
      <c r="J64" s="16">
        <f t="shared" si="13"/>
        <v>1.884492281</v>
      </c>
      <c r="K64" s="16">
        <f t="shared" si="13"/>
        <v>1.908969666</v>
      </c>
      <c r="L64" s="16">
        <f t="shared" si="13"/>
        <v>1.933776313</v>
      </c>
      <c r="M64" s="16">
        <f t="shared" si="13"/>
        <v>1.95891678</v>
      </c>
      <c r="N64" s="16">
        <f t="shared" si="13"/>
        <v>1.984395693</v>
      </c>
      <c r="O64" s="16">
        <f t="shared" si="13"/>
        <v>2.01021774</v>
      </c>
      <c r="P64" s="16">
        <f t="shared" si="13"/>
        <v>2.03638768</v>
      </c>
      <c r="Q64" s="16">
        <f t="shared" si="13"/>
        <v>2.062910335</v>
      </c>
      <c r="R64" s="16">
        <f t="shared" si="13"/>
        <v>2.089790599</v>
      </c>
      <c r="S64" s="16">
        <f t="shared" si="13"/>
        <v>2.117033433</v>
      </c>
      <c r="T64" s="16">
        <f t="shared" si="13"/>
        <v>2.144643869</v>
      </c>
      <c r="U64" s="16">
        <f t="shared" si="13"/>
        <v>2.172627011</v>
      </c>
      <c r="V64" s="16">
        <f t="shared" si="13"/>
        <v>2.200988035</v>
      </c>
      <c r="W64" s="16">
        <f t="shared" si="13"/>
        <v>2.22973219</v>
      </c>
      <c r="X64" s="16">
        <f t="shared" si="13"/>
        <v>2.258864801</v>
      </c>
      <c r="Y64" s="16">
        <f t="shared" si="13"/>
        <v>2.288391267</v>
      </c>
    </row>
    <row r="65">
      <c r="A65" s="7" t="s">
        <v>27</v>
      </c>
      <c r="B65" s="16">
        <f t="shared" ref="B65:Y65" si="14">SUM(B41:B45)</f>
        <v>1</v>
      </c>
      <c r="C65" s="16">
        <f t="shared" si="14"/>
        <v>1.015</v>
      </c>
      <c r="D65" s="16">
        <f t="shared" si="14"/>
        <v>1.030225</v>
      </c>
      <c r="E65" s="16">
        <f t="shared" si="14"/>
        <v>1.045678375</v>
      </c>
      <c r="F65" s="16">
        <f t="shared" si="14"/>
        <v>1.061363551</v>
      </c>
      <c r="G65" s="16">
        <f t="shared" si="14"/>
        <v>1.077284004</v>
      </c>
      <c r="H65" s="16">
        <f t="shared" si="14"/>
        <v>1.093443264</v>
      </c>
      <c r="I65" s="16">
        <f t="shared" si="14"/>
        <v>1.109844913</v>
      </c>
      <c r="J65" s="16">
        <f t="shared" si="14"/>
        <v>1.126492587</v>
      </c>
      <c r="K65" s="16">
        <f t="shared" si="14"/>
        <v>1.143389975</v>
      </c>
      <c r="L65" s="16">
        <f t="shared" si="14"/>
        <v>1.160540825</v>
      </c>
      <c r="M65" s="16">
        <f t="shared" si="14"/>
        <v>1.177948937</v>
      </c>
      <c r="N65" s="16">
        <f t="shared" si="14"/>
        <v>1.195618171</v>
      </c>
      <c r="O65" s="16">
        <f t="shared" si="14"/>
        <v>1.213552444</v>
      </c>
      <c r="P65" s="16">
        <f t="shared" si="14"/>
        <v>1.231755731</v>
      </c>
      <c r="Q65" s="16">
        <f t="shared" si="14"/>
        <v>1.250232067</v>
      </c>
      <c r="R65" s="16">
        <f t="shared" si="14"/>
        <v>1.268985548</v>
      </c>
      <c r="S65" s="16">
        <f t="shared" si="14"/>
        <v>1.288020331</v>
      </c>
      <c r="T65" s="16">
        <f t="shared" si="14"/>
        <v>1.307340636</v>
      </c>
      <c r="U65" s="16">
        <f t="shared" si="14"/>
        <v>1.326950745</v>
      </c>
      <c r="V65" s="16">
        <f t="shared" si="14"/>
        <v>1.346855007</v>
      </c>
      <c r="W65" s="16">
        <f t="shared" si="14"/>
        <v>1.367057832</v>
      </c>
      <c r="X65" s="16">
        <f t="shared" si="14"/>
        <v>1.387563699</v>
      </c>
      <c r="Y65" s="16">
        <f t="shared" si="14"/>
        <v>1.408377155</v>
      </c>
    </row>
    <row r="66">
      <c r="A66" s="7" t="s">
        <v>28</v>
      </c>
      <c r="B66" s="16">
        <f t="shared" ref="B66:Y66" si="15">SUM(B47:B51)</f>
        <v>1.4</v>
      </c>
      <c r="C66" s="16">
        <f t="shared" si="15"/>
        <v>1.414</v>
      </c>
      <c r="D66" s="16">
        <f t="shared" si="15"/>
        <v>1.42814</v>
      </c>
      <c r="E66" s="16">
        <f t="shared" si="15"/>
        <v>1.4424214</v>
      </c>
      <c r="F66" s="16">
        <f t="shared" si="15"/>
        <v>1.456845614</v>
      </c>
      <c r="G66" s="16">
        <f t="shared" si="15"/>
        <v>1.47141407</v>
      </c>
      <c r="H66" s="16">
        <f t="shared" si="15"/>
        <v>1.486128211</v>
      </c>
      <c r="I66" s="16">
        <f t="shared" si="15"/>
        <v>1.500989493</v>
      </c>
      <c r="J66" s="16">
        <f t="shared" si="15"/>
        <v>1.515999388</v>
      </c>
      <c r="K66" s="16">
        <f t="shared" si="15"/>
        <v>1.531159382</v>
      </c>
      <c r="L66" s="16">
        <f t="shared" si="15"/>
        <v>1.546470976</v>
      </c>
      <c r="M66" s="16">
        <f t="shared" si="15"/>
        <v>1.561935685</v>
      </c>
      <c r="N66" s="16">
        <f t="shared" si="15"/>
        <v>1.577555042</v>
      </c>
      <c r="O66" s="16">
        <f t="shared" si="15"/>
        <v>1.593330593</v>
      </c>
      <c r="P66" s="16">
        <f t="shared" si="15"/>
        <v>1.609263899</v>
      </c>
      <c r="Q66" s="16">
        <f t="shared" si="15"/>
        <v>1.625356538</v>
      </c>
      <c r="R66" s="16">
        <f t="shared" si="15"/>
        <v>1.641610103</v>
      </c>
      <c r="S66" s="16">
        <f t="shared" si="15"/>
        <v>1.658026204</v>
      </c>
      <c r="T66" s="16">
        <f t="shared" si="15"/>
        <v>1.674606466</v>
      </c>
      <c r="U66" s="16">
        <f t="shared" si="15"/>
        <v>1.691352531</v>
      </c>
      <c r="V66" s="16">
        <f t="shared" si="15"/>
        <v>1.708266056</v>
      </c>
      <c r="W66" s="16">
        <f t="shared" si="15"/>
        <v>1.725348716</v>
      </c>
      <c r="X66" s="16">
        <f t="shared" si="15"/>
        <v>1.742602204</v>
      </c>
      <c r="Y66" s="16">
        <f t="shared" si="15"/>
        <v>1.760028226</v>
      </c>
    </row>
    <row r="67">
      <c r="A67" s="7" t="s">
        <v>29</v>
      </c>
      <c r="B67" s="13">
        <f t="shared" ref="B67:Y67" si="16">SUM(B53:B57)</f>
        <v>0.8</v>
      </c>
      <c r="C67" s="13">
        <f t="shared" si="16"/>
        <v>0.816</v>
      </c>
      <c r="D67" s="13">
        <f t="shared" si="16"/>
        <v>0.83232</v>
      </c>
      <c r="E67" s="13">
        <f t="shared" si="16"/>
        <v>0.8489664</v>
      </c>
      <c r="F67" s="13">
        <f t="shared" si="16"/>
        <v>0.865945728</v>
      </c>
      <c r="G67" s="13">
        <f t="shared" si="16"/>
        <v>0.8832646426</v>
      </c>
      <c r="H67" s="13">
        <f t="shared" si="16"/>
        <v>0.9009299354</v>
      </c>
      <c r="I67" s="13">
        <f t="shared" si="16"/>
        <v>0.9189485341</v>
      </c>
      <c r="J67" s="13">
        <f t="shared" si="16"/>
        <v>0.9373275048</v>
      </c>
      <c r="K67" s="13">
        <f t="shared" si="16"/>
        <v>0.9560740549</v>
      </c>
      <c r="L67" s="13">
        <f t="shared" si="16"/>
        <v>0.975195536</v>
      </c>
      <c r="M67" s="13">
        <f t="shared" si="16"/>
        <v>0.9946994467</v>
      </c>
      <c r="N67" s="13">
        <f t="shared" si="16"/>
        <v>1.014593436</v>
      </c>
      <c r="O67" s="13">
        <f t="shared" si="16"/>
        <v>1.034885304</v>
      </c>
      <c r="P67" s="13">
        <f t="shared" si="16"/>
        <v>1.05558301</v>
      </c>
      <c r="Q67" s="13">
        <f t="shared" si="16"/>
        <v>1.076694671</v>
      </c>
      <c r="R67" s="13">
        <f t="shared" si="16"/>
        <v>1.098228564</v>
      </c>
      <c r="S67" s="13">
        <f t="shared" si="16"/>
        <v>1.120193135</v>
      </c>
      <c r="T67" s="13">
        <f t="shared" si="16"/>
        <v>1.142596998</v>
      </c>
      <c r="U67" s="13">
        <f t="shared" si="16"/>
        <v>1.165448938</v>
      </c>
      <c r="V67" s="13">
        <f t="shared" si="16"/>
        <v>1.188757917</v>
      </c>
      <c r="W67" s="13">
        <f t="shared" si="16"/>
        <v>1.212533075</v>
      </c>
      <c r="X67" s="13">
        <f t="shared" si="16"/>
        <v>1.236783737</v>
      </c>
      <c r="Y67" s="13">
        <f t="shared" si="16"/>
        <v>1.261519411</v>
      </c>
    </row>
    <row r="68">
      <c r="A68" s="7"/>
      <c r="B68" s="7"/>
      <c r="C68" s="7"/>
      <c r="D68" s="7"/>
      <c r="E68" s="7"/>
      <c r="F68" s="7"/>
      <c r="G68" s="7"/>
      <c r="H68" s="7"/>
      <c r="I68" s="7"/>
      <c r="J68" s="7"/>
      <c r="K68" s="7"/>
      <c r="L68" s="7"/>
      <c r="M68" s="7"/>
      <c r="N68" s="7"/>
      <c r="O68" s="7"/>
      <c r="P68" s="7"/>
      <c r="Q68" s="7"/>
      <c r="R68" s="7"/>
      <c r="S68" s="7"/>
      <c r="T68" s="7"/>
      <c r="U68" s="7"/>
      <c r="V68" s="7"/>
      <c r="W68" s="7"/>
      <c r="X68" s="7"/>
      <c r="Y68" s="7"/>
    </row>
    <row r="69">
      <c r="A69" s="7" t="s">
        <v>83</v>
      </c>
      <c r="B69" s="7"/>
      <c r="C69" s="7"/>
      <c r="D69" s="7"/>
      <c r="E69" s="7"/>
      <c r="F69" s="7"/>
      <c r="G69" s="7"/>
      <c r="H69" s="7"/>
      <c r="I69" s="7"/>
      <c r="J69" s="7"/>
      <c r="K69" s="7"/>
      <c r="L69" s="7"/>
      <c r="M69" s="7"/>
      <c r="N69" s="7"/>
      <c r="O69" s="7"/>
      <c r="P69" s="7"/>
      <c r="Q69" s="7"/>
      <c r="R69" s="7"/>
      <c r="S69" s="7"/>
      <c r="T69" s="7"/>
      <c r="U69" s="7"/>
      <c r="V69" s="7"/>
      <c r="W69" s="7"/>
      <c r="X69" s="7"/>
      <c r="Y69" s="7"/>
    </row>
    <row r="70">
      <c r="A70" s="7" t="str">
        <f t="shared" ref="A70:A77" si="17">A60</f>
        <v>Potato</v>
      </c>
      <c r="B70" s="12">
        <f>Assumptions!B16/1000</f>
        <v>260</v>
      </c>
      <c r="C70" s="13">
        <f>B70*(1+Assumptions!$C16)</f>
        <v>267.8</v>
      </c>
      <c r="D70" s="13">
        <f>C70*(1+Assumptions!$C16)</f>
        <v>275.834</v>
      </c>
      <c r="E70" s="13">
        <f>D70*(1+Assumptions!$C16)</f>
        <v>284.10902</v>
      </c>
      <c r="F70" s="13">
        <f>E70*(1+Assumptions!$C16)</f>
        <v>292.6322906</v>
      </c>
      <c r="G70" s="13">
        <f>F70*(1+Assumptions!$C16)</f>
        <v>301.4112593</v>
      </c>
      <c r="H70" s="13">
        <f>G70*(1+Assumptions!$C16)</f>
        <v>310.4535971</v>
      </c>
      <c r="I70" s="13">
        <f>H70*(1+Assumptions!$C16)</f>
        <v>319.767205</v>
      </c>
      <c r="J70" s="13">
        <f>I70*(1+Assumptions!$C16)</f>
        <v>329.3602212</v>
      </c>
      <c r="K70" s="13">
        <f>J70*(1+Assumptions!$C16)</f>
        <v>339.2410278</v>
      </c>
      <c r="L70" s="13">
        <f>K70*(1+Assumptions!$C16)</f>
        <v>349.4182586</v>
      </c>
      <c r="M70" s="13">
        <f>L70*(1+Assumptions!$C16)</f>
        <v>359.9008064</v>
      </c>
      <c r="N70" s="13">
        <f>M70*(1+Assumptions!$C16)</f>
        <v>370.6978306</v>
      </c>
      <c r="O70" s="13">
        <f>N70*(1+Assumptions!$C16)</f>
        <v>381.8187655</v>
      </c>
      <c r="P70" s="13">
        <f>O70*(1+Assumptions!$C16)</f>
        <v>393.2733285</v>
      </c>
      <c r="Q70" s="13">
        <f>P70*(1+Assumptions!$C16)</f>
        <v>405.0715283</v>
      </c>
      <c r="R70" s="13">
        <f>Q70*(1+Assumptions!$C16)</f>
        <v>417.2236742</v>
      </c>
      <c r="S70" s="13">
        <f>R70*(1+Assumptions!$C16)</f>
        <v>429.7403844</v>
      </c>
      <c r="T70" s="13">
        <f>S70*(1+Assumptions!$C16)</f>
        <v>442.6325959</v>
      </c>
      <c r="U70" s="13">
        <f>T70*(1+Assumptions!$C16)</f>
        <v>455.9115738</v>
      </c>
      <c r="V70" s="13">
        <f>U70*(1+Assumptions!$C16)</f>
        <v>469.588921</v>
      </c>
      <c r="W70" s="13">
        <f>V70*(1+Assumptions!$C16)</f>
        <v>483.6765886</v>
      </c>
      <c r="X70" s="13">
        <f>W70*(1+Assumptions!$C16)</f>
        <v>498.1868863</v>
      </c>
      <c r="Y70" s="13">
        <f>X70*(1+Assumptions!$C16)</f>
        <v>513.1324929</v>
      </c>
    </row>
    <row r="71">
      <c r="A71" s="7" t="str">
        <f t="shared" si="17"/>
        <v>Black Pepper</v>
      </c>
      <c r="B71" s="12">
        <f>Assumptions!B17/1000</f>
        <v>3.5</v>
      </c>
      <c r="C71" s="13">
        <f>B71*(1+Assumptions!$C17)</f>
        <v>3.57</v>
      </c>
      <c r="D71" s="13">
        <f>C71*(1+Assumptions!$C17)</f>
        <v>3.6414</v>
      </c>
      <c r="E71" s="13">
        <f>D71*(1+Assumptions!$C17)</f>
        <v>3.714228</v>
      </c>
      <c r="F71" s="13">
        <f>E71*(1+Assumptions!$C17)</f>
        <v>3.78851256</v>
      </c>
      <c r="G71" s="13">
        <f>F71*(1+Assumptions!$C17)</f>
        <v>3.864282811</v>
      </c>
      <c r="H71" s="13">
        <f>G71*(1+Assumptions!$C17)</f>
        <v>3.941568467</v>
      </c>
      <c r="I71" s="13">
        <f>H71*(1+Assumptions!$C17)</f>
        <v>4.020399837</v>
      </c>
      <c r="J71" s="13">
        <f>I71*(1+Assumptions!$C17)</f>
        <v>4.100807834</v>
      </c>
      <c r="K71" s="13">
        <f>J71*(1+Assumptions!$C17)</f>
        <v>4.18282399</v>
      </c>
      <c r="L71" s="13">
        <f>K71*(1+Assumptions!$C17)</f>
        <v>4.26648047</v>
      </c>
      <c r="M71" s="13">
        <f>L71*(1+Assumptions!$C17)</f>
        <v>4.351810079</v>
      </c>
      <c r="N71" s="13">
        <f>M71*(1+Assumptions!$C17)</f>
        <v>4.438846281</v>
      </c>
      <c r="O71" s="13">
        <f>N71*(1+Assumptions!$C17)</f>
        <v>4.527623207</v>
      </c>
      <c r="P71" s="13">
        <f>O71*(1+Assumptions!$C17)</f>
        <v>4.618175671</v>
      </c>
      <c r="Q71" s="13">
        <f>P71*(1+Assumptions!$C17)</f>
        <v>4.710539184</v>
      </c>
      <c r="R71" s="13">
        <f>Q71*(1+Assumptions!$C17)</f>
        <v>4.804749968</v>
      </c>
      <c r="S71" s="13">
        <f>R71*(1+Assumptions!$C17)</f>
        <v>4.900844967</v>
      </c>
      <c r="T71" s="13">
        <f>S71*(1+Assumptions!$C17)</f>
        <v>4.998861867</v>
      </c>
      <c r="U71" s="13">
        <f>T71*(1+Assumptions!$C17)</f>
        <v>5.098839104</v>
      </c>
      <c r="V71" s="13">
        <f>U71*(1+Assumptions!$C17)</f>
        <v>5.200815886</v>
      </c>
      <c r="W71" s="13">
        <f>V71*(1+Assumptions!$C17)</f>
        <v>5.304832204</v>
      </c>
      <c r="X71" s="13">
        <f>W71*(1+Assumptions!$C17)</f>
        <v>5.410928848</v>
      </c>
      <c r="Y71" s="13">
        <f>X71*(1+Assumptions!$C17)</f>
        <v>5.519147425</v>
      </c>
    </row>
    <row r="72">
      <c r="A72" s="7" t="str">
        <f t="shared" si="17"/>
        <v>Salt</v>
      </c>
      <c r="B72" s="12">
        <f>Assumptions!B18/1000</f>
        <v>7</v>
      </c>
      <c r="C72" s="13">
        <f>B72*(1+Assumptions!$C18)</f>
        <v>7.175</v>
      </c>
      <c r="D72" s="13">
        <f>C72*(1+Assumptions!$C18)</f>
        <v>7.354375</v>
      </c>
      <c r="E72" s="13">
        <f>D72*(1+Assumptions!$C18)</f>
        <v>7.538234375</v>
      </c>
      <c r="F72" s="13">
        <f>E72*(1+Assumptions!$C18)</f>
        <v>7.726690234</v>
      </c>
      <c r="G72" s="13">
        <f>F72*(1+Assumptions!$C18)</f>
        <v>7.91985749</v>
      </c>
      <c r="H72" s="13">
        <f>G72*(1+Assumptions!$C18)</f>
        <v>8.117853927</v>
      </c>
      <c r="I72" s="13">
        <f>H72*(1+Assumptions!$C18)</f>
        <v>8.320800276</v>
      </c>
      <c r="J72" s="13">
        <f>I72*(1+Assumptions!$C18)</f>
        <v>8.528820283</v>
      </c>
      <c r="K72" s="13">
        <f>J72*(1+Assumptions!$C18)</f>
        <v>8.74204079</v>
      </c>
      <c r="L72" s="13">
        <f>K72*(1+Assumptions!$C18)</f>
        <v>8.960591809</v>
      </c>
      <c r="M72" s="13">
        <f>L72*(1+Assumptions!$C18)</f>
        <v>9.184606605</v>
      </c>
      <c r="N72" s="13">
        <f>M72*(1+Assumptions!$C18)</f>
        <v>9.41422177</v>
      </c>
      <c r="O72" s="13">
        <f>N72*(1+Assumptions!$C18)</f>
        <v>9.649577314</v>
      </c>
      <c r="P72" s="13">
        <f>O72*(1+Assumptions!$C18)</f>
        <v>9.890816747</v>
      </c>
      <c r="Q72" s="13">
        <f>P72*(1+Assumptions!$C18)</f>
        <v>10.13808717</v>
      </c>
      <c r="R72" s="13">
        <f>Q72*(1+Assumptions!$C18)</f>
        <v>10.39153934</v>
      </c>
      <c r="S72" s="13">
        <f>R72*(1+Assumptions!$C18)</f>
        <v>10.65132783</v>
      </c>
      <c r="T72" s="13">
        <f>S72*(1+Assumptions!$C18)</f>
        <v>10.91761102</v>
      </c>
      <c r="U72" s="13">
        <f>T72*(1+Assumptions!$C18)</f>
        <v>11.1905513</v>
      </c>
      <c r="V72" s="13">
        <f>U72*(1+Assumptions!$C18)</f>
        <v>11.47031508</v>
      </c>
      <c r="W72" s="13">
        <f>V72*(1+Assumptions!$C18)</f>
        <v>11.75707296</v>
      </c>
      <c r="X72" s="13">
        <f>W72*(1+Assumptions!$C18)</f>
        <v>12.05099978</v>
      </c>
      <c r="Y72" s="13">
        <f>X72*(1+Assumptions!$C18)</f>
        <v>12.35227478</v>
      </c>
    </row>
    <row r="73">
      <c r="A73" s="7" t="str">
        <f t="shared" si="17"/>
        <v>Tomato Powder</v>
      </c>
      <c r="B73" s="12">
        <f>Assumptions!B19/1000</f>
        <v>2.5</v>
      </c>
      <c r="C73" s="13">
        <f>B73*(1+Assumptions!$C19)</f>
        <v>2.525</v>
      </c>
      <c r="D73" s="13">
        <f>C73*(1+Assumptions!$C19)</f>
        <v>2.55025</v>
      </c>
      <c r="E73" s="13">
        <f>D73*(1+Assumptions!$C19)</f>
        <v>2.5757525</v>
      </c>
      <c r="F73" s="13">
        <f>E73*(1+Assumptions!$C19)</f>
        <v>2.601510025</v>
      </c>
      <c r="G73" s="13">
        <f>F73*(1+Assumptions!$C19)</f>
        <v>2.627525125</v>
      </c>
      <c r="H73" s="13">
        <f>G73*(1+Assumptions!$C19)</f>
        <v>2.653800377</v>
      </c>
      <c r="I73" s="13">
        <f>H73*(1+Assumptions!$C19)</f>
        <v>2.68033838</v>
      </c>
      <c r="J73" s="13">
        <f>I73*(1+Assumptions!$C19)</f>
        <v>2.707141764</v>
      </c>
      <c r="K73" s="13">
        <f>J73*(1+Assumptions!$C19)</f>
        <v>2.734213182</v>
      </c>
      <c r="L73" s="13">
        <f>K73*(1+Assumptions!$C19)</f>
        <v>2.761555314</v>
      </c>
      <c r="M73" s="13">
        <f>L73*(1+Assumptions!$C19)</f>
        <v>2.789170867</v>
      </c>
      <c r="N73" s="13">
        <f>M73*(1+Assumptions!$C19)</f>
        <v>2.817062575</v>
      </c>
      <c r="O73" s="13">
        <f>N73*(1+Assumptions!$C19)</f>
        <v>2.845233201</v>
      </c>
      <c r="P73" s="13">
        <f>O73*(1+Assumptions!$C19)</f>
        <v>2.873685533</v>
      </c>
      <c r="Q73" s="13">
        <f>P73*(1+Assumptions!$C19)</f>
        <v>2.902422388</v>
      </c>
      <c r="R73" s="13">
        <f>Q73*(1+Assumptions!$C19)</f>
        <v>2.931446612</v>
      </c>
      <c r="S73" s="13">
        <f>R73*(1+Assumptions!$C19)</f>
        <v>2.960761078</v>
      </c>
      <c r="T73" s="13">
        <f>S73*(1+Assumptions!$C19)</f>
        <v>2.990368689</v>
      </c>
      <c r="U73" s="13">
        <f>T73*(1+Assumptions!$C19)</f>
        <v>3.020272376</v>
      </c>
      <c r="V73" s="13">
        <f>U73*(1+Assumptions!$C19)</f>
        <v>3.0504751</v>
      </c>
      <c r="W73" s="13">
        <f>V73*(1+Assumptions!$C19)</f>
        <v>3.080979851</v>
      </c>
      <c r="X73" s="13">
        <f>W73*(1+Assumptions!$C19)</f>
        <v>3.111789649</v>
      </c>
      <c r="Y73" s="13">
        <f>X73*(1+Assumptions!$C19)</f>
        <v>3.142907546</v>
      </c>
    </row>
    <row r="74">
      <c r="A74" s="7" t="str">
        <f t="shared" si="17"/>
        <v>Chilli Powder</v>
      </c>
      <c r="B74" s="12">
        <f>Assumptions!B20/1000</f>
        <v>2.5</v>
      </c>
      <c r="C74" s="13">
        <f>B74*(1+Assumptions!$C20)</f>
        <v>2.5375</v>
      </c>
      <c r="D74" s="13">
        <f>C74*(1+Assumptions!$C20)</f>
        <v>2.5755625</v>
      </c>
      <c r="E74" s="13">
        <f>D74*(1+Assumptions!$C20)</f>
        <v>2.614195938</v>
      </c>
      <c r="F74" s="13">
        <f>E74*(1+Assumptions!$C20)</f>
        <v>2.653408877</v>
      </c>
      <c r="G74" s="13">
        <f>F74*(1+Assumptions!$C20)</f>
        <v>2.69321001</v>
      </c>
      <c r="H74" s="13">
        <f>G74*(1+Assumptions!$C20)</f>
        <v>2.73360816</v>
      </c>
      <c r="I74" s="13">
        <f>H74*(1+Assumptions!$C20)</f>
        <v>2.774612282</v>
      </c>
      <c r="J74" s="13">
        <f>I74*(1+Assumptions!$C20)</f>
        <v>2.816231466</v>
      </c>
      <c r="K74" s="13">
        <f>J74*(1+Assumptions!$C20)</f>
        <v>2.858474938</v>
      </c>
      <c r="L74" s="13">
        <f>K74*(1+Assumptions!$C20)</f>
        <v>2.901352063</v>
      </c>
      <c r="M74" s="13">
        <f>L74*(1+Assumptions!$C20)</f>
        <v>2.944872344</v>
      </c>
      <c r="N74" s="13">
        <f>M74*(1+Assumptions!$C20)</f>
        <v>2.989045429</v>
      </c>
      <c r="O74" s="13">
        <f>N74*(1+Assumptions!$C20)</f>
        <v>3.03388111</v>
      </c>
      <c r="P74" s="13">
        <f>O74*(1+Assumptions!$C20)</f>
        <v>3.079389327</v>
      </c>
      <c r="Q74" s="13">
        <f>P74*(1+Assumptions!$C20)</f>
        <v>3.125580167</v>
      </c>
      <c r="R74" s="13">
        <f>Q74*(1+Assumptions!$C20)</f>
        <v>3.172463869</v>
      </c>
      <c r="S74" s="13">
        <f>R74*(1+Assumptions!$C20)</f>
        <v>3.220050827</v>
      </c>
      <c r="T74" s="13">
        <f>S74*(1+Assumptions!$C20)</f>
        <v>3.26835159</v>
      </c>
      <c r="U74" s="13">
        <f>T74*(1+Assumptions!$C20)</f>
        <v>3.317376863</v>
      </c>
      <c r="V74" s="13">
        <f>U74*(1+Assumptions!$C20)</f>
        <v>3.367137516</v>
      </c>
      <c r="W74" s="13">
        <f>V74*(1+Assumptions!$C20)</f>
        <v>3.417644579</v>
      </c>
      <c r="X74" s="13">
        <f>W74*(1+Assumptions!$C20)</f>
        <v>3.468909248</v>
      </c>
      <c r="Y74" s="13">
        <f>X74*(1+Assumptions!$C20)</f>
        <v>3.520942887</v>
      </c>
    </row>
    <row r="75">
      <c r="A75" s="7" t="str">
        <f t="shared" si="17"/>
        <v>Lemon Powder</v>
      </c>
      <c r="B75" s="12">
        <f>Assumptions!B21/1000</f>
        <v>1.5</v>
      </c>
      <c r="C75" s="13">
        <f>B75*(1+Assumptions!$C21)</f>
        <v>1.515</v>
      </c>
      <c r="D75" s="13">
        <f>C75*(1+Assumptions!$C21)</f>
        <v>1.53015</v>
      </c>
      <c r="E75" s="13">
        <f>D75*(1+Assumptions!$C21)</f>
        <v>1.5454515</v>
      </c>
      <c r="F75" s="13">
        <f>E75*(1+Assumptions!$C21)</f>
        <v>1.560906015</v>
      </c>
      <c r="G75" s="13">
        <f>F75*(1+Assumptions!$C21)</f>
        <v>1.576515075</v>
      </c>
      <c r="H75" s="13">
        <f>G75*(1+Assumptions!$C21)</f>
        <v>1.592280226</v>
      </c>
      <c r="I75" s="13">
        <f>H75*(1+Assumptions!$C21)</f>
        <v>1.608203028</v>
      </c>
      <c r="J75" s="13">
        <f>I75*(1+Assumptions!$C21)</f>
        <v>1.624285058</v>
      </c>
      <c r="K75" s="13">
        <f>J75*(1+Assumptions!$C21)</f>
        <v>1.640527909</v>
      </c>
      <c r="L75" s="13">
        <f>K75*(1+Assumptions!$C21)</f>
        <v>1.656933188</v>
      </c>
      <c r="M75" s="13">
        <f>L75*(1+Assumptions!$C21)</f>
        <v>1.67350252</v>
      </c>
      <c r="N75" s="13">
        <f>M75*(1+Assumptions!$C21)</f>
        <v>1.690237545</v>
      </c>
      <c r="O75" s="13">
        <f>N75*(1+Assumptions!$C21)</f>
        <v>1.707139921</v>
      </c>
      <c r="P75" s="13">
        <f>O75*(1+Assumptions!$C21)</f>
        <v>1.72421132</v>
      </c>
      <c r="Q75" s="13">
        <f>P75*(1+Assumptions!$C21)</f>
        <v>1.741453433</v>
      </c>
      <c r="R75" s="13">
        <f>Q75*(1+Assumptions!$C21)</f>
        <v>1.758867967</v>
      </c>
      <c r="S75" s="13">
        <f>R75*(1+Assumptions!$C21)</f>
        <v>1.776456647</v>
      </c>
      <c r="T75" s="13">
        <f>S75*(1+Assumptions!$C21)</f>
        <v>1.794221214</v>
      </c>
      <c r="U75" s="13">
        <f>T75*(1+Assumptions!$C21)</f>
        <v>1.812163426</v>
      </c>
      <c r="V75" s="13">
        <f>U75*(1+Assumptions!$C21)</f>
        <v>1.83028506</v>
      </c>
      <c r="W75" s="13">
        <f>V75*(1+Assumptions!$C21)</f>
        <v>1.848587911</v>
      </c>
      <c r="X75" s="13">
        <f>W75*(1+Assumptions!$C21)</f>
        <v>1.86707379</v>
      </c>
      <c r="Y75" s="13">
        <f>X75*(1+Assumptions!$C21)</f>
        <v>1.885744528</v>
      </c>
    </row>
    <row r="76">
      <c r="A76" s="7" t="str">
        <f t="shared" si="17"/>
        <v>Magic Masala</v>
      </c>
      <c r="B76" s="12">
        <f>Assumptions!B22/1000</f>
        <v>2</v>
      </c>
      <c r="C76" s="13">
        <f>B76*(1+Assumptions!$C22)</f>
        <v>2.03</v>
      </c>
      <c r="D76" s="13">
        <f>C76*(1+Assumptions!$C22)</f>
        <v>2.06045</v>
      </c>
      <c r="E76" s="13">
        <f>D76*(1+Assumptions!$C22)</f>
        <v>2.09135675</v>
      </c>
      <c r="F76" s="13">
        <f>E76*(1+Assumptions!$C22)</f>
        <v>2.122727101</v>
      </c>
      <c r="G76" s="13">
        <f>F76*(1+Assumptions!$C22)</f>
        <v>2.154568008</v>
      </c>
      <c r="H76" s="13">
        <f>G76*(1+Assumptions!$C22)</f>
        <v>2.186886528</v>
      </c>
      <c r="I76" s="13">
        <f>H76*(1+Assumptions!$C22)</f>
        <v>2.219689826</v>
      </c>
      <c r="J76" s="13">
        <f>I76*(1+Assumptions!$C22)</f>
        <v>2.252985173</v>
      </c>
      <c r="K76" s="13">
        <f>J76*(1+Assumptions!$C22)</f>
        <v>2.286779951</v>
      </c>
      <c r="L76" s="13">
        <f>K76*(1+Assumptions!$C22)</f>
        <v>2.32108165</v>
      </c>
      <c r="M76" s="13">
        <f>L76*(1+Assumptions!$C22)</f>
        <v>2.355897875</v>
      </c>
      <c r="N76" s="13">
        <f>M76*(1+Assumptions!$C22)</f>
        <v>2.391236343</v>
      </c>
      <c r="O76" s="13">
        <f>N76*(1+Assumptions!$C22)</f>
        <v>2.427104888</v>
      </c>
      <c r="P76" s="13">
        <f>O76*(1+Assumptions!$C22)</f>
        <v>2.463511461</v>
      </c>
      <c r="Q76" s="13">
        <f>P76*(1+Assumptions!$C22)</f>
        <v>2.500464133</v>
      </c>
      <c r="R76" s="13">
        <f>Q76*(1+Assumptions!$C22)</f>
        <v>2.537971095</v>
      </c>
      <c r="S76" s="13">
        <f>R76*(1+Assumptions!$C22)</f>
        <v>2.576040662</v>
      </c>
      <c r="T76" s="13">
        <f>S76*(1+Assumptions!$C22)</f>
        <v>2.614681272</v>
      </c>
      <c r="U76" s="13">
        <f>T76*(1+Assumptions!$C22)</f>
        <v>2.653901491</v>
      </c>
      <c r="V76" s="13">
        <f>U76*(1+Assumptions!$C22)</f>
        <v>2.693710013</v>
      </c>
      <c r="W76" s="13">
        <f>V76*(1+Assumptions!$C22)</f>
        <v>2.734115663</v>
      </c>
      <c r="X76" s="13">
        <f>W76*(1+Assumptions!$C22)</f>
        <v>2.775127398</v>
      </c>
      <c r="Y76" s="13">
        <f>X76*(1+Assumptions!$C22)</f>
        <v>2.816754309</v>
      </c>
    </row>
    <row r="77">
      <c r="A77" s="7" t="str">
        <f t="shared" si="17"/>
        <v>Onion Powder</v>
      </c>
      <c r="B77" s="12">
        <f>Assumptions!B23/1000</f>
        <v>1.5</v>
      </c>
      <c r="C77" s="13">
        <f>B77*(1+Assumptions!$C23)</f>
        <v>1.515</v>
      </c>
      <c r="D77" s="13">
        <f>C77*(1+Assumptions!$C23)</f>
        <v>1.53015</v>
      </c>
      <c r="E77" s="13">
        <f>D77*(1+Assumptions!$C23)</f>
        <v>1.5454515</v>
      </c>
      <c r="F77" s="13">
        <f>E77*(1+Assumptions!$C23)</f>
        <v>1.560906015</v>
      </c>
      <c r="G77" s="13">
        <f>F77*(1+Assumptions!$C23)</f>
        <v>1.576515075</v>
      </c>
      <c r="H77" s="13">
        <f>G77*(1+Assumptions!$C23)</f>
        <v>1.592280226</v>
      </c>
      <c r="I77" s="13">
        <f>H77*(1+Assumptions!$C23)</f>
        <v>1.608203028</v>
      </c>
      <c r="J77" s="13">
        <f>I77*(1+Assumptions!$C23)</f>
        <v>1.624285058</v>
      </c>
      <c r="K77" s="13">
        <f>J77*(1+Assumptions!$C23)</f>
        <v>1.640527909</v>
      </c>
      <c r="L77" s="13">
        <f>K77*(1+Assumptions!$C23)</f>
        <v>1.656933188</v>
      </c>
      <c r="M77" s="13">
        <f>L77*(1+Assumptions!$C23)</f>
        <v>1.67350252</v>
      </c>
      <c r="N77" s="13">
        <f>M77*(1+Assumptions!$C23)</f>
        <v>1.690237545</v>
      </c>
      <c r="O77" s="13">
        <f>N77*(1+Assumptions!$C23)</f>
        <v>1.707139921</v>
      </c>
      <c r="P77" s="13">
        <f>O77*(1+Assumptions!$C23)</f>
        <v>1.72421132</v>
      </c>
      <c r="Q77" s="13">
        <f>P77*(1+Assumptions!$C23)</f>
        <v>1.741453433</v>
      </c>
      <c r="R77" s="13">
        <f>Q77*(1+Assumptions!$C23)</f>
        <v>1.758867967</v>
      </c>
      <c r="S77" s="13">
        <f>R77*(1+Assumptions!$C23)</f>
        <v>1.776456647</v>
      </c>
      <c r="T77" s="13">
        <f>S77*(1+Assumptions!$C23)</f>
        <v>1.794221214</v>
      </c>
      <c r="U77" s="13">
        <f>T77*(1+Assumptions!$C23)</f>
        <v>1.812163426</v>
      </c>
      <c r="V77" s="13">
        <f>U77*(1+Assumptions!$C23)</f>
        <v>1.83028506</v>
      </c>
      <c r="W77" s="13">
        <f>V77*(1+Assumptions!$C23)</f>
        <v>1.848587911</v>
      </c>
      <c r="X77" s="13">
        <f>W77*(1+Assumptions!$C23)</f>
        <v>1.86707379</v>
      </c>
      <c r="Y77" s="13">
        <f>X77*(1+Assumptions!$C23)</f>
        <v>1.885744528</v>
      </c>
    </row>
    <row r="78">
      <c r="A78" s="7"/>
      <c r="B78" s="7"/>
      <c r="C78" s="7"/>
      <c r="D78" s="7"/>
      <c r="E78" s="7"/>
      <c r="F78" s="7"/>
      <c r="G78" s="7"/>
      <c r="H78" s="7"/>
      <c r="I78" s="7"/>
      <c r="J78" s="7"/>
      <c r="K78" s="7"/>
      <c r="L78" s="7"/>
      <c r="M78" s="7"/>
      <c r="N78" s="7"/>
      <c r="O78" s="7"/>
      <c r="P78" s="7"/>
      <c r="Q78" s="7"/>
      <c r="R78" s="7"/>
      <c r="S78" s="7"/>
      <c r="T78" s="7"/>
      <c r="U78" s="7"/>
      <c r="V78" s="7"/>
      <c r="W78" s="7"/>
      <c r="X78" s="7"/>
      <c r="Y78" s="7"/>
    </row>
    <row r="79">
      <c r="A79" s="7" t="s">
        <v>84</v>
      </c>
      <c r="B79" s="7"/>
      <c r="C79" s="7"/>
      <c r="D79" s="7"/>
      <c r="E79" s="7"/>
      <c r="F79" s="7"/>
      <c r="G79" s="7"/>
      <c r="H79" s="7"/>
      <c r="I79" s="7"/>
      <c r="J79" s="7"/>
      <c r="K79" s="7"/>
      <c r="L79" s="7"/>
      <c r="M79" s="7"/>
      <c r="N79" s="7"/>
      <c r="O79" s="7"/>
      <c r="P79" s="7"/>
      <c r="Q79" s="7"/>
      <c r="R79" s="7"/>
      <c r="S79" s="7"/>
      <c r="T79" s="7"/>
      <c r="U79" s="7"/>
      <c r="V79" s="7"/>
      <c r="W79" s="7"/>
      <c r="X79" s="7"/>
      <c r="Y79" s="7"/>
    </row>
    <row r="80">
      <c r="A80" s="7" t="str">
        <f t="shared" ref="A80:A84" si="18">A53</f>
        <v>Classic Salted Chips</v>
      </c>
      <c r="B80" s="12">
        <f>Assumptions!B36/1000</f>
        <v>25</v>
      </c>
      <c r="C80" s="13">
        <f>B80*(1+Assumptions!$C36)</f>
        <v>25.375</v>
      </c>
      <c r="D80" s="13">
        <f>C80*(1+Assumptions!$C36)</f>
        <v>25.755625</v>
      </c>
      <c r="E80" s="13">
        <f>D80*(1+Assumptions!$C36)</f>
        <v>26.14195938</v>
      </c>
      <c r="F80" s="13">
        <f>E80*(1+Assumptions!$C36)</f>
        <v>26.53408877</v>
      </c>
      <c r="G80" s="13">
        <f>F80*(1+Assumptions!$C36)</f>
        <v>26.9321001</v>
      </c>
      <c r="H80" s="13">
        <f>G80*(1+Assumptions!$C36)</f>
        <v>27.3360816</v>
      </c>
      <c r="I80" s="13">
        <f>H80*(1+Assumptions!$C36)</f>
        <v>27.74612282</v>
      </c>
      <c r="J80" s="13">
        <f>I80*(1+Assumptions!$C36)</f>
        <v>28.16231466</v>
      </c>
      <c r="K80" s="13">
        <f>J80*(1+Assumptions!$C36)</f>
        <v>28.58474938</v>
      </c>
      <c r="L80" s="13">
        <f>K80*(1+Assumptions!$C36)</f>
        <v>29.01352063</v>
      </c>
      <c r="M80" s="13">
        <f>L80*(1+Assumptions!$C36)</f>
        <v>29.44872344</v>
      </c>
      <c r="N80" s="13">
        <f>M80*(1+Assumptions!$C36)</f>
        <v>29.89045429</v>
      </c>
      <c r="O80" s="13">
        <f>N80*(1+Assumptions!$C36)</f>
        <v>30.3388111</v>
      </c>
      <c r="P80" s="13">
        <f>O80*(1+Assumptions!$C36)</f>
        <v>30.79389327</v>
      </c>
      <c r="Q80" s="13">
        <f>P80*(1+Assumptions!$C36)</f>
        <v>31.25580167</v>
      </c>
      <c r="R80" s="13">
        <f>Q80*(1+Assumptions!$C36)</f>
        <v>31.72463869</v>
      </c>
      <c r="S80" s="13">
        <f>R80*(1+Assumptions!$C36)</f>
        <v>32.20050827</v>
      </c>
      <c r="T80" s="13">
        <f>S80*(1+Assumptions!$C36)</f>
        <v>32.6835159</v>
      </c>
      <c r="U80" s="13">
        <f>T80*(1+Assumptions!$C36)</f>
        <v>33.17376863</v>
      </c>
      <c r="V80" s="13">
        <f>U80*(1+Assumptions!$C36)</f>
        <v>33.67137516</v>
      </c>
      <c r="W80" s="13">
        <f>V80*(1+Assumptions!$C36)</f>
        <v>34.17644579</v>
      </c>
      <c r="X80" s="13">
        <f>W80*(1+Assumptions!$C36)</f>
        <v>34.68909248</v>
      </c>
      <c r="Y80" s="13">
        <f>X80*(1+Assumptions!$C36)</f>
        <v>35.20942887</v>
      </c>
    </row>
    <row r="81">
      <c r="A81" s="7" t="str">
        <f t="shared" si="18"/>
        <v>Tangy Tomato Chips</v>
      </c>
      <c r="B81" s="12">
        <f>Assumptions!B37/1000</f>
        <v>58</v>
      </c>
      <c r="C81" s="13">
        <f>B81*(1+Assumptions!$C37)</f>
        <v>59.16</v>
      </c>
      <c r="D81" s="13">
        <f>C81*(1+Assumptions!$C37)</f>
        <v>60.3432</v>
      </c>
      <c r="E81" s="13">
        <f>D81*(1+Assumptions!$C37)</f>
        <v>61.550064</v>
      </c>
      <c r="F81" s="13">
        <f>E81*(1+Assumptions!$C37)</f>
        <v>62.78106528</v>
      </c>
      <c r="G81" s="13">
        <f>F81*(1+Assumptions!$C37)</f>
        <v>64.03668659</v>
      </c>
      <c r="H81" s="13">
        <f>G81*(1+Assumptions!$C37)</f>
        <v>65.31742032</v>
      </c>
      <c r="I81" s="13">
        <f>H81*(1+Assumptions!$C37)</f>
        <v>66.62376872</v>
      </c>
      <c r="J81" s="13">
        <f>I81*(1+Assumptions!$C37)</f>
        <v>67.9562441</v>
      </c>
      <c r="K81" s="13">
        <f>J81*(1+Assumptions!$C37)</f>
        <v>69.31536898</v>
      </c>
      <c r="L81" s="13">
        <f>K81*(1+Assumptions!$C37)</f>
        <v>70.70167636</v>
      </c>
      <c r="M81" s="13">
        <f>L81*(1+Assumptions!$C37)</f>
        <v>72.11570989</v>
      </c>
      <c r="N81" s="13">
        <f>M81*(1+Assumptions!$C37)</f>
        <v>73.55802408</v>
      </c>
      <c r="O81" s="13">
        <f>N81*(1+Assumptions!$C37)</f>
        <v>75.02918457</v>
      </c>
      <c r="P81" s="13">
        <f>O81*(1+Assumptions!$C37)</f>
        <v>76.52976826</v>
      </c>
      <c r="Q81" s="13">
        <f>P81*(1+Assumptions!$C37)</f>
        <v>78.06036362</v>
      </c>
      <c r="R81" s="13">
        <f>Q81*(1+Assumptions!$C37)</f>
        <v>79.6215709</v>
      </c>
      <c r="S81" s="13">
        <f>R81*(1+Assumptions!$C37)</f>
        <v>81.21400231</v>
      </c>
      <c r="T81" s="13">
        <f>S81*(1+Assumptions!$C37)</f>
        <v>82.83828236</v>
      </c>
      <c r="U81" s="13">
        <f>T81*(1+Assumptions!$C37)</f>
        <v>84.49504801</v>
      </c>
      <c r="V81" s="13">
        <f>U81*(1+Assumptions!$C37)</f>
        <v>86.18494897</v>
      </c>
      <c r="W81" s="13">
        <f>V81*(1+Assumptions!$C37)</f>
        <v>87.90864795</v>
      </c>
      <c r="X81" s="13">
        <f>W81*(1+Assumptions!$C37)</f>
        <v>89.66682091</v>
      </c>
      <c r="Y81" s="13">
        <f>X81*(1+Assumptions!$C37)</f>
        <v>91.46015732</v>
      </c>
    </row>
    <row r="82">
      <c r="A82" s="7" t="str">
        <f t="shared" si="18"/>
        <v>Chilli Lemon Chips</v>
      </c>
      <c r="B82" s="12">
        <f>Assumptions!B38/1000</f>
        <v>45</v>
      </c>
      <c r="C82" s="13">
        <f>B82*(1+Assumptions!$C38)</f>
        <v>45.675</v>
      </c>
      <c r="D82" s="13">
        <f>C82*(1+Assumptions!$C38)</f>
        <v>46.360125</v>
      </c>
      <c r="E82" s="13">
        <f>D82*(1+Assumptions!$C38)</f>
        <v>47.05552688</v>
      </c>
      <c r="F82" s="13">
        <f>E82*(1+Assumptions!$C38)</f>
        <v>47.76135978</v>
      </c>
      <c r="G82" s="13">
        <f>F82*(1+Assumptions!$C38)</f>
        <v>48.47778017</v>
      </c>
      <c r="H82" s="13">
        <f>G82*(1+Assumptions!$C38)</f>
        <v>49.20494688</v>
      </c>
      <c r="I82" s="13">
        <f>H82*(1+Assumptions!$C38)</f>
        <v>49.94302108</v>
      </c>
      <c r="J82" s="13">
        <f>I82*(1+Assumptions!$C38)</f>
        <v>50.6921664</v>
      </c>
      <c r="K82" s="13">
        <f>J82*(1+Assumptions!$C38)</f>
        <v>51.45254889</v>
      </c>
      <c r="L82" s="13">
        <f>K82*(1+Assumptions!$C38)</f>
        <v>52.22433713</v>
      </c>
      <c r="M82" s="13">
        <f>L82*(1+Assumptions!$C38)</f>
        <v>53.00770218</v>
      </c>
      <c r="N82" s="13">
        <f>M82*(1+Assumptions!$C38)</f>
        <v>53.80281772</v>
      </c>
      <c r="O82" s="13">
        <f>N82*(1+Assumptions!$C38)</f>
        <v>54.60985998</v>
      </c>
      <c r="P82" s="13">
        <f>O82*(1+Assumptions!$C38)</f>
        <v>55.42900788</v>
      </c>
      <c r="Q82" s="13">
        <f>P82*(1+Assumptions!$C38)</f>
        <v>56.260443</v>
      </c>
      <c r="R82" s="13">
        <f>Q82*(1+Assumptions!$C38)</f>
        <v>57.10434964</v>
      </c>
      <c r="S82" s="13">
        <f>R82*(1+Assumptions!$C38)</f>
        <v>57.96091489</v>
      </c>
      <c r="T82" s="13">
        <f>S82*(1+Assumptions!$C38)</f>
        <v>58.83032861</v>
      </c>
      <c r="U82" s="13">
        <f>T82*(1+Assumptions!$C38)</f>
        <v>59.71278354</v>
      </c>
      <c r="V82" s="13">
        <f>U82*(1+Assumptions!$C38)</f>
        <v>60.60847529</v>
      </c>
      <c r="W82" s="13">
        <f>V82*(1+Assumptions!$C38)</f>
        <v>61.51760242</v>
      </c>
      <c r="X82" s="13">
        <f>W82*(1+Assumptions!$C38)</f>
        <v>62.44036646</v>
      </c>
      <c r="Y82" s="13">
        <f>X82*(1+Assumptions!$C38)</f>
        <v>63.37697196</v>
      </c>
    </row>
    <row r="83">
      <c r="A83" s="7" t="str">
        <f t="shared" si="18"/>
        <v>Magic Masal Chips</v>
      </c>
      <c r="B83" s="12">
        <f>Assumptions!B39/1000</f>
        <v>65</v>
      </c>
      <c r="C83" s="13">
        <f>B83*(1+Assumptions!$C39)</f>
        <v>65.65</v>
      </c>
      <c r="D83" s="13">
        <f>C83*(1+Assumptions!$C39)</f>
        <v>66.3065</v>
      </c>
      <c r="E83" s="13">
        <f>D83*(1+Assumptions!$C39)</f>
        <v>66.969565</v>
      </c>
      <c r="F83" s="13">
        <f>E83*(1+Assumptions!$C39)</f>
        <v>67.63926065</v>
      </c>
      <c r="G83" s="13">
        <f>F83*(1+Assumptions!$C39)</f>
        <v>68.31565326</v>
      </c>
      <c r="H83" s="13">
        <f>G83*(1+Assumptions!$C39)</f>
        <v>68.99880979</v>
      </c>
      <c r="I83" s="13">
        <f>H83*(1+Assumptions!$C39)</f>
        <v>69.68879789</v>
      </c>
      <c r="J83" s="13">
        <f>I83*(1+Assumptions!$C39)</f>
        <v>70.38568587</v>
      </c>
      <c r="K83" s="13">
        <f>J83*(1+Assumptions!$C39)</f>
        <v>71.08954272</v>
      </c>
      <c r="L83" s="13">
        <f>K83*(1+Assumptions!$C39)</f>
        <v>71.80043815</v>
      </c>
      <c r="M83" s="13">
        <f>L83*(1+Assumptions!$C39)</f>
        <v>72.51844253</v>
      </c>
      <c r="N83" s="13">
        <f>M83*(1+Assumptions!$C39)</f>
        <v>73.24362696</v>
      </c>
      <c r="O83" s="13">
        <f>N83*(1+Assumptions!$C39)</f>
        <v>73.97606323</v>
      </c>
      <c r="P83" s="13">
        <f>O83*(1+Assumptions!$C39)</f>
        <v>74.71582386</v>
      </c>
      <c r="Q83" s="13">
        <f>P83*(1+Assumptions!$C39)</f>
        <v>75.4629821</v>
      </c>
      <c r="R83" s="13">
        <f>Q83*(1+Assumptions!$C39)</f>
        <v>76.21761192</v>
      </c>
      <c r="S83" s="13">
        <f>R83*(1+Assumptions!$C39)</f>
        <v>76.97978804</v>
      </c>
      <c r="T83" s="13">
        <f>S83*(1+Assumptions!$C39)</f>
        <v>77.74958592</v>
      </c>
      <c r="U83" s="13">
        <f>T83*(1+Assumptions!$C39)</f>
        <v>78.52708178</v>
      </c>
      <c r="V83" s="13">
        <f>U83*(1+Assumptions!$C39)</f>
        <v>79.3123526</v>
      </c>
      <c r="W83" s="13">
        <f>V83*(1+Assumptions!$C39)</f>
        <v>80.10547612</v>
      </c>
      <c r="X83" s="13">
        <f>W83*(1+Assumptions!$C39)</f>
        <v>80.90653088</v>
      </c>
      <c r="Y83" s="13">
        <f>X83*(1+Assumptions!$C39)</f>
        <v>81.71559619</v>
      </c>
    </row>
    <row r="84">
      <c r="A84" s="7" t="str">
        <f t="shared" si="18"/>
        <v>Salted Onion Chips</v>
      </c>
      <c r="B84" s="12">
        <f>Assumptions!B40/1000</f>
        <v>36</v>
      </c>
      <c r="C84" s="13">
        <f>B84*(1+Assumptions!$C40)</f>
        <v>36.72</v>
      </c>
      <c r="D84" s="13">
        <f>C84*(1+Assumptions!$C40)</f>
        <v>37.4544</v>
      </c>
      <c r="E84" s="13">
        <f>D84*(1+Assumptions!$C40)</f>
        <v>38.203488</v>
      </c>
      <c r="F84" s="13">
        <f>E84*(1+Assumptions!$C40)</f>
        <v>38.96755776</v>
      </c>
      <c r="G84" s="13">
        <f>F84*(1+Assumptions!$C40)</f>
        <v>39.74690892</v>
      </c>
      <c r="H84" s="13">
        <f>G84*(1+Assumptions!$C40)</f>
        <v>40.54184709</v>
      </c>
      <c r="I84" s="13">
        <f>H84*(1+Assumptions!$C40)</f>
        <v>41.35268404</v>
      </c>
      <c r="J84" s="13">
        <f>I84*(1+Assumptions!$C40)</f>
        <v>42.17973772</v>
      </c>
      <c r="K84" s="13">
        <f>J84*(1+Assumptions!$C40)</f>
        <v>43.02333247</v>
      </c>
      <c r="L84" s="13">
        <f>K84*(1+Assumptions!$C40)</f>
        <v>43.88379912</v>
      </c>
      <c r="M84" s="13">
        <f>L84*(1+Assumptions!$C40)</f>
        <v>44.7614751</v>
      </c>
      <c r="N84" s="13">
        <f>M84*(1+Assumptions!$C40)</f>
        <v>45.6567046</v>
      </c>
      <c r="O84" s="13">
        <f>N84*(1+Assumptions!$C40)</f>
        <v>46.5698387</v>
      </c>
      <c r="P84" s="13">
        <f>O84*(1+Assumptions!$C40)</f>
        <v>47.50123547</v>
      </c>
      <c r="Q84" s="13">
        <f>P84*(1+Assumptions!$C40)</f>
        <v>48.45126018</v>
      </c>
      <c r="R84" s="13">
        <f>Q84*(1+Assumptions!$C40)</f>
        <v>49.42028538</v>
      </c>
      <c r="S84" s="13">
        <f>R84*(1+Assumptions!$C40)</f>
        <v>50.40869109</v>
      </c>
      <c r="T84" s="13">
        <f>S84*(1+Assumptions!$C40)</f>
        <v>51.41686491</v>
      </c>
      <c r="U84" s="13">
        <f>T84*(1+Assumptions!$C40)</f>
        <v>52.44520221</v>
      </c>
      <c r="V84" s="13">
        <f>U84*(1+Assumptions!$C40)</f>
        <v>53.49410626</v>
      </c>
      <c r="W84" s="13">
        <f>V84*(1+Assumptions!$C40)</f>
        <v>54.56398838</v>
      </c>
      <c r="X84" s="13">
        <f>W84*(1+Assumptions!$C40)</f>
        <v>55.65526815</v>
      </c>
      <c r="Y84" s="13">
        <f>X84*(1+Assumptions!$C40)</f>
        <v>56.76837351</v>
      </c>
    </row>
    <row r="85">
      <c r="A85" s="7"/>
      <c r="B85" s="7"/>
      <c r="C85" s="7"/>
      <c r="D85" s="7"/>
      <c r="E85" s="7"/>
      <c r="F85" s="7"/>
      <c r="G85" s="7"/>
      <c r="H85" s="7"/>
      <c r="I85" s="7"/>
      <c r="J85" s="7"/>
      <c r="K85" s="7"/>
      <c r="L85" s="7"/>
      <c r="M85" s="7"/>
      <c r="N85" s="7"/>
      <c r="O85" s="7"/>
      <c r="P85" s="7"/>
      <c r="Q85" s="7"/>
      <c r="R85" s="7"/>
      <c r="S85" s="7"/>
      <c r="T85" s="7"/>
      <c r="U85" s="7"/>
      <c r="V85" s="7"/>
      <c r="W85" s="7"/>
      <c r="X85" s="7"/>
      <c r="Y85" s="7"/>
    </row>
    <row r="86">
      <c r="A86" s="7"/>
      <c r="B86" s="7"/>
      <c r="C86" s="7"/>
      <c r="D86" s="7"/>
      <c r="E86" s="7"/>
      <c r="F86" s="7"/>
      <c r="G86" s="7"/>
      <c r="H86" s="7"/>
      <c r="I86" s="7"/>
      <c r="J86" s="7"/>
      <c r="K86" s="7"/>
      <c r="L86" s="7"/>
      <c r="M86" s="7"/>
      <c r="N86" s="7"/>
      <c r="O86" s="7"/>
      <c r="P86" s="7"/>
      <c r="Q86" s="7"/>
      <c r="R86" s="7"/>
      <c r="S86" s="7"/>
      <c r="T86" s="7"/>
      <c r="U86" s="7"/>
      <c r="V86" s="7"/>
      <c r="W86" s="7"/>
      <c r="X86" s="7"/>
      <c r="Y86"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85</v>
      </c>
      <c r="B1" s="7"/>
    </row>
    <row r="2">
      <c r="A2" s="17" t="s">
        <v>30</v>
      </c>
      <c r="B2" s="7"/>
    </row>
    <row r="3">
      <c r="A3" s="7" t="str">
        <f>Assumptions!A26</f>
        <v>Potato</v>
      </c>
      <c r="B3" s="12">
        <f>Assumptions!B2*Assumptions!$B26</f>
        <v>29.1</v>
      </c>
    </row>
    <row r="4">
      <c r="A4" s="7" t="str">
        <f>Assumptions!A27</f>
        <v>Black Pepper</v>
      </c>
      <c r="B4" s="12">
        <f>Assumptions!C2*Assumptions!$B27</f>
        <v>8</v>
      </c>
    </row>
    <row r="5">
      <c r="A5" s="7" t="str">
        <f>Assumptions!A28</f>
        <v>Salt</v>
      </c>
      <c r="B5" s="12">
        <f>Assumptions!D2*Assumptions!$B28</f>
        <v>0.4</v>
      </c>
    </row>
    <row r="6">
      <c r="A6" s="7" t="str">
        <f>Assumptions!A29</f>
        <v>Tomato Powder</v>
      </c>
      <c r="B6" s="12">
        <f>Assumptions!E2*Assumptions!$B29</f>
        <v>0</v>
      </c>
    </row>
    <row r="7">
      <c r="A7" s="7" t="str">
        <f>Assumptions!A30</f>
        <v>Chilli Powder</v>
      </c>
      <c r="B7" s="12">
        <f>Assumptions!F2*Assumptions!$B30</f>
        <v>0</v>
      </c>
    </row>
    <row r="8">
      <c r="A8" s="7" t="str">
        <f>Assumptions!A31</f>
        <v>Lemon Powder</v>
      </c>
      <c r="B8" s="12">
        <f>Assumptions!G2*Assumptions!$B31</f>
        <v>0</v>
      </c>
    </row>
    <row r="9">
      <c r="A9" s="7" t="str">
        <f>Assumptions!A32</f>
        <v>Magic Powder</v>
      </c>
      <c r="B9" s="12">
        <f>Assumptions!H2*Assumptions!$B32</f>
        <v>0</v>
      </c>
    </row>
    <row r="10">
      <c r="A10" s="7" t="str">
        <f>Assumptions!A33</f>
        <v>Onion Powder</v>
      </c>
      <c r="B10" s="12">
        <f>Assumptions!I2*Assumptions!$B33</f>
        <v>0</v>
      </c>
    </row>
    <row r="11">
      <c r="A11" s="7" t="s">
        <v>86</v>
      </c>
      <c r="B11" s="12">
        <f>SUM(B3:B10)</f>
        <v>37.5</v>
      </c>
    </row>
    <row r="12">
      <c r="A12" s="7"/>
      <c r="B12" s="7"/>
    </row>
    <row r="13">
      <c r="A13" s="17" t="s">
        <v>45</v>
      </c>
      <c r="B13" s="7"/>
    </row>
    <row r="14">
      <c r="A14" s="7" t="str">
        <f t="shared" ref="A14:A21" si="1">A3</f>
        <v>Potato</v>
      </c>
      <c r="B14" s="12">
        <f>Assumptions!B3*Assumptions!$B26</f>
        <v>28.2</v>
      </c>
    </row>
    <row r="15">
      <c r="A15" s="7" t="str">
        <f t="shared" si="1"/>
        <v>Black Pepper</v>
      </c>
      <c r="B15" s="12">
        <f>Assumptions!C3*Assumptions!$B27</f>
        <v>16</v>
      </c>
    </row>
    <row r="16">
      <c r="A16" s="7" t="str">
        <f t="shared" si="1"/>
        <v>Salt</v>
      </c>
      <c r="B16" s="12">
        <f>Assumptions!D3*Assumptions!$B28</f>
        <v>0.4</v>
      </c>
    </row>
    <row r="17">
      <c r="A17" s="7" t="str">
        <f t="shared" si="1"/>
        <v>Tomato Powder</v>
      </c>
      <c r="B17" s="12">
        <f>Assumptions!E3*Assumptions!$B29</f>
        <v>8</v>
      </c>
    </row>
    <row r="18">
      <c r="A18" s="7" t="str">
        <f t="shared" si="1"/>
        <v>Chilli Powder</v>
      </c>
      <c r="B18" s="12">
        <f>Assumptions!F3*Assumptions!$B30</f>
        <v>0</v>
      </c>
    </row>
    <row r="19">
      <c r="A19" s="7" t="str">
        <f t="shared" si="1"/>
        <v>Lemon Powder</v>
      </c>
      <c r="B19" s="12">
        <f>Assumptions!G2*Assumptions!$B31</f>
        <v>0</v>
      </c>
    </row>
    <row r="20">
      <c r="A20" s="7" t="str">
        <f t="shared" si="1"/>
        <v>Magic Powder</v>
      </c>
      <c r="B20" s="12">
        <f>Assumptions!H3*Assumptions!$B32</f>
        <v>0</v>
      </c>
    </row>
    <row r="21">
      <c r="A21" s="7" t="str">
        <f t="shared" si="1"/>
        <v>Onion Powder</v>
      </c>
      <c r="B21" s="12">
        <f>Assumptions!I3*Assumptions!$B33</f>
        <v>0</v>
      </c>
    </row>
    <row r="22">
      <c r="A22" s="7" t="s">
        <v>86</v>
      </c>
      <c r="B22" s="12">
        <f>SUM(B14:B21)</f>
        <v>52.6</v>
      </c>
    </row>
    <row r="23">
      <c r="A23" s="7"/>
      <c r="B23" s="7"/>
    </row>
    <row r="24">
      <c r="A24" s="7" t="s">
        <v>87</v>
      </c>
      <c r="B24" s="7"/>
    </row>
    <row r="25">
      <c r="A25" s="7" t="str">
        <f t="shared" ref="A25:A33" si="2">A14</f>
        <v>Potato</v>
      </c>
      <c r="B25" s="12">
        <f>Assumptions!B4*Assumptions!$B26</f>
        <v>27.9</v>
      </c>
    </row>
    <row r="26">
      <c r="A26" s="7" t="str">
        <f t="shared" si="2"/>
        <v>Black Pepper</v>
      </c>
      <c r="B26" s="12">
        <f>Assumptions!C4*Assumptions!$B27</f>
        <v>8</v>
      </c>
    </row>
    <row r="27">
      <c r="A27" s="7" t="str">
        <f t="shared" si="2"/>
        <v>Salt</v>
      </c>
      <c r="B27" s="12">
        <f>Assumptions!D4*Assumptions!$B28</f>
        <v>0.4</v>
      </c>
    </row>
    <row r="28">
      <c r="A28" s="7" t="str">
        <f t="shared" si="2"/>
        <v>Tomato Powder</v>
      </c>
      <c r="B28" s="12">
        <f>Assumptions!E4*Assumptions!$B29</f>
        <v>0</v>
      </c>
    </row>
    <row r="29">
      <c r="A29" s="7" t="str">
        <f t="shared" si="2"/>
        <v>Chilli Powder</v>
      </c>
      <c r="B29" s="12">
        <f>Assumptions!F4*Assumptions!$B30</f>
        <v>16</v>
      </c>
    </row>
    <row r="30">
      <c r="A30" s="7" t="str">
        <f t="shared" si="2"/>
        <v>Lemon Powder</v>
      </c>
      <c r="B30" s="12">
        <f>Assumptions!G4*Assumptions!$B31</f>
        <v>14</v>
      </c>
    </row>
    <row r="31">
      <c r="A31" s="7" t="str">
        <f t="shared" si="2"/>
        <v>Magic Powder</v>
      </c>
      <c r="B31" s="12">
        <f>Assumptions!H4*Assumptions!$B32</f>
        <v>0</v>
      </c>
    </row>
    <row r="32">
      <c r="A32" s="7" t="str">
        <f t="shared" si="2"/>
        <v>Onion Powder</v>
      </c>
      <c r="B32" s="12">
        <f>Assumptions!I4*Assumptions!$B33</f>
        <v>0</v>
      </c>
    </row>
    <row r="33">
      <c r="A33" s="7" t="str">
        <f t="shared" si="2"/>
        <v>Total Cost</v>
      </c>
      <c r="B33" s="12">
        <f>SUM(B25:B32)</f>
        <v>66.3</v>
      </c>
    </row>
    <row r="34">
      <c r="A34" s="7"/>
      <c r="B34" s="7"/>
    </row>
    <row r="35">
      <c r="A35" s="7" t="s">
        <v>88</v>
      </c>
      <c r="B35" s="7"/>
    </row>
    <row r="36">
      <c r="A36" s="7" t="str">
        <f t="shared" ref="A36:A44" si="3">A25</f>
        <v>Potato</v>
      </c>
      <c r="B36" s="12">
        <f>Assumptions!B5*Assumptions!$B26</f>
        <v>28.2</v>
      </c>
    </row>
    <row r="37">
      <c r="A37" s="7" t="str">
        <f t="shared" si="3"/>
        <v>Black Pepper</v>
      </c>
      <c r="B37" s="12">
        <f>Assumptions!C5*Assumptions!$B27</f>
        <v>8</v>
      </c>
    </row>
    <row r="38">
      <c r="A38" s="7" t="str">
        <f t="shared" si="3"/>
        <v>Salt</v>
      </c>
      <c r="B38" s="12">
        <f>Assumptions!D5*Assumptions!$B28</f>
        <v>0.4</v>
      </c>
    </row>
    <row r="39">
      <c r="A39" s="7" t="str">
        <f t="shared" si="3"/>
        <v>Tomato Powder</v>
      </c>
      <c r="B39" s="12">
        <f>Assumptions!E5*Assumptions!$B29</f>
        <v>0</v>
      </c>
    </row>
    <row r="40">
      <c r="A40" s="7" t="str">
        <f t="shared" si="3"/>
        <v>Chilli Powder</v>
      </c>
      <c r="B40" s="12">
        <f>Assumptions!F5*Assumptions!$B30</f>
        <v>8</v>
      </c>
    </row>
    <row r="41">
      <c r="A41" s="7" t="str">
        <f t="shared" si="3"/>
        <v>Lemon Powder</v>
      </c>
      <c r="B41" s="12">
        <f>Assumptions!G5*Assumptions!$B31</f>
        <v>0</v>
      </c>
    </row>
    <row r="42">
      <c r="A42" s="7" t="str">
        <f t="shared" si="3"/>
        <v>Magic Powder</v>
      </c>
      <c r="B42" s="12">
        <f>Assumptions!H5*Assumptions!$B32</f>
        <v>20</v>
      </c>
    </row>
    <row r="43">
      <c r="A43" s="7" t="str">
        <f t="shared" si="3"/>
        <v>Onion Powder</v>
      </c>
      <c r="B43" s="12">
        <f>Assumptions!I5*Assumptions!$B33</f>
        <v>0</v>
      </c>
    </row>
    <row r="44">
      <c r="A44" s="7" t="str">
        <f t="shared" si="3"/>
        <v>Total Cost</v>
      </c>
      <c r="B44" s="12">
        <f>SUM(B36:B43)</f>
        <v>64.6</v>
      </c>
    </row>
    <row r="45">
      <c r="A45" s="7"/>
      <c r="B45" s="7"/>
    </row>
    <row r="46">
      <c r="A46" s="7" t="s">
        <v>89</v>
      </c>
      <c r="B46" s="7"/>
    </row>
    <row r="47">
      <c r="A47" s="7" t="str">
        <f t="shared" ref="A47:A55" si="4">A36</f>
        <v>Potato</v>
      </c>
      <c r="B47" s="12">
        <f>Assumptions!B6*Assumptions!$B26</f>
        <v>28.5</v>
      </c>
    </row>
    <row r="48">
      <c r="A48" s="7" t="str">
        <f t="shared" si="4"/>
        <v>Black Pepper</v>
      </c>
      <c r="B48" s="12">
        <f>Assumptions!C6*Assumptions!$B27</f>
        <v>8</v>
      </c>
    </row>
    <row r="49">
      <c r="A49" s="7" t="str">
        <f t="shared" si="4"/>
        <v>Salt</v>
      </c>
      <c r="B49" s="12">
        <f>Assumptions!D6*Assumptions!$B28</f>
        <v>0.4</v>
      </c>
    </row>
    <row r="50">
      <c r="A50" s="7" t="str">
        <f t="shared" si="4"/>
        <v>Tomato Powder</v>
      </c>
      <c r="B50" s="12">
        <f>Assumptions!E6*Assumptions!$B29</f>
        <v>0</v>
      </c>
    </row>
    <row r="51">
      <c r="A51" s="7" t="str">
        <f t="shared" si="4"/>
        <v>Chilli Powder</v>
      </c>
      <c r="B51" s="12">
        <f>Assumptions!F6*Assumptions!$B30</f>
        <v>0</v>
      </c>
    </row>
    <row r="52">
      <c r="A52" s="7" t="str">
        <f t="shared" si="4"/>
        <v>Lemon Powder</v>
      </c>
      <c r="B52" s="12">
        <f>Assumptions!G6*Assumptions!$B31</f>
        <v>0</v>
      </c>
    </row>
    <row r="53">
      <c r="A53" s="7" t="str">
        <f t="shared" si="4"/>
        <v>Magic Powder</v>
      </c>
      <c r="B53" s="12">
        <f>Assumptions!H6*Assumptions!$B32</f>
        <v>0</v>
      </c>
    </row>
    <row r="54">
      <c r="A54" s="7" t="str">
        <f t="shared" si="4"/>
        <v>Onion Powder</v>
      </c>
      <c r="B54" s="12">
        <f>Assumptions!I6*Assumptions!$B33</f>
        <v>18</v>
      </c>
    </row>
    <row r="55">
      <c r="A55" s="7" t="str">
        <f t="shared" si="4"/>
        <v>Total Cost</v>
      </c>
      <c r="B55" s="12">
        <f>SUM(B47:B54)</f>
        <v>54.9</v>
      </c>
    </row>
    <row r="56">
      <c r="A56" s="7"/>
      <c r="B56" s="7"/>
    </row>
    <row r="57">
      <c r="A57" s="7"/>
      <c r="B57"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90</v>
      </c>
      <c r="B2" s="7"/>
      <c r="C2" s="7"/>
      <c r="D2" s="7"/>
      <c r="E2" s="7"/>
      <c r="F2" s="7"/>
      <c r="G2" s="7"/>
      <c r="H2" s="7"/>
      <c r="I2" s="7"/>
      <c r="J2" s="7"/>
      <c r="K2" s="7"/>
      <c r="L2" s="7"/>
      <c r="M2" s="7"/>
      <c r="N2" s="7"/>
      <c r="O2" s="7"/>
      <c r="P2" s="7"/>
      <c r="Q2" s="7"/>
      <c r="R2" s="7"/>
      <c r="S2" s="7"/>
      <c r="T2" s="7"/>
      <c r="U2" s="7"/>
      <c r="V2" s="7"/>
      <c r="W2" s="7"/>
      <c r="X2" s="7"/>
      <c r="Y2" s="7"/>
    </row>
    <row r="3">
      <c r="A3" s="7" t="str">
        <f>Assumptions!A43</f>
        <v>Classic Salted Chips</v>
      </c>
      <c r="B3" s="9">
        <f>'Calcs-1'!B80*Assumptions!$B43</f>
        <v>9500</v>
      </c>
      <c r="C3" s="9">
        <f>'Calcs-1'!C80*Assumptions!$B43</f>
        <v>9642.5</v>
      </c>
      <c r="D3" s="9">
        <f>'Calcs-1'!D80*Assumptions!$B43</f>
        <v>9787.1375</v>
      </c>
      <c r="E3" s="9">
        <f>'Calcs-1'!E80*Assumptions!$B43</f>
        <v>9933.944563</v>
      </c>
      <c r="F3" s="9">
        <f>'Calcs-1'!F80*Assumptions!$B43</f>
        <v>10082.95373</v>
      </c>
      <c r="G3" s="9">
        <f>'Calcs-1'!G80*Assumptions!$B43</f>
        <v>10234.19804</v>
      </c>
      <c r="H3" s="9">
        <f>'Calcs-1'!H80*Assumptions!$B43</f>
        <v>10387.71101</v>
      </c>
      <c r="I3" s="9">
        <f>'Calcs-1'!I80*Assumptions!$B43</f>
        <v>10543.52667</v>
      </c>
      <c r="J3" s="9">
        <f>'Calcs-1'!J80*Assumptions!$B43</f>
        <v>10701.67957</v>
      </c>
      <c r="K3" s="9">
        <f>'Calcs-1'!K80*Assumptions!$B43</f>
        <v>10862.20477</v>
      </c>
      <c r="L3" s="9">
        <f>'Calcs-1'!L80*Assumptions!$B43</f>
        <v>11025.13784</v>
      </c>
      <c r="M3" s="9">
        <f>'Calcs-1'!M80*Assumptions!$B43</f>
        <v>11190.51491</v>
      </c>
      <c r="N3" s="9">
        <f>'Calcs-1'!N80*Assumptions!$B43</f>
        <v>11358.37263</v>
      </c>
      <c r="O3" s="9">
        <f>'Calcs-1'!O80*Assumptions!$B43</f>
        <v>11528.74822</v>
      </c>
      <c r="P3" s="9">
        <f>'Calcs-1'!P80*Assumptions!$B43</f>
        <v>11701.67944</v>
      </c>
      <c r="Q3" s="9">
        <f>'Calcs-1'!Q80*Assumptions!$B43</f>
        <v>11877.20463</v>
      </c>
      <c r="R3" s="9">
        <f>'Calcs-1'!R80*Assumptions!$B43</f>
        <v>12055.3627</v>
      </c>
      <c r="S3" s="9">
        <f>'Calcs-1'!S80*Assumptions!$B43</f>
        <v>12236.19314</v>
      </c>
      <c r="T3" s="9">
        <f>'Calcs-1'!T80*Assumptions!$B43</f>
        <v>12419.73604</v>
      </c>
      <c r="U3" s="9">
        <f>'Calcs-1'!U80*Assumptions!$B43</f>
        <v>12606.03208</v>
      </c>
      <c r="V3" s="9">
        <f>'Calcs-1'!V80*Assumptions!$B43</f>
        <v>12795.12256</v>
      </c>
      <c r="W3" s="9">
        <f>'Calcs-1'!W80*Assumptions!$B43</f>
        <v>12987.0494</v>
      </c>
      <c r="X3" s="9">
        <f>'Calcs-1'!X80*Assumptions!$B43</f>
        <v>13181.85514</v>
      </c>
      <c r="Y3" s="9">
        <f>'Calcs-1'!Y80*Assumptions!$B43</f>
        <v>13379.58297</v>
      </c>
    </row>
    <row r="4">
      <c r="A4" s="7" t="str">
        <f>Assumptions!A44</f>
        <v>Tangy Tomato Chips</v>
      </c>
      <c r="B4" s="9">
        <f>'Calcs-1'!B81*Assumptions!$B44</f>
        <v>23200</v>
      </c>
      <c r="C4" s="9">
        <f>'Calcs-1'!C81*Assumptions!$B44</f>
        <v>23664</v>
      </c>
      <c r="D4" s="9">
        <f>'Calcs-1'!D81*Assumptions!$B44</f>
        <v>24137.28</v>
      </c>
      <c r="E4" s="9">
        <f>'Calcs-1'!E81*Assumptions!$B44</f>
        <v>24620.0256</v>
      </c>
      <c r="F4" s="9">
        <f>'Calcs-1'!F81*Assumptions!$B44</f>
        <v>25112.42611</v>
      </c>
      <c r="G4" s="9">
        <f>'Calcs-1'!G81*Assumptions!$B44</f>
        <v>25614.67463</v>
      </c>
      <c r="H4" s="9">
        <f>'Calcs-1'!H81*Assumptions!$B44</f>
        <v>26126.96813</v>
      </c>
      <c r="I4" s="9">
        <f>'Calcs-1'!I81*Assumptions!$B44</f>
        <v>26649.50749</v>
      </c>
      <c r="J4" s="9">
        <f>'Calcs-1'!J81*Assumptions!$B44</f>
        <v>27182.49764</v>
      </c>
      <c r="K4" s="9">
        <f>'Calcs-1'!K81*Assumptions!$B44</f>
        <v>27726.14759</v>
      </c>
      <c r="L4" s="9">
        <f>'Calcs-1'!L81*Assumptions!$B44</f>
        <v>28280.67054</v>
      </c>
      <c r="M4" s="9">
        <f>'Calcs-1'!M81*Assumptions!$B44</f>
        <v>28846.28395</v>
      </c>
      <c r="N4" s="9">
        <f>'Calcs-1'!N81*Assumptions!$B44</f>
        <v>29423.20963</v>
      </c>
      <c r="O4" s="9">
        <f>'Calcs-1'!O81*Assumptions!$B44</f>
        <v>30011.67383</v>
      </c>
      <c r="P4" s="9">
        <f>'Calcs-1'!P81*Assumptions!$B44</f>
        <v>30611.9073</v>
      </c>
      <c r="Q4" s="9">
        <f>'Calcs-1'!Q81*Assumptions!$B44</f>
        <v>31224.14545</v>
      </c>
      <c r="R4" s="9">
        <f>'Calcs-1'!R81*Assumptions!$B44</f>
        <v>31848.62836</v>
      </c>
      <c r="S4" s="9">
        <f>'Calcs-1'!S81*Assumptions!$B44</f>
        <v>32485.60093</v>
      </c>
      <c r="T4" s="9">
        <f>'Calcs-1'!T81*Assumptions!$B44</f>
        <v>33135.31294</v>
      </c>
      <c r="U4" s="9">
        <f>'Calcs-1'!U81*Assumptions!$B44</f>
        <v>33798.0192</v>
      </c>
      <c r="V4" s="9">
        <f>'Calcs-1'!V81*Assumptions!$B44</f>
        <v>34473.97959</v>
      </c>
      <c r="W4" s="9">
        <f>'Calcs-1'!W81*Assumptions!$B44</f>
        <v>35163.45918</v>
      </c>
      <c r="X4" s="9">
        <f>'Calcs-1'!X81*Assumptions!$B44</f>
        <v>35866.72836</v>
      </c>
      <c r="Y4" s="9">
        <f>'Calcs-1'!Y81*Assumptions!$B44</f>
        <v>36584.06293</v>
      </c>
    </row>
    <row r="5">
      <c r="A5" s="7" t="str">
        <f>Assumptions!A45</f>
        <v>Chilli Lemon Chips</v>
      </c>
      <c r="B5" s="9">
        <f>'Calcs-1'!B82*Assumptions!$B45</f>
        <v>20250</v>
      </c>
      <c r="C5" s="9">
        <f>'Calcs-1'!C82*Assumptions!$B45</f>
        <v>20553.75</v>
      </c>
      <c r="D5" s="9">
        <f>'Calcs-1'!D82*Assumptions!$B45</f>
        <v>20862.05625</v>
      </c>
      <c r="E5" s="9">
        <f>'Calcs-1'!E82*Assumptions!$B45</f>
        <v>21174.98709</v>
      </c>
      <c r="F5" s="9">
        <f>'Calcs-1'!F82*Assumptions!$B45</f>
        <v>21492.6119</v>
      </c>
      <c r="G5" s="9">
        <f>'Calcs-1'!G82*Assumptions!$B45</f>
        <v>21815.00108</v>
      </c>
      <c r="H5" s="9">
        <f>'Calcs-1'!H82*Assumptions!$B45</f>
        <v>22142.22609</v>
      </c>
      <c r="I5" s="9">
        <f>'Calcs-1'!I82*Assumptions!$B45</f>
        <v>22474.35949</v>
      </c>
      <c r="J5" s="9">
        <f>'Calcs-1'!J82*Assumptions!$B45</f>
        <v>22811.47488</v>
      </c>
      <c r="K5" s="9">
        <f>'Calcs-1'!K82*Assumptions!$B45</f>
        <v>23153.647</v>
      </c>
      <c r="L5" s="9">
        <f>'Calcs-1'!L82*Assumptions!$B45</f>
        <v>23500.95171</v>
      </c>
      <c r="M5" s="9">
        <f>'Calcs-1'!M82*Assumptions!$B45</f>
        <v>23853.46598</v>
      </c>
      <c r="N5" s="9">
        <f>'Calcs-1'!N82*Assumptions!$B45</f>
        <v>24211.26797</v>
      </c>
      <c r="O5" s="9">
        <f>'Calcs-1'!O82*Assumptions!$B45</f>
        <v>24574.43699</v>
      </c>
      <c r="P5" s="9">
        <f>'Calcs-1'!P82*Assumptions!$B45</f>
        <v>24943.05355</v>
      </c>
      <c r="Q5" s="9">
        <f>'Calcs-1'!Q82*Assumptions!$B45</f>
        <v>25317.19935</v>
      </c>
      <c r="R5" s="9">
        <f>'Calcs-1'!R82*Assumptions!$B45</f>
        <v>25696.95734</v>
      </c>
      <c r="S5" s="9">
        <f>'Calcs-1'!S82*Assumptions!$B45</f>
        <v>26082.4117</v>
      </c>
      <c r="T5" s="9">
        <f>'Calcs-1'!T82*Assumptions!$B45</f>
        <v>26473.64788</v>
      </c>
      <c r="U5" s="9">
        <f>'Calcs-1'!U82*Assumptions!$B45</f>
        <v>26870.75259</v>
      </c>
      <c r="V5" s="9">
        <f>'Calcs-1'!V82*Assumptions!$B45</f>
        <v>27273.81388</v>
      </c>
      <c r="W5" s="9">
        <f>'Calcs-1'!W82*Assumptions!$B45</f>
        <v>27682.92109</v>
      </c>
      <c r="X5" s="9">
        <f>'Calcs-1'!X82*Assumptions!$B45</f>
        <v>28098.16491</v>
      </c>
      <c r="Y5" s="9">
        <f>'Calcs-1'!Y82*Assumptions!$B45</f>
        <v>28519.63738</v>
      </c>
    </row>
    <row r="6">
      <c r="A6" s="7" t="str">
        <f>Assumptions!A46</f>
        <v>Magic Masal Chips</v>
      </c>
      <c r="B6" s="9">
        <f>'Calcs-1'!B83*Assumptions!$B46</f>
        <v>27300</v>
      </c>
      <c r="C6" s="9">
        <f>'Calcs-1'!C83*Assumptions!$B46</f>
        <v>27573</v>
      </c>
      <c r="D6" s="9">
        <f>'Calcs-1'!D83*Assumptions!$B46</f>
        <v>27848.73</v>
      </c>
      <c r="E6" s="9">
        <f>'Calcs-1'!E83*Assumptions!$B46</f>
        <v>28127.2173</v>
      </c>
      <c r="F6" s="9">
        <f>'Calcs-1'!F83*Assumptions!$B46</f>
        <v>28408.48947</v>
      </c>
      <c r="G6" s="9">
        <f>'Calcs-1'!G83*Assumptions!$B46</f>
        <v>28692.57437</v>
      </c>
      <c r="H6" s="9">
        <f>'Calcs-1'!H83*Assumptions!$B46</f>
        <v>28979.50011</v>
      </c>
      <c r="I6" s="9">
        <f>'Calcs-1'!I83*Assumptions!$B46</f>
        <v>29269.29511</v>
      </c>
      <c r="J6" s="9">
        <f>'Calcs-1'!J83*Assumptions!$B46</f>
        <v>29561.98806</v>
      </c>
      <c r="K6" s="9">
        <f>'Calcs-1'!K83*Assumptions!$B46</f>
        <v>29857.60794</v>
      </c>
      <c r="L6" s="9">
        <f>'Calcs-1'!L83*Assumptions!$B46</f>
        <v>30156.18402</v>
      </c>
      <c r="M6" s="9">
        <f>'Calcs-1'!M83*Assumptions!$B46</f>
        <v>30457.74586</v>
      </c>
      <c r="N6" s="9">
        <f>'Calcs-1'!N83*Assumptions!$B46</f>
        <v>30762.32332</v>
      </c>
      <c r="O6" s="9">
        <f>'Calcs-1'!O83*Assumptions!$B46</f>
        <v>31069.94656</v>
      </c>
      <c r="P6" s="9">
        <f>'Calcs-1'!P83*Assumptions!$B46</f>
        <v>31380.64602</v>
      </c>
      <c r="Q6" s="9">
        <f>'Calcs-1'!Q83*Assumptions!$B46</f>
        <v>31694.45248</v>
      </c>
      <c r="R6" s="9">
        <f>'Calcs-1'!R83*Assumptions!$B46</f>
        <v>32011.39701</v>
      </c>
      <c r="S6" s="9">
        <f>'Calcs-1'!S83*Assumptions!$B46</f>
        <v>32331.51098</v>
      </c>
      <c r="T6" s="9">
        <f>'Calcs-1'!T83*Assumptions!$B46</f>
        <v>32654.82609</v>
      </c>
      <c r="U6" s="9">
        <f>'Calcs-1'!U83*Assumptions!$B46</f>
        <v>32981.37435</v>
      </c>
      <c r="V6" s="9">
        <f>'Calcs-1'!V83*Assumptions!$B46</f>
        <v>33311.18809</v>
      </c>
      <c r="W6" s="9">
        <f>'Calcs-1'!W83*Assumptions!$B46</f>
        <v>33644.29997</v>
      </c>
      <c r="X6" s="9">
        <f>'Calcs-1'!X83*Assumptions!$B46</f>
        <v>33980.74297</v>
      </c>
      <c r="Y6" s="9">
        <f>'Calcs-1'!Y83*Assumptions!$B46</f>
        <v>34320.5504</v>
      </c>
    </row>
    <row r="7">
      <c r="A7" s="7" t="str">
        <f>Assumptions!A47</f>
        <v>Salted Onion Chips</v>
      </c>
      <c r="B7" s="9">
        <f>'Calcs-1'!B84*Assumptions!$B47</f>
        <v>14400</v>
      </c>
      <c r="C7" s="9">
        <f>'Calcs-1'!C84*Assumptions!$B47</f>
        <v>14688</v>
      </c>
      <c r="D7" s="9">
        <f>'Calcs-1'!D84*Assumptions!$B47</f>
        <v>14981.76</v>
      </c>
      <c r="E7" s="9">
        <f>'Calcs-1'!E84*Assumptions!$B47</f>
        <v>15281.3952</v>
      </c>
      <c r="F7" s="9">
        <f>'Calcs-1'!F84*Assumptions!$B47</f>
        <v>15587.0231</v>
      </c>
      <c r="G7" s="9">
        <f>'Calcs-1'!G84*Assumptions!$B47</f>
        <v>15898.76357</v>
      </c>
      <c r="H7" s="9">
        <f>'Calcs-1'!H84*Assumptions!$B47</f>
        <v>16216.73884</v>
      </c>
      <c r="I7" s="9">
        <f>'Calcs-1'!I84*Assumptions!$B47</f>
        <v>16541.07361</v>
      </c>
      <c r="J7" s="9">
        <f>'Calcs-1'!J84*Assumptions!$B47</f>
        <v>16871.89509</v>
      </c>
      <c r="K7" s="9">
        <f>'Calcs-1'!K84*Assumptions!$B47</f>
        <v>17209.33299</v>
      </c>
      <c r="L7" s="9">
        <f>'Calcs-1'!L84*Assumptions!$B47</f>
        <v>17553.51965</v>
      </c>
      <c r="M7" s="9">
        <f>'Calcs-1'!M84*Assumptions!$B47</f>
        <v>17904.59004</v>
      </c>
      <c r="N7" s="9">
        <f>'Calcs-1'!N84*Assumptions!$B47</f>
        <v>18262.68184</v>
      </c>
      <c r="O7" s="9">
        <f>'Calcs-1'!O84*Assumptions!$B47</f>
        <v>18627.93548</v>
      </c>
      <c r="P7" s="9">
        <f>'Calcs-1'!P84*Assumptions!$B47</f>
        <v>19000.49419</v>
      </c>
      <c r="Q7" s="9">
        <f>'Calcs-1'!Q84*Assumptions!$B47</f>
        <v>19380.50407</v>
      </c>
      <c r="R7" s="9">
        <f>'Calcs-1'!R84*Assumptions!$B47</f>
        <v>19768.11415</v>
      </c>
      <c r="S7" s="9">
        <f>'Calcs-1'!S84*Assumptions!$B47</f>
        <v>20163.47644</v>
      </c>
      <c r="T7" s="9">
        <f>'Calcs-1'!T84*Assumptions!$B47</f>
        <v>20566.74597</v>
      </c>
      <c r="U7" s="9">
        <f>'Calcs-1'!U84*Assumptions!$B47</f>
        <v>20978.08088</v>
      </c>
      <c r="V7" s="9">
        <f>'Calcs-1'!V84*Assumptions!$B47</f>
        <v>21397.6425</v>
      </c>
      <c r="W7" s="9">
        <f>'Calcs-1'!W84*Assumptions!$B47</f>
        <v>21825.59535</v>
      </c>
      <c r="X7" s="9">
        <f>'Calcs-1'!X84*Assumptions!$B47</f>
        <v>22262.10726</v>
      </c>
      <c r="Y7" s="9">
        <f>'Calcs-1'!Y84*Assumptions!$B47</f>
        <v>22707.3494</v>
      </c>
    </row>
    <row r="8">
      <c r="A8" s="7" t="s">
        <v>91</v>
      </c>
      <c r="B8" s="9">
        <f t="shared" ref="B8:Y8" si="1">SUM(B3:B7)</f>
        <v>94650</v>
      </c>
      <c r="C8" s="9">
        <f t="shared" si="1"/>
        <v>96121.25</v>
      </c>
      <c r="D8" s="9">
        <f t="shared" si="1"/>
        <v>97616.96375</v>
      </c>
      <c r="E8" s="9">
        <f t="shared" si="1"/>
        <v>99137.56976</v>
      </c>
      <c r="F8" s="9">
        <f t="shared" si="1"/>
        <v>100683.5043</v>
      </c>
      <c r="G8" s="9">
        <f t="shared" si="1"/>
        <v>102255.2117</v>
      </c>
      <c r="H8" s="9">
        <f t="shared" si="1"/>
        <v>103853.1442</v>
      </c>
      <c r="I8" s="9">
        <f t="shared" si="1"/>
        <v>105477.7624</v>
      </c>
      <c r="J8" s="9">
        <f t="shared" si="1"/>
        <v>107129.5352</v>
      </c>
      <c r="K8" s="9">
        <f t="shared" si="1"/>
        <v>108808.9403</v>
      </c>
      <c r="L8" s="9">
        <f t="shared" si="1"/>
        <v>110516.4638</v>
      </c>
      <c r="M8" s="9">
        <f t="shared" si="1"/>
        <v>112252.6007</v>
      </c>
      <c r="N8" s="9">
        <f t="shared" si="1"/>
        <v>114017.8554</v>
      </c>
      <c r="O8" s="9">
        <f t="shared" si="1"/>
        <v>115812.7411</v>
      </c>
      <c r="P8" s="9">
        <f t="shared" si="1"/>
        <v>117637.7805</v>
      </c>
      <c r="Q8" s="9">
        <f t="shared" si="1"/>
        <v>119493.506</v>
      </c>
      <c r="R8" s="9">
        <f t="shared" si="1"/>
        <v>121380.4596</v>
      </c>
      <c r="S8" s="9">
        <f t="shared" si="1"/>
        <v>123299.1932</v>
      </c>
      <c r="T8" s="9">
        <f t="shared" si="1"/>
        <v>125250.2689</v>
      </c>
      <c r="U8" s="9">
        <f t="shared" si="1"/>
        <v>127234.2591</v>
      </c>
      <c r="V8" s="9">
        <f t="shared" si="1"/>
        <v>129251.7466</v>
      </c>
      <c r="W8" s="9">
        <f t="shared" si="1"/>
        <v>131303.325</v>
      </c>
      <c r="X8" s="9">
        <f t="shared" si="1"/>
        <v>133389.5986</v>
      </c>
      <c r="Y8" s="9">
        <f t="shared" si="1"/>
        <v>135511.1831</v>
      </c>
    </row>
    <row r="9">
      <c r="A9" s="7"/>
      <c r="B9" s="7"/>
      <c r="C9" s="7"/>
      <c r="D9" s="7"/>
      <c r="E9" s="7"/>
      <c r="F9" s="7"/>
      <c r="G9" s="7"/>
      <c r="H9" s="7"/>
      <c r="I9" s="7"/>
      <c r="J9" s="7"/>
      <c r="K9" s="7"/>
      <c r="L9" s="7"/>
      <c r="M9" s="7"/>
      <c r="N9" s="7"/>
      <c r="O9" s="7"/>
      <c r="P9" s="7"/>
      <c r="Q9" s="7"/>
      <c r="R9" s="7"/>
      <c r="S9" s="7"/>
      <c r="T9" s="7"/>
      <c r="U9" s="7"/>
      <c r="V9" s="7"/>
      <c r="W9" s="7"/>
      <c r="X9" s="7"/>
      <c r="Y9" s="7"/>
    </row>
    <row r="10">
      <c r="A10" s="7" t="s">
        <v>92</v>
      </c>
      <c r="B10" s="7"/>
      <c r="C10" s="7"/>
      <c r="D10" s="7"/>
      <c r="E10" s="7"/>
      <c r="F10" s="7"/>
      <c r="G10" s="7"/>
      <c r="H10" s="7"/>
      <c r="I10" s="7"/>
      <c r="J10" s="7"/>
      <c r="K10" s="7"/>
      <c r="L10" s="7"/>
      <c r="M10" s="7"/>
      <c r="N10" s="7"/>
      <c r="O10" s="7"/>
      <c r="P10" s="7"/>
      <c r="Q10" s="7"/>
      <c r="R10" s="7"/>
      <c r="S10" s="7"/>
      <c r="T10" s="7"/>
      <c r="U10" s="7"/>
      <c r="V10" s="7"/>
      <c r="W10" s="7"/>
      <c r="X10" s="7"/>
      <c r="Y10" s="7"/>
    </row>
    <row r="11">
      <c r="A11" s="7" t="str">
        <f t="shared" ref="A11:A15" si="2">A3</f>
        <v>Classic Salted Chips</v>
      </c>
      <c r="B11" s="9">
        <f>'Calcs-1'!B80*'Calcs-2'!$B11</f>
        <v>937.5</v>
      </c>
      <c r="C11" s="9">
        <f>'Calcs-1'!C80*'Calcs-2'!$B11</f>
        <v>951.5625</v>
      </c>
      <c r="D11" s="9">
        <f>'Calcs-1'!D80*'Calcs-2'!$B11</f>
        <v>965.8359375</v>
      </c>
      <c r="E11" s="9">
        <f>'Calcs-1'!E80*'Calcs-2'!$B11</f>
        <v>980.3234766</v>
      </c>
      <c r="F11" s="9">
        <f>'Calcs-1'!F80*'Calcs-2'!$B11</f>
        <v>995.0283287</v>
      </c>
      <c r="G11" s="9">
        <f>'Calcs-1'!G80*'Calcs-2'!$B11</f>
        <v>1009.953754</v>
      </c>
      <c r="H11" s="9">
        <f>'Calcs-1'!H80*'Calcs-2'!$B11</f>
        <v>1025.10306</v>
      </c>
      <c r="I11" s="9">
        <f>'Calcs-1'!I80*'Calcs-2'!$B11</f>
        <v>1040.479606</v>
      </c>
      <c r="J11" s="9">
        <f>'Calcs-1'!J80*'Calcs-2'!$B11</f>
        <v>1056.0868</v>
      </c>
      <c r="K11" s="9">
        <f>'Calcs-1'!K80*'Calcs-2'!$B11</f>
        <v>1071.928102</v>
      </c>
      <c r="L11" s="9">
        <f>'Calcs-1'!L80*'Calcs-2'!$B11</f>
        <v>1088.007023</v>
      </c>
      <c r="M11" s="9">
        <f>'Calcs-1'!M80*'Calcs-2'!$B11</f>
        <v>1104.327129</v>
      </c>
      <c r="N11" s="9">
        <f>'Calcs-1'!N80*'Calcs-2'!$B11</f>
        <v>1120.892036</v>
      </c>
      <c r="O11" s="9">
        <f>'Calcs-1'!O80*'Calcs-2'!$B11</f>
        <v>1137.705416</v>
      </c>
      <c r="P11" s="9">
        <f>'Calcs-1'!P80*'Calcs-2'!$B11</f>
        <v>1154.770998</v>
      </c>
      <c r="Q11" s="9">
        <f>'Calcs-1'!Q80*'Calcs-2'!$B11</f>
        <v>1172.092562</v>
      </c>
      <c r="R11" s="9">
        <f>'Calcs-1'!R80*'Calcs-2'!$B11</f>
        <v>1189.673951</v>
      </c>
      <c r="S11" s="9">
        <f>'Calcs-1'!S80*'Calcs-2'!$B11</f>
        <v>1207.51906</v>
      </c>
      <c r="T11" s="9">
        <f>'Calcs-1'!T80*'Calcs-2'!$B11</f>
        <v>1225.631846</v>
      </c>
      <c r="U11" s="9">
        <f>'Calcs-1'!U80*'Calcs-2'!$B11</f>
        <v>1244.016324</v>
      </c>
      <c r="V11" s="9">
        <f>'Calcs-1'!V80*'Calcs-2'!$B11</f>
        <v>1262.676569</v>
      </c>
      <c r="W11" s="9">
        <f>'Calcs-1'!W80*'Calcs-2'!$B11</f>
        <v>1281.616717</v>
      </c>
      <c r="X11" s="9">
        <f>'Calcs-1'!X80*'Calcs-2'!$B11</f>
        <v>1300.840968</v>
      </c>
      <c r="Y11" s="9">
        <f>'Calcs-1'!Y80*'Calcs-2'!$B11</f>
        <v>1320.353582</v>
      </c>
    </row>
    <row r="12">
      <c r="A12" s="7" t="str">
        <f t="shared" si="2"/>
        <v>Tangy Tomato Chips</v>
      </c>
      <c r="B12" s="9">
        <f>'Calcs-1'!B81*'Calcs-2'!$B22</f>
        <v>3050.8</v>
      </c>
      <c r="C12" s="9">
        <f>'Calcs-1'!C81*'Calcs-2'!$B22</f>
        <v>3111.816</v>
      </c>
      <c r="D12" s="9">
        <f>'Calcs-1'!D81*'Calcs-2'!$B22</f>
        <v>3174.05232</v>
      </c>
      <c r="E12" s="9">
        <f>'Calcs-1'!E81*'Calcs-2'!$B22</f>
        <v>3237.533366</v>
      </c>
      <c r="F12" s="9">
        <f>'Calcs-1'!F81*'Calcs-2'!$B22</f>
        <v>3302.284034</v>
      </c>
      <c r="G12" s="9">
        <f>'Calcs-1'!G81*'Calcs-2'!$B22</f>
        <v>3368.329714</v>
      </c>
      <c r="H12" s="9">
        <f>'Calcs-1'!H81*'Calcs-2'!$B22</f>
        <v>3435.696309</v>
      </c>
      <c r="I12" s="9">
        <f>'Calcs-1'!I81*'Calcs-2'!$B22</f>
        <v>3504.410235</v>
      </c>
      <c r="J12" s="9">
        <f>'Calcs-1'!J81*'Calcs-2'!$B22</f>
        <v>3574.49844</v>
      </c>
      <c r="K12" s="9">
        <f>'Calcs-1'!K81*'Calcs-2'!$B22</f>
        <v>3645.988408</v>
      </c>
      <c r="L12" s="9">
        <f>'Calcs-1'!L81*'Calcs-2'!$B22</f>
        <v>3718.908177</v>
      </c>
      <c r="M12" s="9">
        <f>'Calcs-1'!M81*'Calcs-2'!$B22</f>
        <v>3793.28634</v>
      </c>
      <c r="N12" s="9">
        <f>'Calcs-1'!N81*'Calcs-2'!$B22</f>
        <v>3869.152067</v>
      </c>
      <c r="O12" s="9">
        <f>'Calcs-1'!O81*'Calcs-2'!$B22</f>
        <v>3946.535108</v>
      </c>
      <c r="P12" s="9">
        <f>'Calcs-1'!P81*'Calcs-2'!$B22</f>
        <v>4025.46581</v>
      </c>
      <c r="Q12" s="9">
        <f>'Calcs-1'!Q81*'Calcs-2'!$B22</f>
        <v>4105.975127</v>
      </c>
      <c r="R12" s="9">
        <f>'Calcs-1'!R81*'Calcs-2'!$B22</f>
        <v>4188.094629</v>
      </c>
      <c r="S12" s="9">
        <f>'Calcs-1'!S81*'Calcs-2'!$B22</f>
        <v>4271.856522</v>
      </c>
      <c r="T12" s="9">
        <f>'Calcs-1'!T81*'Calcs-2'!$B22</f>
        <v>4357.293652</v>
      </c>
      <c r="U12" s="9">
        <f>'Calcs-1'!U81*'Calcs-2'!$B22</f>
        <v>4444.439525</v>
      </c>
      <c r="V12" s="9">
        <f>'Calcs-1'!V81*'Calcs-2'!$B22</f>
        <v>4533.328316</v>
      </c>
      <c r="W12" s="9">
        <f>'Calcs-1'!W81*'Calcs-2'!$B22</f>
        <v>4623.994882</v>
      </c>
      <c r="X12" s="9">
        <f>'Calcs-1'!X81*'Calcs-2'!$B22</f>
        <v>4716.47478</v>
      </c>
      <c r="Y12" s="9">
        <f>'Calcs-1'!Y81*'Calcs-2'!$B22</f>
        <v>4810.804275</v>
      </c>
    </row>
    <row r="13">
      <c r="A13" s="7" t="str">
        <f t="shared" si="2"/>
        <v>Chilli Lemon Chips</v>
      </c>
      <c r="B13" s="9">
        <f>'Calcs-1'!B82*'Calcs-2'!$B33</f>
        <v>2983.5</v>
      </c>
      <c r="C13" s="9">
        <f>'Calcs-1'!C82*'Calcs-2'!$B33</f>
        <v>3028.2525</v>
      </c>
      <c r="D13" s="9">
        <f>'Calcs-1'!D82*'Calcs-2'!$B33</f>
        <v>3073.676288</v>
      </c>
      <c r="E13" s="9">
        <f>'Calcs-1'!E82*'Calcs-2'!$B33</f>
        <v>3119.781432</v>
      </c>
      <c r="F13" s="9">
        <f>'Calcs-1'!F82*'Calcs-2'!$B33</f>
        <v>3166.578153</v>
      </c>
      <c r="G13" s="9">
        <f>'Calcs-1'!G82*'Calcs-2'!$B33</f>
        <v>3214.076826</v>
      </c>
      <c r="H13" s="9">
        <f>'Calcs-1'!H82*'Calcs-2'!$B33</f>
        <v>3262.287978</v>
      </c>
      <c r="I13" s="9">
        <f>'Calcs-1'!I82*'Calcs-2'!$B33</f>
        <v>3311.222298</v>
      </c>
      <c r="J13" s="9">
        <f>'Calcs-1'!J82*'Calcs-2'!$B33</f>
        <v>3360.890632</v>
      </c>
      <c r="K13" s="9">
        <f>'Calcs-1'!K82*'Calcs-2'!$B33</f>
        <v>3411.303992</v>
      </c>
      <c r="L13" s="9">
        <f>'Calcs-1'!L82*'Calcs-2'!$B33</f>
        <v>3462.473551</v>
      </c>
      <c r="M13" s="9">
        <f>'Calcs-1'!M82*'Calcs-2'!$B33</f>
        <v>3514.410655</v>
      </c>
      <c r="N13" s="9">
        <f>'Calcs-1'!N82*'Calcs-2'!$B33</f>
        <v>3567.126815</v>
      </c>
      <c r="O13" s="9">
        <f>'Calcs-1'!O82*'Calcs-2'!$B33</f>
        <v>3620.633717</v>
      </c>
      <c r="P13" s="9">
        <f>'Calcs-1'!P82*'Calcs-2'!$B33</f>
        <v>3674.943223</v>
      </c>
      <c r="Q13" s="9">
        <f>'Calcs-1'!Q82*'Calcs-2'!$B33</f>
        <v>3730.067371</v>
      </c>
      <c r="R13" s="9">
        <f>'Calcs-1'!R82*'Calcs-2'!$B33</f>
        <v>3786.018381</v>
      </c>
      <c r="S13" s="9">
        <f>'Calcs-1'!S82*'Calcs-2'!$B33</f>
        <v>3842.808657</v>
      </c>
      <c r="T13" s="9">
        <f>'Calcs-1'!T82*'Calcs-2'!$B33</f>
        <v>3900.450787</v>
      </c>
      <c r="U13" s="9">
        <f>'Calcs-1'!U82*'Calcs-2'!$B33</f>
        <v>3958.957549</v>
      </c>
      <c r="V13" s="9">
        <f>'Calcs-1'!V82*'Calcs-2'!$B33</f>
        <v>4018.341912</v>
      </c>
      <c r="W13" s="9">
        <f>'Calcs-1'!W82*'Calcs-2'!$B33</f>
        <v>4078.617041</v>
      </c>
      <c r="X13" s="9">
        <f>'Calcs-1'!X82*'Calcs-2'!$B33</f>
        <v>4139.796296</v>
      </c>
      <c r="Y13" s="9">
        <f>'Calcs-1'!Y82*'Calcs-2'!$B33</f>
        <v>4201.893241</v>
      </c>
    </row>
    <row r="14">
      <c r="A14" s="7" t="str">
        <f t="shared" si="2"/>
        <v>Magic Masal Chips</v>
      </c>
      <c r="B14" s="9">
        <f>'Calcs-1'!B83*'Calcs-2'!$B44</f>
        <v>4199</v>
      </c>
      <c r="C14" s="9">
        <f>'Calcs-1'!C83*'Calcs-2'!$B44</f>
        <v>4240.99</v>
      </c>
      <c r="D14" s="9">
        <f>'Calcs-1'!D83*'Calcs-2'!$B44</f>
        <v>4283.3999</v>
      </c>
      <c r="E14" s="9">
        <f>'Calcs-1'!E83*'Calcs-2'!$B44</f>
        <v>4326.233899</v>
      </c>
      <c r="F14" s="9">
        <f>'Calcs-1'!F83*'Calcs-2'!$B44</f>
        <v>4369.496238</v>
      </c>
      <c r="G14" s="9">
        <f>'Calcs-1'!G83*'Calcs-2'!$B44</f>
        <v>4413.1912</v>
      </c>
      <c r="H14" s="9">
        <f>'Calcs-1'!H83*'Calcs-2'!$B44</f>
        <v>4457.323112</v>
      </c>
      <c r="I14" s="9">
        <f>'Calcs-1'!I83*'Calcs-2'!$B44</f>
        <v>4501.896343</v>
      </c>
      <c r="J14" s="9">
        <f>'Calcs-1'!J83*'Calcs-2'!$B44</f>
        <v>4546.915307</v>
      </c>
      <c r="K14" s="9">
        <f>'Calcs-1'!K83*'Calcs-2'!$B44</f>
        <v>4592.38446</v>
      </c>
      <c r="L14" s="9">
        <f>'Calcs-1'!L83*'Calcs-2'!$B44</f>
        <v>4638.308305</v>
      </c>
      <c r="M14" s="9">
        <f>'Calcs-1'!M83*'Calcs-2'!$B44</f>
        <v>4684.691388</v>
      </c>
      <c r="N14" s="9">
        <f>'Calcs-1'!N83*'Calcs-2'!$B44</f>
        <v>4731.538302</v>
      </c>
      <c r="O14" s="9">
        <f>'Calcs-1'!O83*'Calcs-2'!$B44</f>
        <v>4778.853685</v>
      </c>
      <c r="P14" s="9">
        <f>'Calcs-1'!P83*'Calcs-2'!$B44</f>
        <v>4826.642221</v>
      </c>
      <c r="Q14" s="9">
        <f>'Calcs-1'!Q83*'Calcs-2'!$B44</f>
        <v>4874.908644</v>
      </c>
      <c r="R14" s="9">
        <f>'Calcs-1'!R83*'Calcs-2'!$B44</f>
        <v>4923.65773</v>
      </c>
      <c r="S14" s="9">
        <f>'Calcs-1'!S83*'Calcs-2'!$B44</f>
        <v>4972.894307</v>
      </c>
      <c r="T14" s="9">
        <f>'Calcs-1'!T83*'Calcs-2'!$B44</f>
        <v>5022.62325</v>
      </c>
      <c r="U14" s="9">
        <f>'Calcs-1'!U83*'Calcs-2'!$B44</f>
        <v>5072.849483</v>
      </c>
      <c r="V14" s="9">
        <f>'Calcs-1'!V83*'Calcs-2'!$B44</f>
        <v>5123.577978</v>
      </c>
      <c r="W14" s="9">
        <f>'Calcs-1'!W83*'Calcs-2'!$B44</f>
        <v>5174.813758</v>
      </c>
      <c r="X14" s="9">
        <f>'Calcs-1'!X83*'Calcs-2'!$B44</f>
        <v>5226.561895</v>
      </c>
      <c r="Y14" s="9">
        <f>'Calcs-1'!Y83*'Calcs-2'!$B44</f>
        <v>5278.827514</v>
      </c>
    </row>
    <row r="15">
      <c r="A15" s="7" t="str">
        <f t="shared" si="2"/>
        <v>Salted Onion Chips</v>
      </c>
      <c r="B15" s="9">
        <f>'Calcs-1'!B84*'Calcs-2'!$B55</f>
        <v>1976.4</v>
      </c>
      <c r="C15" s="9">
        <f>'Calcs-1'!C84*'Calcs-2'!$B55</f>
        <v>2015.928</v>
      </c>
      <c r="D15" s="9">
        <f>'Calcs-1'!D84*'Calcs-2'!$B55</f>
        <v>2056.24656</v>
      </c>
      <c r="E15" s="9">
        <f>'Calcs-1'!E84*'Calcs-2'!$B55</f>
        <v>2097.371491</v>
      </c>
      <c r="F15" s="9">
        <f>'Calcs-1'!F84*'Calcs-2'!$B55</f>
        <v>2139.318921</v>
      </c>
      <c r="G15" s="9">
        <f>'Calcs-1'!G84*'Calcs-2'!$B55</f>
        <v>2182.105299</v>
      </c>
      <c r="H15" s="9">
        <f>'Calcs-1'!H84*'Calcs-2'!$B55</f>
        <v>2225.747405</v>
      </c>
      <c r="I15" s="9">
        <f>'Calcs-1'!I84*'Calcs-2'!$B55</f>
        <v>2270.262354</v>
      </c>
      <c r="J15" s="9">
        <f>'Calcs-1'!J84*'Calcs-2'!$B55</f>
        <v>2315.667601</v>
      </c>
      <c r="K15" s="9">
        <f>'Calcs-1'!K84*'Calcs-2'!$B55</f>
        <v>2361.980953</v>
      </c>
      <c r="L15" s="9">
        <f>'Calcs-1'!L84*'Calcs-2'!$B55</f>
        <v>2409.220572</v>
      </c>
      <c r="M15" s="9">
        <f>'Calcs-1'!M84*'Calcs-2'!$B55</f>
        <v>2457.404983</v>
      </c>
      <c r="N15" s="9">
        <f>'Calcs-1'!N84*'Calcs-2'!$B55</f>
        <v>2506.553083</v>
      </c>
      <c r="O15" s="9">
        <f>'Calcs-1'!O84*'Calcs-2'!$B55</f>
        <v>2556.684144</v>
      </c>
      <c r="P15" s="9">
        <f>'Calcs-1'!P84*'Calcs-2'!$B55</f>
        <v>2607.817827</v>
      </c>
      <c r="Q15" s="9">
        <f>'Calcs-1'!Q84*'Calcs-2'!$B55</f>
        <v>2659.974184</v>
      </c>
      <c r="R15" s="9">
        <f>'Calcs-1'!R84*'Calcs-2'!$B55</f>
        <v>2713.173668</v>
      </c>
      <c r="S15" s="9">
        <f>'Calcs-1'!S84*'Calcs-2'!$B55</f>
        <v>2767.437141</v>
      </c>
      <c r="T15" s="9">
        <f>'Calcs-1'!T84*'Calcs-2'!$B55</f>
        <v>2822.785884</v>
      </c>
      <c r="U15" s="9">
        <f>'Calcs-1'!U84*'Calcs-2'!$B55</f>
        <v>2879.241601</v>
      </c>
      <c r="V15" s="9">
        <f>'Calcs-1'!V84*'Calcs-2'!$B55</f>
        <v>2936.826433</v>
      </c>
      <c r="W15" s="9">
        <f>'Calcs-1'!W84*'Calcs-2'!$B55</f>
        <v>2995.562962</v>
      </c>
      <c r="X15" s="9">
        <f>'Calcs-1'!X84*'Calcs-2'!$B55</f>
        <v>3055.474221</v>
      </c>
      <c r="Y15" s="9">
        <f>'Calcs-1'!Y84*'Calcs-2'!$B55</f>
        <v>3116.583706</v>
      </c>
    </row>
    <row r="16">
      <c r="A16" s="7" t="s">
        <v>86</v>
      </c>
      <c r="B16" s="9">
        <f t="shared" ref="B16:Y16" si="3">SUM(B11:B15)</f>
        <v>13147.2</v>
      </c>
      <c r="C16" s="9">
        <f t="shared" si="3"/>
        <v>13348.549</v>
      </c>
      <c r="D16" s="9">
        <f t="shared" si="3"/>
        <v>13553.21101</v>
      </c>
      <c r="E16" s="9">
        <f t="shared" si="3"/>
        <v>13761.24366</v>
      </c>
      <c r="F16" s="9">
        <f t="shared" si="3"/>
        <v>13972.70567</v>
      </c>
      <c r="G16" s="9">
        <f t="shared" si="3"/>
        <v>14187.65679</v>
      </c>
      <c r="H16" s="9">
        <f t="shared" si="3"/>
        <v>14406.15786</v>
      </c>
      <c r="I16" s="9">
        <f t="shared" si="3"/>
        <v>14628.27084</v>
      </c>
      <c r="J16" s="9">
        <f t="shared" si="3"/>
        <v>14854.05878</v>
      </c>
      <c r="K16" s="9">
        <f t="shared" si="3"/>
        <v>15083.58591</v>
      </c>
      <c r="L16" s="9">
        <f t="shared" si="3"/>
        <v>15316.91763</v>
      </c>
      <c r="M16" s="9">
        <f t="shared" si="3"/>
        <v>15554.12049</v>
      </c>
      <c r="N16" s="9">
        <f t="shared" si="3"/>
        <v>15795.2623</v>
      </c>
      <c r="O16" s="9">
        <f t="shared" si="3"/>
        <v>16040.41207</v>
      </c>
      <c r="P16" s="9">
        <f t="shared" si="3"/>
        <v>16289.64008</v>
      </c>
      <c r="Q16" s="9">
        <f t="shared" si="3"/>
        <v>16543.01789</v>
      </c>
      <c r="R16" s="9">
        <f t="shared" si="3"/>
        <v>16800.61836</v>
      </c>
      <c r="S16" s="9">
        <f t="shared" si="3"/>
        <v>17062.51569</v>
      </c>
      <c r="T16" s="9">
        <f t="shared" si="3"/>
        <v>17328.78542</v>
      </c>
      <c r="U16" s="9">
        <f t="shared" si="3"/>
        <v>17599.50448</v>
      </c>
      <c r="V16" s="9">
        <f t="shared" si="3"/>
        <v>17874.75121</v>
      </c>
      <c r="W16" s="9">
        <f t="shared" si="3"/>
        <v>18154.60536</v>
      </c>
      <c r="X16" s="9">
        <f t="shared" si="3"/>
        <v>18439.14816</v>
      </c>
      <c r="Y16" s="9">
        <f t="shared" si="3"/>
        <v>18728.46232</v>
      </c>
    </row>
    <row r="17">
      <c r="A17" s="7"/>
      <c r="B17" s="7"/>
      <c r="C17" s="7"/>
      <c r="D17" s="7"/>
      <c r="E17" s="7"/>
      <c r="F17" s="7"/>
      <c r="G17" s="7"/>
      <c r="H17" s="7"/>
      <c r="I17" s="7"/>
      <c r="J17" s="7"/>
      <c r="K17" s="7"/>
      <c r="L17" s="7"/>
      <c r="M17" s="7"/>
      <c r="N17" s="7"/>
      <c r="O17" s="7"/>
      <c r="P17" s="7"/>
      <c r="Q17" s="7"/>
      <c r="R17" s="7"/>
      <c r="S17" s="7"/>
      <c r="T17" s="7"/>
      <c r="U17" s="7"/>
      <c r="V17" s="7"/>
      <c r="W17" s="7"/>
      <c r="X17" s="7"/>
      <c r="Y17" s="7"/>
    </row>
    <row r="18">
      <c r="A18" s="7" t="s">
        <v>86</v>
      </c>
      <c r="B18" s="9">
        <f t="shared" ref="B18:Y18" si="4">B16</f>
        <v>13147.2</v>
      </c>
      <c r="C18" s="9">
        <f t="shared" si="4"/>
        <v>13348.549</v>
      </c>
      <c r="D18" s="9">
        <f t="shared" si="4"/>
        <v>13553.21101</v>
      </c>
      <c r="E18" s="9">
        <f t="shared" si="4"/>
        <v>13761.24366</v>
      </c>
      <c r="F18" s="9">
        <f t="shared" si="4"/>
        <v>13972.70567</v>
      </c>
      <c r="G18" s="9">
        <f t="shared" si="4"/>
        <v>14187.65679</v>
      </c>
      <c r="H18" s="9">
        <f t="shared" si="4"/>
        <v>14406.15786</v>
      </c>
      <c r="I18" s="9">
        <f t="shared" si="4"/>
        <v>14628.27084</v>
      </c>
      <c r="J18" s="9">
        <f t="shared" si="4"/>
        <v>14854.05878</v>
      </c>
      <c r="K18" s="9">
        <f t="shared" si="4"/>
        <v>15083.58591</v>
      </c>
      <c r="L18" s="9">
        <f t="shared" si="4"/>
        <v>15316.91763</v>
      </c>
      <c r="M18" s="9">
        <f t="shared" si="4"/>
        <v>15554.12049</v>
      </c>
      <c r="N18" s="9">
        <f t="shared" si="4"/>
        <v>15795.2623</v>
      </c>
      <c r="O18" s="9">
        <f t="shared" si="4"/>
        <v>16040.41207</v>
      </c>
      <c r="P18" s="9">
        <f t="shared" si="4"/>
        <v>16289.64008</v>
      </c>
      <c r="Q18" s="9">
        <f t="shared" si="4"/>
        <v>16543.01789</v>
      </c>
      <c r="R18" s="9">
        <f t="shared" si="4"/>
        <v>16800.61836</v>
      </c>
      <c r="S18" s="9">
        <f t="shared" si="4"/>
        <v>17062.51569</v>
      </c>
      <c r="T18" s="9">
        <f t="shared" si="4"/>
        <v>17328.78542</v>
      </c>
      <c r="U18" s="9">
        <f t="shared" si="4"/>
        <v>17599.50448</v>
      </c>
      <c r="V18" s="9">
        <f t="shared" si="4"/>
        <v>17874.75121</v>
      </c>
      <c r="W18" s="9">
        <f t="shared" si="4"/>
        <v>18154.60536</v>
      </c>
      <c r="X18" s="9">
        <f t="shared" si="4"/>
        <v>18439.14816</v>
      </c>
      <c r="Y18" s="9">
        <f t="shared" si="4"/>
        <v>18728.46232</v>
      </c>
    </row>
    <row r="19">
      <c r="A19" s="7"/>
      <c r="B19" s="7"/>
      <c r="C19" s="7"/>
      <c r="D19" s="7"/>
      <c r="E19" s="7"/>
      <c r="F19" s="7"/>
      <c r="G19" s="7"/>
      <c r="H19" s="7"/>
      <c r="I19" s="7"/>
      <c r="J19" s="7"/>
      <c r="K19" s="7"/>
      <c r="L19" s="7"/>
      <c r="M19" s="7"/>
      <c r="N19" s="7"/>
      <c r="O19" s="7"/>
      <c r="P19" s="7"/>
      <c r="Q19" s="7"/>
      <c r="R19" s="7"/>
      <c r="S19" s="7"/>
      <c r="T19" s="7"/>
      <c r="U19" s="7"/>
      <c r="V19" s="7"/>
      <c r="W19" s="7"/>
      <c r="X19" s="7"/>
      <c r="Y19" s="7"/>
    </row>
    <row r="20">
      <c r="A20" s="7" t="s">
        <v>93</v>
      </c>
      <c r="B20" s="9">
        <f t="shared" ref="B20:Y20" si="5">B8-B18</f>
        <v>81502.8</v>
      </c>
      <c r="C20" s="9">
        <f t="shared" si="5"/>
        <v>82772.701</v>
      </c>
      <c r="D20" s="9">
        <f t="shared" si="5"/>
        <v>84063.75275</v>
      </c>
      <c r="E20" s="9">
        <f t="shared" si="5"/>
        <v>85376.32609</v>
      </c>
      <c r="F20" s="9">
        <f t="shared" si="5"/>
        <v>86710.79865</v>
      </c>
      <c r="G20" s="9">
        <f t="shared" si="5"/>
        <v>88067.55489</v>
      </c>
      <c r="H20" s="9">
        <f t="shared" si="5"/>
        <v>89446.98631</v>
      </c>
      <c r="I20" s="9">
        <f t="shared" si="5"/>
        <v>90849.49154</v>
      </c>
      <c r="J20" s="9">
        <f t="shared" si="5"/>
        <v>92275.47646</v>
      </c>
      <c r="K20" s="9">
        <f t="shared" si="5"/>
        <v>93725.35438</v>
      </c>
      <c r="L20" s="9">
        <f t="shared" si="5"/>
        <v>95199.54613</v>
      </c>
      <c r="M20" s="9">
        <f t="shared" si="5"/>
        <v>96698.48025</v>
      </c>
      <c r="N20" s="9">
        <f t="shared" si="5"/>
        <v>98222.5931</v>
      </c>
      <c r="O20" s="9">
        <f t="shared" si="5"/>
        <v>99772.329</v>
      </c>
      <c r="P20" s="9">
        <f t="shared" si="5"/>
        <v>101348.1404</v>
      </c>
      <c r="Q20" s="9">
        <f t="shared" si="5"/>
        <v>102950.4881</v>
      </c>
      <c r="R20" s="9">
        <f t="shared" si="5"/>
        <v>104579.8412</v>
      </c>
      <c r="S20" s="9">
        <f t="shared" si="5"/>
        <v>106236.6775</v>
      </c>
      <c r="T20" s="9">
        <f t="shared" si="5"/>
        <v>107921.4835</v>
      </c>
      <c r="U20" s="9">
        <f t="shared" si="5"/>
        <v>109634.7546</v>
      </c>
      <c r="V20" s="9">
        <f t="shared" si="5"/>
        <v>111376.9954</v>
      </c>
      <c r="W20" s="9">
        <f t="shared" si="5"/>
        <v>113148.7196</v>
      </c>
      <c r="X20" s="9">
        <f t="shared" si="5"/>
        <v>114950.4505</v>
      </c>
      <c r="Y20" s="9">
        <f t="shared" si="5"/>
        <v>116782.7208</v>
      </c>
    </row>
    <row r="21">
      <c r="A21" s="7"/>
      <c r="B21" s="7"/>
      <c r="C21" s="7"/>
      <c r="D21" s="7"/>
      <c r="E21" s="7"/>
      <c r="F21" s="7"/>
      <c r="G21" s="7"/>
      <c r="H21" s="7"/>
      <c r="I21" s="7"/>
      <c r="J21" s="7"/>
      <c r="K21" s="7"/>
      <c r="L21" s="7"/>
      <c r="M21" s="7"/>
      <c r="N21" s="7"/>
      <c r="O21" s="7"/>
      <c r="P21" s="7"/>
      <c r="Q21" s="7"/>
      <c r="R21" s="7"/>
      <c r="S21" s="7"/>
      <c r="T21" s="7"/>
      <c r="U21" s="7"/>
      <c r="V21" s="7"/>
      <c r="W21" s="7"/>
      <c r="X21" s="7"/>
      <c r="Y2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94</v>
      </c>
      <c r="B2" s="7"/>
      <c r="C2" s="7"/>
      <c r="D2" s="7"/>
      <c r="E2" s="7"/>
      <c r="F2" s="7"/>
      <c r="G2" s="7"/>
      <c r="H2" s="7"/>
      <c r="I2" s="7"/>
      <c r="J2" s="7"/>
      <c r="K2" s="7"/>
      <c r="L2" s="7"/>
      <c r="M2" s="7"/>
      <c r="N2" s="7"/>
      <c r="O2" s="7"/>
      <c r="P2" s="7"/>
      <c r="Q2" s="7"/>
      <c r="R2" s="7"/>
      <c r="S2" s="7"/>
      <c r="T2" s="7"/>
      <c r="U2" s="7"/>
      <c r="V2" s="7"/>
      <c r="W2" s="7"/>
      <c r="X2" s="7"/>
      <c r="Y2" s="7"/>
    </row>
    <row r="3">
      <c r="A3" s="7" t="str">
        <f>Assumptions!A50</f>
        <v>Potato</v>
      </c>
      <c r="B3" s="9">
        <f>'Calcs-1'!B70*Assumptions!$B26</f>
        <v>7800</v>
      </c>
      <c r="C3" s="9">
        <f>'Calcs-1'!C70*Assumptions!$B26</f>
        <v>8034</v>
      </c>
      <c r="D3" s="9">
        <f>'Calcs-1'!D70*Assumptions!$B26</f>
        <v>8275.02</v>
      </c>
      <c r="E3" s="9">
        <f>'Calcs-1'!E70*Assumptions!$B26</f>
        <v>8523.2706</v>
      </c>
      <c r="F3" s="9">
        <f>'Calcs-1'!F70*Assumptions!$B26</f>
        <v>8778.968718</v>
      </c>
      <c r="G3" s="9">
        <f>'Calcs-1'!G70*Assumptions!$B26</f>
        <v>9042.33778</v>
      </c>
      <c r="H3" s="9">
        <f>'Calcs-1'!H70*Assumptions!$B26</f>
        <v>9313.607913</v>
      </c>
      <c r="I3" s="9">
        <f>'Calcs-1'!I70*Assumptions!$B26</f>
        <v>9593.01615</v>
      </c>
      <c r="J3" s="9">
        <f>'Calcs-1'!J70*Assumptions!$B26</f>
        <v>9880.806635</v>
      </c>
      <c r="K3" s="9">
        <f>'Calcs-1'!K70*Assumptions!$B26</f>
        <v>10177.23083</v>
      </c>
      <c r="L3" s="9">
        <f>'Calcs-1'!L70*Assumptions!$B26</f>
        <v>10482.54776</v>
      </c>
      <c r="M3" s="9">
        <f>'Calcs-1'!M70*Assumptions!$B26</f>
        <v>10797.02419</v>
      </c>
      <c r="N3" s="9">
        <f>'Calcs-1'!N70*Assumptions!$B26</f>
        <v>11120.93492</v>
      </c>
      <c r="O3" s="9">
        <f>'Calcs-1'!O70*Assumptions!$B26</f>
        <v>11454.56296</v>
      </c>
      <c r="P3" s="9">
        <f>'Calcs-1'!P70*Assumptions!$B26</f>
        <v>11798.19985</v>
      </c>
      <c r="Q3" s="9">
        <f>'Calcs-1'!Q70*Assumptions!$B26</f>
        <v>12152.14585</v>
      </c>
      <c r="R3" s="9">
        <f>'Calcs-1'!R70*Assumptions!$B26</f>
        <v>12516.71022</v>
      </c>
      <c r="S3" s="9">
        <f>'Calcs-1'!S70*Assumptions!$B26</f>
        <v>12892.21153</v>
      </c>
      <c r="T3" s="9">
        <f>'Calcs-1'!T70*Assumptions!$B26</f>
        <v>13278.97788</v>
      </c>
      <c r="U3" s="9">
        <f>'Calcs-1'!U70*Assumptions!$B26</f>
        <v>13677.34721</v>
      </c>
      <c r="V3" s="9">
        <f>'Calcs-1'!V70*Assumptions!$B26</f>
        <v>14087.66763</v>
      </c>
      <c r="W3" s="9">
        <f>'Calcs-1'!W70*Assumptions!$B26</f>
        <v>14510.29766</v>
      </c>
      <c r="X3" s="9">
        <f>'Calcs-1'!X70*Assumptions!$B26</f>
        <v>14945.60659</v>
      </c>
      <c r="Y3" s="9">
        <f>'Calcs-1'!Y70*Assumptions!$B26</f>
        <v>15393.97479</v>
      </c>
    </row>
    <row r="4">
      <c r="A4" s="7" t="str">
        <f>Assumptions!A51</f>
        <v>Black Pepper</v>
      </c>
      <c r="B4" s="9">
        <f>'Calcs-1'!B71*Assumptions!$B27</f>
        <v>2800</v>
      </c>
      <c r="C4" s="9">
        <f>'Calcs-1'!C71*Assumptions!$B27</f>
        <v>2856</v>
      </c>
      <c r="D4" s="9">
        <f>'Calcs-1'!D71*Assumptions!$B27</f>
        <v>2913.12</v>
      </c>
      <c r="E4" s="9">
        <f>'Calcs-1'!E71*Assumptions!$B27</f>
        <v>2971.3824</v>
      </c>
      <c r="F4" s="9">
        <f>'Calcs-1'!F71*Assumptions!$B27</f>
        <v>3030.810048</v>
      </c>
      <c r="G4" s="9">
        <f>'Calcs-1'!G71*Assumptions!$B27</f>
        <v>3091.426249</v>
      </c>
      <c r="H4" s="9">
        <f>'Calcs-1'!H71*Assumptions!$B27</f>
        <v>3153.254774</v>
      </c>
      <c r="I4" s="9">
        <f>'Calcs-1'!I71*Assumptions!$B27</f>
        <v>3216.319869</v>
      </c>
      <c r="J4" s="9">
        <f>'Calcs-1'!J71*Assumptions!$B27</f>
        <v>3280.646267</v>
      </c>
      <c r="K4" s="9">
        <f>'Calcs-1'!K71*Assumptions!$B27</f>
        <v>3346.259192</v>
      </c>
      <c r="L4" s="9">
        <f>'Calcs-1'!L71*Assumptions!$B27</f>
        <v>3413.184376</v>
      </c>
      <c r="M4" s="9">
        <f>'Calcs-1'!M71*Assumptions!$B27</f>
        <v>3481.448064</v>
      </c>
      <c r="N4" s="9">
        <f>'Calcs-1'!N71*Assumptions!$B27</f>
        <v>3551.077025</v>
      </c>
      <c r="O4" s="9">
        <f>'Calcs-1'!O71*Assumptions!$B27</f>
        <v>3622.098565</v>
      </c>
      <c r="P4" s="9">
        <f>'Calcs-1'!P71*Assumptions!$B27</f>
        <v>3694.540537</v>
      </c>
      <c r="Q4" s="9">
        <f>'Calcs-1'!Q71*Assumptions!$B27</f>
        <v>3768.431347</v>
      </c>
      <c r="R4" s="9">
        <f>'Calcs-1'!R71*Assumptions!$B27</f>
        <v>3843.799974</v>
      </c>
      <c r="S4" s="9">
        <f>'Calcs-1'!S71*Assumptions!$B27</f>
        <v>3920.675974</v>
      </c>
      <c r="T4" s="9">
        <f>'Calcs-1'!T71*Assumptions!$B27</f>
        <v>3999.089493</v>
      </c>
      <c r="U4" s="9">
        <f>'Calcs-1'!U71*Assumptions!$B27</f>
        <v>4079.071283</v>
      </c>
      <c r="V4" s="9">
        <f>'Calcs-1'!V71*Assumptions!$B27</f>
        <v>4160.652709</v>
      </c>
      <c r="W4" s="9">
        <f>'Calcs-1'!W71*Assumptions!$B27</f>
        <v>4243.865763</v>
      </c>
      <c r="X4" s="9">
        <f>'Calcs-1'!X71*Assumptions!$B27</f>
        <v>4328.743078</v>
      </c>
      <c r="Y4" s="9">
        <f>'Calcs-1'!Y71*Assumptions!$B27</f>
        <v>4415.31794</v>
      </c>
    </row>
    <row r="5">
      <c r="A5" s="7" t="str">
        <f>Assumptions!A52</f>
        <v>Salt</v>
      </c>
      <c r="B5" s="9">
        <f>'Calcs-1'!B72*Assumptions!$B28</f>
        <v>140</v>
      </c>
      <c r="C5" s="9">
        <f>'Calcs-1'!C72*Assumptions!$B28</f>
        <v>143.5</v>
      </c>
      <c r="D5" s="9">
        <f>'Calcs-1'!D72*Assumptions!$B28</f>
        <v>147.0875</v>
      </c>
      <c r="E5" s="9">
        <f>'Calcs-1'!E72*Assumptions!$B28</f>
        <v>150.7646875</v>
      </c>
      <c r="F5" s="9">
        <f>'Calcs-1'!F72*Assumptions!$B28</f>
        <v>154.5338047</v>
      </c>
      <c r="G5" s="9">
        <f>'Calcs-1'!G72*Assumptions!$B28</f>
        <v>158.3971498</v>
      </c>
      <c r="H5" s="9">
        <f>'Calcs-1'!H72*Assumptions!$B28</f>
        <v>162.3570785</v>
      </c>
      <c r="I5" s="9">
        <f>'Calcs-1'!I72*Assumptions!$B28</f>
        <v>166.4160055</v>
      </c>
      <c r="J5" s="9">
        <f>'Calcs-1'!J72*Assumptions!$B28</f>
        <v>170.5764057</v>
      </c>
      <c r="K5" s="9">
        <f>'Calcs-1'!K72*Assumptions!$B28</f>
        <v>174.8408158</v>
      </c>
      <c r="L5" s="9">
        <f>'Calcs-1'!L72*Assumptions!$B28</f>
        <v>179.2118362</v>
      </c>
      <c r="M5" s="9">
        <f>'Calcs-1'!M72*Assumptions!$B28</f>
        <v>183.6921321</v>
      </c>
      <c r="N5" s="9">
        <f>'Calcs-1'!N72*Assumptions!$B28</f>
        <v>188.2844354</v>
      </c>
      <c r="O5" s="9">
        <f>'Calcs-1'!O72*Assumptions!$B28</f>
        <v>192.9915463</v>
      </c>
      <c r="P5" s="9">
        <f>'Calcs-1'!P72*Assumptions!$B28</f>
        <v>197.8163349</v>
      </c>
      <c r="Q5" s="9">
        <f>'Calcs-1'!Q72*Assumptions!$B28</f>
        <v>202.7617433</v>
      </c>
      <c r="R5" s="9">
        <f>'Calcs-1'!R72*Assumptions!$B28</f>
        <v>207.8307869</v>
      </c>
      <c r="S5" s="9">
        <f>'Calcs-1'!S72*Assumptions!$B28</f>
        <v>213.0265566</v>
      </c>
      <c r="T5" s="9">
        <f>'Calcs-1'!T72*Assumptions!$B28</f>
        <v>218.3522205</v>
      </c>
      <c r="U5" s="9">
        <f>'Calcs-1'!U72*Assumptions!$B28</f>
        <v>223.811026</v>
      </c>
      <c r="V5" s="9">
        <f>'Calcs-1'!V72*Assumptions!$B28</f>
        <v>229.4063016</v>
      </c>
      <c r="W5" s="9">
        <f>'Calcs-1'!W72*Assumptions!$B28</f>
        <v>235.1414592</v>
      </c>
      <c r="X5" s="9">
        <f>'Calcs-1'!X72*Assumptions!$B28</f>
        <v>241.0199957</v>
      </c>
      <c r="Y5" s="9">
        <f>'Calcs-1'!Y72*Assumptions!$B28</f>
        <v>247.0454956</v>
      </c>
    </row>
    <row r="6">
      <c r="A6" s="7" t="str">
        <f>Assumptions!A53</f>
        <v>Tomato Powder</v>
      </c>
      <c r="B6" s="9">
        <f>'Calcs-1'!B73*Assumptions!$B29</f>
        <v>1000</v>
      </c>
      <c r="C6" s="9">
        <f>'Calcs-1'!C73*Assumptions!$B29</f>
        <v>1010</v>
      </c>
      <c r="D6" s="9">
        <f>'Calcs-1'!D73*Assumptions!$B29</f>
        <v>1020.1</v>
      </c>
      <c r="E6" s="9">
        <f>'Calcs-1'!E73*Assumptions!$B29</f>
        <v>1030.301</v>
      </c>
      <c r="F6" s="9">
        <f>'Calcs-1'!F73*Assumptions!$B29</f>
        <v>1040.60401</v>
      </c>
      <c r="G6" s="9">
        <f>'Calcs-1'!G73*Assumptions!$B29</f>
        <v>1051.01005</v>
      </c>
      <c r="H6" s="9">
        <f>'Calcs-1'!H73*Assumptions!$B29</f>
        <v>1061.520151</v>
      </c>
      <c r="I6" s="9">
        <f>'Calcs-1'!I73*Assumptions!$B29</f>
        <v>1072.135352</v>
      </c>
      <c r="J6" s="9">
        <f>'Calcs-1'!J73*Assumptions!$B29</f>
        <v>1082.856706</v>
      </c>
      <c r="K6" s="9">
        <f>'Calcs-1'!K73*Assumptions!$B29</f>
        <v>1093.685273</v>
      </c>
      <c r="L6" s="9">
        <f>'Calcs-1'!L73*Assumptions!$B29</f>
        <v>1104.622125</v>
      </c>
      <c r="M6" s="9">
        <f>'Calcs-1'!M73*Assumptions!$B29</f>
        <v>1115.668347</v>
      </c>
      <c r="N6" s="9">
        <f>'Calcs-1'!N73*Assumptions!$B29</f>
        <v>1126.82503</v>
      </c>
      <c r="O6" s="9">
        <f>'Calcs-1'!O73*Assumptions!$B29</f>
        <v>1138.09328</v>
      </c>
      <c r="P6" s="9">
        <f>'Calcs-1'!P73*Assumptions!$B29</f>
        <v>1149.474213</v>
      </c>
      <c r="Q6" s="9">
        <f>'Calcs-1'!Q73*Assumptions!$B29</f>
        <v>1160.968955</v>
      </c>
      <c r="R6" s="9">
        <f>'Calcs-1'!R73*Assumptions!$B29</f>
        <v>1172.578645</v>
      </c>
      <c r="S6" s="9">
        <f>'Calcs-1'!S73*Assumptions!$B29</f>
        <v>1184.304431</v>
      </c>
      <c r="T6" s="9">
        <f>'Calcs-1'!T73*Assumptions!$B29</f>
        <v>1196.147476</v>
      </c>
      <c r="U6" s="9">
        <f>'Calcs-1'!U73*Assumptions!$B29</f>
        <v>1208.10895</v>
      </c>
      <c r="V6" s="9">
        <f>'Calcs-1'!V73*Assumptions!$B29</f>
        <v>1220.19004</v>
      </c>
      <c r="W6" s="9">
        <f>'Calcs-1'!W73*Assumptions!$B29</f>
        <v>1232.39194</v>
      </c>
      <c r="X6" s="9">
        <f>'Calcs-1'!X73*Assumptions!$B29</f>
        <v>1244.71586</v>
      </c>
      <c r="Y6" s="9">
        <f>'Calcs-1'!Y73*Assumptions!$B29</f>
        <v>1257.163018</v>
      </c>
    </row>
    <row r="7">
      <c r="A7" s="7" t="str">
        <f>Assumptions!A54</f>
        <v>Chilli Powder</v>
      </c>
      <c r="B7" s="9">
        <f>'Calcs-1'!B74*Assumptions!$B30</f>
        <v>2000</v>
      </c>
      <c r="C7" s="9">
        <f>'Calcs-1'!C74*Assumptions!$B30</f>
        <v>2030</v>
      </c>
      <c r="D7" s="9">
        <f>'Calcs-1'!D74*Assumptions!$B30</f>
        <v>2060.45</v>
      </c>
      <c r="E7" s="9">
        <f>'Calcs-1'!E74*Assumptions!$B30</f>
        <v>2091.35675</v>
      </c>
      <c r="F7" s="9">
        <f>'Calcs-1'!F74*Assumptions!$B30</f>
        <v>2122.727101</v>
      </c>
      <c r="G7" s="9">
        <f>'Calcs-1'!G74*Assumptions!$B30</f>
        <v>2154.568008</v>
      </c>
      <c r="H7" s="9">
        <f>'Calcs-1'!H74*Assumptions!$B30</f>
        <v>2186.886528</v>
      </c>
      <c r="I7" s="9">
        <f>'Calcs-1'!I74*Assumptions!$B30</f>
        <v>2219.689826</v>
      </c>
      <c r="J7" s="9">
        <f>'Calcs-1'!J74*Assumptions!$B30</f>
        <v>2252.985173</v>
      </c>
      <c r="K7" s="9">
        <f>'Calcs-1'!K74*Assumptions!$B30</f>
        <v>2286.779951</v>
      </c>
      <c r="L7" s="9">
        <f>'Calcs-1'!L74*Assumptions!$B30</f>
        <v>2321.08165</v>
      </c>
      <c r="M7" s="9">
        <f>'Calcs-1'!M74*Assumptions!$B30</f>
        <v>2355.897875</v>
      </c>
      <c r="N7" s="9">
        <f>'Calcs-1'!N74*Assumptions!$B30</f>
        <v>2391.236343</v>
      </c>
      <c r="O7" s="9">
        <f>'Calcs-1'!O74*Assumptions!$B30</f>
        <v>2427.104888</v>
      </c>
      <c r="P7" s="9">
        <f>'Calcs-1'!P74*Assumptions!$B30</f>
        <v>2463.511461</v>
      </c>
      <c r="Q7" s="9">
        <f>'Calcs-1'!Q74*Assumptions!$B30</f>
        <v>2500.464133</v>
      </c>
      <c r="R7" s="9">
        <f>'Calcs-1'!R74*Assumptions!$B30</f>
        <v>2537.971095</v>
      </c>
      <c r="S7" s="9">
        <f>'Calcs-1'!S74*Assumptions!$B30</f>
        <v>2576.040662</v>
      </c>
      <c r="T7" s="9">
        <f>'Calcs-1'!T74*Assumptions!$B30</f>
        <v>2614.681272</v>
      </c>
      <c r="U7" s="9">
        <f>'Calcs-1'!U74*Assumptions!$B30</f>
        <v>2653.901491</v>
      </c>
      <c r="V7" s="9">
        <f>'Calcs-1'!V74*Assumptions!$B30</f>
        <v>2693.710013</v>
      </c>
      <c r="W7" s="9">
        <f>'Calcs-1'!W74*Assumptions!$B30</f>
        <v>2734.115663</v>
      </c>
      <c r="X7" s="9">
        <f>'Calcs-1'!X74*Assumptions!$B30</f>
        <v>2775.127398</v>
      </c>
      <c r="Y7" s="9">
        <f>'Calcs-1'!Y74*Assumptions!$B30</f>
        <v>2816.754309</v>
      </c>
    </row>
    <row r="8">
      <c r="A8" s="7" t="str">
        <f>Assumptions!A55</f>
        <v>Lemon Powder</v>
      </c>
      <c r="B8" s="9">
        <f>'Calcs-1'!B75*Assumptions!$B31</f>
        <v>1050</v>
      </c>
      <c r="C8" s="9">
        <f>'Calcs-1'!C75*Assumptions!$B31</f>
        <v>1060.5</v>
      </c>
      <c r="D8" s="9">
        <f>'Calcs-1'!D75*Assumptions!$B31</f>
        <v>1071.105</v>
      </c>
      <c r="E8" s="9">
        <f>'Calcs-1'!E75*Assumptions!$B31</f>
        <v>1081.81605</v>
      </c>
      <c r="F8" s="9">
        <f>'Calcs-1'!F75*Assumptions!$B31</f>
        <v>1092.634211</v>
      </c>
      <c r="G8" s="9">
        <f>'Calcs-1'!G75*Assumptions!$B31</f>
        <v>1103.560553</v>
      </c>
      <c r="H8" s="9">
        <f>'Calcs-1'!H75*Assumptions!$B31</f>
        <v>1114.596158</v>
      </c>
      <c r="I8" s="9">
        <f>'Calcs-1'!I75*Assumptions!$B31</f>
        <v>1125.74212</v>
      </c>
      <c r="J8" s="9">
        <f>'Calcs-1'!J75*Assumptions!$B31</f>
        <v>1136.999541</v>
      </c>
      <c r="K8" s="9">
        <f>'Calcs-1'!K75*Assumptions!$B31</f>
        <v>1148.369536</v>
      </c>
      <c r="L8" s="9">
        <f>'Calcs-1'!L75*Assumptions!$B31</f>
        <v>1159.853232</v>
      </c>
      <c r="M8" s="9">
        <f>'Calcs-1'!M75*Assumptions!$B31</f>
        <v>1171.451764</v>
      </c>
      <c r="N8" s="9">
        <f>'Calcs-1'!N75*Assumptions!$B31</f>
        <v>1183.166282</v>
      </c>
      <c r="O8" s="9">
        <f>'Calcs-1'!O75*Assumptions!$B31</f>
        <v>1194.997944</v>
      </c>
      <c r="P8" s="9">
        <f>'Calcs-1'!P75*Assumptions!$B31</f>
        <v>1206.947924</v>
      </c>
      <c r="Q8" s="9">
        <f>'Calcs-1'!Q75*Assumptions!$B31</f>
        <v>1219.017403</v>
      </c>
      <c r="R8" s="9">
        <f>'Calcs-1'!R75*Assumptions!$B31</f>
        <v>1231.207577</v>
      </c>
      <c r="S8" s="9">
        <f>'Calcs-1'!S75*Assumptions!$B31</f>
        <v>1243.519653</v>
      </c>
      <c r="T8" s="9">
        <f>'Calcs-1'!T75*Assumptions!$B31</f>
        <v>1255.954849</v>
      </c>
      <c r="U8" s="9">
        <f>'Calcs-1'!U75*Assumptions!$B31</f>
        <v>1268.514398</v>
      </c>
      <c r="V8" s="9">
        <f>'Calcs-1'!V75*Assumptions!$B31</f>
        <v>1281.199542</v>
      </c>
      <c r="W8" s="9">
        <f>'Calcs-1'!W75*Assumptions!$B31</f>
        <v>1294.011537</v>
      </c>
      <c r="X8" s="9">
        <f>'Calcs-1'!X75*Assumptions!$B31</f>
        <v>1306.951653</v>
      </c>
      <c r="Y8" s="9">
        <f>'Calcs-1'!Y75*Assumptions!$B31</f>
        <v>1320.021169</v>
      </c>
    </row>
    <row r="9">
      <c r="A9" s="7" t="str">
        <f>Assumptions!A56</f>
        <v>Magic Powder</v>
      </c>
      <c r="B9" s="9">
        <f>'Calcs-1'!B76*Assumptions!$B32</f>
        <v>2000</v>
      </c>
      <c r="C9" s="9">
        <f>'Calcs-1'!C76*Assumptions!$B32</f>
        <v>2030</v>
      </c>
      <c r="D9" s="9">
        <f>'Calcs-1'!D76*Assumptions!$B32</f>
        <v>2060.45</v>
      </c>
      <c r="E9" s="9">
        <f>'Calcs-1'!E76*Assumptions!$B32</f>
        <v>2091.35675</v>
      </c>
      <c r="F9" s="9">
        <f>'Calcs-1'!F76*Assumptions!$B32</f>
        <v>2122.727101</v>
      </c>
      <c r="G9" s="9">
        <f>'Calcs-1'!G76*Assumptions!$B32</f>
        <v>2154.568008</v>
      </c>
      <c r="H9" s="9">
        <f>'Calcs-1'!H76*Assumptions!$B32</f>
        <v>2186.886528</v>
      </c>
      <c r="I9" s="9">
        <f>'Calcs-1'!I76*Assumptions!$B32</f>
        <v>2219.689826</v>
      </c>
      <c r="J9" s="9">
        <f>'Calcs-1'!J76*Assumptions!$B32</f>
        <v>2252.985173</v>
      </c>
      <c r="K9" s="9">
        <f>'Calcs-1'!K76*Assumptions!$B32</f>
        <v>2286.779951</v>
      </c>
      <c r="L9" s="9">
        <f>'Calcs-1'!L76*Assumptions!$B32</f>
        <v>2321.08165</v>
      </c>
      <c r="M9" s="9">
        <f>'Calcs-1'!M76*Assumptions!$B32</f>
        <v>2355.897875</v>
      </c>
      <c r="N9" s="9">
        <f>'Calcs-1'!N76*Assumptions!$B32</f>
        <v>2391.236343</v>
      </c>
      <c r="O9" s="9">
        <f>'Calcs-1'!O76*Assumptions!$B32</f>
        <v>2427.104888</v>
      </c>
      <c r="P9" s="9">
        <f>'Calcs-1'!P76*Assumptions!$B32</f>
        <v>2463.511461</v>
      </c>
      <c r="Q9" s="9">
        <f>'Calcs-1'!Q76*Assumptions!$B32</f>
        <v>2500.464133</v>
      </c>
      <c r="R9" s="9">
        <f>'Calcs-1'!R76*Assumptions!$B32</f>
        <v>2537.971095</v>
      </c>
      <c r="S9" s="9">
        <f>'Calcs-1'!S76*Assumptions!$B32</f>
        <v>2576.040662</v>
      </c>
      <c r="T9" s="9">
        <f>'Calcs-1'!T76*Assumptions!$B32</f>
        <v>2614.681272</v>
      </c>
      <c r="U9" s="9">
        <f>'Calcs-1'!U76*Assumptions!$B32</f>
        <v>2653.901491</v>
      </c>
      <c r="V9" s="9">
        <f>'Calcs-1'!V76*Assumptions!$B32</f>
        <v>2693.710013</v>
      </c>
      <c r="W9" s="9">
        <f>'Calcs-1'!W76*Assumptions!$B32</f>
        <v>2734.115663</v>
      </c>
      <c r="X9" s="9">
        <f>'Calcs-1'!X76*Assumptions!$B32</f>
        <v>2775.127398</v>
      </c>
      <c r="Y9" s="9">
        <f>'Calcs-1'!Y76*Assumptions!$B32</f>
        <v>2816.754309</v>
      </c>
    </row>
    <row r="10">
      <c r="A10" s="7" t="str">
        <f>Assumptions!A57</f>
        <v>Onion Powder</v>
      </c>
      <c r="B10" s="9">
        <f>'Calcs-1'!B77*Assumptions!$B33</f>
        <v>1350</v>
      </c>
      <c r="C10" s="9">
        <f>'Calcs-1'!C77*Assumptions!$B33</f>
        <v>1363.5</v>
      </c>
      <c r="D10" s="9">
        <f>'Calcs-1'!D77*Assumptions!$B33</f>
        <v>1377.135</v>
      </c>
      <c r="E10" s="9">
        <f>'Calcs-1'!E77*Assumptions!$B33</f>
        <v>1390.90635</v>
      </c>
      <c r="F10" s="9">
        <f>'Calcs-1'!F77*Assumptions!$B33</f>
        <v>1404.815414</v>
      </c>
      <c r="G10" s="9">
        <f>'Calcs-1'!G77*Assumptions!$B33</f>
        <v>1418.863568</v>
      </c>
      <c r="H10" s="9">
        <f>'Calcs-1'!H77*Assumptions!$B33</f>
        <v>1433.052203</v>
      </c>
      <c r="I10" s="9">
        <f>'Calcs-1'!I77*Assumptions!$B33</f>
        <v>1447.382725</v>
      </c>
      <c r="J10" s="9">
        <f>'Calcs-1'!J77*Assumptions!$B33</f>
        <v>1461.856553</v>
      </c>
      <c r="K10" s="9">
        <f>'Calcs-1'!K77*Assumptions!$B33</f>
        <v>1476.475118</v>
      </c>
      <c r="L10" s="9">
        <f>'Calcs-1'!L77*Assumptions!$B33</f>
        <v>1491.239869</v>
      </c>
      <c r="M10" s="9">
        <f>'Calcs-1'!M77*Assumptions!$B33</f>
        <v>1506.152268</v>
      </c>
      <c r="N10" s="9">
        <f>'Calcs-1'!N77*Assumptions!$B33</f>
        <v>1521.213791</v>
      </c>
      <c r="O10" s="9">
        <f>'Calcs-1'!O77*Assumptions!$B33</f>
        <v>1536.425929</v>
      </c>
      <c r="P10" s="9">
        <f>'Calcs-1'!P77*Assumptions!$B33</f>
        <v>1551.790188</v>
      </c>
      <c r="Q10" s="9">
        <f>'Calcs-1'!Q77*Assumptions!$B33</f>
        <v>1567.30809</v>
      </c>
      <c r="R10" s="9">
        <f>'Calcs-1'!R77*Assumptions!$B33</f>
        <v>1582.981171</v>
      </c>
      <c r="S10" s="9">
        <f>'Calcs-1'!S77*Assumptions!$B33</f>
        <v>1598.810982</v>
      </c>
      <c r="T10" s="9">
        <f>'Calcs-1'!T77*Assumptions!$B33</f>
        <v>1614.799092</v>
      </c>
      <c r="U10" s="9">
        <f>'Calcs-1'!U77*Assumptions!$B33</f>
        <v>1630.947083</v>
      </c>
      <c r="V10" s="9">
        <f>'Calcs-1'!V77*Assumptions!$B33</f>
        <v>1647.256554</v>
      </c>
      <c r="W10" s="9">
        <f>'Calcs-1'!W77*Assumptions!$B33</f>
        <v>1663.729119</v>
      </c>
      <c r="X10" s="9">
        <f>'Calcs-1'!X77*Assumptions!$B33</f>
        <v>1680.366411</v>
      </c>
      <c r="Y10" s="9">
        <f>'Calcs-1'!Y77*Assumptions!$B33</f>
        <v>1697.170075</v>
      </c>
    </row>
    <row r="11">
      <c r="A11" s="7" t="s">
        <v>95</v>
      </c>
      <c r="B11" s="9">
        <f t="shared" ref="B11:Y11" si="1">SUM(B3:B10)</f>
        <v>18140</v>
      </c>
      <c r="C11" s="9">
        <f t="shared" si="1"/>
        <v>18527.5</v>
      </c>
      <c r="D11" s="9">
        <f t="shared" si="1"/>
        <v>18924.4675</v>
      </c>
      <c r="E11" s="9">
        <f t="shared" si="1"/>
        <v>19331.15459</v>
      </c>
      <c r="F11" s="9">
        <f t="shared" si="1"/>
        <v>19747.82041</v>
      </c>
      <c r="G11" s="9">
        <f t="shared" si="1"/>
        <v>20174.73136</v>
      </c>
      <c r="H11" s="9">
        <f t="shared" si="1"/>
        <v>20612.16133</v>
      </c>
      <c r="I11" s="9">
        <f t="shared" si="1"/>
        <v>21060.39187</v>
      </c>
      <c r="J11" s="9">
        <f t="shared" si="1"/>
        <v>21519.71245</v>
      </c>
      <c r="K11" s="9">
        <f t="shared" si="1"/>
        <v>21990.42067</v>
      </c>
      <c r="L11" s="9">
        <f t="shared" si="1"/>
        <v>22472.8225</v>
      </c>
      <c r="M11" s="9">
        <f t="shared" si="1"/>
        <v>22967.23252</v>
      </c>
      <c r="N11" s="9">
        <f t="shared" si="1"/>
        <v>23473.97417</v>
      </c>
      <c r="O11" s="9">
        <f t="shared" si="1"/>
        <v>23993.38001</v>
      </c>
      <c r="P11" s="9">
        <f t="shared" si="1"/>
        <v>24525.79197</v>
      </c>
      <c r="Q11" s="9">
        <f t="shared" si="1"/>
        <v>25071.56165</v>
      </c>
      <c r="R11" s="9">
        <f t="shared" si="1"/>
        <v>25631.05057</v>
      </c>
      <c r="S11" s="9">
        <f t="shared" si="1"/>
        <v>26204.63045</v>
      </c>
      <c r="T11" s="9">
        <f t="shared" si="1"/>
        <v>26792.68355</v>
      </c>
      <c r="U11" s="9">
        <f t="shared" si="1"/>
        <v>27395.60294</v>
      </c>
      <c r="V11" s="9">
        <f t="shared" si="1"/>
        <v>28013.7928</v>
      </c>
      <c r="W11" s="9">
        <f t="shared" si="1"/>
        <v>28647.66881</v>
      </c>
      <c r="X11" s="9">
        <f t="shared" si="1"/>
        <v>29297.65838</v>
      </c>
      <c r="Y11" s="9">
        <f t="shared" si="1"/>
        <v>29964.2011</v>
      </c>
    </row>
    <row r="12">
      <c r="A12" s="7"/>
      <c r="B12" s="7"/>
      <c r="C12" s="7"/>
      <c r="D12" s="7"/>
      <c r="E12" s="7"/>
      <c r="F12" s="7"/>
      <c r="G12" s="7"/>
      <c r="H12" s="7"/>
      <c r="I12" s="7"/>
      <c r="J12" s="7"/>
      <c r="K12" s="7"/>
      <c r="L12" s="7"/>
      <c r="M12" s="7"/>
      <c r="N12" s="7"/>
      <c r="O12" s="7"/>
      <c r="P12" s="7"/>
      <c r="Q12" s="7"/>
      <c r="R12" s="7"/>
      <c r="S12" s="7"/>
      <c r="T12" s="7"/>
      <c r="U12" s="7"/>
      <c r="V12" s="7"/>
      <c r="W12" s="7"/>
      <c r="X12" s="7"/>
      <c r="Y12" s="7"/>
    </row>
    <row r="13">
      <c r="A13" s="17" t="s">
        <v>96</v>
      </c>
      <c r="B13" s="7"/>
      <c r="C13" s="7"/>
      <c r="D13" s="7"/>
      <c r="E13" s="7"/>
      <c r="F13" s="7"/>
      <c r="G13" s="7"/>
      <c r="H13" s="7"/>
      <c r="I13" s="7"/>
      <c r="J13" s="7"/>
      <c r="K13" s="7"/>
      <c r="L13" s="7"/>
      <c r="M13" s="7"/>
      <c r="N13" s="7"/>
      <c r="O13" s="7"/>
      <c r="P13" s="7"/>
      <c r="Q13" s="7"/>
      <c r="R13" s="7"/>
      <c r="S13" s="7"/>
      <c r="T13" s="7"/>
      <c r="U13" s="7"/>
      <c r="V13" s="7"/>
      <c r="W13" s="7"/>
      <c r="X13" s="7"/>
      <c r="Y13" s="7"/>
    </row>
    <row r="14">
      <c r="A14" s="7" t="str">
        <f t="shared" ref="A14:Y14" si="2">A3</f>
        <v>Potato</v>
      </c>
      <c r="B14" s="9">
        <f t="shared" si="2"/>
        <v>7800</v>
      </c>
      <c r="C14" s="9">
        <f t="shared" si="2"/>
        <v>8034</v>
      </c>
      <c r="D14" s="9">
        <f t="shared" si="2"/>
        <v>8275.02</v>
      </c>
      <c r="E14" s="9">
        <f t="shared" si="2"/>
        <v>8523.2706</v>
      </c>
      <c r="F14" s="9">
        <f t="shared" si="2"/>
        <v>8778.968718</v>
      </c>
      <c r="G14" s="9">
        <f t="shared" si="2"/>
        <v>9042.33778</v>
      </c>
      <c r="H14" s="9">
        <f t="shared" si="2"/>
        <v>9313.607913</v>
      </c>
      <c r="I14" s="9">
        <f t="shared" si="2"/>
        <v>9593.01615</v>
      </c>
      <c r="J14" s="9">
        <f t="shared" si="2"/>
        <v>9880.806635</v>
      </c>
      <c r="K14" s="9">
        <f t="shared" si="2"/>
        <v>10177.23083</v>
      </c>
      <c r="L14" s="9">
        <f t="shared" si="2"/>
        <v>10482.54776</v>
      </c>
      <c r="M14" s="9">
        <f t="shared" si="2"/>
        <v>10797.02419</v>
      </c>
      <c r="N14" s="9">
        <f t="shared" si="2"/>
        <v>11120.93492</v>
      </c>
      <c r="O14" s="9">
        <f t="shared" si="2"/>
        <v>11454.56296</v>
      </c>
      <c r="P14" s="9">
        <f t="shared" si="2"/>
        <v>11798.19985</v>
      </c>
      <c r="Q14" s="9">
        <f t="shared" si="2"/>
        <v>12152.14585</v>
      </c>
      <c r="R14" s="9">
        <f t="shared" si="2"/>
        <v>12516.71022</v>
      </c>
      <c r="S14" s="9">
        <f t="shared" si="2"/>
        <v>12892.21153</v>
      </c>
      <c r="T14" s="9">
        <f t="shared" si="2"/>
        <v>13278.97788</v>
      </c>
      <c r="U14" s="9">
        <f t="shared" si="2"/>
        <v>13677.34721</v>
      </c>
      <c r="V14" s="9">
        <f t="shared" si="2"/>
        <v>14087.66763</v>
      </c>
      <c r="W14" s="9">
        <f t="shared" si="2"/>
        <v>14510.29766</v>
      </c>
      <c r="X14" s="9">
        <f t="shared" si="2"/>
        <v>14945.60659</v>
      </c>
      <c r="Y14" s="9">
        <f t="shared" si="2"/>
        <v>15393.97479</v>
      </c>
    </row>
    <row r="15">
      <c r="A15" s="7" t="str">
        <f t="shared" ref="A15:A21" si="4">A4</f>
        <v>Black Pepper</v>
      </c>
      <c r="B15" s="12">
        <v>0.0</v>
      </c>
      <c r="C15" s="9">
        <f t="shared" ref="C15:Y15" si="3">B4</f>
        <v>2800</v>
      </c>
      <c r="D15" s="9">
        <f t="shared" si="3"/>
        <v>2856</v>
      </c>
      <c r="E15" s="9">
        <f t="shared" si="3"/>
        <v>2913.12</v>
      </c>
      <c r="F15" s="9">
        <f t="shared" si="3"/>
        <v>2971.3824</v>
      </c>
      <c r="G15" s="9">
        <f t="shared" si="3"/>
        <v>3030.810048</v>
      </c>
      <c r="H15" s="9">
        <f t="shared" si="3"/>
        <v>3091.426249</v>
      </c>
      <c r="I15" s="9">
        <f t="shared" si="3"/>
        <v>3153.254774</v>
      </c>
      <c r="J15" s="9">
        <f t="shared" si="3"/>
        <v>3216.319869</v>
      </c>
      <c r="K15" s="9">
        <f t="shared" si="3"/>
        <v>3280.646267</v>
      </c>
      <c r="L15" s="9">
        <f t="shared" si="3"/>
        <v>3346.259192</v>
      </c>
      <c r="M15" s="9">
        <f t="shared" si="3"/>
        <v>3413.184376</v>
      </c>
      <c r="N15" s="9">
        <f t="shared" si="3"/>
        <v>3481.448064</v>
      </c>
      <c r="O15" s="9">
        <f t="shared" si="3"/>
        <v>3551.077025</v>
      </c>
      <c r="P15" s="9">
        <f t="shared" si="3"/>
        <v>3622.098565</v>
      </c>
      <c r="Q15" s="9">
        <f t="shared" si="3"/>
        <v>3694.540537</v>
      </c>
      <c r="R15" s="9">
        <f t="shared" si="3"/>
        <v>3768.431347</v>
      </c>
      <c r="S15" s="9">
        <f t="shared" si="3"/>
        <v>3843.799974</v>
      </c>
      <c r="T15" s="9">
        <f t="shared" si="3"/>
        <v>3920.675974</v>
      </c>
      <c r="U15" s="9">
        <f t="shared" si="3"/>
        <v>3999.089493</v>
      </c>
      <c r="V15" s="9">
        <f t="shared" si="3"/>
        <v>4079.071283</v>
      </c>
      <c r="W15" s="9">
        <f t="shared" si="3"/>
        <v>4160.652709</v>
      </c>
      <c r="X15" s="9">
        <f t="shared" si="3"/>
        <v>4243.865763</v>
      </c>
      <c r="Y15" s="9">
        <f t="shared" si="3"/>
        <v>4328.743078</v>
      </c>
    </row>
    <row r="16">
      <c r="A16" s="7" t="str">
        <f t="shared" si="4"/>
        <v>Salt</v>
      </c>
      <c r="B16" s="12">
        <v>0.0</v>
      </c>
      <c r="C16" s="9">
        <f t="shared" ref="C16:Y16" si="5">B5</f>
        <v>140</v>
      </c>
      <c r="D16" s="9">
        <f t="shared" si="5"/>
        <v>143.5</v>
      </c>
      <c r="E16" s="9">
        <f t="shared" si="5"/>
        <v>147.0875</v>
      </c>
      <c r="F16" s="9">
        <f t="shared" si="5"/>
        <v>150.7646875</v>
      </c>
      <c r="G16" s="9">
        <f t="shared" si="5"/>
        <v>154.5338047</v>
      </c>
      <c r="H16" s="9">
        <f t="shared" si="5"/>
        <v>158.3971498</v>
      </c>
      <c r="I16" s="9">
        <f t="shared" si="5"/>
        <v>162.3570785</v>
      </c>
      <c r="J16" s="9">
        <f t="shared" si="5"/>
        <v>166.4160055</v>
      </c>
      <c r="K16" s="9">
        <f t="shared" si="5"/>
        <v>170.5764057</v>
      </c>
      <c r="L16" s="9">
        <f t="shared" si="5"/>
        <v>174.8408158</v>
      </c>
      <c r="M16" s="9">
        <f t="shared" si="5"/>
        <v>179.2118362</v>
      </c>
      <c r="N16" s="9">
        <f t="shared" si="5"/>
        <v>183.6921321</v>
      </c>
      <c r="O16" s="9">
        <f t="shared" si="5"/>
        <v>188.2844354</v>
      </c>
      <c r="P16" s="9">
        <f t="shared" si="5"/>
        <v>192.9915463</v>
      </c>
      <c r="Q16" s="9">
        <f t="shared" si="5"/>
        <v>197.8163349</v>
      </c>
      <c r="R16" s="9">
        <f t="shared" si="5"/>
        <v>202.7617433</v>
      </c>
      <c r="S16" s="9">
        <f t="shared" si="5"/>
        <v>207.8307869</v>
      </c>
      <c r="T16" s="9">
        <f t="shared" si="5"/>
        <v>213.0265566</v>
      </c>
      <c r="U16" s="9">
        <f t="shared" si="5"/>
        <v>218.3522205</v>
      </c>
      <c r="V16" s="9">
        <f t="shared" si="5"/>
        <v>223.811026</v>
      </c>
      <c r="W16" s="9">
        <f t="shared" si="5"/>
        <v>229.4063016</v>
      </c>
      <c r="X16" s="9">
        <f t="shared" si="5"/>
        <v>235.1414592</v>
      </c>
      <c r="Y16" s="9">
        <f t="shared" si="5"/>
        <v>241.0199957</v>
      </c>
    </row>
    <row r="17">
      <c r="A17" s="7" t="str">
        <f t="shared" si="4"/>
        <v>Tomato Powder</v>
      </c>
      <c r="B17" s="12">
        <v>0.0</v>
      </c>
      <c r="C17" s="12">
        <v>0.0</v>
      </c>
      <c r="D17" s="9">
        <f t="shared" ref="D17:Y17" si="6">B6</f>
        <v>1000</v>
      </c>
      <c r="E17" s="9">
        <f t="shared" si="6"/>
        <v>1010</v>
      </c>
      <c r="F17" s="9">
        <f t="shared" si="6"/>
        <v>1020.1</v>
      </c>
      <c r="G17" s="9">
        <f t="shared" si="6"/>
        <v>1030.301</v>
      </c>
      <c r="H17" s="9">
        <f t="shared" si="6"/>
        <v>1040.60401</v>
      </c>
      <c r="I17" s="9">
        <f t="shared" si="6"/>
        <v>1051.01005</v>
      </c>
      <c r="J17" s="9">
        <f t="shared" si="6"/>
        <v>1061.520151</v>
      </c>
      <c r="K17" s="9">
        <f t="shared" si="6"/>
        <v>1072.135352</v>
      </c>
      <c r="L17" s="9">
        <f t="shared" si="6"/>
        <v>1082.856706</v>
      </c>
      <c r="M17" s="9">
        <f t="shared" si="6"/>
        <v>1093.685273</v>
      </c>
      <c r="N17" s="9">
        <f t="shared" si="6"/>
        <v>1104.622125</v>
      </c>
      <c r="O17" s="9">
        <f t="shared" si="6"/>
        <v>1115.668347</v>
      </c>
      <c r="P17" s="9">
        <f t="shared" si="6"/>
        <v>1126.82503</v>
      </c>
      <c r="Q17" s="9">
        <f t="shared" si="6"/>
        <v>1138.09328</v>
      </c>
      <c r="R17" s="9">
        <f t="shared" si="6"/>
        <v>1149.474213</v>
      </c>
      <c r="S17" s="9">
        <f t="shared" si="6"/>
        <v>1160.968955</v>
      </c>
      <c r="T17" s="9">
        <f t="shared" si="6"/>
        <v>1172.578645</v>
      </c>
      <c r="U17" s="9">
        <f t="shared" si="6"/>
        <v>1184.304431</v>
      </c>
      <c r="V17" s="9">
        <f t="shared" si="6"/>
        <v>1196.147476</v>
      </c>
      <c r="W17" s="9">
        <f t="shared" si="6"/>
        <v>1208.10895</v>
      </c>
      <c r="X17" s="9">
        <f t="shared" si="6"/>
        <v>1220.19004</v>
      </c>
      <c r="Y17" s="9">
        <f t="shared" si="6"/>
        <v>1232.39194</v>
      </c>
    </row>
    <row r="18">
      <c r="A18" s="7" t="str">
        <f t="shared" si="4"/>
        <v>Chilli Powder</v>
      </c>
      <c r="B18" s="12">
        <v>0.0</v>
      </c>
      <c r="C18" s="12">
        <v>0.0</v>
      </c>
      <c r="D18" s="9">
        <f t="shared" ref="D18:Y18" si="7">B7</f>
        <v>2000</v>
      </c>
      <c r="E18" s="9">
        <f t="shared" si="7"/>
        <v>2030</v>
      </c>
      <c r="F18" s="9">
        <f t="shared" si="7"/>
        <v>2060.45</v>
      </c>
      <c r="G18" s="9">
        <f t="shared" si="7"/>
        <v>2091.35675</v>
      </c>
      <c r="H18" s="9">
        <f t="shared" si="7"/>
        <v>2122.727101</v>
      </c>
      <c r="I18" s="9">
        <f t="shared" si="7"/>
        <v>2154.568008</v>
      </c>
      <c r="J18" s="9">
        <f t="shared" si="7"/>
        <v>2186.886528</v>
      </c>
      <c r="K18" s="9">
        <f t="shared" si="7"/>
        <v>2219.689826</v>
      </c>
      <c r="L18" s="9">
        <f t="shared" si="7"/>
        <v>2252.985173</v>
      </c>
      <c r="M18" s="9">
        <f t="shared" si="7"/>
        <v>2286.779951</v>
      </c>
      <c r="N18" s="9">
        <f t="shared" si="7"/>
        <v>2321.08165</v>
      </c>
      <c r="O18" s="9">
        <f t="shared" si="7"/>
        <v>2355.897875</v>
      </c>
      <c r="P18" s="9">
        <f t="shared" si="7"/>
        <v>2391.236343</v>
      </c>
      <c r="Q18" s="9">
        <f t="shared" si="7"/>
        <v>2427.104888</v>
      </c>
      <c r="R18" s="9">
        <f t="shared" si="7"/>
        <v>2463.511461</v>
      </c>
      <c r="S18" s="9">
        <f t="shared" si="7"/>
        <v>2500.464133</v>
      </c>
      <c r="T18" s="9">
        <f t="shared" si="7"/>
        <v>2537.971095</v>
      </c>
      <c r="U18" s="9">
        <f t="shared" si="7"/>
        <v>2576.040662</v>
      </c>
      <c r="V18" s="9">
        <f t="shared" si="7"/>
        <v>2614.681272</v>
      </c>
      <c r="W18" s="9">
        <f t="shared" si="7"/>
        <v>2653.901491</v>
      </c>
      <c r="X18" s="9">
        <f t="shared" si="7"/>
        <v>2693.710013</v>
      </c>
      <c r="Y18" s="9">
        <f t="shared" si="7"/>
        <v>2734.115663</v>
      </c>
    </row>
    <row r="19">
      <c r="A19" s="7" t="str">
        <f t="shared" si="4"/>
        <v>Lemon Powder</v>
      </c>
      <c r="B19" s="12">
        <v>0.0</v>
      </c>
      <c r="C19" s="12">
        <v>0.0</v>
      </c>
      <c r="D19" s="9">
        <f t="shared" ref="D19:Y19" si="8">B8</f>
        <v>1050</v>
      </c>
      <c r="E19" s="9">
        <f t="shared" si="8"/>
        <v>1060.5</v>
      </c>
      <c r="F19" s="9">
        <f t="shared" si="8"/>
        <v>1071.105</v>
      </c>
      <c r="G19" s="9">
        <f t="shared" si="8"/>
        <v>1081.81605</v>
      </c>
      <c r="H19" s="9">
        <f t="shared" si="8"/>
        <v>1092.634211</v>
      </c>
      <c r="I19" s="9">
        <f t="shared" si="8"/>
        <v>1103.560553</v>
      </c>
      <c r="J19" s="9">
        <f t="shared" si="8"/>
        <v>1114.596158</v>
      </c>
      <c r="K19" s="9">
        <f t="shared" si="8"/>
        <v>1125.74212</v>
      </c>
      <c r="L19" s="9">
        <f t="shared" si="8"/>
        <v>1136.999541</v>
      </c>
      <c r="M19" s="9">
        <f t="shared" si="8"/>
        <v>1148.369536</v>
      </c>
      <c r="N19" s="9">
        <f t="shared" si="8"/>
        <v>1159.853232</v>
      </c>
      <c r="O19" s="9">
        <f t="shared" si="8"/>
        <v>1171.451764</v>
      </c>
      <c r="P19" s="9">
        <f t="shared" si="8"/>
        <v>1183.166282</v>
      </c>
      <c r="Q19" s="9">
        <f t="shared" si="8"/>
        <v>1194.997944</v>
      </c>
      <c r="R19" s="9">
        <f t="shared" si="8"/>
        <v>1206.947924</v>
      </c>
      <c r="S19" s="9">
        <f t="shared" si="8"/>
        <v>1219.017403</v>
      </c>
      <c r="T19" s="9">
        <f t="shared" si="8"/>
        <v>1231.207577</v>
      </c>
      <c r="U19" s="9">
        <f t="shared" si="8"/>
        <v>1243.519653</v>
      </c>
      <c r="V19" s="9">
        <f t="shared" si="8"/>
        <v>1255.954849</v>
      </c>
      <c r="W19" s="9">
        <f t="shared" si="8"/>
        <v>1268.514398</v>
      </c>
      <c r="X19" s="9">
        <f t="shared" si="8"/>
        <v>1281.199542</v>
      </c>
      <c r="Y19" s="9">
        <f t="shared" si="8"/>
        <v>1294.011537</v>
      </c>
    </row>
    <row r="20">
      <c r="A20" s="7" t="str">
        <f t="shared" si="4"/>
        <v>Magic Powder</v>
      </c>
      <c r="B20" s="12">
        <v>0.0</v>
      </c>
      <c r="C20" s="12">
        <v>0.0</v>
      </c>
      <c r="D20" s="12">
        <v>0.0</v>
      </c>
      <c r="E20" s="9">
        <f t="shared" ref="E20:Y20" si="9">B9</f>
        <v>2000</v>
      </c>
      <c r="F20" s="9">
        <f t="shared" si="9"/>
        <v>2030</v>
      </c>
      <c r="G20" s="9">
        <f t="shared" si="9"/>
        <v>2060.45</v>
      </c>
      <c r="H20" s="9">
        <f t="shared" si="9"/>
        <v>2091.35675</v>
      </c>
      <c r="I20" s="9">
        <f t="shared" si="9"/>
        <v>2122.727101</v>
      </c>
      <c r="J20" s="9">
        <f t="shared" si="9"/>
        <v>2154.568008</v>
      </c>
      <c r="K20" s="9">
        <f t="shared" si="9"/>
        <v>2186.886528</v>
      </c>
      <c r="L20" s="9">
        <f t="shared" si="9"/>
        <v>2219.689826</v>
      </c>
      <c r="M20" s="9">
        <f t="shared" si="9"/>
        <v>2252.985173</v>
      </c>
      <c r="N20" s="9">
        <f t="shared" si="9"/>
        <v>2286.779951</v>
      </c>
      <c r="O20" s="9">
        <f t="shared" si="9"/>
        <v>2321.08165</v>
      </c>
      <c r="P20" s="9">
        <f t="shared" si="9"/>
        <v>2355.897875</v>
      </c>
      <c r="Q20" s="9">
        <f t="shared" si="9"/>
        <v>2391.236343</v>
      </c>
      <c r="R20" s="9">
        <f t="shared" si="9"/>
        <v>2427.104888</v>
      </c>
      <c r="S20" s="9">
        <f t="shared" si="9"/>
        <v>2463.511461</v>
      </c>
      <c r="T20" s="9">
        <f t="shared" si="9"/>
        <v>2500.464133</v>
      </c>
      <c r="U20" s="9">
        <f t="shared" si="9"/>
        <v>2537.971095</v>
      </c>
      <c r="V20" s="9">
        <f t="shared" si="9"/>
        <v>2576.040662</v>
      </c>
      <c r="W20" s="9">
        <f t="shared" si="9"/>
        <v>2614.681272</v>
      </c>
      <c r="X20" s="9">
        <f t="shared" si="9"/>
        <v>2653.901491</v>
      </c>
      <c r="Y20" s="9">
        <f t="shared" si="9"/>
        <v>2693.710013</v>
      </c>
    </row>
    <row r="21">
      <c r="A21" s="7" t="str">
        <f t="shared" si="4"/>
        <v>Onion Powder</v>
      </c>
      <c r="B21" s="12">
        <v>0.0</v>
      </c>
      <c r="C21" s="12">
        <v>0.0</v>
      </c>
      <c r="D21" s="12">
        <v>0.0</v>
      </c>
      <c r="E21" s="9">
        <f t="shared" ref="E21:Y21" si="10">B10</f>
        <v>1350</v>
      </c>
      <c r="F21" s="9">
        <f t="shared" si="10"/>
        <v>1363.5</v>
      </c>
      <c r="G21" s="9">
        <f t="shared" si="10"/>
        <v>1377.135</v>
      </c>
      <c r="H21" s="9">
        <f t="shared" si="10"/>
        <v>1390.90635</v>
      </c>
      <c r="I21" s="9">
        <f t="shared" si="10"/>
        <v>1404.815414</v>
      </c>
      <c r="J21" s="9">
        <f t="shared" si="10"/>
        <v>1418.863568</v>
      </c>
      <c r="K21" s="9">
        <f t="shared" si="10"/>
        <v>1433.052203</v>
      </c>
      <c r="L21" s="9">
        <f t="shared" si="10"/>
        <v>1447.382725</v>
      </c>
      <c r="M21" s="9">
        <f t="shared" si="10"/>
        <v>1461.856553</v>
      </c>
      <c r="N21" s="9">
        <f t="shared" si="10"/>
        <v>1476.475118</v>
      </c>
      <c r="O21" s="9">
        <f t="shared" si="10"/>
        <v>1491.239869</v>
      </c>
      <c r="P21" s="9">
        <f t="shared" si="10"/>
        <v>1506.152268</v>
      </c>
      <c r="Q21" s="9">
        <f t="shared" si="10"/>
        <v>1521.213791</v>
      </c>
      <c r="R21" s="9">
        <f t="shared" si="10"/>
        <v>1536.425929</v>
      </c>
      <c r="S21" s="9">
        <f t="shared" si="10"/>
        <v>1551.790188</v>
      </c>
      <c r="T21" s="9">
        <f t="shared" si="10"/>
        <v>1567.30809</v>
      </c>
      <c r="U21" s="9">
        <f t="shared" si="10"/>
        <v>1582.981171</v>
      </c>
      <c r="V21" s="9">
        <f t="shared" si="10"/>
        <v>1598.810982</v>
      </c>
      <c r="W21" s="9">
        <f t="shared" si="10"/>
        <v>1614.799092</v>
      </c>
      <c r="X21" s="9">
        <f t="shared" si="10"/>
        <v>1630.947083</v>
      </c>
      <c r="Y21" s="9">
        <f t="shared" si="10"/>
        <v>1647.256554</v>
      </c>
    </row>
    <row r="22">
      <c r="A22" s="7" t="s">
        <v>97</v>
      </c>
      <c r="B22" s="9">
        <f t="shared" ref="B22:Y22" si="11">SUM(B14:B21)</f>
        <v>7800</v>
      </c>
      <c r="C22" s="9">
        <f t="shared" si="11"/>
        <v>10974</v>
      </c>
      <c r="D22" s="9">
        <f t="shared" si="11"/>
        <v>15324.52</v>
      </c>
      <c r="E22" s="9">
        <f t="shared" si="11"/>
        <v>19033.9781</v>
      </c>
      <c r="F22" s="9">
        <f t="shared" si="11"/>
        <v>19446.27081</v>
      </c>
      <c r="G22" s="9">
        <f t="shared" si="11"/>
        <v>19868.74043</v>
      </c>
      <c r="H22" s="9">
        <f t="shared" si="11"/>
        <v>20301.65973</v>
      </c>
      <c r="I22" s="9">
        <f t="shared" si="11"/>
        <v>20745.30913</v>
      </c>
      <c r="J22" s="9">
        <f t="shared" si="11"/>
        <v>21199.97692</v>
      </c>
      <c r="K22" s="9">
        <f t="shared" si="11"/>
        <v>21665.95954</v>
      </c>
      <c r="L22" s="9">
        <f t="shared" si="11"/>
        <v>22143.56174</v>
      </c>
      <c r="M22" s="9">
        <f t="shared" si="11"/>
        <v>22633.09689</v>
      </c>
      <c r="N22" s="9">
        <f t="shared" si="11"/>
        <v>23134.88719</v>
      </c>
      <c r="O22" s="9">
        <f t="shared" si="11"/>
        <v>23649.26393</v>
      </c>
      <c r="P22" s="9">
        <f t="shared" si="11"/>
        <v>24176.56776</v>
      </c>
      <c r="Q22" s="9">
        <f t="shared" si="11"/>
        <v>24717.14897</v>
      </c>
      <c r="R22" s="9">
        <f t="shared" si="11"/>
        <v>25271.36773</v>
      </c>
      <c r="S22" s="9">
        <f t="shared" si="11"/>
        <v>25839.59443</v>
      </c>
      <c r="T22" s="9">
        <f t="shared" si="11"/>
        <v>26422.20995</v>
      </c>
      <c r="U22" s="9">
        <f t="shared" si="11"/>
        <v>27019.60594</v>
      </c>
      <c r="V22" s="9">
        <f t="shared" si="11"/>
        <v>27632.18518</v>
      </c>
      <c r="W22" s="9">
        <f t="shared" si="11"/>
        <v>28260.36187</v>
      </c>
      <c r="X22" s="9">
        <f t="shared" si="11"/>
        <v>28904.56198</v>
      </c>
      <c r="Y22" s="9">
        <f t="shared" si="11"/>
        <v>29565.22357</v>
      </c>
    </row>
    <row r="23">
      <c r="A23" s="7"/>
      <c r="B23" s="7"/>
      <c r="C23" s="7"/>
      <c r="D23" s="7"/>
      <c r="E23" s="7"/>
      <c r="F23" s="7"/>
      <c r="G23" s="7"/>
      <c r="H23" s="7"/>
      <c r="I23" s="7"/>
      <c r="J23" s="7"/>
      <c r="K23" s="7"/>
      <c r="L23" s="7"/>
      <c r="M23" s="7"/>
      <c r="N23" s="7"/>
      <c r="O23" s="7"/>
      <c r="P23" s="7"/>
      <c r="Q23" s="7"/>
      <c r="R23" s="7"/>
      <c r="S23" s="7"/>
      <c r="T23" s="7"/>
      <c r="U23" s="7"/>
      <c r="V23" s="7"/>
      <c r="W23" s="7"/>
      <c r="X23" s="7"/>
      <c r="Y23" s="7"/>
    </row>
    <row r="24">
      <c r="A24" s="17" t="s">
        <v>98</v>
      </c>
      <c r="B24" s="7"/>
      <c r="C24" s="7"/>
      <c r="D24" s="7"/>
      <c r="E24" s="7"/>
      <c r="F24" s="7"/>
      <c r="G24" s="7"/>
      <c r="H24" s="7"/>
      <c r="I24" s="7"/>
      <c r="J24" s="7"/>
      <c r="K24" s="7"/>
      <c r="L24" s="7"/>
      <c r="M24" s="7"/>
      <c r="N24" s="7"/>
      <c r="O24" s="7"/>
      <c r="P24" s="7"/>
      <c r="Q24" s="7"/>
      <c r="R24" s="7"/>
      <c r="S24" s="7"/>
      <c r="T24" s="7"/>
      <c r="U24" s="7"/>
      <c r="V24" s="7"/>
      <c r="W24" s="7"/>
      <c r="X24" s="7"/>
      <c r="Y24" s="7"/>
    </row>
    <row r="25">
      <c r="A25" s="7" t="str">
        <f t="shared" ref="A25:A32" si="13">A14</f>
        <v>Potato</v>
      </c>
      <c r="B25" s="9">
        <f t="shared" ref="B25:B32" si="14">B3-B14</f>
        <v>0</v>
      </c>
      <c r="C25" s="9">
        <f t="shared" ref="C25:Y25" si="12">B25+C3-C14</f>
        <v>0</v>
      </c>
      <c r="D25" s="9">
        <f t="shared" si="12"/>
        <v>0</v>
      </c>
      <c r="E25" s="9">
        <f t="shared" si="12"/>
        <v>0</v>
      </c>
      <c r="F25" s="9">
        <f t="shared" si="12"/>
        <v>0</v>
      </c>
      <c r="G25" s="9">
        <f t="shared" si="12"/>
        <v>0</v>
      </c>
      <c r="H25" s="9">
        <f t="shared" si="12"/>
        <v>0</v>
      </c>
      <c r="I25" s="9">
        <f t="shared" si="12"/>
        <v>0</v>
      </c>
      <c r="J25" s="9">
        <f t="shared" si="12"/>
        <v>0</v>
      </c>
      <c r="K25" s="9">
        <f t="shared" si="12"/>
        <v>0</v>
      </c>
      <c r="L25" s="9">
        <f t="shared" si="12"/>
        <v>0</v>
      </c>
      <c r="M25" s="9">
        <f t="shared" si="12"/>
        <v>0</v>
      </c>
      <c r="N25" s="9">
        <f t="shared" si="12"/>
        <v>0</v>
      </c>
      <c r="O25" s="9">
        <f t="shared" si="12"/>
        <v>0</v>
      </c>
      <c r="P25" s="9">
        <f t="shared" si="12"/>
        <v>0</v>
      </c>
      <c r="Q25" s="9">
        <f t="shared" si="12"/>
        <v>0</v>
      </c>
      <c r="R25" s="9">
        <f t="shared" si="12"/>
        <v>0</v>
      </c>
      <c r="S25" s="9">
        <f t="shared" si="12"/>
        <v>0</v>
      </c>
      <c r="T25" s="9">
        <f t="shared" si="12"/>
        <v>0</v>
      </c>
      <c r="U25" s="9">
        <f t="shared" si="12"/>
        <v>0</v>
      </c>
      <c r="V25" s="9">
        <f t="shared" si="12"/>
        <v>0</v>
      </c>
      <c r="W25" s="9">
        <f t="shared" si="12"/>
        <v>0</v>
      </c>
      <c r="X25" s="9">
        <f t="shared" si="12"/>
        <v>0</v>
      </c>
      <c r="Y25" s="9">
        <f t="shared" si="12"/>
        <v>0</v>
      </c>
    </row>
    <row r="26">
      <c r="A26" s="7" t="str">
        <f t="shared" si="13"/>
        <v>Black Pepper</v>
      </c>
      <c r="B26" s="9">
        <f t="shared" si="14"/>
        <v>2800</v>
      </c>
      <c r="C26" s="9">
        <f t="shared" ref="C26:Y26" si="15">B26+C4-C15</f>
        <v>2856</v>
      </c>
      <c r="D26" s="9">
        <f t="shared" si="15"/>
        <v>2913.12</v>
      </c>
      <c r="E26" s="9">
        <f t="shared" si="15"/>
        <v>2971.3824</v>
      </c>
      <c r="F26" s="9">
        <f t="shared" si="15"/>
        <v>3030.810048</v>
      </c>
      <c r="G26" s="9">
        <f t="shared" si="15"/>
        <v>3091.426249</v>
      </c>
      <c r="H26" s="9">
        <f t="shared" si="15"/>
        <v>3153.254774</v>
      </c>
      <c r="I26" s="9">
        <f t="shared" si="15"/>
        <v>3216.319869</v>
      </c>
      <c r="J26" s="9">
        <f t="shared" si="15"/>
        <v>3280.646267</v>
      </c>
      <c r="K26" s="9">
        <f t="shared" si="15"/>
        <v>3346.259192</v>
      </c>
      <c r="L26" s="9">
        <f t="shared" si="15"/>
        <v>3413.184376</v>
      </c>
      <c r="M26" s="9">
        <f t="shared" si="15"/>
        <v>3481.448064</v>
      </c>
      <c r="N26" s="9">
        <f t="shared" si="15"/>
        <v>3551.077025</v>
      </c>
      <c r="O26" s="9">
        <f t="shared" si="15"/>
        <v>3622.098565</v>
      </c>
      <c r="P26" s="9">
        <f t="shared" si="15"/>
        <v>3694.540537</v>
      </c>
      <c r="Q26" s="9">
        <f t="shared" si="15"/>
        <v>3768.431347</v>
      </c>
      <c r="R26" s="9">
        <f t="shared" si="15"/>
        <v>3843.799974</v>
      </c>
      <c r="S26" s="9">
        <f t="shared" si="15"/>
        <v>3920.675974</v>
      </c>
      <c r="T26" s="9">
        <f t="shared" si="15"/>
        <v>3999.089493</v>
      </c>
      <c r="U26" s="9">
        <f t="shared" si="15"/>
        <v>4079.071283</v>
      </c>
      <c r="V26" s="9">
        <f t="shared" si="15"/>
        <v>4160.652709</v>
      </c>
      <c r="W26" s="9">
        <f t="shared" si="15"/>
        <v>4243.865763</v>
      </c>
      <c r="X26" s="9">
        <f t="shared" si="15"/>
        <v>4328.743078</v>
      </c>
      <c r="Y26" s="9">
        <f t="shared" si="15"/>
        <v>4415.31794</v>
      </c>
    </row>
    <row r="27">
      <c r="A27" s="7" t="str">
        <f t="shared" si="13"/>
        <v>Salt</v>
      </c>
      <c r="B27" s="9">
        <f t="shared" si="14"/>
        <v>140</v>
      </c>
      <c r="C27" s="9">
        <f t="shared" ref="C27:Y27" si="16">B27+C5-C16</f>
        <v>143.5</v>
      </c>
      <c r="D27" s="9">
        <f t="shared" si="16"/>
        <v>147.0875</v>
      </c>
      <c r="E27" s="9">
        <f t="shared" si="16"/>
        <v>150.7646875</v>
      </c>
      <c r="F27" s="9">
        <f t="shared" si="16"/>
        <v>154.5338047</v>
      </c>
      <c r="G27" s="9">
        <f t="shared" si="16"/>
        <v>158.3971498</v>
      </c>
      <c r="H27" s="9">
        <f t="shared" si="16"/>
        <v>162.3570785</v>
      </c>
      <c r="I27" s="9">
        <f t="shared" si="16"/>
        <v>166.4160055</v>
      </c>
      <c r="J27" s="9">
        <f t="shared" si="16"/>
        <v>170.5764057</v>
      </c>
      <c r="K27" s="9">
        <f t="shared" si="16"/>
        <v>174.8408158</v>
      </c>
      <c r="L27" s="9">
        <f t="shared" si="16"/>
        <v>179.2118362</v>
      </c>
      <c r="M27" s="9">
        <f t="shared" si="16"/>
        <v>183.6921321</v>
      </c>
      <c r="N27" s="9">
        <f t="shared" si="16"/>
        <v>188.2844354</v>
      </c>
      <c r="O27" s="9">
        <f t="shared" si="16"/>
        <v>192.9915463</v>
      </c>
      <c r="P27" s="9">
        <f t="shared" si="16"/>
        <v>197.8163349</v>
      </c>
      <c r="Q27" s="9">
        <f t="shared" si="16"/>
        <v>202.7617433</v>
      </c>
      <c r="R27" s="9">
        <f t="shared" si="16"/>
        <v>207.8307869</v>
      </c>
      <c r="S27" s="9">
        <f t="shared" si="16"/>
        <v>213.0265566</v>
      </c>
      <c r="T27" s="9">
        <f t="shared" si="16"/>
        <v>218.3522205</v>
      </c>
      <c r="U27" s="9">
        <f t="shared" si="16"/>
        <v>223.811026</v>
      </c>
      <c r="V27" s="9">
        <f t="shared" si="16"/>
        <v>229.4063016</v>
      </c>
      <c r="W27" s="9">
        <f t="shared" si="16"/>
        <v>235.1414592</v>
      </c>
      <c r="X27" s="9">
        <f t="shared" si="16"/>
        <v>241.0199957</v>
      </c>
      <c r="Y27" s="9">
        <f t="shared" si="16"/>
        <v>247.0454956</v>
      </c>
    </row>
    <row r="28">
      <c r="A28" s="7" t="str">
        <f t="shared" si="13"/>
        <v>Tomato Powder</v>
      </c>
      <c r="B28" s="9">
        <f t="shared" si="14"/>
        <v>1000</v>
      </c>
      <c r="C28" s="9">
        <f t="shared" ref="C28:Y28" si="17">B28+C6-C17</f>
        <v>2010</v>
      </c>
      <c r="D28" s="9">
        <f t="shared" si="17"/>
        <v>2030.1</v>
      </c>
      <c r="E28" s="9">
        <f t="shared" si="17"/>
        <v>2050.401</v>
      </c>
      <c r="F28" s="9">
        <f t="shared" si="17"/>
        <v>2070.90501</v>
      </c>
      <c r="G28" s="9">
        <f t="shared" si="17"/>
        <v>2091.61406</v>
      </c>
      <c r="H28" s="9">
        <f t="shared" si="17"/>
        <v>2112.530201</v>
      </c>
      <c r="I28" s="9">
        <f t="shared" si="17"/>
        <v>2133.655503</v>
      </c>
      <c r="J28" s="9">
        <f t="shared" si="17"/>
        <v>2154.992058</v>
      </c>
      <c r="K28" s="9">
        <f t="shared" si="17"/>
        <v>2176.541978</v>
      </c>
      <c r="L28" s="9">
        <f t="shared" si="17"/>
        <v>2198.307398</v>
      </c>
      <c r="M28" s="9">
        <f t="shared" si="17"/>
        <v>2220.290472</v>
      </c>
      <c r="N28" s="9">
        <f t="shared" si="17"/>
        <v>2242.493377</v>
      </c>
      <c r="O28" s="9">
        <f t="shared" si="17"/>
        <v>2264.918311</v>
      </c>
      <c r="P28" s="9">
        <f t="shared" si="17"/>
        <v>2287.567494</v>
      </c>
      <c r="Q28" s="9">
        <f t="shared" si="17"/>
        <v>2310.443169</v>
      </c>
      <c r="R28" s="9">
        <f t="shared" si="17"/>
        <v>2333.5476</v>
      </c>
      <c r="S28" s="9">
        <f t="shared" si="17"/>
        <v>2356.883076</v>
      </c>
      <c r="T28" s="9">
        <f t="shared" si="17"/>
        <v>2380.451907</v>
      </c>
      <c r="U28" s="9">
        <f t="shared" si="17"/>
        <v>2404.256426</v>
      </c>
      <c r="V28" s="9">
        <f t="shared" si="17"/>
        <v>2428.29899</v>
      </c>
      <c r="W28" s="9">
        <f t="shared" si="17"/>
        <v>2452.58198</v>
      </c>
      <c r="X28" s="9">
        <f t="shared" si="17"/>
        <v>2477.1078</v>
      </c>
      <c r="Y28" s="9">
        <f t="shared" si="17"/>
        <v>2501.878878</v>
      </c>
    </row>
    <row r="29">
      <c r="A29" s="7" t="str">
        <f t="shared" si="13"/>
        <v>Chilli Powder</v>
      </c>
      <c r="B29" s="9">
        <f t="shared" si="14"/>
        <v>2000</v>
      </c>
      <c r="C29" s="9">
        <f t="shared" ref="C29:Y29" si="18">B29+C7-C18</f>
        <v>4030</v>
      </c>
      <c r="D29" s="9">
        <f t="shared" si="18"/>
        <v>4090.45</v>
      </c>
      <c r="E29" s="9">
        <f t="shared" si="18"/>
        <v>4151.80675</v>
      </c>
      <c r="F29" s="9">
        <f t="shared" si="18"/>
        <v>4214.083851</v>
      </c>
      <c r="G29" s="9">
        <f t="shared" si="18"/>
        <v>4277.295109</v>
      </c>
      <c r="H29" s="9">
        <f t="shared" si="18"/>
        <v>4341.454536</v>
      </c>
      <c r="I29" s="9">
        <f t="shared" si="18"/>
        <v>4406.576354</v>
      </c>
      <c r="J29" s="9">
        <f t="shared" si="18"/>
        <v>4472.674999</v>
      </c>
      <c r="K29" s="9">
        <f t="shared" si="18"/>
        <v>4539.765124</v>
      </c>
      <c r="L29" s="9">
        <f t="shared" si="18"/>
        <v>4607.861601</v>
      </c>
      <c r="M29" s="9">
        <f t="shared" si="18"/>
        <v>4676.979525</v>
      </c>
      <c r="N29" s="9">
        <f t="shared" si="18"/>
        <v>4747.134218</v>
      </c>
      <c r="O29" s="9">
        <f t="shared" si="18"/>
        <v>4818.341231</v>
      </c>
      <c r="P29" s="9">
        <f t="shared" si="18"/>
        <v>4890.616349</v>
      </c>
      <c r="Q29" s="9">
        <f t="shared" si="18"/>
        <v>4963.975595</v>
      </c>
      <c r="R29" s="9">
        <f t="shared" si="18"/>
        <v>5038.435229</v>
      </c>
      <c r="S29" s="9">
        <f t="shared" si="18"/>
        <v>5114.011757</v>
      </c>
      <c r="T29" s="9">
        <f t="shared" si="18"/>
        <v>5190.721933</v>
      </c>
      <c r="U29" s="9">
        <f t="shared" si="18"/>
        <v>5268.582762</v>
      </c>
      <c r="V29" s="9">
        <f t="shared" si="18"/>
        <v>5347.611504</v>
      </c>
      <c r="W29" s="9">
        <f t="shared" si="18"/>
        <v>5427.825676</v>
      </c>
      <c r="X29" s="9">
        <f t="shared" si="18"/>
        <v>5509.243062</v>
      </c>
      <c r="Y29" s="9">
        <f t="shared" si="18"/>
        <v>5591.881707</v>
      </c>
    </row>
    <row r="30">
      <c r="A30" s="7" t="str">
        <f t="shared" si="13"/>
        <v>Lemon Powder</v>
      </c>
      <c r="B30" s="9">
        <f t="shared" si="14"/>
        <v>1050</v>
      </c>
      <c r="C30" s="9">
        <f t="shared" ref="C30:Y30" si="19">B30+C8-C19</f>
        <v>2110.5</v>
      </c>
      <c r="D30" s="9">
        <f t="shared" si="19"/>
        <v>2131.605</v>
      </c>
      <c r="E30" s="9">
        <f t="shared" si="19"/>
        <v>2152.92105</v>
      </c>
      <c r="F30" s="9">
        <f t="shared" si="19"/>
        <v>2174.450261</v>
      </c>
      <c r="G30" s="9">
        <f t="shared" si="19"/>
        <v>2196.194763</v>
      </c>
      <c r="H30" s="9">
        <f t="shared" si="19"/>
        <v>2218.156711</v>
      </c>
      <c r="I30" s="9">
        <f t="shared" si="19"/>
        <v>2240.338278</v>
      </c>
      <c r="J30" s="9">
        <f t="shared" si="19"/>
        <v>2262.741661</v>
      </c>
      <c r="K30" s="9">
        <f t="shared" si="19"/>
        <v>2285.369077</v>
      </c>
      <c r="L30" s="9">
        <f t="shared" si="19"/>
        <v>2308.222768</v>
      </c>
      <c r="M30" s="9">
        <f t="shared" si="19"/>
        <v>2331.304996</v>
      </c>
      <c r="N30" s="9">
        <f t="shared" si="19"/>
        <v>2354.618046</v>
      </c>
      <c r="O30" s="9">
        <f t="shared" si="19"/>
        <v>2378.164226</v>
      </c>
      <c r="P30" s="9">
        <f t="shared" si="19"/>
        <v>2401.945868</v>
      </c>
      <c r="Q30" s="9">
        <f t="shared" si="19"/>
        <v>2425.965327</v>
      </c>
      <c r="R30" s="9">
        <f t="shared" si="19"/>
        <v>2450.22498</v>
      </c>
      <c r="S30" s="9">
        <f t="shared" si="19"/>
        <v>2474.72723</v>
      </c>
      <c r="T30" s="9">
        <f t="shared" si="19"/>
        <v>2499.474502</v>
      </c>
      <c r="U30" s="9">
        <f t="shared" si="19"/>
        <v>2524.469247</v>
      </c>
      <c r="V30" s="9">
        <f t="shared" si="19"/>
        <v>2549.71394</v>
      </c>
      <c r="W30" s="9">
        <f t="shared" si="19"/>
        <v>2575.211079</v>
      </c>
      <c r="X30" s="9">
        <f t="shared" si="19"/>
        <v>2600.96319</v>
      </c>
      <c r="Y30" s="9">
        <f t="shared" si="19"/>
        <v>2626.972822</v>
      </c>
    </row>
    <row r="31">
      <c r="A31" s="7" t="str">
        <f t="shared" si="13"/>
        <v>Magic Powder</v>
      </c>
      <c r="B31" s="9">
        <f t="shared" si="14"/>
        <v>2000</v>
      </c>
      <c r="C31" s="9">
        <f t="shared" ref="C31:Y31" si="20">B31+C9-C20</f>
        <v>4030</v>
      </c>
      <c r="D31" s="9">
        <f t="shared" si="20"/>
        <v>6090.45</v>
      </c>
      <c r="E31" s="9">
        <f t="shared" si="20"/>
        <v>6181.80675</v>
      </c>
      <c r="F31" s="9">
        <f t="shared" si="20"/>
        <v>6274.533851</v>
      </c>
      <c r="G31" s="9">
        <f t="shared" si="20"/>
        <v>6368.651859</v>
      </c>
      <c r="H31" s="9">
        <f t="shared" si="20"/>
        <v>6464.181637</v>
      </c>
      <c r="I31" s="9">
        <f t="shared" si="20"/>
        <v>6561.144361</v>
      </c>
      <c r="J31" s="9">
        <f t="shared" si="20"/>
        <v>6659.561527</v>
      </c>
      <c r="K31" s="9">
        <f t="shared" si="20"/>
        <v>6759.45495</v>
      </c>
      <c r="L31" s="9">
        <f t="shared" si="20"/>
        <v>6860.846774</v>
      </c>
      <c r="M31" s="9">
        <f t="shared" si="20"/>
        <v>6963.759476</v>
      </c>
      <c r="N31" s="9">
        <f t="shared" si="20"/>
        <v>7068.215868</v>
      </c>
      <c r="O31" s="9">
        <f t="shared" si="20"/>
        <v>7174.239106</v>
      </c>
      <c r="P31" s="9">
        <f t="shared" si="20"/>
        <v>7281.852692</v>
      </c>
      <c r="Q31" s="9">
        <f t="shared" si="20"/>
        <v>7391.080483</v>
      </c>
      <c r="R31" s="9">
        <f t="shared" si="20"/>
        <v>7501.94669</v>
      </c>
      <c r="S31" s="9">
        <f t="shared" si="20"/>
        <v>7614.47589</v>
      </c>
      <c r="T31" s="9">
        <f t="shared" si="20"/>
        <v>7728.693029</v>
      </c>
      <c r="U31" s="9">
        <f t="shared" si="20"/>
        <v>7844.623424</v>
      </c>
      <c r="V31" s="9">
        <f t="shared" si="20"/>
        <v>7962.292776</v>
      </c>
      <c r="W31" s="9">
        <f t="shared" si="20"/>
        <v>8081.727167</v>
      </c>
      <c r="X31" s="9">
        <f t="shared" si="20"/>
        <v>8202.953075</v>
      </c>
      <c r="Y31" s="9">
        <f t="shared" si="20"/>
        <v>8325.997371</v>
      </c>
    </row>
    <row r="32">
      <c r="A32" s="7" t="str">
        <f t="shared" si="13"/>
        <v>Onion Powder</v>
      </c>
      <c r="B32" s="9">
        <f t="shared" si="14"/>
        <v>1350</v>
      </c>
      <c r="C32" s="9">
        <f t="shared" ref="C32:Y32" si="21">B32+C10-C21</f>
        <v>2713.5</v>
      </c>
      <c r="D32" s="9">
        <f t="shared" si="21"/>
        <v>4090.635</v>
      </c>
      <c r="E32" s="9">
        <f t="shared" si="21"/>
        <v>4131.54135</v>
      </c>
      <c r="F32" s="9">
        <f t="shared" si="21"/>
        <v>4172.856764</v>
      </c>
      <c r="G32" s="9">
        <f t="shared" si="21"/>
        <v>4214.585331</v>
      </c>
      <c r="H32" s="9">
        <f t="shared" si="21"/>
        <v>4256.731184</v>
      </c>
      <c r="I32" s="9">
        <f t="shared" si="21"/>
        <v>4299.298496</v>
      </c>
      <c r="J32" s="9">
        <f t="shared" si="21"/>
        <v>4342.291481</v>
      </c>
      <c r="K32" s="9">
        <f t="shared" si="21"/>
        <v>4385.714396</v>
      </c>
      <c r="L32" s="9">
        <f t="shared" si="21"/>
        <v>4429.57154</v>
      </c>
      <c r="M32" s="9">
        <f t="shared" si="21"/>
        <v>4473.867255</v>
      </c>
      <c r="N32" s="9">
        <f t="shared" si="21"/>
        <v>4518.605928</v>
      </c>
      <c r="O32" s="9">
        <f t="shared" si="21"/>
        <v>4563.791987</v>
      </c>
      <c r="P32" s="9">
        <f t="shared" si="21"/>
        <v>4609.429907</v>
      </c>
      <c r="Q32" s="9">
        <f t="shared" si="21"/>
        <v>4655.524206</v>
      </c>
      <c r="R32" s="9">
        <f t="shared" si="21"/>
        <v>4702.079448</v>
      </c>
      <c r="S32" s="9">
        <f t="shared" si="21"/>
        <v>4749.100243</v>
      </c>
      <c r="T32" s="9">
        <f t="shared" si="21"/>
        <v>4796.591245</v>
      </c>
      <c r="U32" s="9">
        <f t="shared" si="21"/>
        <v>4844.557158</v>
      </c>
      <c r="V32" s="9">
        <f t="shared" si="21"/>
        <v>4893.002729</v>
      </c>
      <c r="W32" s="9">
        <f t="shared" si="21"/>
        <v>4941.932756</v>
      </c>
      <c r="X32" s="9">
        <f t="shared" si="21"/>
        <v>4991.352084</v>
      </c>
      <c r="Y32" s="9">
        <f t="shared" si="21"/>
        <v>5041.265605</v>
      </c>
    </row>
    <row r="33">
      <c r="A33" s="7" t="s">
        <v>99</v>
      </c>
      <c r="B33" s="9">
        <f t="shared" ref="B33:Y33" si="22">SUM(B25:B32)</f>
        <v>10340</v>
      </c>
      <c r="C33" s="9">
        <f t="shared" si="22"/>
        <v>17893.5</v>
      </c>
      <c r="D33" s="9">
        <f t="shared" si="22"/>
        <v>21493.4475</v>
      </c>
      <c r="E33" s="9">
        <f t="shared" si="22"/>
        <v>21790.62399</v>
      </c>
      <c r="F33" s="9">
        <f t="shared" si="22"/>
        <v>22092.17359</v>
      </c>
      <c r="G33" s="9">
        <f t="shared" si="22"/>
        <v>22398.16452</v>
      </c>
      <c r="H33" s="9">
        <f t="shared" si="22"/>
        <v>22708.66612</v>
      </c>
      <c r="I33" s="9">
        <f t="shared" si="22"/>
        <v>23023.74887</v>
      </c>
      <c r="J33" s="9">
        <f t="shared" si="22"/>
        <v>23343.4844</v>
      </c>
      <c r="K33" s="9">
        <f t="shared" si="22"/>
        <v>23667.94553</v>
      </c>
      <c r="L33" s="9">
        <f t="shared" si="22"/>
        <v>23997.20629</v>
      </c>
      <c r="M33" s="9">
        <f t="shared" si="22"/>
        <v>24331.34192</v>
      </c>
      <c r="N33" s="9">
        <f t="shared" si="22"/>
        <v>24670.4289</v>
      </c>
      <c r="O33" s="9">
        <f t="shared" si="22"/>
        <v>25014.54497</v>
      </c>
      <c r="P33" s="9">
        <f t="shared" si="22"/>
        <v>25363.76918</v>
      </c>
      <c r="Q33" s="9">
        <f t="shared" si="22"/>
        <v>25718.18187</v>
      </c>
      <c r="R33" s="9">
        <f t="shared" si="22"/>
        <v>26077.86471</v>
      </c>
      <c r="S33" s="9">
        <f t="shared" si="22"/>
        <v>26442.90073</v>
      </c>
      <c r="T33" s="9">
        <f t="shared" si="22"/>
        <v>26813.37433</v>
      </c>
      <c r="U33" s="9">
        <f t="shared" si="22"/>
        <v>27189.37133</v>
      </c>
      <c r="V33" s="9">
        <f t="shared" si="22"/>
        <v>27570.97895</v>
      </c>
      <c r="W33" s="9">
        <f t="shared" si="22"/>
        <v>27958.28588</v>
      </c>
      <c r="X33" s="9">
        <f t="shared" si="22"/>
        <v>28351.38228</v>
      </c>
      <c r="Y33" s="9">
        <f t="shared" si="22"/>
        <v>28750.35982</v>
      </c>
    </row>
    <row r="34">
      <c r="A34" s="7"/>
      <c r="B34" s="7"/>
      <c r="C34" s="7"/>
      <c r="D34" s="7"/>
      <c r="E34" s="7"/>
      <c r="F34" s="7"/>
      <c r="G34" s="7"/>
      <c r="H34" s="7"/>
      <c r="I34" s="7"/>
      <c r="J34" s="7"/>
      <c r="K34" s="7"/>
      <c r="L34" s="7"/>
      <c r="M34" s="7"/>
      <c r="N34" s="7"/>
      <c r="O34" s="7"/>
      <c r="P34" s="7"/>
      <c r="Q34" s="7"/>
      <c r="R34" s="7"/>
      <c r="S34" s="7"/>
      <c r="T34" s="7"/>
      <c r="U34" s="7"/>
      <c r="V34" s="7"/>
      <c r="W34" s="7"/>
      <c r="X34" s="7"/>
      <c r="Y34" s="7"/>
    </row>
    <row r="35">
      <c r="A35" s="7"/>
      <c r="B35" s="7"/>
      <c r="C35" s="7"/>
      <c r="D35" s="7"/>
      <c r="E35" s="7"/>
      <c r="F35" s="7"/>
      <c r="G35" s="7"/>
      <c r="H35" s="7"/>
      <c r="I35" s="7"/>
      <c r="J35" s="7"/>
      <c r="K35" s="7"/>
      <c r="L35" s="7"/>
      <c r="M35" s="7"/>
      <c r="N35" s="7"/>
      <c r="O35" s="7"/>
      <c r="P35" s="7"/>
      <c r="Q35" s="7"/>
      <c r="R35" s="7"/>
      <c r="S35" s="7"/>
      <c r="T35" s="7"/>
      <c r="U35" s="7"/>
      <c r="V35" s="7"/>
      <c r="W35" s="7"/>
      <c r="X35" s="7"/>
      <c r="Y35"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100</v>
      </c>
      <c r="B2" s="7"/>
      <c r="C2" s="7"/>
      <c r="D2" s="7"/>
      <c r="E2" s="7"/>
      <c r="F2" s="7"/>
      <c r="G2" s="7"/>
      <c r="H2" s="7"/>
      <c r="I2" s="7"/>
      <c r="J2" s="7"/>
      <c r="K2" s="7"/>
      <c r="L2" s="7"/>
      <c r="M2" s="7"/>
      <c r="N2" s="7"/>
      <c r="O2" s="7"/>
      <c r="P2" s="7"/>
      <c r="Q2" s="7"/>
      <c r="R2" s="7"/>
      <c r="S2" s="7"/>
      <c r="T2" s="7"/>
      <c r="U2" s="7"/>
      <c r="V2" s="7"/>
      <c r="W2" s="7"/>
      <c r="X2" s="7"/>
      <c r="Y2" s="7"/>
    </row>
    <row r="3">
      <c r="A3" s="7" t="str">
        <f>Assumptions!A60</f>
        <v>Distributor</v>
      </c>
      <c r="B3" s="18">
        <f>'Sales and Costs'!B8*Assumptions!$B60</f>
        <v>9465</v>
      </c>
      <c r="C3" s="18">
        <f>'Sales and Costs'!C8*Assumptions!$B60</f>
        <v>9612.125</v>
      </c>
      <c r="D3" s="18">
        <f>'Sales and Costs'!D8*Assumptions!$B60</f>
        <v>9761.696375</v>
      </c>
      <c r="E3" s="18">
        <f>'Sales and Costs'!E8*Assumptions!$B60</f>
        <v>9913.756976</v>
      </c>
      <c r="F3" s="18">
        <f>'Sales and Costs'!F8*Assumptions!$B60</f>
        <v>10068.35043</v>
      </c>
      <c r="G3" s="18">
        <f>'Sales and Costs'!G8*Assumptions!$B60</f>
        <v>10225.52117</v>
      </c>
      <c r="H3" s="18">
        <f>'Sales and Costs'!H8*Assumptions!$B60</f>
        <v>10385.31442</v>
      </c>
      <c r="I3" s="18">
        <f>'Sales and Costs'!I8*Assumptions!$B60</f>
        <v>10547.77624</v>
      </c>
      <c r="J3" s="18">
        <f>'Sales and Costs'!J8*Assumptions!$B60</f>
        <v>10712.95352</v>
      </c>
      <c r="K3" s="18">
        <f>'Sales and Costs'!K8*Assumptions!$B60</f>
        <v>10880.89403</v>
      </c>
      <c r="L3" s="18">
        <f>'Sales and Costs'!L8*Assumptions!$B60</f>
        <v>11051.64638</v>
      </c>
      <c r="M3" s="18">
        <f>'Sales and Costs'!M8*Assumptions!$B60</f>
        <v>11225.26007</v>
      </c>
      <c r="N3" s="18">
        <f>'Sales and Costs'!N8*Assumptions!$B60</f>
        <v>11401.78554</v>
      </c>
      <c r="O3" s="18">
        <f>'Sales and Costs'!O8*Assumptions!$B60</f>
        <v>11581.27411</v>
      </c>
      <c r="P3" s="18">
        <f>'Sales and Costs'!P8*Assumptions!$B60</f>
        <v>11763.77805</v>
      </c>
      <c r="Q3" s="18">
        <f>'Sales and Costs'!Q8*Assumptions!$B60</f>
        <v>11949.3506</v>
      </c>
      <c r="R3" s="18">
        <f>'Sales and Costs'!R8*Assumptions!$B60</f>
        <v>12138.04596</v>
      </c>
      <c r="S3" s="18">
        <f>'Sales and Costs'!S8*Assumptions!$B60</f>
        <v>12329.91932</v>
      </c>
      <c r="T3" s="18">
        <f>'Sales and Costs'!T8*Assumptions!$B60</f>
        <v>12525.02689</v>
      </c>
      <c r="U3" s="18">
        <f>'Sales and Costs'!U8*Assumptions!$B60</f>
        <v>12723.42591</v>
      </c>
      <c r="V3" s="18">
        <f>'Sales and Costs'!V8*Assumptions!$B60</f>
        <v>12925.17466</v>
      </c>
      <c r="W3" s="18">
        <f>'Sales and Costs'!W8*Assumptions!$B60</f>
        <v>13130.3325</v>
      </c>
      <c r="X3" s="18">
        <f>'Sales and Costs'!X8*Assumptions!$B60</f>
        <v>13338.95986</v>
      </c>
      <c r="Y3" s="18">
        <f>'Sales and Costs'!Y8*Assumptions!$B60</f>
        <v>13551.11831</v>
      </c>
    </row>
    <row r="4">
      <c r="A4" s="7" t="str">
        <f>Assumptions!A61</f>
        <v>Wholesaler</v>
      </c>
      <c r="B4" s="18">
        <f>'Sales and Costs'!B8*Assumptions!$B61</f>
        <v>28395</v>
      </c>
      <c r="C4" s="18">
        <f>'Sales and Costs'!C8*Assumptions!$B61</f>
        <v>28836.375</v>
      </c>
      <c r="D4" s="18">
        <f>'Sales and Costs'!D8*Assumptions!$B61</f>
        <v>29285.08913</v>
      </c>
      <c r="E4" s="18">
        <f>'Sales and Costs'!E8*Assumptions!$B61</f>
        <v>29741.27093</v>
      </c>
      <c r="F4" s="18">
        <f>'Sales and Costs'!F8*Assumptions!$B61</f>
        <v>30205.0513</v>
      </c>
      <c r="G4" s="18">
        <f>'Sales and Costs'!G8*Assumptions!$B61</f>
        <v>30676.56351</v>
      </c>
      <c r="H4" s="18">
        <f>'Sales and Costs'!H8*Assumptions!$B61</f>
        <v>31155.94325</v>
      </c>
      <c r="I4" s="18">
        <f>'Sales and Costs'!I8*Assumptions!$B61</f>
        <v>31643.32871</v>
      </c>
      <c r="J4" s="18">
        <f>'Sales and Costs'!J8*Assumptions!$B61</f>
        <v>32138.86057</v>
      </c>
      <c r="K4" s="18">
        <f>'Sales and Costs'!K8*Assumptions!$B61</f>
        <v>32642.68209</v>
      </c>
      <c r="L4" s="18">
        <f>'Sales and Costs'!L8*Assumptions!$B61</f>
        <v>33154.93913</v>
      </c>
      <c r="M4" s="18">
        <f>'Sales and Costs'!M8*Assumptions!$B61</f>
        <v>33675.78022</v>
      </c>
      <c r="N4" s="18">
        <f>'Sales and Costs'!N8*Assumptions!$B61</f>
        <v>34205.35662</v>
      </c>
      <c r="O4" s="18">
        <f>'Sales and Costs'!O8*Assumptions!$B61</f>
        <v>34743.82232</v>
      </c>
      <c r="P4" s="18">
        <f>'Sales and Costs'!P8*Assumptions!$B61</f>
        <v>35291.33415</v>
      </c>
      <c r="Q4" s="18">
        <f>'Sales and Costs'!Q8*Assumptions!$B61</f>
        <v>35848.0518</v>
      </c>
      <c r="R4" s="18">
        <f>'Sales and Costs'!R8*Assumptions!$B61</f>
        <v>36414.13787</v>
      </c>
      <c r="S4" s="18">
        <f>'Sales and Costs'!S8*Assumptions!$B61</f>
        <v>36989.75795</v>
      </c>
      <c r="T4" s="18">
        <f>'Sales and Costs'!T8*Assumptions!$B61</f>
        <v>37575.08067</v>
      </c>
      <c r="U4" s="18">
        <f>'Sales and Costs'!U8*Assumptions!$B61</f>
        <v>38170.27773</v>
      </c>
      <c r="V4" s="18">
        <f>'Sales and Costs'!V8*Assumptions!$B61</f>
        <v>38775.52399</v>
      </c>
      <c r="W4" s="18">
        <f>'Sales and Costs'!W8*Assumptions!$B61</f>
        <v>39390.9975</v>
      </c>
      <c r="X4" s="18">
        <f>'Sales and Costs'!X8*Assumptions!$B61</f>
        <v>40016.87959</v>
      </c>
      <c r="Y4" s="18">
        <f>'Sales and Costs'!Y8*Assumptions!$B61</f>
        <v>40653.35493</v>
      </c>
    </row>
    <row r="5">
      <c r="A5" s="7" t="str">
        <f>Assumptions!A62</f>
        <v>Big Wholesaler</v>
      </c>
      <c r="B5" s="18">
        <f>'Sales and Costs'!B8*Assumptions!$B62</f>
        <v>37860</v>
      </c>
      <c r="C5" s="18">
        <f>'Sales and Costs'!C8*Assumptions!$B62</f>
        <v>38448.5</v>
      </c>
      <c r="D5" s="18">
        <f>'Sales and Costs'!D8*Assumptions!$B62</f>
        <v>39046.7855</v>
      </c>
      <c r="E5" s="18">
        <f>'Sales and Costs'!E8*Assumptions!$B62</f>
        <v>39655.0279</v>
      </c>
      <c r="F5" s="18">
        <f>'Sales and Costs'!F8*Assumptions!$B62</f>
        <v>40273.40173</v>
      </c>
      <c r="G5" s="18">
        <f>'Sales and Costs'!G8*Assumptions!$B62</f>
        <v>40902.08467</v>
      </c>
      <c r="H5" s="18">
        <f>'Sales and Costs'!H8*Assumptions!$B62</f>
        <v>41541.25767</v>
      </c>
      <c r="I5" s="18">
        <f>'Sales and Costs'!I8*Assumptions!$B62</f>
        <v>42191.10495</v>
      </c>
      <c r="J5" s="18">
        <f>'Sales and Costs'!J8*Assumptions!$B62</f>
        <v>42851.8141</v>
      </c>
      <c r="K5" s="18">
        <f>'Sales and Costs'!K8*Assumptions!$B62</f>
        <v>43523.57612</v>
      </c>
      <c r="L5" s="18">
        <f>'Sales and Costs'!L8*Assumptions!$B62</f>
        <v>44206.5855</v>
      </c>
      <c r="M5" s="18">
        <f>'Sales and Costs'!M8*Assumptions!$B62</f>
        <v>44901.0403</v>
      </c>
      <c r="N5" s="18">
        <f>'Sales and Costs'!N8*Assumptions!$B62</f>
        <v>45607.14216</v>
      </c>
      <c r="O5" s="18">
        <f>'Sales and Costs'!O8*Assumptions!$B62</f>
        <v>46325.09643</v>
      </c>
      <c r="P5" s="18">
        <f>'Sales and Costs'!P8*Assumptions!$B62</f>
        <v>47055.1122</v>
      </c>
      <c r="Q5" s="18">
        <f>'Sales and Costs'!Q8*Assumptions!$B62</f>
        <v>47797.40239</v>
      </c>
      <c r="R5" s="18">
        <f>'Sales and Costs'!R8*Assumptions!$B62</f>
        <v>48552.18382</v>
      </c>
      <c r="S5" s="18">
        <f>'Sales and Costs'!S8*Assumptions!$B62</f>
        <v>49319.67727</v>
      </c>
      <c r="T5" s="18">
        <f>'Sales and Costs'!T8*Assumptions!$B62</f>
        <v>50100.10756</v>
      </c>
      <c r="U5" s="18">
        <f>'Sales and Costs'!U8*Assumptions!$B62</f>
        <v>50893.70364</v>
      </c>
      <c r="V5" s="18">
        <f>'Sales and Costs'!V8*Assumptions!$B62</f>
        <v>51700.69865</v>
      </c>
      <c r="W5" s="18">
        <f>'Sales and Costs'!W8*Assumptions!$B62</f>
        <v>52521.33</v>
      </c>
      <c r="X5" s="18">
        <f>'Sales and Costs'!X8*Assumptions!$B62</f>
        <v>53355.83946</v>
      </c>
      <c r="Y5" s="18">
        <f>'Sales and Costs'!Y8*Assumptions!$B62</f>
        <v>54204.47323</v>
      </c>
    </row>
    <row r="6">
      <c r="A6" s="7" t="str">
        <f>Assumptions!A63</f>
        <v>Cash</v>
      </c>
      <c r="B6" s="18">
        <f>'Sales and Costs'!B8*Assumptions!$B63</f>
        <v>18930</v>
      </c>
      <c r="C6" s="18">
        <f>'Sales and Costs'!C8*Assumptions!$B63</f>
        <v>19224.25</v>
      </c>
      <c r="D6" s="18">
        <f>'Sales and Costs'!D8*Assumptions!$B63</f>
        <v>19523.39275</v>
      </c>
      <c r="E6" s="18">
        <f>'Sales and Costs'!E8*Assumptions!$B63</f>
        <v>19827.51395</v>
      </c>
      <c r="F6" s="18">
        <f>'Sales and Costs'!F8*Assumptions!$B63</f>
        <v>20136.70086</v>
      </c>
      <c r="G6" s="18">
        <f>'Sales and Costs'!G8*Assumptions!$B63</f>
        <v>20451.04234</v>
      </c>
      <c r="H6" s="18">
        <f>'Sales and Costs'!H8*Assumptions!$B63</f>
        <v>20770.62884</v>
      </c>
      <c r="I6" s="18">
        <f>'Sales and Costs'!I8*Assumptions!$B63</f>
        <v>21095.55247</v>
      </c>
      <c r="J6" s="18">
        <f>'Sales and Costs'!J8*Assumptions!$B63</f>
        <v>21425.90705</v>
      </c>
      <c r="K6" s="18">
        <f>'Sales and Costs'!K8*Assumptions!$B63</f>
        <v>21761.78806</v>
      </c>
      <c r="L6" s="18">
        <f>'Sales and Costs'!L8*Assumptions!$B63</f>
        <v>22103.29275</v>
      </c>
      <c r="M6" s="18">
        <f>'Sales and Costs'!M8*Assumptions!$B63</f>
        <v>22450.52015</v>
      </c>
      <c r="N6" s="18">
        <f>'Sales and Costs'!N8*Assumptions!$B63</f>
        <v>22803.57108</v>
      </c>
      <c r="O6" s="18">
        <f>'Sales and Costs'!O8*Assumptions!$B63</f>
        <v>23162.54821</v>
      </c>
      <c r="P6" s="18">
        <f>'Sales and Costs'!P8*Assumptions!$B63</f>
        <v>23527.5561</v>
      </c>
      <c r="Q6" s="18">
        <f>'Sales and Costs'!Q8*Assumptions!$B63</f>
        <v>23898.7012</v>
      </c>
      <c r="R6" s="18">
        <f>'Sales and Costs'!R8*Assumptions!$B63</f>
        <v>24276.09191</v>
      </c>
      <c r="S6" s="18">
        <f>'Sales and Costs'!S8*Assumptions!$B63</f>
        <v>24659.83864</v>
      </c>
      <c r="T6" s="18">
        <f>'Sales and Costs'!T8*Assumptions!$B63</f>
        <v>25050.05378</v>
      </c>
      <c r="U6" s="18">
        <f>'Sales and Costs'!U8*Assumptions!$B63</f>
        <v>25446.85182</v>
      </c>
      <c r="V6" s="18">
        <f>'Sales and Costs'!V8*Assumptions!$B63</f>
        <v>25850.34932</v>
      </c>
      <c r="W6" s="18">
        <f>'Sales and Costs'!W8*Assumptions!$B63</f>
        <v>26260.665</v>
      </c>
      <c r="X6" s="18">
        <f>'Sales and Costs'!X8*Assumptions!$B63</f>
        <v>26677.91973</v>
      </c>
      <c r="Y6" s="18">
        <f>'Sales and Costs'!Y8*Assumptions!$B63</f>
        <v>27102.23662</v>
      </c>
    </row>
    <row r="7">
      <c r="A7" s="7" t="s">
        <v>91</v>
      </c>
      <c r="B7" s="18">
        <f t="shared" ref="B7:Y7" si="1">SUM(B3:B6)</f>
        <v>94650</v>
      </c>
      <c r="C7" s="18">
        <f t="shared" si="1"/>
        <v>96121.25</v>
      </c>
      <c r="D7" s="18">
        <f t="shared" si="1"/>
        <v>97616.96375</v>
      </c>
      <c r="E7" s="18">
        <f t="shared" si="1"/>
        <v>99137.56976</v>
      </c>
      <c r="F7" s="18">
        <f t="shared" si="1"/>
        <v>100683.5043</v>
      </c>
      <c r="G7" s="18">
        <f t="shared" si="1"/>
        <v>102255.2117</v>
      </c>
      <c r="H7" s="18">
        <f t="shared" si="1"/>
        <v>103853.1442</v>
      </c>
      <c r="I7" s="18">
        <f t="shared" si="1"/>
        <v>105477.7624</v>
      </c>
      <c r="J7" s="18">
        <f t="shared" si="1"/>
        <v>107129.5352</v>
      </c>
      <c r="K7" s="18">
        <f t="shared" si="1"/>
        <v>108808.9403</v>
      </c>
      <c r="L7" s="18">
        <f t="shared" si="1"/>
        <v>110516.4638</v>
      </c>
      <c r="M7" s="18">
        <f t="shared" si="1"/>
        <v>112252.6007</v>
      </c>
      <c r="N7" s="18">
        <f t="shared" si="1"/>
        <v>114017.8554</v>
      </c>
      <c r="O7" s="18">
        <f t="shared" si="1"/>
        <v>115812.7411</v>
      </c>
      <c r="P7" s="18">
        <f t="shared" si="1"/>
        <v>117637.7805</v>
      </c>
      <c r="Q7" s="18">
        <f t="shared" si="1"/>
        <v>119493.506</v>
      </c>
      <c r="R7" s="18">
        <f t="shared" si="1"/>
        <v>121380.4596</v>
      </c>
      <c r="S7" s="18">
        <f t="shared" si="1"/>
        <v>123299.1932</v>
      </c>
      <c r="T7" s="18">
        <f t="shared" si="1"/>
        <v>125250.2689</v>
      </c>
      <c r="U7" s="18">
        <f t="shared" si="1"/>
        <v>127234.2591</v>
      </c>
      <c r="V7" s="18">
        <f t="shared" si="1"/>
        <v>129251.7466</v>
      </c>
      <c r="W7" s="18">
        <f t="shared" si="1"/>
        <v>131303.325</v>
      </c>
      <c r="X7" s="18">
        <f t="shared" si="1"/>
        <v>133389.5986</v>
      </c>
      <c r="Y7" s="18">
        <f t="shared" si="1"/>
        <v>135511.1831</v>
      </c>
    </row>
    <row r="8">
      <c r="A8" s="7"/>
      <c r="B8" s="7"/>
      <c r="C8" s="7"/>
      <c r="D8" s="7"/>
      <c r="E8" s="7"/>
      <c r="F8" s="7"/>
      <c r="G8" s="7"/>
      <c r="H8" s="7"/>
      <c r="I8" s="7"/>
      <c r="J8" s="7"/>
      <c r="K8" s="7"/>
      <c r="L8" s="7"/>
      <c r="M8" s="7"/>
      <c r="N8" s="7"/>
      <c r="O8" s="7"/>
      <c r="P8" s="7"/>
      <c r="Q8" s="7"/>
      <c r="R8" s="7"/>
      <c r="S8" s="7"/>
      <c r="T8" s="7"/>
      <c r="U8" s="7"/>
      <c r="V8" s="7"/>
      <c r="W8" s="7"/>
      <c r="X8" s="7"/>
      <c r="Y8" s="7"/>
    </row>
    <row r="9">
      <c r="A9" s="7" t="s">
        <v>50</v>
      </c>
      <c r="B9" s="7"/>
      <c r="C9" s="7"/>
      <c r="D9" s="7"/>
      <c r="E9" s="7"/>
      <c r="F9" s="7"/>
      <c r="G9" s="7"/>
      <c r="H9" s="7"/>
      <c r="I9" s="7"/>
      <c r="J9" s="7"/>
      <c r="K9" s="7"/>
      <c r="L9" s="7"/>
      <c r="M9" s="7"/>
      <c r="N9" s="7"/>
      <c r="O9" s="7"/>
      <c r="P9" s="7"/>
      <c r="Q9" s="7"/>
      <c r="R9" s="7"/>
      <c r="S9" s="7"/>
      <c r="T9" s="7"/>
      <c r="U9" s="7"/>
      <c r="V9" s="7"/>
      <c r="W9" s="7"/>
      <c r="X9" s="7"/>
      <c r="Y9" s="7"/>
    </row>
    <row r="10">
      <c r="A10" s="7" t="str">
        <f t="shared" ref="A10:A13" si="3">A3</f>
        <v>Distributor</v>
      </c>
      <c r="B10" s="12">
        <v>0.0</v>
      </c>
      <c r="C10" s="18">
        <f t="shared" ref="C10:Y10" si="2">B3</f>
        <v>9465</v>
      </c>
      <c r="D10" s="18">
        <f t="shared" si="2"/>
        <v>9612.125</v>
      </c>
      <c r="E10" s="18">
        <f t="shared" si="2"/>
        <v>9761.696375</v>
      </c>
      <c r="F10" s="18">
        <f t="shared" si="2"/>
        <v>9913.756976</v>
      </c>
      <c r="G10" s="18">
        <f t="shared" si="2"/>
        <v>10068.35043</v>
      </c>
      <c r="H10" s="18">
        <f t="shared" si="2"/>
        <v>10225.52117</v>
      </c>
      <c r="I10" s="18">
        <f t="shared" si="2"/>
        <v>10385.31442</v>
      </c>
      <c r="J10" s="18">
        <f t="shared" si="2"/>
        <v>10547.77624</v>
      </c>
      <c r="K10" s="18">
        <f t="shared" si="2"/>
        <v>10712.95352</v>
      </c>
      <c r="L10" s="18">
        <f t="shared" si="2"/>
        <v>10880.89403</v>
      </c>
      <c r="M10" s="18">
        <f t="shared" si="2"/>
        <v>11051.64638</v>
      </c>
      <c r="N10" s="18">
        <f t="shared" si="2"/>
        <v>11225.26007</v>
      </c>
      <c r="O10" s="18">
        <f t="shared" si="2"/>
        <v>11401.78554</v>
      </c>
      <c r="P10" s="18">
        <f t="shared" si="2"/>
        <v>11581.27411</v>
      </c>
      <c r="Q10" s="18">
        <f t="shared" si="2"/>
        <v>11763.77805</v>
      </c>
      <c r="R10" s="18">
        <f t="shared" si="2"/>
        <v>11949.3506</v>
      </c>
      <c r="S10" s="18">
        <f t="shared" si="2"/>
        <v>12138.04596</v>
      </c>
      <c r="T10" s="18">
        <f t="shared" si="2"/>
        <v>12329.91932</v>
      </c>
      <c r="U10" s="18">
        <f t="shared" si="2"/>
        <v>12525.02689</v>
      </c>
      <c r="V10" s="18">
        <f t="shared" si="2"/>
        <v>12723.42591</v>
      </c>
      <c r="W10" s="18">
        <f t="shared" si="2"/>
        <v>12925.17466</v>
      </c>
      <c r="X10" s="18">
        <f t="shared" si="2"/>
        <v>13130.3325</v>
      </c>
      <c r="Y10" s="18">
        <f t="shared" si="2"/>
        <v>13338.95986</v>
      </c>
    </row>
    <row r="11">
      <c r="A11" s="7" t="str">
        <f t="shared" si="3"/>
        <v>Wholesaler</v>
      </c>
      <c r="B11" s="12">
        <v>0.0</v>
      </c>
      <c r="C11" s="12">
        <v>0.0</v>
      </c>
      <c r="D11" s="18">
        <f t="shared" ref="D11:Y11" si="4">B4</f>
        <v>28395</v>
      </c>
      <c r="E11" s="18">
        <f t="shared" si="4"/>
        <v>28836.375</v>
      </c>
      <c r="F11" s="18">
        <f t="shared" si="4"/>
        <v>29285.08913</v>
      </c>
      <c r="G11" s="18">
        <f t="shared" si="4"/>
        <v>29741.27093</v>
      </c>
      <c r="H11" s="18">
        <f t="shared" si="4"/>
        <v>30205.0513</v>
      </c>
      <c r="I11" s="18">
        <f t="shared" si="4"/>
        <v>30676.56351</v>
      </c>
      <c r="J11" s="18">
        <f t="shared" si="4"/>
        <v>31155.94325</v>
      </c>
      <c r="K11" s="18">
        <f t="shared" si="4"/>
        <v>31643.32871</v>
      </c>
      <c r="L11" s="18">
        <f t="shared" si="4"/>
        <v>32138.86057</v>
      </c>
      <c r="M11" s="18">
        <f t="shared" si="4"/>
        <v>32642.68209</v>
      </c>
      <c r="N11" s="18">
        <f t="shared" si="4"/>
        <v>33154.93913</v>
      </c>
      <c r="O11" s="18">
        <f t="shared" si="4"/>
        <v>33675.78022</v>
      </c>
      <c r="P11" s="18">
        <f t="shared" si="4"/>
        <v>34205.35662</v>
      </c>
      <c r="Q11" s="18">
        <f t="shared" si="4"/>
        <v>34743.82232</v>
      </c>
      <c r="R11" s="18">
        <f t="shared" si="4"/>
        <v>35291.33415</v>
      </c>
      <c r="S11" s="18">
        <f t="shared" si="4"/>
        <v>35848.0518</v>
      </c>
      <c r="T11" s="18">
        <f t="shared" si="4"/>
        <v>36414.13787</v>
      </c>
      <c r="U11" s="18">
        <f t="shared" si="4"/>
        <v>36989.75795</v>
      </c>
      <c r="V11" s="18">
        <f t="shared" si="4"/>
        <v>37575.08067</v>
      </c>
      <c r="W11" s="18">
        <f t="shared" si="4"/>
        <v>38170.27773</v>
      </c>
      <c r="X11" s="18">
        <f t="shared" si="4"/>
        <v>38775.52399</v>
      </c>
      <c r="Y11" s="18">
        <f t="shared" si="4"/>
        <v>39390.9975</v>
      </c>
    </row>
    <row r="12">
      <c r="A12" s="7" t="str">
        <f t="shared" si="3"/>
        <v>Big Wholesaler</v>
      </c>
      <c r="B12" s="12">
        <v>0.0</v>
      </c>
      <c r="C12" s="12">
        <v>0.0</v>
      </c>
      <c r="D12" s="12">
        <v>0.0</v>
      </c>
      <c r="E12" s="18">
        <f t="shared" ref="E12:Y12" si="5">B5</f>
        <v>37860</v>
      </c>
      <c r="F12" s="18">
        <f t="shared" si="5"/>
        <v>38448.5</v>
      </c>
      <c r="G12" s="18">
        <f t="shared" si="5"/>
        <v>39046.7855</v>
      </c>
      <c r="H12" s="18">
        <f t="shared" si="5"/>
        <v>39655.0279</v>
      </c>
      <c r="I12" s="18">
        <f t="shared" si="5"/>
        <v>40273.40173</v>
      </c>
      <c r="J12" s="18">
        <f t="shared" si="5"/>
        <v>40902.08467</v>
      </c>
      <c r="K12" s="18">
        <f t="shared" si="5"/>
        <v>41541.25767</v>
      </c>
      <c r="L12" s="18">
        <f t="shared" si="5"/>
        <v>42191.10495</v>
      </c>
      <c r="M12" s="18">
        <f t="shared" si="5"/>
        <v>42851.8141</v>
      </c>
      <c r="N12" s="18">
        <f t="shared" si="5"/>
        <v>43523.57612</v>
      </c>
      <c r="O12" s="18">
        <f t="shared" si="5"/>
        <v>44206.5855</v>
      </c>
      <c r="P12" s="18">
        <f t="shared" si="5"/>
        <v>44901.0403</v>
      </c>
      <c r="Q12" s="18">
        <f t="shared" si="5"/>
        <v>45607.14216</v>
      </c>
      <c r="R12" s="18">
        <f t="shared" si="5"/>
        <v>46325.09643</v>
      </c>
      <c r="S12" s="18">
        <f t="shared" si="5"/>
        <v>47055.1122</v>
      </c>
      <c r="T12" s="18">
        <f t="shared" si="5"/>
        <v>47797.40239</v>
      </c>
      <c r="U12" s="18">
        <f t="shared" si="5"/>
        <v>48552.18382</v>
      </c>
      <c r="V12" s="18">
        <f t="shared" si="5"/>
        <v>49319.67727</v>
      </c>
      <c r="W12" s="18">
        <f t="shared" si="5"/>
        <v>50100.10756</v>
      </c>
      <c r="X12" s="18">
        <f t="shared" si="5"/>
        <v>50893.70364</v>
      </c>
      <c r="Y12" s="18">
        <f t="shared" si="5"/>
        <v>51700.69865</v>
      </c>
    </row>
    <row r="13">
      <c r="A13" s="7" t="str">
        <f t="shared" si="3"/>
        <v>Cash</v>
      </c>
      <c r="B13" s="18">
        <f t="shared" ref="B13:Y13" si="6">B6</f>
        <v>18930</v>
      </c>
      <c r="C13" s="18">
        <f t="shared" si="6"/>
        <v>19224.25</v>
      </c>
      <c r="D13" s="18">
        <f t="shared" si="6"/>
        <v>19523.39275</v>
      </c>
      <c r="E13" s="18">
        <f t="shared" si="6"/>
        <v>19827.51395</v>
      </c>
      <c r="F13" s="18">
        <f t="shared" si="6"/>
        <v>20136.70086</v>
      </c>
      <c r="G13" s="18">
        <f t="shared" si="6"/>
        <v>20451.04234</v>
      </c>
      <c r="H13" s="18">
        <f t="shared" si="6"/>
        <v>20770.62884</v>
      </c>
      <c r="I13" s="18">
        <f t="shared" si="6"/>
        <v>21095.55247</v>
      </c>
      <c r="J13" s="18">
        <f t="shared" si="6"/>
        <v>21425.90705</v>
      </c>
      <c r="K13" s="18">
        <f t="shared" si="6"/>
        <v>21761.78806</v>
      </c>
      <c r="L13" s="18">
        <f t="shared" si="6"/>
        <v>22103.29275</v>
      </c>
      <c r="M13" s="18">
        <f t="shared" si="6"/>
        <v>22450.52015</v>
      </c>
      <c r="N13" s="18">
        <f t="shared" si="6"/>
        <v>22803.57108</v>
      </c>
      <c r="O13" s="18">
        <f t="shared" si="6"/>
        <v>23162.54821</v>
      </c>
      <c r="P13" s="18">
        <f t="shared" si="6"/>
        <v>23527.5561</v>
      </c>
      <c r="Q13" s="18">
        <f t="shared" si="6"/>
        <v>23898.7012</v>
      </c>
      <c r="R13" s="18">
        <f t="shared" si="6"/>
        <v>24276.09191</v>
      </c>
      <c r="S13" s="18">
        <f t="shared" si="6"/>
        <v>24659.83864</v>
      </c>
      <c r="T13" s="18">
        <f t="shared" si="6"/>
        <v>25050.05378</v>
      </c>
      <c r="U13" s="18">
        <f t="shared" si="6"/>
        <v>25446.85182</v>
      </c>
      <c r="V13" s="18">
        <f t="shared" si="6"/>
        <v>25850.34932</v>
      </c>
      <c r="W13" s="18">
        <f t="shared" si="6"/>
        <v>26260.665</v>
      </c>
      <c r="X13" s="18">
        <f t="shared" si="6"/>
        <v>26677.91973</v>
      </c>
      <c r="Y13" s="18">
        <f t="shared" si="6"/>
        <v>27102.23662</v>
      </c>
    </row>
    <row r="14">
      <c r="A14" s="7" t="s">
        <v>101</v>
      </c>
      <c r="B14" s="12">
        <f t="shared" ref="B14:Y14" si="7">SUM(B10:B13)</f>
        <v>18930</v>
      </c>
      <c r="C14" s="18">
        <f t="shared" si="7"/>
        <v>28689.25</v>
      </c>
      <c r="D14" s="18">
        <f t="shared" si="7"/>
        <v>57530.51775</v>
      </c>
      <c r="E14" s="18">
        <f t="shared" si="7"/>
        <v>96285.58533</v>
      </c>
      <c r="F14" s="18">
        <f t="shared" si="7"/>
        <v>97784.04696</v>
      </c>
      <c r="G14" s="18">
        <f t="shared" si="7"/>
        <v>99307.4492</v>
      </c>
      <c r="H14" s="18">
        <f t="shared" si="7"/>
        <v>100856.2292</v>
      </c>
      <c r="I14" s="18">
        <f t="shared" si="7"/>
        <v>102430.8321</v>
      </c>
      <c r="J14" s="18">
        <f t="shared" si="7"/>
        <v>104031.7112</v>
      </c>
      <c r="K14" s="18">
        <f t="shared" si="7"/>
        <v>105659.328</v>
      </c>
      <c r="L14" s="18">
        <f t="shared" si="7"/>
        <v>107314.1523</v>
      </c>
      <c r="M14" s="18">
        <f t="shared" si="7"/>
        <v>108996.6627</v>
      </c>
      <c r="N14" s="18">
        <f t="shared" si="7"/>
        <v>110707.3464</v>
      </c>
      <c r="O14" s="18">
        <f t="shared" si="7"/>
        <v>112446.6995</v>
      </c>
      <c r="P14" s="18">
        <f t="shared" si="7"/>
        <v>114215.2271</v>
      </c>
      <c r="Q14" s="18">
        <f t="shared" si="7"/>
        <v>116013.4437</v>
      </c>
      <c r="R14" s="18">
        <f t="shared" si="7"/>
        <v>117841.8731</v>
      </c>
      <c r="S14" s="18">
        <f t="shared" si="7"/>
        <v>119701.0486</v>
      </c>
      <c r="T14" s="18">
        <f t="shared" si="7"/>
        <v>121591.5134</v>
      </c>
      <c r="U14" s="18">
        <f t="shared" si="7"/>
        <v>123513.8205</v>
      </c>
      <c r="V14" s="18">
        <f t="shared" si="7"/>
        <v>125468.5332</v>
      </c>
      <c r="W14" s="18">
        <f t="shared" si="7"/>
        <v>127456.225</v>
      </c>
      <c r="X14" s="18">
        <f t="shared" si="7"/>
        <v>129477.4799</v>
      </c>
      <c r="Y14" s="18">
        <f t="shared" si="7"/>
        <v>131532.8926</v>
      </c>
    </row>
    <row r="15">
      <c r="A15" s="7"/>
      <c r="B15" s="7"/>
      <c r="C15" s="7"/>
      <c r="D15" s="7"/>
      <c r="E15" s="7"/>
      <c r="F15" s="7"/>
      <c r="G15" s="7"/>
      <c r="H15" s="7"/>
      <c r="I15" s="7"/>
      <c r="J15" s="7"/>
      <c r="K15" s="7"/>
      <c r="L15" s="7"/>
      <c r="M15" s="7"/>
      <c r="N15" s="7"/>
      <c r="O15" s="7"/>
      <c r="P15" s="7"/>
      <c r="Q15" s="7"/>
      <c r="R15" s="7"/>
      <c r="S15" s="7"/>
      <c r="T15" s="7"/>
      <c r="U15" s="7"/>
      <c r="V15" s="7"/>
      <c r="W15" s="7"/>
      <c r="X15" s="7"/>
      <c r="Y15" s="7"/>
    </row>
    <row r="16">
      <c r="A16" s="17" t="s">
        <v>102</v>
      </c>
      <c r="B16" s="7"/>
      <c r="C16" s="7"/>
      <c r="D16" s="7"/>
      <c r="E16" s="7"/>
      <c r="F16" s="7"/>
      <c r="G16" s="7"/>
      <c r="H16" s="7"/>
      <c r="I16" s="7"/>
      <c r="J16" s="7"/>
      <c r="K16" s="7"/>
      <c r="L16" s="7"/>
      <c r="M16" s="7"/>
      <c r="N16" s="7"/>
      <c r="O16" s="7"/>
      <c r="P16" s="7"/>
      <c r="Q16" s="7"/>
      <c r="R16" s="7"/>
      <c r="S16" s="7"/>
      <c r="T16" s="7"/>
      <c r="U16" s="7"/>
      <c r="V16" s="7"/>
      <c r="W16" s="7"/>
      <c r="X16" s="7"/>
      <c r="Y16" s="7"/>
    </row>
    <row r="17">
      <c r="A17" s="7" t="str">
        <f t="shared" ref="A17:A20" si="9">A10</f>
        <v>Distributor</v>
      </c>
      <c r="B17" s="18">
        <f t="shared" ref="B17:B20" si="10">B3-B10</f>
        <v>9465</v>
      </c>
      <c r="C17" s="18">
        <f t="shared" ref="C17:Y17" si="8">B17+C3-C10</f>
        <v>9612.125</v>
      </c>
      <c r="D17" s="18">
        <f t="shared" si="8"/>
        <v>9761.696375</v>
      </c>
      <c r="E17" s="18">
        <f t="shared" si="8"/>
        <v>9913.756976</v>
      </c>
      <c r="F17" s="18">
        <f t="shared" si="8"/>
        <v>10068.35043</v>
      </c>
      <c r="G17" s="18">
        <f t="shared" si="8"/>
        <v>10225.52117</v>
      </c>
      <c r="H17" s="18">
        <f t="shared" si="8"/>
        <v>10385.31442</v>
      </c>
      <c r="I17" s="18">
        <f t="shared" si="8"/>
        <v>10547.77624</v>
      </c>
      <c r="J17" s="18">
        <f t="shared" si="8"/>
        <v>10712.95352</v>
      </c>
      <c r="K17" s="18">
        <f t="shared" si="8"/>
        <v>10880.89403</v>
      </c>
      <c r="L17" s="18">
        <f t="shared" si="8"/>
        <v>11051.64638</v>
      </c>
      <c r="M17" s="18">
        <f t="shared" si="8"/>
        <v>11225.26007</v>
      </c>
      <c r="N17" s="18">
        <f t="shared" si="8"/>
        <v>11401.78554</v>
      </c>
      <c r="O17" s="18">
        <f t="shared" si="8"/>
        <v>11581.27411</v>
      </c>
      <c r="P17" s="18">
        <f t="shared" si="8"/>
        <v>11763.77805</v>
      </c>
      <c r="Q17" s="18">
        <f t="shared" si="8"/>
        <v>11949.3506</v>
      </c>
      <c r="R17" s="18">
        <f t="shared" si="8"/>
        <v>12138.04596</v>
      </c>
      <c r="S17" s="18">
        <f t="shared" si="8"/>
        <v>12329.91932</v>
      </c>
      <c r="T17" s="18">
        <f t="shared" si="8"/>
        <v>12525.02689</v>
      </c>
      <c r="U17" s="18">
        <f t="shared" si="8"/>
        <v>12723.42591</v>
      </c>
      <c r="V17" s="18">
        <f t="shared" si="8"/>
        <v>12925.17466</v>
      </c>
      <c r="W17" s="18">
        <f t="shared" si="8"/>
        <v>13130.3325</v>
      </c>
      <c r="X17" s="18">
        <f t="shared" si="8"/>
        <v>13338.95986</v>
      </c>
      <c r="Y17" s="18">
        <f t="shared" si="8"/>
        <v>13551.11831</v>
      </c>
    </row>
    <row r="18">
      <c r="A18" s="7" t="str">
        <f t="shared" si="9"/>
        <v>Wholesaler</v>
      </c>
      <c r="B18" s="18">
        <f t="shared" si="10"/>
        <v>28395</v>
      </c>
      <c r="C18" s="18">
        <f t="shared" ref="C18:Y18" si="11">B18+C4-C11</f>
        <v>57231.375</v>
      </c>
      <c r="D18" s="18">
        <f t="shared" si="11"/>
        <v>58121.46413</v>
      </c>
      <c r="E18" s="18">
        <f t="shared" si="11"/>
        <v>59026.36005</v>
      </c>
      <c r="F18" s="18">
        <f t="shared" si="11"/>
        <v>59946.32222</v>
      </c>
      <c r="G18" s="18">
        <f t="shared" si="11"/>
        <v>60881.6148</v>
      </c>
      <c r="H18" s="18">
        <f t="shared" si="11"/>
        <v>61832.50676</v>
      </c>
      <c r="I18" s="18">
        <f t="shared" si="11"/>
        <v>62799.27197</v>
      </c>
      <c r="J18" s="18">
        <f t="shared" si="11"/>
        <v>63782.18928</v>
      </c>
      <c r="K18" s="18">
        <f t="shared" si="11"/>
        <v>64781.54266</v>
      </c>
      <c r="L18" s="18">
        <f t="shared" si="11"/>
        <v>65797.62122</v>
      </c>
      <c r="M18" s="18">
        <f t="shared" si="11"/>
        <v>66830.71935</v>
      </c>
      <c r="N18" s="18">
        <f t="shared" si="11"/>
        <v>67881.13684</v>
      </c>
      <c r="O18" s="18">
        <f t="shared" si="11"/>
        <v>68949.17894</v>
      </c>
      <c r="P18" s="18">
        <f t="shared" si="11"/>
        <v>70035.15647</v>
      </c>
      <c r="Q18" s="18">
        <f t="shared" si="11"/>
        <v>71139.38595</v>
      </c>
      <c r="R18" s="18">
        <f t="shared" si="11"/>
        <v>72262.18966</v>
      </c>
      <c r="S18" s="18">
        <f t="shared" si="11"/>
        <v>73403.89582</v>
      </c>
      <c r="T18" s="18">
        <f t="shared" si="11"/>
        <v>74564.83863</v>
      </c>
      <c r="U18" s="18">
        <f t="shared" si="11"/>
        <v>75745.35841</v>
      </c>
      <c r="V18" s="18">
        <f t="shared" si="11"/>
        <v>76945.80172</v>
      </c>
      <c r="W18" s="18">
        <f t="shared" si="11"/>
        <v>78166.52149</v>
      </c>
      <c r="X18" s="18">
        <f t="shared" si="11"/>
        <v>79407.87709</v>
      </c>
      <c r="Y18" s="18">
        <f t="shared" si="11"/>
        <v>80670.23452</v>
      </c>
    </row>
    <row r="19">
      <c r="A19" s="7" t="str">
        <f t="shared" si="9"/>
        <v>Big Wholesaler</v>
      </c>
      <c r="B19" s="18">
        <f t="shared" si="10"/>
        <v>37860</v>
      </c>
      <c r="C19" s="18">
        <f t="shared" ref="C19:Y19" si="12">B19+C5-C12</f>
        <v>76308.5</v>
      </c>
      <c r="D19" s="18">
        <f t="shared" si="12"/>
        <v>115355.2855</v>
      </c>
      <c r="E19" s="18">
        <f t="shared" si="12"/>
        <v>117150.3134</v>
      </c>
      <c r="F19" s="18">
        <f t="shared" si="12"/>
        <v>118975.2151</v>
      </c>
      <c r="G19" s="18">
        <f t="shared" si="12"/>
        <v>120830.5143</v>
      </c>
      <c r="H19" s="18">
        <f t="shared" si="12"/>
        <v>122716.7441</v>
      </c>
      <c r="I19" s="18">
        <f t="shared" si="12"/>
        <v>124634.4473</v>
      </c>
      <c r="J19" s="18">
        <f t="shared" si="12"/>
        <v>126584.1767</v>
      </c>
      <c r="K19" s="18">
        <f t="shared" si="12"/>
        <v>128566.4952</v>
      </c>
      <c r="L19" s="18">
        <f t="shared" si="12"/>
        <v>130581.9757</v>
      </c>
      <c r="M19" s="18">
        <f t="shared" si="12"/>
        <v>132631.2019</v>
      </c>
      <c r="N19" s="18">
        <f t="shared" si="12"/>
        <v>134714.768</v>
      </c>
      <c r="O19" s="18">
        <f t="shared" si="12"/>
        <v>136833.2789</v>
      </c>
      <c r="P19" s="18">
        <f t="shared" si="12"/>
        <v>138987.3508</v>
      </c>
      <c r="Q19" s="18">
        <f t="shared" si="12"/>
        <v>141177.611</v>
      </c>
      <c r="R19" s="18">
        <f t="shared" si="12"/>
        <v>143404.6984</v>
      </c>
      <c r="S19" s="18">
        <f t="shared" si="12"/>
        <v>145669.2635</v>
      </c>
      <c r="T19" s="18">
        <f t="shared" si="12"/>
        <v>147971.9687</v>
      </c>
      <c r="U19" s="18">
        <f t="shared" si="12"/>
        <v>150313.4885</v>
      </c>
      <c r="V19" s="18">
        <f t="shared" si="12"/>
        <v>152694.5099</v>
      </c>
      <c r="W19" s="18">
        <f t="shared" si="12"/>
        <v>155115.7323</v>
      </c>
      <c r="X19" s="18">
        <f t="shared" si="12"/>
        <v>157577.8681</v>
      </c>
      <c r="Y19" s="18">
        <f t="shared" si="12"/>
        <v>160081.6427</v>
      </c>
    </row>
    <row r="20">
      <c r="A20" s="7" t="str">
        <f t="shared" si="9"/>
        <v>Cash</v>
      </c>
      <c r="B20" s="18">
        <f t="shared" si="10"/>
        <v>0</v>
      </c>
      <c r="C20" s="18">
        <f t="shared" ref="C20:Y20" si="13">B20+C6-C13</f>
        <v>0</v>
      </c>
      <c r="D20" s="18">
        <f t="shared" si="13"/>
        <v>0</v>
      </c>
      <c r="E20" s="18">
        <f t="shared" si="13"/>
        <v>0</v>
      </c>
      <c r="F20" s="18">
        <f t="shared" si="13"/>
        <v>0</v>
      </c>
      <c r="G20" s="18">
        <f t="shared" si="13"/>
        <v>0</v>
      </c>
      <c r="H20" s="18">
        <f t="shared" si="13"/>
        <v>0</v>
      </c>
      <c r="I20" s="18">
        <f t="shared" si="13"/>
        <v>0</v>
      </c>
      <c r="J20" s="18">
        <f t="shared" si="13"/>
        <v>0</v>
      </c>
      <c r="K20" s="18">
        <f t="shared" si="13"/>
        <v>0</v>
      </c>
      <c r="L20" s="18">
        <f t="shared" si="13"/>
        <v>0</v>
      </c>
      <c r="M20" s="18">
        <f t="shared" si="13"/>
        <v>0</v>
      </c>
      <c r="N20" s="18">
        <f t="shared" si="13"/>
        <v>0</v>
      </c>
      <c r="O20" s="18">
        <f t="shared" si="13"/>
        <v>0</v>
      </c>
      <c r="P20" s="18">
        <f t="shared" si="13"/>
        <v>0</v>
      </c>
      <c r="Q20" s="18">
        <f t="shared" si="13"/>
        <v>0</v>
      </c>
      <c r="R20" s="18">
        <f t="shared" si="13"/>
        <v>0</v>
      </c>
      <c r="S20" s="18">
        <f t="shared" si="13"/>
        <v>0</v>
      </c>
      <c r="T20" s="18">
        <f t="shared" si="13"/>
        <v>0</v>
      </c>
      <c r="U20" s="18">
        <f t="shared" si="13"/>
        <v>0</v>
      </c>
      <c r="V20" s="18">
        <f t="shared" si="13"/>
        <v>0</v>
      </c>
      <c r="W20" s="18">
        <f t="shared" si="13"/>
        <v>0</v>
      </c>
      <c r="X20" s="18">
        <f t="shared" si="13"/>
        <v>0</v>
      </c>
      <c r="Y20" s="18">
        <f t="shared" si="13"/>
        <v>0</v>
      </c>
    </row>
    <row r="21">
      <c r="A21" s="7" t="s">
        <v>103</v>
      </c>
      <c r="B21" s="18">
        <f t="shared" ref="B21:Y21" si="14">SUM(B17:B20)</f>
        <v>75720</v>
      </c>
      <c r="C21" s="18">
        <f t="shared" si="14"/>
        <v>143152</v>
      </c>
      <c r="D21" s="18">
        <f t="shared" si="14"/>
        <v>183238.446</v>
      </c>
      <c r="E21" s="18">
        <f t="shared" si="14"/>
        <v>186090.4304</v>
      </c>
      <c r="F21" s="18">
        <f t="shared" si="14"/>
        <v>188989.8878</v>
      </c>
      <c r="G21" s="18">
        <f t="shared" si="14"/>
        <v>191937.6503</v>
      </c>
      <c r="H21" s="18">
        <f t="shared" si="14"/>
        <v>194934.5652</v>
      </c>
      <c r="I21" s="18">
        <f t="shared" si="14"/>
        <v>197981.4955</v>
      </c>
      <c r="J21" s="18">
        <f t="shared" si="14"/>
        <v>201079.3195</v>
      </c>
      <c r="K21" s="18">
        <f t="shared" si="14"/>
        <v>204228.9319</v>
      </c>
      <c r="L21" s="18">
        <f t="shared" si="14"/>
        <v>207431.2433</v>
      </c>
      <c r="M21" s="18">
        <f t="shared" si="14"/>
        <v>210687.1813</v>
      </c>
      <c r="N21" s="18">
        <f t="shared" si="14"/>
        <v>213997.6903</v>
      </c>
      <c r="O21" s="18">
        <f t="shared" si="14"/>
        <v>217363.7319</v>
      </c>
      <c r="P21" s="18">
        <f t="shared" si="14"/>
        <v>220786.2853</v>
      </c>
      <c r="Q21" s="18">
        <f t="shared" si="14"/>
        <v>224266.3476</v>
      </c>
      <c r="R21" s="18">
        <f t="shared" si="14"/>
        <v>227804.934</v>
      </c>
      <c r="S21" s="18">
        <f t="shared" si="14"/>
        <v>231403.0786</v>
      </c>
      <c r="T21" s="18">
        <f t="shared" si="14"/>
        <v>235061.8342</v>
      </c>
      <c r="U21" s="18">
        <f t="shared" si="14"/>
        <v>238782.2728</v>
      </c>
      <c r="V21" s="18">
        <f t="shared" si="14"/>
        <v>242565.4862</v>
      </c>
      <c r="W21" s="18">
        <f t="shared" si="14"/>
        <v>246412.5863</v>
      </c>
      <c r="X21" s="18">
        <f t="shared" si="14"/>
        <v>250324.7051</v>
      </c>
      <c r="Y21" s="18">
        <f t="shared" si="14"/>
        <v>254302.9955</v>
      </c>
    </row>
    <row r="22">
      <c r="A22" s="7"/>
      <c r="B22" s="7"/>
      <c r="C22" s="7"/>
      <c r="D22" s="7"/>
      <c r="E22" s="7"/>
      <c r="F22" s="7"/>
      <c r="G22" s="7"/>
      <c r="H22" s="7"/>
      <c r="I22" s="7"/>
      <c r="J22" s="7"/>
      <c r="K22" s="7"/>
      <c r="L22" s="7"/>
      <c r="M22" s="7"/>
      <c r="N22" s="7"/>
      <c r="O22" s="7"/>
      <c r="P22" s="7"/>
      <c r="Q22" s="7"/>
      <c r="R22" s="7"/>
      <c r="S22" s="7"/>
      <c r="T22" s="7"/>
      <c r="U22" s="7"/>
      <c r="V22" s="7"/>
      <c r="W22" s="7"/>
      <c r="X22" s="7"/>
      <c r="Y22"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104</v>
      </c>
      <c r="B2" s="7"/>
      <c r="C2" s="7"/>
      <c r="D2" s="7"/>
      <c r="E2" s="7"/>
      <c r="F2" s="7"/>
      <c r="G2" s="7"/>
      <c r="H2" s="7"/>
      <c r="I2" s="7"/>
      <c r="J2" s="7"/>
      <c r="K2" s="7"/>
      <c r="L2" s="7"/>
      <c r="M2" s="7"/>
      <c r="N2" s="7"/>
      <c r="O2" s="7"/>
      <c r="P2" s="7"/>
      <c r="Q2" s="7"/>
      <c r="R2" s="7"/>
      <c r="S2" s="7"/>
      <c r="T2" s="7"/>
      <c r="U2" s="7"/>
      <c r="V2" s="7"/>
      <c r="W2" s="7"/>
      <c r="X2" s="7"/>
      <c r="Y2" s="7"/>
    </row>
    <row r="3">
      <c r="A3" s="7" t="str">
        <f>Assumptions!A50</f>
        <v>Potato</v>
      </c>
      <c r="B3" s="12">
        <v>0.0</v>
      </c>
      <c r="C3" s="16">
        <f t="shared" ref="C3:Y3" si="1">B23</f>
        <v>24.2</v>
      </c>
      <c r="D3" s="16">
        <f t="shared" si="1"/>
        <v>52.0925</v>
      </c>
      <c r="E3" s="16">
        <f t="shared" si="1"/>
        <v>83.8323675</v>
      </c>
      <c r="F3" s="16">
        <f t="shared" si="1"/>
        <v>119.5798492</v>
      </c>
      <c r="G3" s="16">
        <f t="shared" si="1"/>
        <v>159.5007459</v>
      </c>
      <c r="H3" s="16">
        <f t="shared" si="1"/>
        <v>203.7665926</v>
      </c>
      <c r="I3" s="16">
        <f t="shared" si="1"/>
        <v>252.5548449</v>
      </c>
      <c r="J3" s="16">
        <f t="shared" si="1"/>
        <v>306.0490705</v>
      </c>
      <c r="K3" s="16">
        <f t="shared" si="1"/>
        <v>364.4391473</v>
      </c>
      <c r="L3" s="16">
        <f t="shared" si="1"/>
        <v>427.9214674</v>
      </c>
      <c r="M3" s="16">
        <f t="shared" si="1"/>
        <v>496.6991479</v>
      </c>
      <c r="N3" s="16">
        <f t="shared" si="1"/>
        <v>570.9822479</v>
      </c>
      <c r="O3" s="16">
        <f t="shared" si="1"/>
        <v>650.9879925</v>
      </c>
      <c r="P3" s="16">
        <f t="shared" si="1"/>
        <v>736.9410036</v>
      </c>
      <c r="Q3" s="16">
        <f t="shared" si="1"/>
        <v>829.0735389</v>
      </c>
      <c r="R3" s="16">
        <f t="shared" si="1"/>
        <v>927.6257367</v>
      </c>
      <c r="S3" s="16">
        <f t="shared" si="1"/>
        <v>1032.84587</v>
      </c>
      <c r="T3" s="16">
        <f t="shared" si="1"/>
        <v>1144.990609</v>
      </c>
      <c r="U3" s="16">
        <f t="shared" si="1"/>
        <v>1264.325286</v>
      </c>
      <c r="V3" s="16">
        <f t="shared" si="1"/>
        <v>1391.124181</v>
      </c>
      <c r="W3" s="16">
        <f t="shared" si="1"/>
        <v>1525.670802</v>
      </c>
      <c r="X3" s="16">
        <f t="shared" si="1"/>
        <v>1668.258184</v>
      </c>
      <c r="Y3" s="16">
        <f t="shared" si="1"/>
        <v>1819.189192</v>
      </c>
    </row>
    <row r="4">
      <c r="A4" s="7" t="str">
        <f>Assumptions!A51</f>
        <v>Black Pepper</v>
      </c>
      <c r="B4" s="12">
        <v>0.0</v>
      </c>
      <c r="C4" s="16">
        <f t="shared" ref="C4:Y4" si="2">B24</f>
        <v>0.4</v>
      </c>
      <c r="D4" s="16">
        <f t="shared" si="2"/>
        <v>0.8115</v>
      </c>
      <c r="E4" s="16">
        <f t="shared" si="2"/>
        <v>1.2346875</v>
      </c>
      <c r="F4" s="16">
        <f t="shared" si="2"/>
        <v>1.669751263</v>
      </c>
      <c r="G4" s="16">
        <f t="shared" si="2"/>
        <v>2.116881259</v>
      </c>
      <c r="H4" s="16">
        <f t="shared" si="2"/>
        <v>2.576268616</v>
      </c>
      <c r="I4" s="16">
        <f t="shared" si="2"/>
        <v>3.048105551</v>
      </c>
      <c r="J4" s="16">
        <f t="shared" si="2"/>
        <v>3.532585313</v>
      </c>
      <c r="K4" s="16">
        <f t="shared" si="2"/>
        <v>4.029902115</v>
      </c>
      <c r="L4" s="16">
        <f t="shared" si="2"/>
        <v>4.540251065</v>
      </c>
      <c r="M4" s="16">
        <f t="shared" si="2"/>
        <v>5.063828088</v>
      </c>
      <c r="N4" s="16">
        <f t="shared" si="2"/>
        <v>5.60082985</v>
      </c>
      <c r="O4" s="16">
        <f t="shared" si="2"/>
        <v>6.151453679</v>
      </c>
      <c r="P4" s="16">
        <f t="shared" si="2"/>
        <v>6.715897472</v>
      </c>
      <c r="Q4" s="16">
        <f t="shared" si="2"/>
        <v>7.294359609</v>
      </c>
      <c r="R4" s="16">
        <f t="shared" si="2"/>
        <v>7.887038855</v>
      </c>
      <c r="S4" s="16">
        <f t="shared" si="2"/>
        <v>8.494134259</v>
      </c>
      <c r="T4" s="16">
        <f t="shared" si="2"/>
        <v>9.115845052</v>
      </c>
      <c r="U4" s="16">
        <f t="shared" si="2"/>
        <v>9.752370533</v>
      </c>
      <c r="V4" s="16">
        <f t="shared" si="2"/>
        <v>10.40390996</v>
      </c>
      <c r="W4" s="16">
        <f t="shared" si="2"/>
        <v>11.0706624</v>
      </c>
      <c r="X4" s="16">
        <f t="shared" si="2"/>
        <v>11.75282667</v>
      </c>
      <c r="Y4" s="16">
        <f t="shared" si="2"/>
        <v>12.45060112</v>
      </c>
    </row>
    <row r="5">
      <c r="A5" s="7" t="str">
        <f>Assumptions!A52</f>
        <v>Salt</v>
      </c>
      <c r="B5" s="12">
        <v>0.0</v>
      </c>
      <c r="C5" s="16">
        <f t="shared" ref="C5:Y5" si="3">B25</f>
        <v>2</v>
      </c>
      <c r="D5" s="16">
        <f t="shared" si="3"/>
        <v>4.088</v>
      </c>
      <c r="E5" s="16">
        <f t="shared" si="3"/>
        <v>6.2667</v>
      </c>
      <c r="F5" s="16">
        <f t="shared" si="3"/>
        <v>8.53887465</v>
      </c>
      <c r="G5" s="16">
        <f t="shared" si="3"/>
        <v>10.90737523</v>
      </c>
      <c r="H5" s="16">
        <f t="shared" si="3"/>
        <v>13.37513166</v>
      </c>
      <c r="I5" s="16">
        <f t="shared" si="3"/>
        <v>15.94515463</v>
      </c>
      <c r="J5" s="16">
        <f t="shared" si="3"/>
        <v>18.62053766</v>
      </c>
      <c r="K5" s="16">
        <f t="shared" si="3"/>
        <v>21.40445936</v>
      </c>
      <c r="L5" s="16">
        <f t="shared" si="3"/>
        <v>24.30018563</v>
      </c>
      <c r="M5" s="16">
        <f t="shared" si="3"/>
        <v>27.311072</v>
      </c>
      <c r="N5" s="16">
        <f t="shared" si="3"/>
        <v>30.44056596</v>
      </c>
      <c r="O5" s="16">
        <f t="shared" si="3"/>
        <v>33.69220941</v>
      </c>
      <c r="P5" s="16">
        <f t="shared" si="3"/>
        <v>37.06964115</v>
      </c>
      <c r="Q5" s="16">
        <f t="shared" si="3"/>
        <v>40.57659942</v>
      </c>
      <c r="R5" s="16">
        <f t="shared" si="3"/>
        <v>44.2169245</v>
      </c>
      <c r="S5" s="16">
        <f t="shared" si="3"/>
        <v>47.99456147</v>
      </c>
      <c r="T5" s="16">
        <f t="shared" si="3"/>
        <v>51.91356286</v>
      </c>
      <c r="U5" s="16">
        <f t="shared" si="3"/>
        <v>55.97809157</v>
      </c>
      <c r="V5" s="16">
        <f t="shared" si="3"/>
        <v>60.19242373</v>
      </c>
      <c r="W5" s="16">
        <f t="shared" si="3"/>
        <v>64.56095167</v>
      </c>
      <c r="X5" s="16">
        <f t="shared" si="3"/>
        <v>69.08818698</v>
      </c>
      <c r="Y5" s="16">
        <f t="shared" si="3"/>
        <v>73.77876364</v>
      </c>
    </row>
    <row r="6">
      <c r="A6" s="7" t="str">
        <f>Assumptions!A53</f>
        <v>Tomato Powder</v>
      </c>
      <c r="B6" s="12">
        <v>0.0</v>
      </c>
      <c r="C6" s="16">
        <f t="shared" ref="C6:Y6" si="4">B26</f>
        <v>1.3</v>
      </c>
      <c r="D6" s="16">
        <f t="shared" si="4"/>
        <v>2.595</v>
      </c>
      <c r="E6" s="16">
        <f t="shared" si="4"/>
        <v>3.8845</v>
      </c>
      <c r="F6" s="16">
        <f t="shared" si="4"/>
        <v>5.16798375</v>
      </c>
      <c r="G6" s="16">
        <f t="shared" si="4"/>
        <v>6.444918306</v>
      </c>
      <c r="H6" s="16">
        <f t="shared" si="4"/>
        <v>7.714753576</v>
      </c>
      <c r="I6" s="16">
        <f t="shared" si="4"/>
        <v>8.976921851</v>
      </c>
      <c r="J6" s="16">
        <f t="shared" si="4"/>
        <v>10.23083733</v>
      </c>
      <c r="K6" s="16">
        <f t="shared" si="4"/>
        <v>11.47589561</v>
      </c>
      <c r="L6" s="16">
        <f t="shared" si="4"/>
        <v>12.71147323</v>
      </c>
      <c r="M6" s="16">
        <f t="shared" si="4"/>
        <v>13.93692709</v>
      </c>
      <c r="N6" s="16">
        <f t="shared" si="4"/>
        <v>15.15159397</v>
      </c>
      <c r="O6" s="16">
        <f t="shared" si="4"/>
        <v>16.35478996</v>
      </c>
      <c r="P6" s="16">
        <f t="shared" si="4"/>
        <v>17.5458099</v>
      </c>
      <c r="Q6" s="16">
        <f t="shared" si="4"/>
        <v>18.72392685</v>
      </c>
      <c r="R6" s="16">
        <f t="shared" si="4"/>
        <v>19.88839144</v>
      </c>
      <c r="S6" s="16">
        <f t="shared" si="4"/>
        <v>21.03843131</v>
      </c>
      <c r="T6" s="16">
        <f t="shared" si="4"/>
        <v>22.17325047</v>
      </c>
      <c r="U6" s="16">
        <f t="shared" si="4"/>
        <v>23.2920287</v>
      </c>
      <c r="V6" s="16">
        <f t="shared" si="4"/>
        <v>24.39392085</v>
      </c>
      <c r="W6" s="16">
        <f t="shared" si="4"/>
        <v>25.47805622</v>
      </c>
      <c r="X6" s="16">
        <f t="shared" si="4"/>
        <v>26.54353785</v>
      </c>
      <c r="Y6" s="16">
        <f t="shared" si="4"/>
        <v>27.58944183</v>
      </c>
    </row>
    <row r="7">
      <c r="A7" s="7" t="str">
        <f>Assumptions!A54</f>
        <v>Chilli Powder</v>
      </c>
      <c r="B7" s="12">
        <v>0.0</v>
      </c>
      <c r="C7" s="16">
        <f t="shared" ref="C7:Y7" si="5">B27</f>
        <v>0.8</v>
      </c>
      <c r="D7" s="16">
        <f t="shared" si="5"/>
        <v>1.6155</v>
      </c>
      <c r="E7" s="16">
        <f t="shared" si="5"/>
        <v>2.4467675</v>
      </c>
      <c r="F7" s="16">
        <f t="shared" si="5"/>
        <v>3.294074363</v>
      </c>
      <c r="G7" s="16">
        <f t="shared" si="5"/>
        <v>4.157696881</v>
      </c>
      <c r="H7" s="16">
        <f t="shared" si="5"/>
        <v>5.037915852</v>
      </c>
      <c r="I7" s="16">
        <f t="shared" si="5"/>
        <v>5.935016643</v>
      </c>
      <c r="J7" s="16">
        <f t="shared" si="5"/>
        <v>6.849289266</v>
      </c>
      <c r="K7" s="16">
        <f t="shared" si="5"/>
        <v>7.781028452</v>
      </c>
      <c r="L7" s="16">
        <f t="shared" si="5"/>
        <v>8.730533724</v>
      </c>
      <c r="M7" s="16">
        <f t="shared" si="5"/>
        <v>9.698109473</v>
      </c>
      <c r="N7" s="16">
        <f t="shared" si="5"/>
        <v>10.68406504</v>
      </c>
      <c r="O7" s="16">
        <f t="shared" si="5"/>
        <v>11.68871477</v>
      </c>
      <c r="P7" s="16">
        <f t="shared" si="5"/>
        <v>12.71237814</v>
      </c>
      <c r="Q7" s="16">
        <f t="shared" si="5"/>
        <v>13.75537979</v>
      </c>
      <c r="R7" s="16">
        <f t="shared" si="5"/>
        <v>14.81804962</v>
      </c>
      <c r="S7" s="16">
        <f t="shared" si="5"/>
        <v>15.90072289</v>
      </c>
      <c r="T7" s="16">
        <f t="shared" si="5"/>
        <v>17.00374029</v>
      </c>
      <c r="U7" s="16">
        <f t="shared" si="5"/>
        <v>18.12744801</v>
      </c>
      <c r="V7" s="16">
        <f t="shared" si="5"/>
        <v>19.27219786</v>
      </c>
      <c r="W7" s="16">
        <f t="shared" si="5"/>
        <v>20.43834734</v>
      </c>
      <c r="X7" s="16">
        <f t="shared" si="5"/>
        <v>21.62625973</v>
      </c>
      <c r="Y7" s="16">
        <f t="shared" si="5"/>
        <v>22.83630418</v>
      </c>
    </row>
    <row r="8">
      <c r="A8" s="7" t="str">
        <f>Assumptions!A55</f>
        <v>Lemon Powder</v>
      </c>
      <c r="B8" s="12">
        <v>0.0</v>
      </c>
      <c r="C8" s="16">
        <f t="shared" ref="C8:Y8" si="6">B28</f>
        <v>0.5</v>
      </c>
      <c r="D8" s="16">
        <f t="shared" si="6"/>
        <v>1</v>
      </c>
      <c r="E8" s="16">
        <f t="shared" si="6"/>
        <v>1.499925</v>
      </c>
      <c r="F8" s="16">
        <f t="shared" si="6"/>
        <v>1.999698125</v>
      </c>
      <c r="G8" s="16">
        <f t="shared" si="6"/>
        <v>2.499240589</v>
      </c>
      <c r="H8" s="16">
        <f t="shared" si="6"/>
        <v>2.998471661</v>
      </c>
      <c r="I8" s="16">
        <f t="shared" si="6"/>
        <v>3.497308623</v>
      </c>
      <c r="J8" s="16">
        <f t="shared" si="6"/>
        <v>3.995666738</v>
      </c>
      <c r="K8" s="16">
        <f t="shared" si="6"/>
        <v>4.49345921</v>
      </c>
      <c r="L8" s="16">
        <f t="shared" si="6"/>
        <v>4.990597143</v>
      </c>
      <c r="M8" s="16">
        <f t="shared" si="6"/>
        <v>5.486989506</v>
      </c>
      <c r="N8" s="16">
        <f t="shared" si="6"/>
        <v>5.982543089</v>
      </c>
      <c r="O8" s="16">
        <f t="shared" si="6"/>
        <v>6.477162463</v>
      </c>
      <c r="P8" s="16">
        <f t="shared" si="6"/>
        <v>6.970749939</v>
      </c>
      <c r="Q8" s="16">
        <f t="shared" si="6"/>
        <v>7.463205529</v>
      </c>
      <c r="R8" s="16">
        <f t="shared" si="6"/>
        <v>7.954426895</v>
      </c>
      <c r="S8" s="16">
        <f t="shared" si="6"/>
        <v>8.444309315</v>
      </c>
      <c r="T8" s="16">
        <f t="shared" si="6"/>
        <v>8.932745631</v>
      </c>
      <c r="U8" s="16">
        <f t="shared" si="6"/>
        <v>9.419626209</v>
      </c>
      <c r="V8" s="16">
        <f t="shared" si="6"/>
        <v>9.904838889</v>
      </c>
      <c r="W8" s="16">
        <f t="shared" si="6"/>
        <v>10.38826894</v>
      </c>
      <c r="X8" s="16">
        <f t="shared" si="6"/>
        <v>10.86979902</v>
      </c>
      <c r="Y8" s="16">
        <f t="shared" si="6"/>
        <v>11.34930911</v>
      </c>
    </row>
    <row r="9">
      <c r="A9" s="7" t="str">
        <f>Assumptions!A56</f>
        <v>Magic Powder</v>
      </c>
      <c r="B9" s="12">
        <v>0.0</v>
      </c>
      <c r="C9" s="16">
        <f t="shared" ref="C9:Y9" si="7">B29</f>
        <v>0.6</v>
      </c>
      <c r="D9" s="16">
        <f t="shared" si="7"/>
        <v>1.216</v>
      </c>
      <c r="E9" s="16">
        <f t="shared" si="7"/>
        <v>1.84831</v>
      </c>
      <c r="F9" s="16">
        <f t="shared" si="7"/>
        <v>2.49724535</v>
      </c>
      <c r="G9" s="16">
        <f t="shared" si="7"/>
        <v>3.163126837</v>
      </c>
      <c r="H9" s="16">
        <f t="shared" si="7"/>
        <v>3.846280775</v>
      </c>
      <c r="I9" s="16">
        <f t="shared" si="7"/>
        <v>4.547039092</v>
      </c>
      <c r="J9" s="16">
        <f t="shared" si="7"/>
        <v>5.265739425</v>
      </c>
      <c r="K9" s="16">
        <f t="shared" si="7"/>
        <v>6.00272521</v>
      </c>
      <c r="L9" s="16">
        <f t="shared" si="7"/>
        <v>6.758345779</v>
      </c>
      <c r="M9" s="16">
        <f t="shared" si="7"/>
        <v>7.532956454</v>
      </c>
      <c r="N9" s="16">
        <f t="shared" si="7"/>
        <v>8.326918643</v>
      </c>
      <c r="O9" s="16">
        <f t="shared" si="7"/>
        <v>9.140599944</v>
      </c>
      <c r="P9" s="16">
        <f t="shared" si="7"/>
        <v>9.974374239</v>
      </c>
      <c r="Q9" s="16">
        <f t="shared" si="7"/>
        <v>10.8286218</v>
      </c>
      <c r="R9" s="16">
        <f t="shared" si="7"/>
        <v>11.7037294</v>
      </c>
      <c r="S9" s="16">
        <f t="shared" si="7"/>
        <v>12.60009039</v>
      </c>
      <c r="T9" s="16">
        <f t="shared" si="7"/>
        <v>13.51810485</v>
      </c>
      <c r="U9" s="16">
        <f t="shared" si="7"/>
        <v>14.45817965</v>
      </c>
      <c r="V9" s="16">
        <f t="shared" si="7"/>
        <v>15.42072861</v>
      </c>
      <c r="W9" s="16">
        <f t="shared" si="7"/>
        <v>16.40617257</v>
      </c>
      <c r="X9" s="16">
        <f t="shared" si="7"/>
        <v>17.41493952</v>
      </c>
      <c r="Y9" s="16">
        <f t="shared" si="7"/>
        <v>18.44746471</v>
      </c>
    </row>
    <row r="10">
      <c r="A10" s="7" t="str">
        <f>Assumptions!A57</f>
        <v>Onion Powder</v>
      </c>
      <c r="B10" s="12">
        <v>0.0</v>
      </c>
      <c r="C10" s="13">
        <f t="shared" ref="C10:Y10" si="8">B30</f>
        <v>0.7</v>
      </c>
      <c r="D10" s="13">
        <f t="shared" si="8"/>
        <v>1.399</v>
      </c>
      <c r="E10" s="13">
        <f t="shared" si="8"/>
        <v>2.09683</v>
      </c>
      <c r="F10" s="13">
        <f t="shared" si="8"/>
        <v>2.7933151</v>
      </c>
      <c r="G10" s="13">
        <f t="shared" si="8"/>
        <v>3.488275387</v>
      </c>
      <c r="H10" s="13">
        <f t="shared" si="8"/>
        <v>4.18152582</v>
      </c>
      <c r="I10" s="13">
        <f t="shared" si="8"/>
        <v>4.87287611</v>
      </c>
      <c r="J10" s="13">
        <f t="shared" si="8"/>
        <v>5.562130604</v>
      </c>
      <c r="K10" s="13">
        <f t="shared" si="8"/>
        <v>6.249088158</v>
      </c>
      <c r="L10" s="13">
        <f t="shared" si="8"/>
        <v>6.933542012</v>
      </c>
      <c r="M10" s="13">
        <f t="shared" si="8"/>
        <v>7.615279664</v>
      </c>
      <c r="N10" s="13">
        <f t="shared" si="8"/>
        <v>8.294082737</v>
      </c>
      <c r="O10" s="13">
        <f t="shared" si="8"/>
        <v>8.969726847</v>
      </c>
      <c r="P10" s="13">
        <f t="shared" si="8"/>
        <v>9.641981463</v>
      </c>
      <c r="Q10" s="13">
        <f t="shared" si="8"/>
        <v>10.31060977</v>
      </c>
      <c r="R10" s="13">
        <f t="shared" si="8"/>
        <v>10.97536853</v>
      </c>
      <c r="S10" s="13">
        <f t="shared" si="8"/>
        <v>11.63600794</v>
      </c>
      <c r="T10" s="13">
        <f t="shared" si="8"/>
        <v>12.29227145</v>
      </c>
      <c r="U10" s="13">
        <f t="shared" si="8"/>
        <v>12.94389567</v>
      </c>
      <c r="V10" s="13">
        <f t="shared" si="8"/>
        <v>13.59061015</v>
      </c>
      <c r="W10" s="13">
        <f t="shared" si="8"/>
        <v>14.2321373</v>
      </c>
      <c r="X10" s="13">
        <f t="shared" si="8"/>
        <v>14.86819213</v>
      </c>
      <c r="Y10" s="13">
        <f t="shared" si="8"/>
        <v>15.49848218</v>
      </c>
    </row>
    <row r="11">
      <c r="A11" s="7"/>
      <c r="B11" s="7"/>
      <c r="C11" s="7"/>
      <c r="D11" s="7"/>
      <c r="E11" s="7"/>
      <c r="F11" s="7"/>
      <c r="G11" s="7"/>
      <c r="H11" s="7"/>
      <c r="I11" s="7"/>
      <c r="J11" s="7"/>
      <c r="K11" s="7"/>
      <c r="L11" s="7"/>
      <c r="M11" s="7"/>
      <c r="N11" s="7"/>
      <c r="O11" s="7"/>
      <c r="P11" s="7"/>
      <c r="Q11" s="7"/>
      <c r="R11" s="7"/>
      <c r="S11" s="7"/>
      <c r="T11" s="7"/>
      <c r="U11" s="7"/>
      <c r="V11" s="7"/>
      <c r="W11" s="7"/>
      <c r="X11" s="7"/>
      <c r="Y11" s="7"/>
    </row>
    <row r="12">
      <c r="A12" s="7" t="s">
        <v>105</v>
      </c>
      <c r="B12" s="7"/>
      <c r="C12" s="7"/>
      <c r="D12" s="7"/>
      <c r="E12" s="7"/>
      <c r="F12" s="7"/>
      <c r="G12" s="7"/>
      <c r="H12" s="7"/>
      <c r="I12" s="7"/>
      <c r="J12" s="7"/>
      <c r="K12" s="7"/>
      <c r="L12" s="7"/>
      <c r="M12" s="7"/>
      <c r="N12" s="7"/>
      <c r="O12" s="7"/>
      <c r="P12" s="7"/>
      <c r="Q12" s="7"/>
      <c r="R12" s="7"/>
      <c r="S12" s="7"/>
      <c r="T12" s="7"/>
      <c r="U12" s="7"/>
      <c r="V12" s="7"/>
      <c r="W12" s="7"/>
      <c r="X12" s="7"/>
      <c r="Y12" s="7"/>
    </row>
    <row r="13">
      <c r="A13" s="7" t="str">
        <f t="shared" ref="A13:A20" si="9">A3</f>
        <v>Potato</v>
      </c>
      <c r="B13" s="16">
        <f>'Calcs-1'!B70-'Calcs-1'!B60</f>
        <v>24.2</v>
      </c>
      <c r="C13" s="13">
        <f>'Calcs-1'!C70-'Calcs-1'!C60</f>
        <v>27.8925</v>
      </c>
      <c r="D13" s="13">
        <f>'Calcs-1'!D70-'Calcs-1'!D60</f>
        <v>31.7398675</v>
      </c>
      <c r="E13" s="13">
        <f>'Calcs-1'!E70-'Calcs-1'!E60</f>
        <v>35.74748171</v>
      </c>
      <c r="F13" s="13">
        <f>'Calcs-1'!F70-'Calcs-1'!F60</f>
        <v>39.92089667</v>
      </c>
      <c r="G13" s="13">
        <f>'Calcs-1'!G70-'Calcs-1'!G60</f>
        <v>44.26584674</v>
      </c>
      <c r="H13" s="13">
        <f>'Calcs-1'!H70-'Calcs-1'!H60</f>
        <v>48.78825229</v>
      </c>
      <c r="I13" s="13">
        <f>'Calcs-1'!I70-'Calcs-1'!I60</f>
        <v>53.49422559</v>
      </c>
      <c r="J13" s="13">
        <f>'Calcs-1'!J70-'Calcs-1'!J60</f>
        <v>58.39007677</v>
      </c>
      <c r="K13" s="13">
        <f>'Calcs-1'!K70-'Calcs-1'!K60</f>
        <v>63.48232014</v>
      </c>
      <c r="L13" s="13">
        <f>'Calcs-1'!L70-'Calcs-1'!L60</f>
        <v>68.77768054</v>
      </c>
      <c r="M13" s="13">
        <f>'Calcs-1'!M70-'Calcs-1'!M60</f>
        <v>74.2831</v>
      </c>
      <c r="N13" s="13">
        <f>'Calcs-1'!N70-'Calcs-1'!N60</f>
        <v>80.00574452</v>
      </c>
      <c r="O13" s="13">
        <f>'Calcs-1'!O70-'Calcs-1'!O60</f>
        <v>85.95301116</v>
      </c>
      <c r="P13" s="13">
        <f>'Calcs-1'!P70-'Calcs-1'!P60</f>
        <v>92.13253525</v>
      </c>
      <c r="Q13" s="13">
        <f>'Calcs-1'!Q70-'Calcs-1'!Q60</f>
        <v>98.55219786</v>
      </c>
      <c r="R13" s="13">
        <f>'Calcs-1'!R70-'Calcs-1'!R60</f>
        <v>105.2201335</v>
      </c>
      <c r="S13" s="13">
        <f>'Calcs-1'!S70-'Calcs-1'!S60</f>
        <v>112.1447383</v>
      </c>
      <c r="T13" s="13">
        <f>'Calcs-1'!T70-'Calcs-1'!T60</f>
        <v>119.3346776</v>
      </c>
      <c r="U13" s="13">
        <f>'Calcs-1'!U70-'Calcs-1'!U60</f>
        <v>126.7988951</v>
      </c>
      <c r="V13" s="13">
        <f>'Calcs-1'!V70-'Calcs-1'!V60</f>
        <v>134.5466211</v>
      </c>
      <c r="W13" s="13">
        <f>'Calcs-1'!W70-'Calcs-1'!W60</f>
        <v>142.5873817</v>
      </c>
      <c r="X13" s="13">
        <f>'Calcs-1'!X70-'Calcs-1'!X60</f>
        <v>150.931008</v>
      </c>
      <c r="Y13" s="13">
        <f>'Calcs-1'!Y70-'Calcs-1'!Y60</f>
        <v>159.5876455</v>
      </c>
    </row>
    <row r="14">
      <c r="A14" s="7" t="str">
        <f t="shared" si="9"/>
        <v>Black Pepper</v>
      </c>
      <c r="B14" s="16">
        <f>'Calcs-1'!B71-'Calcs-1'!B61</f>
        <v>0.4</v>
      </c>
      <c r="C14" s="13">
        <f>'Calcs-1'!C71-'Calcs-1'!C61</f>
        <v>0.4115</v>
      </c>
      <c r="D14" s="13">
        <f>'Calcs-1'!D71-'Calcs-1'!D61</f>
        <v>0.4231875</v>
      </c>
      <c r="E14" s="13">
        <f>'Calcs-1'!E71-'Calcs-1'!E61</f>
        <v>0.4350637625</v>
      </c>
      <c r="F14" s="13">
        <f>'Calcs-1'!F71-'Calcs-1'!F61</f>
        <v>0.4471299969</v>
      </c>
      <c r="G14" s="13">
        <f>'Calcs-1'!G71-'Calcs-1'!G61</f>
        <v>0.4593873565</v>
      </c>
      <c r="H14" s="13">
        <f>'Calcs-1'!H71-'Calcs-1'!H61</f>
        <v>0.4718369347</v>
      </c>
      <c r="I14" s="13">
        <f>'Calcs-1'!I71-'Calcs-1'!I61</f>
        <v>0.4844797621</v>
      </c>
      <c r="J14" s="13">
        <f>'Calcs-1'!J71-'Calcs-1'!J61</f>
        <v>0.4973168026</v>
      </c>
      <c r="K14" s="13">
        <f>'Calcs-1'!K71-'Calcs-1'!K61</f>
        <v>0.5103489496</v>
      </c>
      <c r="L14" s="13">
        <f>'Calcs-1'!L71-'Calcs-1'!L61</f>
        <v>0.5235770226</v>
      </c>
      <c r="M14" s="13">
        <f>'Calcs-1'!M71-'Calcs-1'!M61</f>
        <v>0.5370017628</v>
      </c>
      <c r="N14" s="13">
        <f>'Calcs-1'!N71-'Calcs-1'!N61</f>
        <v>0.5506238289</v>
      </c>
      <c r="O14" s="13">
        <f>'Calcs-1'!O71-'Calcs-1'!O61</f>
        <v>0.5644437931</v>
      </c>
      <c r="P14" s="13">
        <f>'Calcs-1'!P71-'Calcs-1'!P61</f>
        <v>0.5784621368</v>
      </c>
      <c r="Q14" s="13">
        <f>'Calcs-1'!Q71-'Calcs-1'!Q61</f>
        <v>0.5926792454</v>
      </c>
      <c r="R14" s="13">
        <f>'Calcs-1'!R71-'Calcs-1'!R61</f>
        <v>0.6070954042</v>
      </c>
      <c r="S14" s="13">
        <f>'Calcs-1'!S71-'Calcs-1'!S61</f>
        <v>0.6217107929</v>
      </c>
      <c r="T14" s="13">
        <f>'Calcs-1'!T71-'Calcs-1'!T61</f>
        <v>0.6365254811</v>
      </c>
      <c r="U14" s="13">
        <f>'Calcs-1'!U71-'Calcs-1'!U61</f>
        <v>0.6515394223</v>
      </c>
      <c r="V14" s="13">
        <f>'Calcs-1'!V71-'Calcs-1'!V61</f>
        <v>0.6667524492</v>
      </c>
      <c r="W14" s="13">
        <f>'Calcs-1'!W71-'Calcs-1'!W61</f>
        <v>0.6821642673</v>
      </c>
      <c r="X14" s="13">
        <f>'Calcs-1'!X71-'Calcs-1'!X61</f>
        <v>0.6977744497</v>
      </c>
      <c r="Y14" s="13">
        <f>'Calcs-1'!Y71-'Calcs-1'!Y61</f>
        <v>0.7135824306</v>
      </c>
    </row>
    <row r="15">
      <c r="A15" s="7" t="str">
        <f t="shared" si="9"/>
        <v>Salt</v>
      </c>
      <c r="B15" s="16">
        <f>'Calcs-1'!B72-'Calcs-1'!B62</f>
        <v>2</v>
      </c>
      <c r="C15" s="13">
        <f>'Calcs-1'!C72-'Calcs-1'!C62</f>
        <v>2.088</v>
      </c>
      <c r="D15" s="13">
        <f>'Calcs-1'!D72-'Calcs-1'!D62</f>
        <v>2.1787</v>
      </c>
      <c r="E15" s="13">
        <f>'Calcs-1'!E72-'Calcs-1'!E62</f>
        <v>2.27217465</v>
      </c>
      <c r="F15" s="13">
        <f>'Calcs-1'!F72-'Calcs-1'!F62</f>
        <v>2.368500577</v>
      </c>
      <c r="G15" s="13">
        <f>'Calcs-1'!G72-'Calcs-1'!G62</f>
        <v>2.467756436</v>
      </c>
      <c r="H15" s="13">
        <f>'Calcs-1'!H72-'Calcs-1'!H62</f>
        <v>2.570022964</v>
      </c>
      <c r="I15" s="13">
        <f>'Calcs-1'!I72-'Calcs-1'!I62</f>
        <v>2.675383031</v>
      </c>
      <c r="J15" s="13">
        <f>'Calcs-1'!J72-'Calcs-1'!J62</f>
        <v>2.783921698</v>
      </c>
      <c r="K15" s="13">
        <f>'Calcs-1'!K72-'Calcs-1'!K62</f>
        <v>2.895726272</v>
      </c>
      <c r="L15" s="13">
        <f>'Calcs-1'!L72-'Calcs-1'!L62</f>
        <v>3.010886368</v>
      </c>
      <c r="M15" s="13">
        <f>'Calcs-1'!M72-'Calcs-1'!M62</f>
        <v>3.129493961</v>
      </c>
      <c r="N15" s="13">
        <f>'Calcs-1'!N72-'Calcs-1'!N62</f>
        <v>3.251643455</v>
      </c>
      <c r="O15" s="13">
        <f>'Calcs-1'!O72-'Calcs-1'!O62</f>
        <v>3.377431741</v>
      </c>
      <c r="P15" s="13">
        <f>'Calcs-1'!P72-'Calcs-1'!P62</f>
        <v>3.506958264</v>
      </c>
      <c r="Q15" s="13">
        <f>'Calcs-1'!Q72-'Calcs-1'!Q62</f>
        <v>3.640325088</v>
      </c>
      <c r="R15" s="13">
        <f>'Calcs-1'!R72-'Calcs-1'!R62</f>
        <v>3.777636962</v>
      </c>
      <c r="S15" s="13">
        <f>'Calcs-1'!S72-'Calcs-1'!S62</f>
        <v>3.919001393</v>
      </c>
      <c r="T15" s="13">
        <f>'Calcs-1'!T72-'Calcs-1'!T62</f>
        <v>4.064528714</v>
      </c>
      <c r="U15" s="13">
        <f>'Calcs-1'!U72-'Calcs-1'!U62</f>
        <v>4.214332159</v>
      </c>
      <c r="V15" s="13">
        <f>'Calcs-1'!V72-'Calcs-1'!V62</f>
        <v>4.368527937</v>
      </c>
      <c r="W15" s="13">
        <f>'Calcs-1'!W72-'Calcs-1'!W62</f>
        <v>4.527235308</v>
      </c>
      <c r="X15" s="13">
        <f>'Calcs-1'!X72-'Calcs-1'!X62</f>
        <v>4.690576664</v>
      </c>
      <c r="Y15" s="13">
        <f>'Calcs-1'!Y72-'Calcs-1'!Y62</f>
        <v>4.858677608</v>
      </c>
    </row>
    <row r="16">
      <c r="A16" s="7" t="str">
        <f t="shared" si="9"/>
        <v>Tomato Powder</v>
      </c>
      <c r="B16" s="16">
        <f>'Calcs-1'!B73-'Calcs-1'!B63</f>
        <v>1.3</v>
      </c>
      <c r="C16" s="13">
        <f>'Calcs-1'!C73-'Calcs-1'!C63</f>
        <v>1.295</v>
      </c>
      <c r="D16" s="13">
        <f>'Calcs-1'!D73-'Calcs-1'!D63</f>
        <v>1.2895</v>
      </c>
      <c r="E16" s="13">
        <f>'Calcs-1'!E73-'Calcs-1'!E63</f>
        <v>1.28348375</v>
      </c>
      <c r="F16" s="13">
        <f>'Calcs-1'!F73-'Calcs-1'!F63</f>
        <v>1.276934556</v>
      </c>
      <c r="G16" s="13">
        <f>'Calcs-1'!G73-'Calcs-1'!G63</f>
        <v>1.26983527</v>
      </c>
      <c r="H16" s="13">
        <f>'Calcs-1'!H73-'Calcs-1'!H63</f>
        <v>1.262168275</v>
      </c>
      <c r="I16" s="13">
        <f>'Calcs-1'!I73-'Calcs-1'!I63</f>
        <v>1.253915476</v>
      </c>
      <c r="J16" s="13">
        <f>'Calcs-1'!J73-'Calcs-1'!J63</f>
        <v>1.245058287</v>
      </c>
      <c r="K16" s="13">
        <f>'Calcs-1'!K73-'Calcs-1'!K63</f>
        <v>1.235577618</v>
      </c>
      <c r="L16" s="13">
        <f>'Calcs-1'!L73-'Calcs-1'!L63</f>
        <v>1.22545386</v>
      </c>
      <c r="M16" s="13">
        <f>'Calcs-1'!M73-'Calcs-1'!M63</f>
        <v>1.214666877</v>
      </c>
      <c r="N16" s="13">
        <f>'Calcs-1'!N73-'Calcs-1'!N63</f>
        <v>1.203195986</v>
      </c>
      <c r="O16" s="13">
        <f>'Calcs-1'!O73-'Calcs-1'!O63</f>
        <v>1.191019947</v>
      </c>
      <c r="P16" s="13">
        <f>'Calcs-1'!P73-'Calcs-1'!P63</f>
        <v>1.178116948</v>
      </c>
      <c r="Q16" s="13">
        <f>'Calcs-1'!Q73-'Calcs-1'!Q63</f>
        <v>1.164464589</v>
      </c>
      <c r="R16" s="13">
        <f>'Calcs-1'!R73-'Calcs-1'!R63</f>
        <v>1.150039868</v>
      </c>
      <c r="S16" s="13">
        <f>'Calcs-1'!S73-'Calcs-1'!S63</f>
        <v>1.134819165</v>
      </c>
      <c r="T16" s="13">
        <f>'Calcs-1'!T73-'Calcs-1'!T63</f>
        <v>1.118778228</v>
      </c>
      <c r="U16" s="13">
        <f>'Calcs-1'!U73-'Calcs-1'!U63</f>
        <v>1.101892153</v>
      </c>
      <c r="V16" s="13">
        <f>'Calcs-1'!V73-'Calcs-1'!V63</f>
        <v>1.084135372</v>
      </c>
      <c r="W16" s="13">
        <f>'Calcs-1'!W73-'Calcs-1'!W63</f>
        <v>1.065481629</v>
      </c>
      <c r="X16" s="13">
        <f>'Calcs-1'!X73-'Calcs-1'!X63</f>
        <v>1.045903972</v>
      </c>
      <c r="Y16" s="13">
        <f>'Calcs-1'!Y73-'Calcs-1'!Y63</f>
        <v>1.025374727</v>
      </c>
    </row>
    <row r="17">
      <c r="A17" s="7" t="str">
        <f t="shared" si="9"/>
        <v>Chilli Powder</v>
      </c>
      <c r="B17" s="16">
        <f>'Calcs-1'!B74-'Calcs-1'!B64</f>
        <v>0.8</v>
      </c>
      <c r="C17" s="13">
        <f>'Calcs-1'!C74-'Calcs-1'!C64</f>
        <v>0.8155</v>
      </c>
      <c r="D17" s="13">
        <f>'Calcs-1'!D74-'Calcs-1'!D64</f>
        <v>0.8312675</v>
      </c>
      <c r="E17" s="13">
        <f>'Calcs-1'!E74-'Calcs-1'!E64</f>
        <v>0.8473068625</v>
      </c>
      <c r="F17" s="13">
        <f>'Calcs-1'!F74-'Calcs-1'!F64</f>
        <v>0.8636225189</v>
      </c>
      <c r="G17" s="13">
        <f>'Calcs-1'!G74-'Calcs-1'!G64</f>
        <v>0.8802189708</v>
      </c>
      <c r="H17" s="13">
        <f>'Calcs-1'!H74-'Calcs-1'!H64</f>
        <v>0.8971007905</v>
      </c>
      <c r="I17" s="13">
        <f>'Calcs-1'!I74-'Calcs-1'!I64</f>
        <v>0.9142726229</v>
      </c>
      <c r="J17" s="13">
        <f>'Calcs-1'!J74-'Calcs-1'!J64</f>
        <v>0.931739186</v>
      </c>
      <c r="K17" s="13">
        <f>'Calcs-1'!K74-'Calcs-1'!K64</f>
        <v>0.9495052722</v>
      </c>
      <c r="L17" s="13">
        <f>'Calcs-1'!L74-'Calcs-1'!L64</f>
        <v>0.9675757497</v>
      </c>
      <c r="M17" s="13">
        <f>'Calcs-1'!M74-'Calcs-1'!M64</f>
        <v>0.9859555634</v>
      </c>
      <c r="N17" s="13">
        <f>'Calcs-1'!N74-'Calcs-1'!N64</f>
        <v>1.004649736</v>
      </c>
      <c r="O17" s="13">
        <f>'Calcs-1'!O74-'Calcs-1'!O64</f>
        <v>1.02366337</v>
      </c>
      <c r="P17" s="13">
        <f>'Calcs-1'!P74-'Calcs-1'!P64</f>
        <v>1.043001647</v>
      </c>
      <c r="Q17" s="13">
        <f>'Calcs-1'!Q74-'Calcs-1'!Q64</f>
        <v>1.062669831</v>
      </c>
      <c r="R17" s="13">
        <f>'Calcs-1'!R74-'Calcs-1'!R64</f>
        <v>1.08267327</v>
      </c>
      <c r="S17" s="13">
        <f>'Calcs-1'!S74-'Calcs-1'!S64</f>
        <v>1.103017394</v>
      </c>
      <c r="T17" s="13">
        <f>'Calcs-1'!T74-'Calcs-1'!T64</f>
        <v>1.123707721</v>
      </c>
      <c r="U17" s="13">
        <f>'Calcs-1'!U74-'Calcs-1'!U64</f>
        <v>1.144749853</v>
      </c>
      <c r="V17" s="13">
        <f>'Calcs-1'!V74-'Calcs-1'!V64</f>
        <v>1.166149482</v>
      </c>
      <c r="W17" s="13">
        <f>'Calcs-1'!W74-'Calcs-1'!W64</f>
        <v>1.187912389</v>
      </c>
      <c r="X17" s="13">
        <f>'Calcs-1'!X74-'Calcs-1'!X64</f>
        <v>1.210044447</v>
      </c>
      <c r="Y17" s="13">
        <f>'Calcs-1'!Y74-'Calcs-1'!Y64</f>
        <v>1.232551619</v>
      </c>
    </row>
    <row r="18">
      <c r="A18" s="7" t="str">
        <f t="shared" si="9"/>
        <v>Lemon Powder</v>
      </c>
      <c r="B18" s="16">
        <f>'Calcs-1'!B75-'Calcs-1'!B65</f>
        <v>0.5</v>
      </c>
      <c r="C18" s="13">
        <f>'Calcs-1'!C75-'Calcs-1'!C65</f>
        <v>0.5</v>
      </c>
      <c r="D18" s="13">
        <f>'Calcs-1'!D75-'Calcs-1'!D65</f>
        <v>0.499925</v>
      </c>
      <c r="E18" s="13">
        <f>'Calcs-1'!E75-'Calcs-1'!E65</f>
        <v>0.499773125</v>
      </c>
      <c r="F18" s="13">
        <f>'Calcs-1'!F75-'Calcs-1'!F65</f>
        <v>0.4995424644</v>
      </c>
      <c r="G18" s="13">
        <f>'Calcs-1'!G75-'Calcs-1'!G65</f>
        <v>0.4992310713</v>
      </c>
      <c r="H18" s="13">
        <f>'Calcs-1'!H75-'Calcs-1'!H65</f>
        <v>0.498836962</v>
      </c>
      <c r="I18" s="13">
        <f>'Calcs-1'!I75-'Calcs-1'!I65</f>
        <v>0.4983581153</v>
      </c>
      <c r="J18" s="13">
        <f>'Calcs-1'!J75-'Calcs-1'!J65</f>
        <v>0.4977924718</v>
      </c>
      <c r="K18" s="13">
        <f>'Calcs-1'!K75-'Calcs-1'!K65</f>
        <v>0.4971379336</v>
      </c>
      <c r="L18" s="13">
        <f>'Calcs-1'!L75-'Calcs-1'!L65</f>
        <v>0.4963923631</v>
      </c>
      <c r="M18" s="13">
        <f>'Calcs-1'!M75-'Calcs-1'!M65</f>
        <v>0.4955535826</v>
      </c>
      <c r="N18" s="13">
        <f>'Calcs-1'!N75-'Calcs-1'!N65</f>
        <v>0.4946193737</v>
      </c>
      <c r="O18" s="13">
        <f>'Calcs-1'!O75-'Calcs-1'!O65</f>
        <v>0.4935874766</v>
      </c>
      <c r="P18" s="13">
        <f>'Calcs-1'!P75-'Calcs-1'!P65</f>
        <v>0.4924555892</v>
      </c>
      <c r="Q18" s="13">
        <f>'Calcs-1'!Q75-'Calcs-1'!Q65</f>
        <v>0.4912213664</v>
      </c>
      <c r="R18" s="13">
        <f>'Calcs-1'!R75-'Calcs-1'!R65</f>
        <v>0.4898824197</v>
      </c>
      <c r="S18" s="13">
        <f>'Calcs-1'!S75-'Calcs-1'!S65</f>
        <v>0.4884363162</v>
      </c>
      <c r="T18" s="13">
        <f>'Calcs-1'!T75-'Calcs-1'!T65</f>
        <v>0.4868805777</v>
      </c>
      <c r="U18" s="13">
        <f>'Calcs-1'!U75-'Calcs-1'!U65</f>
        <v>0.4852126803</v>
      </c>
      <c r="V18" s="13">
        <f>'Calcs-1'!V75-'Calcs-1'!V65</f>
        <v>0.4834300534</v>
      </c>
      <c r="W18" s="13">
        <f>'Calcs-1'!W75-'Calcs-1'!W65</f>
        <v>0.4815300789</v>
      </c>
      <c r="X18" s="13">
        <f>'Calcs-1'!X75-'Calcs-1'!X65</f>
        <v>0.4795100905</v>
      </c>
      <c r="Y18" s="13">
        <f>'Calcs-1'!Y75-'Calcs-1'!Y65</f>
        <v>0.4773673729</v>
      </c>
    </row>
    <row r="19">
      <c r="A19" s="7" t="str">
        <f t="shared" si="9"/>
        <v>Magic Powder</v>
      </c>
      <c r="B19" s="16">
        <f>'Calcs-1'!B76-'Calcs-1'!B66</f>
        <v>0.6</v>
      </c>
      <c r="C19" s="13">
        <f>'Calcs-1'!C76-'Calcs-1'!C66</f>
        <v>0.616</v>
      </c>
      <c r="D19" s="13">
        <f>'Calcs-1'!D76-'Calcs-1'!D66</f>
        <v>0.63231</v>
      </c>
      <c r="E19" s="13">
        <f>'Calcs-1'!E76-'Calcs-1'!E66</f>
        <v>0.64893535</v>
      </c>
      <c r="F19" s="13">
        <f>'Calcs-1'!F76-'Calcs-1'!F66</f>
        <v>0.6658814872</v>
      </c>
      <c r="G19" s="13">
        <f>'Calcs-1'!G76-'Calcs-1'!G66</f>
        <v>0.6831539376</v>
      </c>
      <c r="H19" s="13">
        <f>'Calcs-1'!H76-'Calcs-1'!H66</f>
        <v>0.700758317</v>
      </c>
      <c r="I19" s="13">
        <f>'Calcs-1'!I76-'Calcs-1'!I66</f>
        <v>0.7187003329</v>
      </c>
      <c r="J19" s="13">
        <f>'Calcs-1'!J76-'Calcs-1'!J66</f>
        <v>0.7369857853</v>
      </c>
      <c r="K19" s="13">
        <f>'Calcs-1'!K76-'Calcs-1'!K66</f>
        <v>0.755620569</v>
      </c>
      <c r="L19" s="13">
        <f>'Calcs-1'!L76-'Calcs-1'!L66</f>
        <v>0.7746106745</v>
      </c>
      <c r="M19" s="13">
        <f>'Calcs-1'!M76-'Calcs-1'!M66</f>
        <v>0.7939621895</v>
      </c>
      <c r="N19" s="13">
        <f>'Calcs-1'!N76-'Calcs-1'!N66</f>
        <v>0.8136813007</v>
      </c>
      <c r="O19" s="13">
        <f>'Calcs-1'!O76-'Calcs-1'!O66</f>
        <v>0.8337742955</v>
      </c>
      <c r="P19" s="13">
        <f>'Calcs-1'!P76-'Calcs-1'!P66</f>
        <v>0.8542475629</v>
      </c>
      <c r="Q19" s="13">
        <f>'Calcs-1'!Q76-'Calcs-1'!Q66</f>
        <v>0.8751075958</v>
      </c>
      <c r="R19" s="13">
        <f>'Calcs-1'!R76-'Calcs-1'!R66</f>
        <v>0.8963609924</v>
      </c>
      <c r="S19" s="13">
        <f>'Calcs-1'!S76-'Calcs-1'!S66</f>
        <v>0.9180144578</v>
      </c>
      <c r="T19" s="13">
        <f>'Calcs-1'!T76-'Calcs-1'!T66</f>
        <v>0.9400748057</v>
      </c>
      <c r="U19" s="13">
        <f>'Calcs-1'!U76-'Calcs-1'!U66</f>
        <v>0.9625489601</v>
      </c>
      <c r="V19" s="13">
        <f>'Calcs-1'!V76-'Calcs-1'!V66</f>
        <v>0.9854439572</v>
      </c>
      <c r="W19" s="13">
        <f>'Calcs-1'!W76-'Calcs-1'!W66</f>
        <v>1.008766947</v>
      </c>
      <c r="X19" s="13">
        <f>'Calcs-1'!X76-'Calcs-1'!X66</f>
        <v>1.032525195</v>
      </c>
      <c r="Y19" s="13">
        <f>'Calcs-1'!Y76-'Calcs-1'!Y66</f>
        <v>1.056726084</v>
      </c>
    </row>
    <row r="20">
      <c r="A20" s="7" t="str">
        <f t="shared" si="9"/>
        <v>Onion Powder</v>
      </c>
      <c r="B20" s="13">
        <f>'Calcs-1'!B77-'Calcs-1'!B67</f>
        <v>0.7</v>
      </c>
      <c r="C20" s="13">
        <f>'Calcs-1'!C77-'Calcs-1'!C67</f>
        <v>0.699</v>
      </c>
      <c r="D20" s="13">
        <f>'Calcs-1'!D77-'Calcs-1'!D67</f>
        <v>0.69783</v>
      </c>
      <c r="E20" s="13">
        <f>'Calcs-1'!E77-'Calcs-1'!E67</f>
        <v>0.6964851</v>
      </c>
      <c r="F20" s="13">
        <f>'Calcs-1'!F77-'Calcs-1'!F67</f>
        <v>0.694960287</v>
      </c>
      <c r="G20" s="13">
        <f>'Calcs-1'!G77-'Calcs-1'!G67</f>
        <v>0.6932504326</v>
      </c>
      <c r="H20" s="13">
        <f>'Calcs-1'!H77-'Calcs-1'!H67</f>
        <v>0.6913502905</v>
      </c>
      <c r="I20" s="13">
        <f>'Calcs-1'!I77-'Calcs-1'!I67</f>
        <v>0.689254494</v>
      </c>
      <c r="J20" s="13">
        <f>'Calcs-1'!J77-'Calcs-1'!J67</f>
        <v>0.6869575536</v>
      </c>
      <c r="K20" s="13">
        <f>'Calcs-1'!K77-'Calcs-1'!K67</f>
        <v>0.6844538541</v>
      </c>
      <c r="L20" s="13">
        <f>'Calcs-1'!L77-'Calcs-1'!L67</f>
        <v>0.6817376521</v>
      </c>
      <c r="M20" s="13">
        <f>'Calcs-1'!M77-'Calcs-1'!M67</f>
        <v>0.6788030733</v>
      </c>
      <c r="N20" s="13">
        <f>'Calcs-1'!N77-'Calcs-1'!N67</f>
        <v>0.6756441095</v>
      </c>
      <c r="O20" s="13">
        <f>'Calcs-1'!O77-'Calcs-1'!O67</f>
        <v>0.6722546163</v>
      </c>
      <c r="P20" s="13">
        <f>'Calcs-1'!P77-'Calcs-1'!P67</f>
        <v>0.6686283094</v>
      </c>
      <c r="Q20" s="13">
        <f>'Calcs-1'!Q77-'Calcs-1'!Q67</f>
        <v>0.6647587624</v>
      </c>
      <c r="R20" s="13">
        <f>'Calcs-1'!R77-'Calcs-1'!R67</f>
        <v>0.6606394033</v>
      </c>
      <c r="S20" s="13">
        <f>'Calcs-1'!S77-'Calcs-1'!S67</f>
        <v>0.6562635117</v>
      </c>
      <c r="T20" s="13">
        <f>'Calcs-1'!T77-'Calcs-1'!T67</f>
        <v>0.6516242155</v>
      </c>
      <c r="U20" s="13">
        <f>'Calcs-1'!U77-'Calcs-1'!U67</f>
        <v>0.6467144876</v>
      </c>
      <c r="V20" s="13">
        <f>'Calcs-1'!V77-'Calcs-1'!V67</f>
        <v>0.6415271431</v>
      </c>
      <c r="W20" s="13">
        <f>'Calcs-1'!W77-'Calcs-1'!W67</f>
        <v>0.6360548354</v>
      </c>
      <c r="X20" s="13">
        <f>'Calcs-1'!X77-'Calcs-1'!X67</f>
        <v>0.630290053</v>
      </c>
      <c r="Y20" s="13">
        <f>'Calcs-1'!Y77-'Calcs-1'!Y67</f>
        <v>0.6242251162</v>
      </c>
    </row>
    <row r="21">
      <c r="A21" s="7"/>
      <c r="B21" s="7"/>
      <c r="C21" s="7"/>
      <c r="D21" s="7"/>
      <c r="E21" s="7"/>
      <c r="F21" s="7"/>
      <c r="G21" s="7"/>
      <c r="H21" s="7"/>
      <c r="I21" s="7"/>
      <c r="J21" s="7"/>
      <c r="K21" s="7"/>
      <c r="L21" s="7"/>
      <c r="M21" s="7"/>
      <c r="N21" s="7"/>
      <c r="O21" s="7"/>
      <c r="P21" s="7"/>
      <c r="Q21" s="7"/>
      <c r="R21" s="7"/>
      <c r="S21" s="7"/>
      <c r="T21" s="7"/>
      <c r="U21" s="7"/>
      <c r="V21" s="7"/>
      <c r="W21" s="7"/>
      <c r="X21" s="7"/>
      <c r="Y21" s="7"/>
    </row>
    <row r="22">
      <c r="A22" s="7" t="s">
        <v>106</v>
      </c>
      <c r="B22" s="7"/>
      <c r="C22" s="7"/>
      <c r="D22" s="7"/>
      <c r="E22" s="7"/>
      <c r="F22" s="7"/>
      <c r="G22" s="7"/>
      <c r="H22" s="7"/>
      <c r="I22" s="7"/>
      <c r="J22" s="7"/>
      <c r="K22" s="7"/>
      <c r="L22" s="7"/>
      <c r="M22" s="7"/>
      <c r="N22" s="7"/>
      <c r="O22" s="7"/>
      <c r="P22" s="7"/>
      <c r="Q22" s="7"/>
      <c r="R22" s="7"/>
      <c r="S22" s="7"/>
      <c r="T22" s="7"/>
      <c r="U22" s="7"/>
      <c r="V22" s="7"/>
      <c r="W22" s="7"/>
      <c r="X22" s="7"/>
      <c r="Y22" s="7"/>
    </row>
    <row r="23">
      <c r="A23" s="7" t="str">
        <f t="shared" ref="A23:A31" si="11">A13</f>
        <v>Potato</v>
      </c>
      <c r="B23" s="16">
        <f t="shared" ref="B23:Y23" si="10">B3+B13</f>
        <v>24.2</v>
      </c>
      <c r="C23" s="16">
        <f t="shared" si="10"/>
        <v>52.0925</v>
      </c>
      <c r="D23" s="16">
        <f t="shared" si="10"/>
        <v>83.8323675</v>
      </c>
      <c r="E23" s="16">
        <f t="shared" si="10"/>
        <v>119.5798492</v>
      </c>
      <c r="F23" s="16">
        <f t="shared" si="10"/>
        <v>159.5007459</v>
      </c>
      <c r="G23" s="16">
        <f t="shared" si="10"/>
        <v>203.7665926</v>
      </c>
      <c r="H23" s="16">
        <f t="shared" si="10"/>
        <v>252.5548449</v>
      </c>
      <c r="I23" s="16">
        <f t="shared" si="10"/>
        <v>306.0490705</v>
      </c>
      <c r="J23" s="16">
        <f t="shared" si="10"/>
        <v>364.4391473</v>
      </c>
      <c r="K23" s="16">
        <f t="shared" si="10"/>
        <v>427.9214674</v>
      </c>
      <c r="L23" s="16">
        <f t="shared" si="10"/>
        <v>496.6991479</v>
      </c>
      <c r="M23" s="16">
        <f t="shared" si="10"/>
        <v>570.9822479</v>
      </c>
      <c r="N23" s="16">
        <f t="shared" si="10"/>
        <v>650.9879925</v>
      </c>
      <c r="O23" s="16">
        <f t="shared" si="10"/>
        <v>736.9410036</v>
      </c>
      <c r="P23" s="16">
        <f t="shared" si="10"/>
        <v>829.0735389</v>
      </c>
      <c r="Q23" s="16">
        <f t="shared" si="10"/>
        <v>927.6257367</v>
      </c>
      <c r="R23" s="16">
        <f t="shared" si="10"/>
        <v>1032.84587</v>
      </c>
      <c r="S23" s="16">
        <f t="shared" si="10"/>
        <v>1144.990609</v>
      </c>
      <c r="T23" s="16">
        <f t="shared" si="10"/>
        <v>1264.325286</v>
      </c>
      <c r="U23" s="16">
        <f t="shared" si="10"/>
        <v>1391.124181</v>
      </c>
      <c r="V23" s="16">
        <f t="shared" si="10"/>
        <v>1525.670802</v>
      </c>
      <c r="W23" s="16">
        <f t="shared" si="10"/>
        <v>1668.258184</v>
      </c>
      <c r="X23" s="16">
        <f t="shared" si="10"/>
        <v>1819.189192</v>
      </c>
      <c r="Y23" s="16">
        <f t="shared" si="10"/>
        <v>1978.776837</v>
      </c>
    </row>
    <row r="24">
      <c r="A24" s="7" t="str">
        <f t="shared" si="11"/>
        <v>Black Pepper</v>
      </c>
      <c r="B24" s="16">
        <f t="shared" ref="B24:Y24" si="12">B4+B14</f>
        <v>0.4</v>
      </c>
      <c r="C24" s="16">
        <f t="shared" si="12"/>
        <v>0.8115</v>
      </c>
      <c r="D24" s="16">
        <f t="shared" si="12"/>
        <v>1.2346875</v>
      </c>
      <c r="E24" s="16">
        <f t="shared" si="12"/>
        <v>1.669751263</v>
      </c>
      <c r="F24" s="16">
        <f t="shared" si="12"/>
        <v>2.116881259</v>
      </c>
      <c r="G24" s="16">
        <f t="shared" si="12"/>
        <v>2.576268616</v>
      </c>
      <c r="H24" s="16">
        <f t="shared" si="12"/>
        <v>3.048105551</v>
      </c>
      <c r="I24" s="16">
        <f t="shared" si="12"/>
        <v>3.532585313</v>
      </c>
      <c r="J24" s="16">
        <f t="shared" si="12"/>
        <v>4.029902115</v>
      </c>
      <c r="K24" s="16">
        <f t="shared" si="12"/>
        <v>4.540251065</v>
      </c>
      <c r="L24" s="16">
        <f t="shared" si="12"/>
        <v>5.063828088</v>
      </c>
      <c r="M24" s="16">
        <f t="shared" si="12"/>
        <v>5.60082985</v>
      </c>
      <c r="N24" s="16">
        <f t="shared" si="12"/>
        <v>6.151453679</v>
      </c>
      <c r="O24" s="16">
        <f t="shared" si="12"/>
        <v>6.715897472</v>
      </c>
      <c r="P24" s="16">
        <f t="shared" si="12"/>
        <v>7.294359609</v>
      </c>
      <c r="Q24" s="16">
        <f t="shared" si="12"/>
        <v>7.887038855</v>
      </c>
      <c r="R24" s="16">
        <f t="shared" si="12"/>
        <v>8.494134259</v>
      </c>
      <c r="S24" s="16">
        <f t="shared" si="12"/>
        <v>9.115845052</v>
      </c>
      <c r="T24" s="16">
        <f t="shared" si="12"/>
        <v>9.752370533</v>
      </c>
      <c r="U24" s="16">
        <f t="shared" si="12"/>
        <v>10.40390996</v>
      </c>
      <c r="V24" s="16">
        <f t="shared" si="12"/>
        <v>11.0706624</v>
      </c>
      <c r="W24" s="16">
        <f t="shared" si="12"/>
        <v>11.75282667</v>
      </c>
      <c r="X24" s="16">
        <f t="shared" si="12"/>
        <v>12.45060112</v>
      </c>
      <c r="Y24" s="16">
        <f t="shared" si="12"/>
        <v>13.16418355</v>
      </c>
    </row>
    <row r="25">
      <c r="A25" s="7" t="str">
        <f t="shared" si="11"/>
        <v>Salt</v>
      </c>
      <c r="B25" s="16">
        <f t="shared" ref="B25:Y25" si="13">B5+B15</f>
        <v>2</v>
      </c>
      <c r="C25" s="16">
        <f t="shared" si="13"/>
        <v>4.088</v>
      </c>
      <c r="D25" s="16">
        <f t="shared" si="13"/>
        <v>6.2667</v>
      </c>
      <c r="E25" s="16">
        <f t="shared" si="13"/>
        <v>8.53887465</v>
      </c>
      <c r="F25" s="16">
        <f t="shared" si="13"/>
        <v>10.90737523</v>
      </c>
      <c r="G25" s="16">
        <f t="shared" si="13"/>
        <v>13.37513166</v>
      </c>
      <c r="H25" s="16">
        <f t="shared" si="13"/>
        <v>15.94515463</v>
      </c>
      <c r="I25" s="16">
        <f t="shared" si="13"/>
        <v>18.62053766</v>
      </c>
      <c r="J25" s="16">
        <f t="shared" si="13"/>
        <v>21.40445936</v>
      </c>
      <c r="K25" s="16">
        <f t="shared" si="13"/>
        <v>24.30018563</v>
      </c>
      <c r="L25" s="16">
        <f t="shared" si="13"/>
        <v>27.311072</v>
      </c>
      <c r="M25" s="16">
        <f t="shared" si="13"/>
        <v>30.44056596</v>
      </c>
      <c r="N25" s="16">
        <f t="shared" si="13"/>
        <v>33.69220941</v>
      </c>
      <c r="O25" s="16">
        <f t="shared" si="13"/>
        <v>37.06964115</v>
      </c>
      <c r="P25" s="16">
        <f t="shared" si="13"/>
        <v>40.57659942</v>
      </c>
      <c r="Q25" s="16">
        <f t="shared" si="13"/>
        <v>44.2169245</v>
      </c>
      <c r="R25" s="16">
        <f t="shared" si="13"/>
        <v>47.99456147</v>
      </c>
      <c r="S25" s="16">
        <f t="shared" si="13"/>
        <v>51.91356286</v>
      </c>
      <c r="T25" s="16">
        <f t="shared" si="13"/>
        <v>55.97809157</v>
      </c>
      <c r="U25" s="16">
        <f t="shared" si="13"/>
        <v>60.19242373</v>
      </c>
      <c r="V25" s="16">
        <f t="shared" si="13"/>
        <v>64.56095167</v>
      </c>
      <c r="W25" s="16">
        <f t="shared" si="13"/>
        <v>69.08818698</v>
      </c>
      <c r="X25" s="16">
        <f t="shared" si="13"/>
        <v>73.77876364</v>
      </c>
      <c r="Y25" s="16">
        <f t="shared" si="13"/>
        <v>78.63744125</v>
      </c>
    </row>
    <row r="26">
      <c r="A26" s="7" t="str">
        <f t="shared" si="11"/>
        <v>Tomato Powder</v>
      </c>
      <c r="B26" s="16">
        <f t="shared" ref="B26:Y26" si="14">B6+B16</f>
        <v>1.3</v>
      </c>
      <c r="C26" s="16">
        <f t="shared" si="14"/>
        <v>2.595</v>
      </c>
      <c r="D26" s="16">
        <f t="shared" si="14"/>
        <v>3.8845</v>
      </c>
      <c r="E26" s="16">
        <f t="shared" si="14"/>
        <v>5.16798375</v>
      </c>
      <c r="F26" s="16">
        <f t="shared" si="14"/>
        <v>6.444918306</v>
      </c>
      <c r="G26" s="16">
        <f t="shared" si="14"/>
        <v>7.714753576</v>
      </c>
      <c r="H26" s="16">
        <f t="shared" si="14"/>
        <v>8.976921851</v>
      </c>
      <c r="I26" s="16">
        <f t="shared" si="14"/>
        <v>10.23083733</v>
      </c>
      <c r="J26" s="16">
        <f t="shared" si="14"/>
        <v>11.47589561</v>
      </c>
      <c r="K26" s="16">
        <f t="shared" si="14"/>
        <v>12.71147323</v>
      </c>
      <c r="L26" s="16">
        <f t="shared" si="14"/>
        <v>13.93692709</v>
      </c>
      <c r="M26" s="16">
        <f t="shared" si="14"/>
        <v>15.15159397</v>
      </c>
      <c r="N26" s="16">
        <f t="shared" si="14"/>
        <v>16.35478996</v>
      </c>
      <c r="O26" s="16">
        <f t="shared" si="14"/>
        <v>17.5458099</v>
      </c>
      <c r="P26" s="16">
        <f t="shared" si="14"/>
        <v>18.72392685</v>
      </c>
      <c r="Q26" s="16">
        <f t="shared" si="14"/>
        <v>19.88839144</v>
      </c>
      <c r="R26" s="16">
        <f t="shared" si="14"/>
        <v>21.03843131</v>
      </c>
      <c r="S26" s="16">
        <f t="shared" si="14"/>
        <v>22.17325047</v>
      </c>
      <c r="T26" s="16">
        <f t="shared" si="14"/>
        <v>23.2920287</v>
      </c>
      <c r="U26" s="16">
        <f t="shared" si="14"/>
        <v>24.39392085</v>
      </c>
      <c r="V26" s="16">
        <f t="shared" si="14"/>
        <v>25.47805622</v>
      </c>
      <c r="W26" s="16">
        <f t="shared" si="14"/>
        <v>26.54353785</v>
      </c>
      <c r="X26" s="16">
        <f t="shared" si="14"/>
        <v>27.58944183</v>
      </c>
      <c r="Y26" s="16">
        <f t="shared" si="14"/>
        <v>28.61481655</v>
      </c>
    </row>
    <row r="27">
      <c r="A27" s="7" t="str">
        <f t="shared" si="11"/>
        <v>Chilli Powder</v>
      </c>
      <c r="B27" s="16">
        <f t="shared" ref="B27:Y27" si="15">B7+B17</f>
        <v>0.8</v>
      </c>
      <c r="C27" s="16">
        <f t="shared" si="15"/>
        <v>1.6155</v>
      </c>
      <c r="D27" s="16">
        <f t="shared" si="15"/>
        <v>2.4467675</v>
      </c>
      <c r="E27" s="16">
        <f t="shared" si="15"/>
        <v>3.294074363</v>
      </c>
      <c r="F27" s="16">
        <f t="shared" si="15"/>
        <v>4.157696881</v>
      </c>
      <c r="G27" s="16">
        <f t="shared" si="15"/>
        <v>5.037915852</v>
      </c>
      <c r="H27" s="16">
        <f t="shared" si="15"/>
        <v>5.935016643</v>
      </c>
      <c r="I27" s="16">
        <f t="shared" si="15"/>
        <v>6.849289266</v>
      </c>
      <c r="J27" s="16">
        <f t="shared" si="15"/>
        <v>7.781028452</v>
      </c>
      <c r="K27" s="16">
        <f t="shared" si="15"/>
        <v>8.730533724</v>
      </c>
      <c r="L27" s="16">
        <f t="shared" si="15"/>
        <v>9.698109473</v>
      </c>
      <c r="M27" s="16">
        <f t="shared" si="15"/>
        <v>10.68406504</v>
      </c>
      <c r="N27" s="16">
        <f t="shared" si="15"/>
        <v>11.68871477</v>
      </c>
      <c r="O27" s="16">
        <f t="shared" si="15"/>
        <v>12.71237814</v>
      </c>
      <c r="P27" s="16">
        <f t="shared" si="15"/>
        <v>13.75537979</v>
      </c>
      <c r="Q27" s="16">
        <f t="shared" si="15"/>
        <v>14.81804962</v>
      </c>
      <c r="R27" s="16">
        <f t="shared" si="15"/>
        <v>15.90072289</v>
      </c>
      <c r="S27" s="16">
        <f t="shared" si="15"/>
        <v>17.00374029</v>
      </c>
      <c r="T27" s="16">
        <f t="shared" si="15"/>
        <v>18.12744801</v>
      </c>
      <c r="U27" s="16">
        <f t="shared" si="15"/>
        <v>19.27219786</v>
      </c>
      <c r="V27" s="16">
        <f t="shared" si="15"/>
        <v>20.43834734</v>
      </c>
      <c r="W27" s="16">
        <f t="shared" si="15"/>
        <v>21.62625973</v>
      </c>
      <c r="X27" s="16">
        <f t="shared" si="15"/>
        <v>22.83630418</v>
      </c>
      <c r="Y27" s="16">
        <f t="shared" si="15"/>
        <v>24.0688558</v>
      </c>
    </row>
    <row r="28">
      <c r="A28" s="7" t="str">
        <f t="shared" si="11"/>
        <v>Lemon Powder</v>
      </c>
      <c r="B28" s="16">
        <f t="shared" ref="B28:Y28" si="16">B8+B18</f>
        <v>0.5</v>
      </c>
      <c r="C28" s="16">
        <f t="shared" si="16"/>
        <v>1</v>
      </c>
      <c r="D28" s="16">
        <f t="shared" si="16"/>
        <v>1.499925</v>
      </c>
      <c r="E28" s="16">
        <f t="shared" si="16"/>
        <v>1.999698125</v>
      </c>
      <c r="F28" s="16">
        <f t="shared" si="16"/>
        <v>2.499240589</v>
      </c>
      <c r="G28" s="16">
        <f t="shared" si="16"/>
        <v>2.998471661</v>
      </c>
      <c r="H28" s="16">
        <f t="shared" si="16"/>
        <v>3.497308623</v>
      </c>
      <c r="I28" s="16">
        <f t="shared" si="16"/>
        <v>3.995666738</v>
      </c>
      <c r="J28" s="16">
        <f t="shared" si="16"/>
        <v>4.49345921</v>
      </c>
      <c r="K28" s="16">
        <f t="shared" si="16"/>
        <v>4.990597143</v>
      </c>
      <c r="L28" s="16">
        <f t="shared" si="16"/>
        <v>5.486989506</v>
      </c>
      <c r="M28" s="16">
        <f t="shared" si="16"/>
        <v>5.982543089</v>
      </c>
      <c r="N28" s="16">
        <f t="shared" si="16"/>
        <v>6.477162463</v>
      </c>
      <c r="O28" s="16">
        <f t="shared" si="16"/>
        <v>6.970749939</v>
      </c>
      <c r="P28" s="16">
        <f t="shared" si="16"/>
        <v>7.463205529</v>
      </c>
      <c r="Q28" s="16">
        <f t="shared" si="16"/>
        <v>7.954426895</v>
      </c>
      <c r="R28" s="16">
        <f t="shared" si="16"/>
        <v>8.444309315</v>
      </c>
      <c r="S28" s="16">
        <f t="shared" si="16"/>
        <v>8.932745631</v>
      </c>
      <c r="T28" s="16">
        <f t="shared" si="16"/>
        <v>9.419626209</v>
      </c>
      <c r="U28" s="16">
        <f t="shared" si="16"/>
        <v>9.904838889</v>
      </c>
      <c r="V28" s="16">
        <f t="shared" si="16"/>
        <v>10.38826894</v>
      </c>
      <c r="W28" s="16">
        <f t="shared" si="16"/>
        <v>10.86979902</v>
      </c>
      <c r="X28" s="16">
        <f t="shared" si="16"/>
        <v>11.34930911</v>
      </c>
      <c r="Y28" s="16">
        <f t="shared" si="16"/>
        <v>11.82667648</v>
      </c>
    </row>
    <row r="29">
      <c r="A29" s="7" t="str">
        <f t="shared" si="11"/>
        <v>Magic Powder</v>
      </c>
      <c r="B29" s="16">
        <f t="shared" ref="B29:Y29" si="17">B9+B19</f>
        <v>0.6</v>
      </c>
      <c r="C29" s="16">
        <f t="shared" si="17"/>
        <v>1.216</v>
      </c>
      <c r="D29" s="16">
        <f t="shared" si="17"/>
        <v>1.84831</v>
      </c>
      <c r="E29" s="16">
        <f t="shared" si="17"/>
        <v>2.49724535</v>
      </c>
      <c r="F29" s="16">
        <f t="shared" si="17"/>
        <v>3.163126837</v>
      </c>
      <c r="G29" s="16">
        <f t="shared" si="17"/>
        <v>3.846280775</v>
      </c>
      <c r="H29" s="16">
        <f t="shared" si="17"/>
        <v>4.547039092</v>
      </c>
      <c r="I29" s="16">
        <f t="shared" si="17"/>
        <v>5.265739425</v>
      </c>
      <c r="J29" s="16">
        <f t="shared" si="17"/>
        <v>6.00272521</v>
      </c>
      <c r="K29" s="16">
        <f t="shared" si="17"/>
        <v>6.758345779</v>
      </c>
      <c r="L29" s="16">
        <f t="shared" si="17"/>
        <v>7.532956454</v>
      </c>
      <c r="M29" s="16">
        <f t="shared" si="17"/>
        <v>8.326918643</v>
      </c>
      <c r="N29" s="16">
        <f t="shared" si="17"/>
        <v>9.140599944</v>
      </c>
      <c r="O29" s="16">
        <f t="shared" si="17"/>
        <v>9.974374239</v>
      </c>
      <c r="P29" s="16">
        <f t="shared" si="17"/>
        <v>10.8286218</v>
      </c>
      <c r="Q29" s="16">
        <f t="shared" si="17"/>
        <v>11.7037294</v>
      </c>
      <c r="R29" s="16">
        <f t="shared" si="17"/>
        <v>12.60009039</v>
      </c>
      <c r="S29" s="16">
        <f t="shared" si="17"/>
        <v>13.51810485</v>
      </c>
      <c r="T29" s="16">
        <f t="shared" si="17"/>
        <v>14.45817965</v>
      </c>
      <c r="U29" s="16">
        <f t="shared" si="17"/>
        <v>15.42072861</v>
      </c>
      <c r="V29" s="16">
        <f t="shared" si="17"/>
        <v>16.40617257</v>
      </c>
      <c r="W29" s="16">
        <f t="shared" si="17"/>
        <v>17.41493952</v>
      </c>
      <c r="X29" s="16">
        <f t="shared" si="17"/>
        <v>18.44746471</v>
      </c>
      <c r="Y29" s="16">
        <f t="shared" si="17"/>
        <v>19.5041908</v>
      </c>
    </row>
    <row r="30">
      <c r="A30" s="7" t="str">
        <f t="shared" si="11"/>
        <v>Onion Powder</v>
      </c>
      <c r="B30" s="13">
        <f t="shared" ref="B30:Y30" si="18">B10+B20</f>
        <v>0.7</v>
      </c>
      <c r="C30" s="13">
        <f t="shared" si="18"/>
        <v>1.399</v>
      </c>
      <c r="D30" s="13">
        <f t="shared" si="18"/>
        <v>2.09683</v>
      </c>
      <c r="E30" s="13">
        <f t="shared" si="18"/>
        <v>2.7933151</v>
      </c>
      <c r="F30" s="13">
        <f t="shared" si="18"/>
        <v>3.488275387</v>
      </c>
      <c r="G30" s="13">
        <f t="shared" si="18"/>
        <v>4.18152582</v>
      </c>
      <c r="H30" s="13">
        <f t="shared" si="18"/>
        <v>4.87287611</v>
      </c>
      <c r="I30" s="13">
        <f t="shared" si="18"/>
        <v>5.562130604</v>
      </c>
      <c r="J30" s="13">
        <f t="shared" si="18"/>
        <v>6.249088158</v>
      </c>
      <c r="K30" s="13">
        <f t="shared" si="18"/>
        <v>6.933542012</v>
      </c>
      <c r="L30" s="13">
        <f t="shared" si="18"/>
        <v>7.615279664</v>
      </c>
      <c r="M30" s="13">
        <f t="shared" si="18"/>
        <v>8.294082737</v>
      </c>
      <c r="N30" s="13">
        <f t="shared" si="18"/>
        <v>8.969726847</v>
      </c>
      <c r="O30" s="13">
        <f t="shared" si="18"/>
        <v>9.641981463</v>
      </c>
      <c r="P30" s="13">
        <f t="shared" si="18"/>
        <v>10.31060977</v>
      </c>
      <c r="Q30" s="13">
        <f t="shared" si="18"/>
        <v>10.97536853</v>
      </c>
      <c r="R30" s="13">
        <f t="shared" si="18"/>
        <v>11.63600794</v>
      </c>
      <c r="S30" s="13">
        <f t="shared" si="18"/>
        <v>12.29227145</v>
      </c>
      <c r="T30" s="13">
        <f t="shared" si="18"/>
        <v>12.94389567</v>
      </c>
      <c r="U30" s="13">
        <f t="shared" si="18"/>
        <v>13.59061015</v>
      </c>
      <c r="V30" s="13">
        <f t="shared" si="18"/>
        <v>14.2321373</v>
      </c>
      <c r="W30" s="13">
        <f t="shared" si="18"/>
        <v>14.86819213</v>
      </c>
      <c r="X30" s="13">
        <f t="shared" si="18"/>
        <v>15.49848218</v>
      </c>
      <c r="Y30" s="13">
        <f t="shared" si="18"/>
        <v>16.1227073</v>
      </c>
    </row>
    <row r="31">
      <c r="A31" s="7" t="str">
        <f t="shared" si="11"/>
        <v/>
      </c>
      <c r="B31" s="7"/>
      <c r="C31" s="7"/>
      <c r="D31" s="7"/>
      <c r="E31" s="7"/>
      <c r="F31" s="7"/>
      <c r="G31" s="7"/>
      <c r="H31" s="7"/>
      <c r="I31" s="7"/>
      <c r="J31" s="7"/>
      <c r="K31" s="7"/>
      <c r="L31" s="7"/>
      <c r="M31" s="7"/>
      <c r="N31" s="7"/>
      <c r="O31" s="7"/>
      <c r="P31" s="7"/>
      <c r="Q31" s="7"/>
      <c r="R31" s="7"/>
      <c r="S31" s="7"/>
      <c r="T31" s="7"/>
      <c r="U31" s="7"/>
      <c r="V31" s="7"/>
      <c r="W31" s="7"/>
      <c r="X31" s="7"/>
      <c r="Y31" s="7"/>
    </row>
    <row r="32">
      <c r="A32" s="7" t="s">
        <v>106</v>
      </c>
      <c r="B32" s="7"/>
      <c r="C32" s="7"/>
      <c r="D32" s="7"/>
      <c r="E32" s="7"/>
      <c r="F32" s="7"/>
      <c r="G32" s="7"/>
      <c r="H32" s="7"/>
      <c r="I32" s="7"/>
      <c r="J32" s="7"/>
      <c r="K32" s="7"/>
      <c r="L32" s="7"/>
      <c r="M32" s="7"/>
      <c r="N32" s="7"/>
      <c r="O32" s="7"/>
      <c r="P32" s="7"/>
      <c r="Q32" s="7"/>
      <c r="R32" s="7"/>
      <c r="S32" s="7"/>
      <c r="T32" s="7"/>
      <c r="U32" s="7"/>
      <c r="V32" s="7"/>
      <c r="W32" s="7"/>
      <c r="X32" s="7"/>
      <c r="Y32" s="7"/>
    </row>
    <row r="33">
      <c r="A33" s="7" t="str">
        <f t="shared" ref="A33:A40" si="19">A23</f>
        <v>Potato</v>
      </c>
      <c r="B33" s="9">
        <f>B23*Assumptions!$B26</f>
        <v>726</v>
      </c>
      <c r="C33" s="9">
        <f>C23*Assumptions!$B26</f>
        <v>1562.775</v>
      </c>
      <c r="D33" s="9">
        <f>D23*Assumptions!$B26</f>
        <v>2514.971025</v>
      </c>
      <c r="E33" s="9">
        <f>E23*Assumptions!$B26</f>
        <v>3587.395476</v>
      </c>
      <c r="F33" s="9">
        <f>F23*Assumptions!$B26</f>
        <v>4785.022376</v>
      </c>
      <c r="G33" s="9">
        <f>G23*Assumptions!$B26</f>
        <v>6112.997779</v>
      </c>
      <c r="H33" s="9">
        <f>H23*Assumptions!$B26</f>
        <v>7576.645348</v>
      </c>
      <c r="I33" s="9">
        <f>I23*Assumptions!$B26</f>
        <v>9181.472115</v>
      </c>
      <c r="J33" s="9">
        <f>J23*Assumptions!$B26</f>
        <v>10933.17442</v>
      </c>
      <c r="K33" s="9">
        <f>K23*Assumptions!$B26</f>
        <v>12837.64402</v>
      </c>
      <c r="L33" s="9">
        <f>L23*Assumptions!$B26</f>
        <v>14900.97444</v>
      </c>
      <c r="M33" s="9">
        <f>M23*Assumptions!$B26</f>
        <v>17129.46744</v>
      </c>
      <c r="N33" s="9">
        <f>N23*Assumptions!$B26</f>
        <v>19529.63977</v>
      </c>
      <c r="O33" s="9">
        <f>O23*Assumptions!$B26</f>
        <v>22108.23011</v>
      </c>
      <c r="P33" s="9">
        <f>P23*Assumptions!$B26</f>
        <v>24872.20617</v>
      </c>
      <c r="Q33" s="9">
        <f>Q23*Assumptions!$B26</f>
        <v>27828.7721</v>
      </c>
      <c r="R33" s="9">
        <f>R23*Assumptions!$B26</f>
        <v>30985.37611</v>
      </c>
      <c r="S33" s="9">
        <f>S23*Assumptions!$B26</f>
        <v>34349.71826</v>
      </c>
      <c r="T33" s="9">
        <f>T23*Assumptions!$B26</f>
        <v>37929.75858</v>
      </c>
      <c r="U33" s="9">
        <f>U23*Assumptions!$B26</f>
        <v>41733.72544</v>
      </c>
      <c r="V33" s="9">
        <f>V23*Assumptions!$B26</f>
        <v>45770.12407</v>
      </c>
      <c r="W33" s="9">
        <f>W23*Assumptions!$B26</f>
        <v>50047.74552</v>
      </c>
      <c r="X33" s="9">
        <f>X23*Assumptions!$B26</f>
        <v>54575.67576</v>
      </c>
      <c r="Y33" s="9">
        <f>Y23*Assumptions!$B26</f>
        <v>59363.30512</v>
      </c>
    </row>
    <row r="34">
      <c r="A34" s="7" t="str">
        <f t="shared" si="19"/>
        <v>Black Pepper</v>
      </c>
      <c r="B34" s="9">
        <f>B24*Assumptions!$B27</f>
        <v>320</v>
      </c>
      <c r="C34" s="9">
        <f>C24*Assumptions!$B27</f>
        <v>649.2</v>
      </c>
      <c r="D34" s="9">
        <f>D24*Assumptions!$B27</f>
        <v>987.75</v>
      </c>
      <c r="E34" s="9">
        <f>E24*Assumptions!$B27</f>
        <v>1335.80101</v>
      </c>
      <c r="F34" s="9">
        <f>F24*Assumptions!$B27</f>
        <v>1693.505008</v>
      </c>
      <c r="G34" s="9">
        <f>G24*Assumptions!$B27</f>
        <v>2061.014893</v>
      </c>
      <c r="H34" s="9">
        <f>H24*Assumptions!$B27</f>
        <v>2438.48444</v>
      </c>
      <c r="I34" s="9">
        <f>I24*Assumptions!$B27</f>
        <v>2826.06825</v>
      </c>
      <c r="J34" s="9">
        <f>J24*Assumptions!$B27</f>
        <v>3223.921692</v>
      </c>
      <c r="K34" s="9">
        <f>K24*Assumptions!$B27</f>
        <v>3632.200852</v>
      </c>
      <c r="L34" s="9">
        <f>L24*Assumptions!$B27</f>
        <v>4051.06247</v>
      </c>
      <c r="M34" s="9">
        <f>M24*Assumptions!$B27</f>
        <v>4480.66388</v>
      </c>
      <c r="N34" s="9">
        <f>N24*Assumptions!$B27</f>
        <v>4921.162943</v>
      </c>
      <c r="O34" s="9">
        <f>O24*Assumptions!$B27</f>
        <v>5372.717978</v>
      </c>
      <c r="P34" s="9">
        <f>P24*Assumptions!$B27</f>
        <v>5835.487687</v>
      </c>
      <c r="Q34" s="9">
        <f>Q24*Assumptions!$B27</f>
        <v>6309.631084</v>
      </c>
      <c r="R34" s="9">
        <f>R24*Assumptions!$B27</f>
        <v>6795.307407</v>
      </c>
      <c r="S34" s="9">
        <f>S24*Assumptions!$B27</f>
        <v>7292.676041</v>
      </c>
      <c r="T34" s="9">
        <f>T24*Assumptions!$B27</f>
        <v>7801.896426</v>
      </c>
      <c r="U34" s="9">
        <f>U24*Assumptions!$B27</f>
        <v>8323.127964</v>
      </c>
      <c r="V34" s="9">
        <f>V24*Assumptions!$B27</f>
        <v>8856.529923</v>
      </c>
      <c r="W34" s="9">
        <f>W24*Assumptions!$B27</f>
        <v>9402.261337</v>
      </c>
      <c r="X34" s="9">
        <f>X24*Assumptions!$B27</f>
        <v>9960.480897</v>
      </c>
      <c r="Y34" s="9">
        <f>Y24*Assumptions!$B27</f>
        <v>10531.34684</v>
      </c>
    </row>
    <row r="35">
      <c r="A35" s="7" t="str">
        <f t="shared" si="19"/>
        <v>Salt</v>
      </c>
      <c r="B35" s="9">
        <f>B25*Assumptions!$B28</f>
        <v>40</v>
      </c>
      <c r="C35" s="9">
        <f>C25*Assumptions!$B28</f>
        <v>81.76</v>
      </c>
      <c r="D35" s="9">
        <f>D25*Assumptions!$B28</f>
        <v>125.334</v>
      </c>
      <c r="E35" s="9">
        <f>E25*Assumptions!$B28</f>
        <v>170.777493</v>
      </c>
      <c r="F35" s="9">
        <f>F25*Assumptions!$B28</f>
        <v>218.1475045</v>
      </c>
      <c r="G35" s="9">
        <f>G25*Assumptions!$B28</f>
        <v>267.5026333</v>
      </c>
      <c r="H35" s="9">
        <f>H25*Assumptions!$B28</f>
        <v>318.9030925</v>
      </c>
      <c r="I35" s="9">
        <f>I25*Assumptions!$B28</f>
        <v>372.4107532</v>
      </c>
      <c r="J35" s="9">
        <f>J25*Assumptions!$B28</f>
        <v>428.0891871</v>
      </c>
      <c r="K35" s="9">
        <f>K25*Assumptions!$B28</f>
        <v>486.0037126</v>
      </c>
      <c r="L35" s="9">
        <f>L25*Assumptions!$B28</f>
        <v>546.2214399</v>
      </c>
      <c r="M35" s="9">
        <f>M25*Assumptions!$B28</f>
        <v>608.8113191</v>
      </c>
      <c r="N35" s="9">
        <f>N25*Assumptions!$B28</f>
        <v>673.8441882</v>
      </c>
      <c r="O35" s="9">
        <f>O25*Assumptions!$B28</f>
        <v>741.392823</v>
      </c>
      <c r="P35" s="9">
        <f>P25*Assumptions!$B28</f>
        <v>811.5319883</v>
      </c>
      <c r="Q35" s="9">
        <f>Q25*Assumptions!$B28</f>
        <v>884.3384901</v>
      </c>
      <c r="R35" s="9">
        <f>R25*Assumptions!$B28</f>
        <v>959.8912293</v>
      </c>
      <c r="S35" s="9">
        <f>S25*Assumptions!$B28</f>
        <v>1038.271257</v>
      </c>
      <c r="T35" s="9">
        <f>T25*Assumptions!$B28</f>
        <v>1119.561831</v>
      </c>
      <c r="U35" s="9">
        <f>U25*Assumptions!$B28</f>
        <v>1203.848475</v>
      </c>
      <c r="V35" s="9">
        <f>V25*Assumptions!$B28</f>
        <v>1291.219033</v>
      </c>
      <c r="W35" s="9">
        <f>W25*Assumptions!$B28</f>
        <v>1381.76374</v>
      </c>
      <c r="X35" s="9">
        <f>X25*Assumptions!$B28</f>
        <v>1475.575273</v>
      </c>
      <c r="Y35" s="9">
        <f>Y25*Assumptions!$B28</f>
        <v>1572.748825</v>
      </c>
    </row>
    <row r="36">
      <c r="A36" s="7" t="str">
        <f t="shared" si="19"/>
        <v>Tomato Powder</v>
      </c>
      <c r="B36" s="9">
        <f>B26*Assumptions!$B29</f>
        <v>520</v>
      </c>
      <c r="C36" s="9">
        <f>C26*Assumptions!$B29</f>
        <v>1038</v>
      </c>
      <c r="D36" s="9">
        <f>D26*Assumptions!$B29</f>
        <v>1553.8</v>
      </c>
      <c r="E36" s="9">
        <f>E26*Assumptions!$B29</f>
        <v>2067.1935</v>
      </c>
      <c r="F36" s="9">
        <f>F26*Assumptions!$B29</f>
        <v>2577.967323</v>
      </c>
      <c r="G36" s="9">
        <f>G26*Assumptions!$B29</f>
        <v>3085.90143</v>
      </c>
      <c r="H36" s="9">
        <f>H26*Assumptions!$B29</f>
        <v>3590.76874</v>
      </c>
      <c r="I36" s="9">
        <f>I26*Assumptions!$B29</f>
        <v>4092.334931</v>
      </c>
      <c r="J36" s="9">
        <f>J26*Assumptions!$B29</f>
        <v>4590.358245</v>
      </c>
      <c r="K36" s="9">
        <f>K26*Assumptions!$B29</f>
        <v>5084.589293</v>
      </c>
      <c r="L36" s="9">
        <f>L26*Assumptions!$B29</f>
        <v>5574.770837</v>
      </c>
      <c r="M36" s="9">
        <f>M26*Assumptions!$B29</f>
        <v>6060.637588</v>
      </c>
      <c r="N36" s="9">
        <f>N26*Assumptions!$B29</f>
        <v>6541.915982</v>
      </c>
      <c r="O36" s="9">
        <f>O26*Assumptions!$B29</f>
        <v>7018.323961</v>
      </c>
      <c r="P36" s="9">
        <f>P26*Assumptions!$B29</f>
        <v>7489.57074</v>
      </c>
      <c r="Q36" s="9">
        <f>Q26*Assumptions!$B29</f>
        <v>7955.356576</v>
      </c>
      <c r="R36" s="9">
        <f>R26*Assumptions!$B29</f>
        <v>8415.372523</v>
      </c>
      <c r="S36" s="9">
        <f>S26*Assumptions!$B29</f>
        <v>8869.300189</v>
      </c>
      <c r="T36" s="9">
        <f>T26*Assumptions!$B29</f>
        <v>9316.81148</v>
      </c>
      <c r="U36" s="9">
        <f>U26*Assumptions!$B29</f>
        <v>9757.568341</v>
      </c>
      <c r="V36" s="9">
        <f>V26*Assumptions!$B29</f>
        <v>10191.22249</v>
      </c>
      <c r="W36" s="9">
        <f>W26*Assumptions!$B29</f>
        <v>10617.41514</v>
      </c>
      <c r="X36" s="9">
        <f>X26*Assumptions!$B29</f>
        <v>11035.77673</v>
      </c>
      <c r="Y36" s="9">
        <f>Y26*Assumptions!$B29</f>
        <v>11445.92662</v>
      </c>
    </row>
    <row r="37">
      <c r="A37" s="7" t="str">
        <f t="shared" si="19"/>
        <v>Chilli Powder</v>
      </c>
      <c r="B37" s="9">
        <f>B27*Assumptions!$B30</f>
        <v>640</v>
      </c>
      <c r="C37" s="9">
        <f>C27*Assumptions!$B30</f>
        <v>1292.4</v>
      </c>
      <c r="D37" s="9">
        <f>D27*Assumptions!$B30</f>
        <v>1957.414</v>
      </c>
      <c r="E37" s="9">
        <f>E27*Assumptions!$B30</f>
        <v>2635.25949</v>
      </c>
      <c r="F37" s="9">
        <f>F27*Assumptions!$B30</f>
        <v>3326.157505</v>
      </c>
      <c r="G37" s="9">
        <f>G27*Assumptions!$B30</f>
        <v>4030.332682</v>
      </c>
      <c r="H37" s="9">
        <f>H27*Assumptions!$B30</f>
        <v>4748.013314</v>
      </c>
      <c r="I37" s="9">
        <f>I27*Assumptions!$B30</f>
        <v>5479.431412</v>
      </c>
      <c r="J37" s="9">
        <f>J27*Assumptions!$B30</f>
        <v>6224.822761</v>
      </c>
      <c r="K37" s="9">
        <f>K27*Assumptions!$B30</f>
        <v>6984.426979</v>
      </c>
      <c r="L37" s="9">
        <f>L27*Assumptions!$B30</f>
        <v>7758.487579</v>
      </c>
      <c r="M37" s="9">
        <f>M27*Assumptions!$B30</f>
        <v>8547.25203</v>
      </c>
      <c r="N37" s="9">
        <f>N27*Assumptions!$B30</f>
        <v>9350.971818</v>
      </c>
      <c r="O37" s="9">
        <f>O27*Assumptions!$B30</f>
        <v>10169.90251</v>
      </c>
      <c r="P37" s="9">
        <f>P27*Assumptions!$B30</f>
        <v>11004.30383</v>
      </c>
      <c r="Q37" s="9">
        <f>Q27*Assumptions!$B30</f>
        <v>11854.4397</v>
      </c>
      <c r="R37" s="9">
        <f>R27*Assumptions!$B30</f>
        <v>12720.57831</v>
      </c>
      <c r="S37" s="9">
        <f>S27*Assumptions!$B30</f>
        <v>13602.99223</v>
      </c>
      <c r="T37" s="9">
        <f>T27*Assumptions!$B30</f>
        <v>14501.9584</v>
      </c>
      <c r="U37" s="9">
        <f>U27*Assumptions!$B30</f>
        <v>15417.75829</v>
      </c>
      <c r="V37" s="9">
        <f>V27*Assumptions!$B30</f>
        <v>16350.67787</v>
      </c>
      <c r="W37" s="9">
        <f>W27*Assumptions!$B30</f>
        <v>17301.00778</v>
      </c>
      <c r="X37" s="9">
        <f>X27*Assumptions!$B30</f>
        <v>18269.04334</v>
      </c>
      <c r="Y37" s="9">
        <f>Y27*Assumptions!$B30</f>
        <v>19255.08464</v>
      </c>
    </row>
    <row r="38">
      <c r="A38" s="7" t="str">
        <f t="shared" si="19"/>
        <v>Lemon Powder</v>
      </c>
      <c r="B38" s="9">
        <f>B28*Assumptions!$B31</f>
        <v>350</v>
      </c>
      <c r="C38" s="9">
        <f>C28*Assumptions!$B31</f>
        <v>700</v>
      </c>
      <c r="D38" s="9">
        <f>D28*Assumptions!$B31</f>
        <v>1049.9475</v>
      </c>
      <c r="E38" s="9">
        <f>E28*Assumptions!$B31</f>
        <v>1399.788688</v>
      </c>
      <c r="F38" s="9">
        <f>F28*Assumptions!$B31</f>
        <v>1749.468413</v>
      </c>
      <c r="G38" s="9">
        <f>G28*Assumptions!$B31</f>
        <v>2098.930162</v>
      </c>
      <c r="H38" s="9">
        <f>H28*Assumptions!$B31</f>
        <v>2448.116036</v>
      </c>
      <c r="I38" s="9">
        <f>I28*Assumptions!$B31</f>
        <v>2796.966717</v>
      </c>
      <c r="J38" s="9">
        <f>J28*Assumptions!$B31</f>
        <v>3145.421447</v>
      </c>
      <c r="K38" s="9">
        <f>K28*Assumptions!$B31</f>
        <v>3493.418</v>
      </c>
      <c r="L38" s="9">
        <f>L28*Assumptions!$B31</f>
        <v>3840.892655</v>
      </c>
      <c r="M38" s="9">
        <f>M28*Assumptions!$B31</f>
        <v>4187.780162</v>
      </c>
      <c r="N38" s="9">
        <f>N28*Assumptions!$B31</f>
        <v>4534.013724</v>
      </c>
      <c r="O38" s="9">
        <f>O28*Assumptions!$B31</f>
        <v>4879.524958</v>
      </c>
      <c r="P38" s="9">
        <f>P28*Assumptions!$B31</f>
        <v>5224.24387</v>
      </c>
      <c r="Q38" s="9">
        <f>Q28*Assumptions!$B31</f>
        <v>5568.098826</v>
      </c>
      <c r="R38" s="9">
        <f>R28*Assumptions!$B31</f>
        <v>5911.01652</v>
      </c>
      <c r="S38" s="9">
        <f>S28*Assumptions!$B31</f>
        <v>6252.921942</v>
      </c>
      <c r="T38" s="9">
        <f>T28*Assumptions!$B31</f>
        <v>6593.738346</v>
      </c>
      <c r="U38" s="9">
        <f>U28*Assumptions!$B31</f>
        <v>6933.387222</v>
      </c>
      <c r="V38" s="9">
        <f>V28*Assumptions!$B31</f>
        <v>7271.78826</v>
      </c>
      <c r="W38" s="9">
        <f>W28*Assumptions!$B31</f>
        <v>7608.859315</v>
      </c>
      <c r="X38" s="9">
        <f>X28*Assumptions!$B31</f>
        <v>7944.516378</v>
      </c>
      <c r="Y38" s="9">
        <f>Y28*Assumptions!$B31</f>
        <v>8278.673539</v>
      </c>
    </row>
    <row r="39">
      <c r="A39" s="7" t="str">
        <f t="shared" si="19"/>
        <v>Magic Powder</v>
      </c>
      <c r="B39" s="9">
        <f>B29*Assumptions!$B32</f>
        <v>600</v>
      </c>
      <c r="C39" s="9">
        <f>C29*Assumptions!$B32</f>
        <v>1216</v>
      </c>
      <c r="D39" s="9">
        <f>D29*Assumptions!$B32</f>
        <v>1848.31</v>
      </c>
      <c r="E39" s="9">
        <f>E29*Assumptions!$B32</f>
        <v>2497.24535</v>
      </c>
      <c r="F39" s="9">
        <f>F29*Assumptions!$B32</f>
        <v>3163.126837</v>
      </c>
      <c r="G39" s="9">
        <f>G29*Assumptions!$B32</f>
        <v>3846.280775</v>
      </c>
      <c r="H39" s="9">
        <f>H29*Assumptions!$B32</f>
        <v>4547.039092</v>
      </c>
      <c r="I39" s="9">
        <f>I29*Assumptions!$B32</f>
        <v>5265.739425</v>
      </c>
      <c r="J39" s="9">
        <f>J29*Assumptions!$B32</f>
        <v>6002.72521</v>
      </c>
      <c r="K39" s="9">
        <f>K29*Assumptions!$B32</f>
        <v>6758.345779</v>
      </c>
      <c r="L39" s="9">
        <f>L29*Assumptions!$B32</f>
        <v>7532.956454</v>
      </c>
      <c r="M39" s="9">
        <f>M29*Assumptions!$B32</f>
        <v>8326.918643</v>
      </c>
      <c r="N39" s="9">
        <f>N29*Assumptions!$B32</f>
        <v>9140.599944</v>
      </c>
      <c r="O39" s="9">
        <f>O29*Assumptions!$B32</f>
        <v>9974.374239</v>
      </c>
      <c r="P39" s="9">
        <f>P29*Assumptions!$B32</f>
        <v>10828.6218</v>
      </c>
      <c r="Q39" s="9">
        <f>Q29*Assumptions!$B32</f>
        <v>11703.7294</v>
      </c>
      <c r="R39" s="9">
        <f>R29*Assumptions!$B32</f>
        <v>12600.09039</v>
      </c>
      <c r="S39" s="9">
        <f>S29*Assumptions!$B32</f>
        <v>13518.10485</v>
      </c>
      <c r="T39" s="9">
        <f>T29*Assumptions!$B32</f>
        <v>14458.17965</v>
      </c>
      <c r="U39" s="9">
        <f>U29*Assumptions!$B32</f>
        <v>15420.72861</v>
      </c>
      <c r="V39" s="9">
        <f>V29*Assumptions!$B32</f>
        <v>16406.17257</v>
      </c>
      <c r="W39" s="9">
        <f>W29*Assumptions!$B32</f>
        <v>17414.93952</v>
      </c>
      <c r="X39" s="9">
        <f>X29*Assumptions!$B32</f>
        <v>18447.46471</v>
      </c>
      <c r="Y39" s="9">
        <f>Y29*Assumptions!$B32</f>
        <v>19504.1908</v>
      </c>
    </row>
    <row r="40">
      <c r="A40" s="7" t="str">
        <f t="shared" si="19"/>
        <v>Onion Powder</v>
      </c>
      <c r="B40" s="9">
        <f>B30*Assumptions!$B33</f>
        <v>630</v>
      </c>
      <c r="C40" s="9">
        <f>C30*Assumptions!$B33</f>
        <v>1259.1</v>
      </c>
      <c r="D40" s="9">
        <f>D30*Assumptions!$B33</f>
        <v>1887.147</v>
      </c>
      <c r="E40" s="9">
        <f>E30*Assumptions!$B33</f>
        <v>2513.98359</v>
      </c>
      <c r="F40" s="9">
        <f>F30*Assumptions!$B33</f>
        <v>3139.447848</v>
      </c>
      <c r="G40" s="9">
        <f>G30*Assumptions!$B33</f>
        <v>3763.373238</v>
      </c>
      <c r="H40" s="9">
        <f>H30*Assumptions!$B33</f>
        <v>4385.588499</v>
      </c>
      <c r="I40" s="9">
        <f>I30*Assumptions!$B33</f>
        <v>5005.917544</v>
      </c>
      <c r="J40" s="9">
        <f>J30*Assumptions!$B33</f>
        <v>5624.179342</v>
      </c>
      <c r="K40" s="9">
        <f>K30*Assumptions!$B33</f>
        <v>6240.187811</v>
      </c>
      <c r="L40" s="9">
        <f>L30*Assumptions!$B33</f>
        <v>6853.751698</v>
      </c>
      <c r="M40" s="9">
        <f>M30*Assumptions!$B33</f>
        <v>7464.674464</v>
      </c>
      <c r="N40" s="9">
        <f>N30*Assumptions!$B33</f>
        <v>8072.754162</v>
      </c>
      <c r="O40" s="9">
        <f>O30*Assumptions!$B33</f>
        <v>8677.783317</v>
      </c>
      <c r="P40" s="9">
        <f>P30*Assumptions!$B33</f>
        <v>9279.548795</v>
      </c>
      <c r="Q40" s="9">
        <f>Q30*Assumptions!$B33</f>
        <v>9877.831681</v>
      </c>
      <c r="R40" s="9">
        <f>R30*Assumptions!$B33</f>
        <v>10472.40714</v>
      </c>
      <c r="S40" s="9">
        <f>S30*Assumptions!$B33</f>
        <v>11063.0443</v>
      </c>
      <c r="T40" s="9">
        <f>T30*Assumptions!$B33</f>
        <v>11649.5061</v>
      </c>
      <c r="U40" s="9">
        <f>U30*Assumptions!$B33</f>
        <v>12231.54914</v>
      </c>
      <c r="V40" s="9">
        <f>V30*Assumptions!$B33</f>
        <v>12808.92357</v>
      </c>
      <c r="W40" s="9">
        <f>W30*Assumptions!$B33</f>
        <v>13381.37292</v>
      </c>
      <c r="X40" s="9">
        <f>X30*Assumptions!$B33</f>
        <v>13948.63397</v>
      </c>
      <c r="Y40" s="9">
        <f>Y30*Assumptions!$B33</f>
        <v>14510.43657</v>
      </c>
    </row>
    <row r="41">
      <c r="A41" s="7" t="s">
        <v>107</v>
      </c>
      <c r="B41" s="9">
        <f t="shared" ref="B41:Y41" si="20">SUM(B33:B40)</f>
        <v>3826</v>
      </c>
      <c r="C41" s="9">
        <f t="shared" si="20"/>
        <v>7799.235</v>
      </c>
      <c r="D41" s="9">
        <f t="shared" si="20"/>
        <v>11924.67353</v>
      </c>
      <c r="E41" s="9">
        <f t="shared" si="20"/>
        <v>16207.4446</v>
      </c>
      <c r="F41" s="9">
        <f t="shared" si="20"/>
        <v>20652.84281</v>
      </c>
      <c r="G41" s="9">
        <f t="shared" si="20"/>
        <v>25266.33359</v>
      </c>
      <c r="H41" s="9">
        <f t="shared" si="20"/>
        <v>30053.55856</v>
      </c>
      <c r="I41" s="9">
        <f t="shared" si="20"/>
        <v>35020.34115</v>
      </c>
      <c r="J41" s="9">
        <f t="shared" si="20"/>
        <v>40172.6923</v>
      </c>
      <c r="K41" s="9">
        <f t="shared" si="20"/>
        <v>45516.81645</v>
      </c>
      <c r="L41" s="9">
        <f t="shared" si="20"/>
        <v>51059.11757</v>
      </c>
      <c r="M41" s="9">
        <f t="shared" si="20"/>
        <v>56806.20552</v>
      </c>
      <c r="N41" s="9">
        <f t="shared" si="20"/>
        <v>62764.90254</v>
      </c>
      <c r="O41" s="9">
        <f t="shared" si="20"/>
        <v>68942.2499</v>
      </c>
      <c r="P41" s="9">
        <f t="shared" si="20"/>
        <v>75345.51488</v>
      </c>
      <c r="Q41" s="9">
        <f t="shared" si="20"/>
        <v>81982.19785</v>
      </c>
      <c r="R41" s="9">
        <f t="shared" si="20"/>
        <v>88860.03964</v>
      </c>
      <c r="S41" s="9">
        <f t="shared" si="20"/>
        <v>95987.02907</v>
      </c>
      <c r="T41" s="9">
        <f t="shared" si="20"/>
        <v>103371.4108</v>
      </c>
      <c r="U41" s="9">
        <f t="shared" si="20"/>
        <v>111021.6935</v>
      </c>
      <c r="V41" s="9">
        <f t="shared" si="20"/>
        <v>118946.6578</v>
      </c>
      <c r="W41" s="9">
        <f t="shared" si="20"/>
        <v>127155.3653</v>
      </c>
      <c r="X41" s="9">
        <f t="shared" si="20"/>
        <v>135657.1671</v>
      </c>
      <c r="Y41" s="9">
        <f t="shared" si="20"/>
        <v>144461.713</v>
      </c>
    </row>
    <row r="42">
      <c r="A42" s="7"/>
      <c r="B42" s="7"/>
      <c r="C42" s="7"/>
      <c r="D42" s="7"/>
      <c r="E42" s="7"/>
      <c r="F42" s="7"/>
      <c r="G42" s="7"/>
      <c r="H42" s="7"/>
      <c r="I42" s="7"/>
      <c r="J42" s="7"/>
      <c r="K42" s="7"/>
      <c r="L42" s="7"/>
      <c r="M42" s="7"/>
      <c r="N42" s="7"/>
      <c r="O42" s="7"/>
      <c r="P42" s="7"/>
      <c r="Q42" s="7"/>
      <c r="R42" s="7"/>
      <c r="S42" s="7"/>
      <c r="T42" s="7"/>
      <c r="U42" s="7"/>
      <c r="V42" s="7"/>
      <c r="W42" s="7"/>
      <c r="X42" s="7"/>
      <c r="Y42"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104</v>
      </c>
      <c r="B2" s="7"/>
      <c r="C2" s="7"/>
      <c r="D2" s="7"/>
      <c r="E2" s="7"/>
      <c r="F2" s="7"/>
      <c r="G2" s="7"/>
      <c r="H2" s="7"/>
      <c r="I2" s="7"/>
      <c r="J2" s="7"/>
      <c r="K2" s="7"/>
      <c r="L2" s="7"/>
      <c r="M2" s="7"/>
      <c r="N2" s="7"/>
      <c r="O2" s="7"/>
      <c r="P2" s="7"/>
      <c r="Q2" s="7"/>
      <c r="R2" s="7"/>
      <c r="S2" s="7"/>
      <c r="T2" s="7"/>
      <c r="U2" s="7"/>
      <c r="V2" s="7"/>
      <c r="W2" s="7"/>
      <c r="X2" s="7"/>
      <c r="Y2" s="7"/>
    </row>
    <row r="3">
      <c r="A3" s="7" t="str">
        <f>Assumptions!A9</f>
        <v>Classic Salted Chips</v>
      </c>
      <c r="B3" s="12">
        <v>0.0</v>
      </c>
      <c r="C3" s="12">
        <f t="shared" ref="C3:Y3" si="1">B17</f>
        <v>5</v>
      </c>
      <c r="D3" s="13">
        <f t="shared" si="1"/>
        <v>10.225</v>
      </c>
      <c r="E3" s="13">
        <f t="shared" si="1"/>
        <v>15.681375</v>
      </c>
      <c r="F3" s="13">
        <f t="shared" si="1"/>
        <v>21.37565563</v>
      </c>
      <c r="G3" s="13">
        <f t="shared" si="1"/>
        <v>27.31453166</v>
      </c>
      <c r="H3" s="13">
        <f t="shared" si="1"/>
        <v>33.50485566</v>
      </c>
      <c r="I3" s="13">
        <f t="shared" si="1"/>
        <v>39.95364664</v>
      </c>
      <c r="J3" s="13">
        <f t="shared" si="1"/>
        <v>46.66809384</v>
      </c>
      <c r="K3" s="13">
        <f t="shared" si="1"/>
        <v>53.65556061</v>
      </c>
      <c r="L3" s="13">
        <f t="shared" si="1"/>
        <v>60.92358828</v>
      </c>
      <c r="M3" s="13">
        <f t="shared" si="1"/>
        <v>68.47990026</v>
      </c>
      <c r="N3" s="13">
        <f t="shared" si="1"/>
        <v>76.33240607</v>
      </c>
      <c r="O3" s="13">
        <f t="shared" si="1"/>
        <v>84.48920562</v>
      </c>
      <c r="P3" s="13">
        <f t="shared" si="1"/>
        <v>92.95859344</v>
      </c>
      <c r="Q3" s="13">
        <f t="shared" si="1"/>
        <v>101.7490631</v>
      </c>
      <c r="R3" s="13">
        <f t="shared" si="1"/>
        <v>110.8693115</v>
      </c>
      <c r="S3" s="13">
        <f t="shared" si="1"/>
        <v>120.328244</v>
      </c>
      <c r="T3" s="13">
        <f t="shared" si="1"/>
        <v>130.1349783</v>
      </c>
      <c r="U3" s="13">
        <f t="shared" si="1"/>
        <v>140.2988498</v>
      </c>
      <c r="V3" s="13">
        <f t="shared" si="1"/>
        <v>150.8294164</v>
      </c>
      <c r="W3" s="13">
        <f t="shared" si="1"/>
        <v>161.7364631</v>
      </c>
      <c r="X3" s="13">
        <f t="shared" si="1"/>
        <v>173.0300076</v>
      </c>
      <c r="Y3" s="13">
        <f t="shared" si="1"/>
        <v>184.7203053</v>
      </c>
    </row>
    <row r="4">
      <c r="A4" s="7" t="str">
        <f>Assumptions!A10</f>
        <v>Tany Tomato Chips</v>
      </c>
      <c r="B4" s="12">
        <v>0.0</v>
      </c>
      <c r="C4" s="12">
        <f t="shared" ref="C4:Y4" si="2">B18</f>
        <v>2</v>
      </c>
      <c r="D4" s="13">
        <f t="shared" si="2"/>
        <v>4.34</v>
      </c>
      <c r="E4" s="13">
        <f t="shared" si="2"/>
        <v>7.0343</v>
      </c>
      <c r="F4" s="13">
        <f t="shared" si="2"/>
        <v>10.0976735</v>
      </c>
      <c r="G4" s="13">
        <f t="shared" si="2"/>
        <v>13.54538166</v>
      </c>
      <c r="H4" s="13">
        <f t="shared" si="2"/>
        <v>17.39318785</v>
      </c>
      <c r="I4" s="13">
        <f t="shared" si="2"/>
        <v>21.65737262</v>
      </c>
      <c r="J4" s="13">
        <f t="shared" si="2"/>
        <v>26.35474912</v>
      </c>
      <c r="K4" s="13">
        <f t="shared" si="2"/>
        <v>31.50267887</v>
      </c>
      <c r="L4" s="13">
        <f t="shared" si="2"/>
        <v>37.11908809</v>
      </c>
      <c r="M4" s="13">
        <f t="shared" si="2"/>
        <v>43.22248438</v>
      </c>
      <c r="N4" s="13">
        <f t="shared" si="2"/>
        <v>49.83197396</v>
      </c>
      <c r="O4" s="13">
        <f t="shared" si="2"/>
        <v>56.96727933</v>
      </c>
      <c r="P4" s="13">
        <f t="shared" si="2"/>
        <v>64.64875745</v>
      </c>
      <c r="Q4" s="13">
        <f t="shared" si="2"/>
        <v>72.89741846</v>
      </c>
      <c r="R4" s="13">
        <f t="shared" si="2"/>
        <v>81.73494482</v>
      </c>
      <c r="S4" s="13">
        <f t="shared" si="2"/>
        <v>91.18371117</v>
      </c>
      <c r="T4" s="13">
        <f t="shared" si="2"/>
        <v>101.2668045</v>
      </c>
      <c r="U4" s="13">
        <f t="shared" si="2"/>
        <v>112.0080452</v>
      </c>
      <c r="V4" s="13">
        <f t="shared" si="2"/>
        <v>123.4320084</v>
      </c>
      <c r="W4" s="13">
        <f t="shared" si="2"/>
        <v>135.5640458</v>
      </c>
      <c r="X4" s="13">
        <f t="shared" si="2"/>
        <v>148.4303089</v>
      </c>
      <c r="Y4" s="13">
        <f t="shared" si="2"/>
        <v>162.0577719</v>
      </c>
    </row>
    <row r="5">
      <c r="A5" s="7" t="str">
        <f>Assumptions!A11</f>
        <v>Chilli Lemon Chips</v>
      </c>
      <c r="B5" s="12">
        <v>0.0</v>
      </c>
      <c r="C5" s="12">
        <f t="shared" ref="C5:Y5" si="3">B19</f>
        <v>5</v>
      </c>
      <c r="D5" s="13">
        <f t="shared" si="3"/>
        <v>10.075</v>
      </c>
      <c r="E5" s="13">
        <f t="shared" si="3"/>
        <v>15.226125</v>
      </c>
      <c r="F5" s="13">
        <f t="shared" si="3"/>
        <v>20.45451688</v>
      </c>
      <c r="G5" s="13">
        <f t="shared" si="3"/>
        <v>25.76133463</v>
      </c>
      <c r="H5" s="13">
        <f t="shared" si="3"/>
        <v>31.14775465</v>
      </c>
      <c r="I5" s="13">
        <f t="shared" si="3"/>
        <v>36.61497097</v>
      </c>
      <c r="J5" s="13">
        <f t="shared" si="3"/>
        <v>42.16419553</v>
      </c>
      <c r="K5" s="13">
        <f t="shared" si="3"/>
        <v>47.79665846</v>
      </c>
      <c r="L5" s="13">
        <f t="shared" si="3"/>
        <v>53.51360834</v>
      </c>
      <c r="M5" s="13">
        <f t="shared" si="3"/>
        <v>59.31631247</v>
      </c>
      <c r="N5" s="13">
        <f t="shared" si="3"/>
        <v>65.20605715</v>
      </c>
      <c r="O5" s="13">
        <f t="shared" si="3"/>
        <v>71.18414801</v>
      </c>
      <c r="P5" s="13">
        <f t="shared" si="3"/>
        <v>77.25191023</v>
      </c>
      <c r="Q5" s="13">
        <f t="shared" si="3"/>
        <v>83.41068888</v>
      </c>
      <c r="R5" s="13">
        <f t="shared" si="3"/>
        <v>89.66184922</v>
      </c>
      <c r="S5" s="13">
        <f t="shared" si="3"/>
        <v>96.00677696</v>
      </c>
      <c r="T5" s="13">
        <f t="shared" si="3"/>
        <v>102.4468786</v>
      </c>
      <c r="U5" s="13">
        <f t="shared" si="3"/>
        <v>108.9835818</v>
      </c>
      <c r="V5" s="13">
        <f t="shared" si="3"/>
        <v>115.6183355</v>
      </c>
      <c r="W5" s="13">
        <f t="shared" si="3"/>
        <v>122.3526105</v>
      </c>
      <c r="X5" s="13">
        <f t="shared" si="3"/>
        <v>129.1878997</v>
      </c>
      <c r="Y5" s="13">
        <f t="shared" si="3"/>
        <v>136.1257182</v>
      </c>
    </row>
    <row r="6">
      <c r="A6" s="7" t="str">
        <f>Assumptions!A12</f>
        <v>Magic Masal Chips</v>
      </c>
      <c r="B6" s="12">
        <v>0.0</v>
      </c>
      <c r="C6" s="12">
        <f t="shared" ref="C6:Y6" si="4">B20</f>
        <v>5</v>
      </c>
      <c r="D6" s="13">
        <f t="shared" si="4"/>
        <v>10.05</v>
      </c>
      <c r="E6" s="13">
        <f t="shared" si="4"/>
        <v>15.1505</v>
      </c>
      <c r="F6" s="13">
        <f t="shared" si="4"/>
        <v>20.302005</v>
      </c>
      <c r="G6" s="13">
        <f t="shared" si="4"/>
        <v>25.50502505</v>
      </c>
      <c r="H6" s="13">
        <f t="shared" si="4"/>
        <v>30.7600753</v>
      </c>
      <c r="I6" s="13">
        <f t="shared" si="4"/>
        <v>36.06767605</v>
      </c>
      <c r="J6" s="13">
        <f t="shared" si="4"/>
        <v>41.42835281</v>
      </c>
      <c r="K6" s="13">
        <f t="shared" si="4"/>
        <v>46.84263634</v>
      </c>
      <c r="L6" s="13">
        <f t="shared" si="4"/>
        <v>52.31106271</v>
      </c>
      <c r="M6" s="13">
        <f t="shared" si="4"/>
        <v>57.83417333</v>
      </c>
      <c r="N6" s="13">
        <f t="shared" si="4"/>
        <v>63.41251507</v>
      </c>
      <c r="O6" s="13">
        <f t="shared" si="4"/>
        <v>69.04664022</v>
      </c>
      <c r="P6" s="13">
        <f t="shared" si="4"/>
        <v>74.73710662</v>
      </c>
      <c r="Q6" s="13">
        <f t="shared" si="4"/>
        <v>80.48447768</v>
      </c>
      <c r="R6" s="13">
        <f t="shared" si="4"/>
        <v>86.28932246</v>
      </c>
      <c r="S6" s="13">
        <f t="shared" si="4"/>
        <v>92.15221569</v>
      </c>
      <c r="T6" s="13">
        <f t="shared" si="4"/>
        <v>98.07373784</v>
      </c>
      <c r="U6" s="13">
        <f t="shared" si="4"/>
        <v>104.0544752</v>
      </c>
      <c r="V6" s="13">
        <f t="shared" si="4"/>
        <v>110.09502</v>
      </c>
      <c r="W6" s="13">
        <f t="shared" si="4"/>
        <v>116.1959702</v>
      </c>
      <c r="X6" s="13">
        <f t="shared" si="4"/>
        <v>122.3579299</v>
      </c>
      <c r="Y6" s="13">
        <f t="shared" si="4"/>
        <v>128.5815092</v>
      </c>
    </row>
    <row r="7">
      <c r="A7" s="7" t="str">
        <f>Assumptions!A13</f>
        <v>Salted Onion Chips</v>
      </c>
      <c r="B7" s="12">
        <v>0.0</v>
      </c>
      <c r="C7" s="12">
        <f t="shared" ref="C7:Y7" si="5">B21</f>
        <v>4</v>
      </c>
      <c r="D7" s="13">
        <f t="shared" si="5"/>
        <v>8.08</v>
      </c>
      <c r="E7" s="13">
        <f t="shared" si="5"/>
        <v>12.2416</v>
      </c>
      <c r="F7" s="13">
        <f t="shared" si="5"/>
        <v>16.486432</v>
      </c>
      <c r="G7" s="13">
        <f t="shared" si="5"/>
        <v>20.81616064</v>
      </c>
      <c r="H7" s="13">
        <f t="shared" si="5"/>
        <v>25.23248385</v>
      </c>
      <c r="I7" s="13">
        <f t="shared" si="5"/>
        <v>29.73713353</v>
      </c>
      <c r="J7" s="13">
        <f t="shared" si="5"/>
        <v>34.3318762</v>
      </c>
      <c r="K7" s="13">
        <f t="shared" si="5"/>
        <v>39.01851372</v>
      </c>
      <c r="L7" s="13">
        <f t="shared" si="5"/>
        <v>43.798884</v>
      </c>
      <c r="M7" s="13">
        <f t="shared" si="5"/>
        <v>48.67486168</v>
      </c>
      <c r="N7" s="13">
        <f t="shared" si="5"/>
        <v>53.64835891</v>
      </c>
      <c r="O7" s="13">
        <f t="shared" si="5"/>
        <v>58.72132609</v>
      </c>
      <c r="P7" s="13">
        <f t="shared" si="5"/>
        <v>63.89575261</v>
      </c>
      <c r="Q7" s="13">
        <f t="shared" si="5"/>
        <v>69.17366766</v>
      </c>
      <c r="R7" s="13">
        <f t="shared" si="5"/>
        <v>74.55714102</v>
      </c>
      <c r="S7" s="13">
        <f t="shared" si="5"/>
        <v>80.04828384</v>
      </c>
      <c r="T7" s="13">
        <f t="shared" si="5"/>
        <v>85.64924952</v>
      </c>
      <c r="U7" s="13">
        <f t="shared" si="5"/>
        <v>91.36223451</v>
      </c>
      <c r="V7" s="13">
        <f t="shared" si="5"/>
        <v>97.1894792</v>
      </c>
      <c r="W7" s="13">
        <f t="shared" si="5"/>
        <v>103.1332688</v>
      </c>
      <c r="X7" s="13">
        <f t="shared" si="5"/>
        <v>109.1959342</v>
      </c>
      <c r="Y7" s="13">
        <f t="shared" si="5"/>
        <v>115.3798528</v>
      </c>
    </row>
    <row r="8">
      <c r="A8" s="7" t="str">
        <f>Assumptions!A14</f>
        <v/>
      </c>
      <c r="B8" s="7"/>
      <c r="C8" s="7"/>
      <c r="D8" s="7"/>
      <c r="E8" s="7"/>
      <c r="F8" s="7"/>
      <c r="G8" s="7"/>
      <c r="H8" s="7"/>
      <c r="I8" s="7"/>
      <c r="J8" s="7"/>
      <c r="K8" s="7"/>
      <c r="L8" s="7"/>
      <c r="M8" s="7"/>
      <c r="N8" s="7"/>
      <c r="O8" s="7"/>
      <c r="P8" s="7"/>
      <c r="Q8" s="7"/>
      <c r="R8" s="7"/>
      <c r="S8" s="7"/>
      <c r="T8" s="7"/>
      <c r="U8" s="7"/>
      <c r="V8" s="7"/>
      <c r="W8" s="7"/>
      <c r="X8" s="7"/>
      <c r="Y8" s="7"/>
    </row>
    <row r="9">
      <c r="A9" s="7" t="s">
        <v>105</v>
      </c>
      <c r="B9" s="7"/>
      <c r="C9" s="7"/>
      <c r="D9" s="7"/>
      <c r="E9" s="7"/>
      <c r="F9" s="7"/>
      <c r="G9" s="7"/>
      <c r="H9" s="7"/>
      <c r="I9" s="7"/>
      <c r="J9" s="7"/>
      <c r="K9" s="7"/>
      <c r="L9" s="7"/>
      <c r="M9" s="7"/>
      <c r="N9" s="7"/>
      <c r="O9" s="7"/>
      <c r="P9" s="7"/>
      <c r="Q9" s="7"/>
      <c r="R9" s="7"/>
      <c r="S9" s="7"/>
      <c r="T9" s="7"/>
      <c r="U9" s="7"/>
      <c r="V9" s="7"/>
      <c r="W9" s="7"/>
      <c r="X9" s="7"/>
      <c r="Y9" s="7"/>
    </row>
    <row r="10">
      <c r="A10" s="7" t="str">
        <f t="shared" ref="A10:A15" si="6">A3</f>
        <v>Classic Salted Chips</v>
      </c>
      <c r="B10" s="12">
        <f>'Calcs-1'!B3-'Calcs-1'!B80</f>
        <v>5</v>
      </c>
      <c r="C10" s="13">
        <f>'Calcs-1'!C3-'Calcs-1'!C80</f>
        <v>5.225</v>
      </c>
      <c r="D10" s="13">
        <f>'Calcs-1'!D3-'Calcs-1'!D80</f>
        <v>5.456375</v>
      </c>
      <c r="E10" s="13">
        <f>'Calcs-1'!E3-'Calcs-1'!E80</f>
        <v>5.694280625</v>
      </c>
      <c r="F10" s="13">
        <f>'Calcs-1'!F3-'Calcs-1'!F80</f>
        <v>5.938876034</v>
      </c>
      <c r="G10" s="13">
        <f>'Calcs-1'!G3-'Calcs-1'!G80</f>
        <v>6.190323999</v>
      </c>
      <c r="H10" s="13">
        <f>'Calcs-1'!H3-'Calcs-1'!H80</f>
        <v>6.448790979</v>
      </c>
      <c r="I10" s="13">
        <f>'Calcs-1'!I3-'Calcs-1'!I80</f>
        <v>6.714447207</v>
      </c>
      <c r="J10" s="13">
        <f>'Calcs-1'!J3-'Calcs-1'!J80</f>
        <v>6.987466765</v>
      </c>
      <c r="K10" s="13">
        <f>'Calcs-1'!K3-'Calcs-1'!K80</f>
        <v>7.268027674</v>
      </c>
      <c r="L10" s="13">
        <f>'Calcs-1'!L3-'Calcs-1'!L80</f>
        <v>7.556311974</v>
      </c>
      <c r="M10" s="13">
        <f>'Calcs-1'!M3-'Calcs-1'!M80</f>
        <v>7.852505817</v>
      </c>
      <c r="N10" s="13">
        <f>'Calcs-1'!N3-'Calcs-1'!N80</f>
        <v>8.15679955</v>
      </c>
      <c r="O10" s="13">
        <f>'Calcs-1'!O3-'Calcs-1'!O80</f>
        <v>8.469387813</v>
      </c>
      <c r="P10" s="13">
        <f>'Calcs-1'!P3-'Calcs-1'!P80</f>
        <v>8.790469625</v>
      </c>
      <c r="Q10" s="13">
        <f>'Calcs-1'!Q3-'Calcs-1'!Q80</f>
        <v>9.120248483</v>
      </c>
      <c r="R10" s="13">
        <f>'Calcs-1'!R3-'Calcs-1'!R80</f>
        <v>9.458932461</v>
      </c>
      <c r="S10" s="13">
        <f>'Calcs-1'!S3-'Calcs-1'!S80</f>
        <v>9.806734304</v>
      </c>
      <c r="T10" s="13">
        <f>'Calcs-1'!T3-'Calcs-1'!T80</f>
        <v>10.16387153</v>
      </c>
      <c r="U10" s="13">
        <f>'Calcs-1'!U3-'Calcs-1'!U80</f>
        <v>10.53056654</v>
      </c>
      <c r="V10" s="13">
        <f>'Calcs-1'!V3-'Calcs-1'!V80</f>
        <v>10.90704672</v>
      </c>
      <c r="W10" s="13">
        <f>'Calcs-1'!W3-'Calcs-1'!W80</f>
        <v>11.29354453</v>
      </c>
      <c r="X10" s="13">
        <f>'Calcs-1'!X3-'Calcs-1'!X80</f>
        <v>11.69029765</v>
      </c>
      <c r="Y10" s="13">
        <f>'Calcs-1'!Y3-'Calcs-1'!Y80</f>
        <v>12.09754906</v>
      </c>
    </row>
    <row r="11">
      <c r="A11" s="7" t="str">
        <f t="shared" si="6"/>
        <v>Tany Tomato Chips</v>
      </c>
      <c r="B11" s="12">
        <f>'Calcs-1'!B4-'Calcs-1'!B81</f>
        <v>2</v>
      </c>
      <c r="C11" s="13">
        <f>'Calcs-1'!C4-'Calcs-1'!C81</f>
        <v>2.34</v>
      </c>
      <c r="D11" s="13">
        <f>'Calcs-1'!D4-'Calcs-1'!D81</f>
        <v>2.6943</v>
      </c>
      <c r="E11" s="13">
        <f>'Calcs-1'!E4-'Calcs-1'!E81</f>
        <v>3.0633735</v>
      </c>
      <c r="F11" s="13">
        <f>'Calcs-1'!F4-'Calcs-1'!F81</f>
        <v>3.447708157</v>
      </c>
      <c r="G11" s="13">
        <f>'Calcs-1'!G4-'Calcs-1'!G81</f>
        <v>3.847806188</v>
      </c>
      <c r="H11" s="13">
        <f>'Calcs-1'!H4-'Calcs-1'!H81</f>
        <v>4.264184775</v>
      </c>
      <c r="I11" s="13">
        <f>'Calcs-1'!I4-'Calcs-1'!I81</f>
        <v>4.697376496</v>
      </c>
      <c r="J11" s="13">
        <f>'Calcs-1'!J4-'Calcs-1'!J81</f>
        <v>5.147929752</v>
      </c>
      <c r="K11" s="13">
        <f>'Calcs-1'!K4-'Calcs-1'!K81</f>
        <v>5.616409217</v>
      </c>
      <c r="L11" s="13">
        <f>'Calcs-1'!L4-'Calcs-1'!L81</f>
        <v>6.103396292</v>
      </c>
      <c r="M11" s="13">
        <f>'Calcs-1'!M4-'Calcs-1'!M81</f>
        <v>6.609489581</v>
      </c>
      <c r="N11" s="13">
        <f>'Calcs-1'!N4-'Calcs-1'!N81</f>
        <v>7.13530537</v>
      </c>
      <c r="O11" s="13">
        <f>'Calcs-1'!O4-'Calcs-1'!O81</f>
        <v>7.681478125</v>
      </c>
      <c r="P11" s="13">
        <f>'Calcs-1'!P4-'Calcs-1'!P81</f>
        <v>8.248661001</v>
      </c>
      <c r="Q11" s="13">
        <f>'Calcs-1'!Q4-'Calcs-1'!Q81</f>
        <v>8.837526367</v>
      </c>
      <c r="R11" s="13">
        <f>'Calcs-1'!R4-'Calcs-1'!R81</f>
        <v>9.448766344</v>
      </c>
      <c r="S11" s="13">
        <f>'Calcs-1'!S4-'Calcs-1'!S81</f>
        <v>10.08309336</v>
      </c>
      <c r="T11" s="13">
        <f>'Calcs-1'!T4-'Calcs-1'!T81</f>
        <v>10.7412407</v>
      </c>
      <c r="U11" s="13">
        <f>'Calcs-1'!U4-'Calcs-1'!U81</f>
        <v>11.42396313</v>
      </c>
      <c r="V11" s="13">
        <f>'Calcs-1'!V4-'Calcs-1'!V81</f>
        <v>12.13203745</v>
      </c>
      <c r="W11" s="13">
        <f>'Calcs-1'!W4-'Calcs-1'!W81</f>
        <v>12.86626313</v>
      </c>
      <c r="X11" s="13">
        <f>'Calcs-1'!X4-'Calcs-1'!X81</f>
        <v>13.62746295</v>
      </c>
      <c r="Y11" s="13">
        <f>'Calcs-1'!Y4-'Calcs-1'!Y81</f>
        <v>14.41648363</v>
      </c>
    </row>
    <row r="12">
      <c r="A12" s="7" t="str">
        <f t="shared" si="6"/>
        <v>Chilli Lemon Chips</v>
      </c>
      <c r="B12" s="12">
        <f>'Calcs-1'!B5-'Calcs-1'!B82</f>
        <v>5</v>
      </c>
      <c r="C12" s="13">
        <f>'Calcs-1'!C5-'Calcs-1'!C82</f>
        <v>5.075</v>
      </c>
      <c r="D12" s="13">
        <f>'Calcs-1'!D5-'Calcs-1'!D82</f>
        <v>5.151125</v>
      </c>
      <c r="E12" s="13">
        <f>'Calcs-1'!E5-'Calcs-1'!E82</f>
        <v>5.228391875</v>
      </c>
      <c r="F12" s="13">
        <f>'Calcs-1'!F5-'Calcs-1'!F82</f>
        <v>5.306817753</v>
      </c>
      <c r="G12" s="13">
        <f>'Calcs-1'!G5-'Calcs-1'!G82</f>
        <v>5.386420019</v>
      </c>
      <c r="H12" s="13">
        <f>'Calcs-1'!H5-'Calcs-1'!H82</f>
        <v>5.46721632</v>
      </c>
      <c r="I12" s="13">
        <f>'Calcs-1'!I5-'Calcs-1'!I82</f>
        <v>5.549224565</v>
      </c>
      <c r="J12" s="13">
        <f>'Calcs-1'!J5-'Calcs-1'!J82</f>
        <v>5.632462933</v>
      </c>
      <c r="K12" s="13">
        <f>'Calcs-1'!K5-'Calcs-1'!K82</f>
        <v>5.716949877</v>
      </c>
      <c r="L12" s="13">
        <f>'Calcs-1'!L5-'Calcs-1'!L82</f>
        <v>5.802704125</v>
      </c>
      <c r="M12" s="13">
        <f>'Calcs-1'!M5-'Calcs-1'!M82</f>
        <v>5.889744687</v>
      </c>
      <c r="N12" s="13">
        <f>'Calcs-1'!N5-'Calcs-1'!N82</f>
        <v>5.978090857</v>
      </c>
      <c r="O12" s="13">
        <f>'Calcs-1'!O5-'Calcs-1'!O82</f>
        <v>6.06776222</v>
      </c>
      <c r="P12" s="13">
        <f>'Calcs-1'!P5-'Calcs-1'!P82</f>
        <v>6.158778653</v>
      </c>
      <c r="Q12" s="13">
        <f>'Calcs-1'!Q5-'Calcs-1'!Q82</f>
        <v>6.251160333</v>
      </c>
      <c r="R12" s="13">
        <f>'Calcs-1'!R5-'Calcs-1'!R82</f>
        <v>6.344927738</v>
      </c>
      <c r="S12" s="13">
        <f>'Calcs-1'!S5-'Calcs-1'!S82</f>
        <v>6.440101654</v>
      </c>
      <c r="T12" s="13">
        <f>'Calcs-1'!T5-'Calcs-1'!T82</f>
        <v>6.536703179</v>
      </c>
      <c r="U12" s="13">
        <f>'Calcs-1'!U5-'Calcs-1'!U82</f>
        <v>6.634753727</v>
      </c>
      <c r="V12" s="13">
        <f>'Calcs-1'!V5-'Calcs-1'!V82</f>
        <v>6.734275033</v>
      </c>
      <c r="W12" s="13">
        <f>'Calcs-1'!W5-'Calcs-1'!W82</f>
        <v>6.835289158</v>
      </c>
      <c r="X12" s="13">
        <f>'Calcs-1'!X5-'Calcs-1'!X82</f>
        <v>6.937818496</v>
      </c>
      <c r="Y12" s="13">
        <f>'Calcs-1'!Y5-'Calcs-1'!Y82</f>
        <v>7.041885773</v>
      </c>
    </row>
    <row r="13">
      <c r="A13" s="7" t="str">
        <f t="shared" si="6"/>
        <v>Magic Masal Chips</v>
      </c>
      <c r="B13" s="12">
        <f>'Calcs-1'!B6-'Calcs-1'!B83</f>
        <v>5</v>
      </c>
      <c r="C13" s="13">
        <f>'Calcs-1'!C6-'Calcs-1'!C83</f>
        <v>5.05</v>
      </c>
      <c r="D13" s="13">
        <f>'Calcs-1'!D6-'Calcs-1'!D83</f>
        <v>5.1005</v>
      </c>
      <c r="E13" s="13">
        <f>'Calcs-1'!E6-'Calcs-1'!E83</f>
        <v>5.151505</v>
      </c>
      <c r="F13" s="13">
        <f>'Calcs-1'!F6-'Calcs-1'!F83</f>
        <v>5.20302005</v>
      </c>
      <c r="G13" s="13">
        <f>'Calcs-1'!G6-'Calcs-1'!G83</f>
        <v>5.255050251</v>
      </c>
      <c r="H13" s="13">
        <f>'Calcs-1'!H6-'Calcs-1'!H83</f>
        <v>5.307600753</v>
      </c>
      <c r="I13" s="13">
        <f>'Calcs-1'!I6-'Calcs-1'!I83</f>
        <v>5.360676761</v>
      </c>
      <c r="J13" s="13">
        <f>'Calcs-1'!J6-'Calcs-1'!J83</f>
        <v>5.414283528</v>
      </c>
      <c r="K13" s="13">
        <f>'Calcs-1'!K6-'Calcs-1'!K83</f>
        <v>5.468426363</v>
      </c>
      <c r="L13" s="13">
        <f>'Calcs-1'!L6-'Calcs-1'!L83</f>
        <v>5.523110627</v>
      </c>
      <c r="M13" s="13">
        <f>'Calcs-1'!M6-'Calcs-1'!M83</f>
        <v>5.578341733</v>
      </c>
      <c r="N13" s="13">
        <f>'Calcs-1'!N6-'Calcs-1'!N83</f>
        <v>5.634125151</v>
      </c>
      <c r="O13" s="13">
        <f>'Calcs-1'!O6-'Calcs-1'!O83</f>
        <v>5.690466402</v>
      </c>
      <c r="P13" s="13">
        <f>'Calcs-1'!P6-'Calcs-1'!P83</f>
        <v>5.747371066</v>
      </c>
      <c r="Q13" s="13">
        <f>'Calcs-1'!Q6-'Calcs-1'!Q83</f>
        <v>5.804844777</v>
      </c>
      <c r="R13" s="13">
        <f>'Calcs-1'!R6-'Calcs-1'!R83</f>
        <v>5.862893225</v>
      </c>
      <c r="S13" s="13">
        <f>'Calcs-1'!S6-'Calcs-1'!S83</f>
        <v>5.921522157</v>
      </c>
      <c r="T13" s="13">
        <f>'Calcs-1'!T6-'Calcs-1'!T83</f>
        <v>5.980737378</v>
      </c>
      <c r="U13" s="13">
        <f>'Calcs-1'!U6-'Calcs-1'!U83</f>
        <v>6.040544752</v>
      </c>
      <c r="V13" s="13">
        <f>'Calcs-1'!V6-'Calcs-1'!V83</f>
        <v>6.1009502</v>
      </c>
      <c r="W13" s="13">
        <f>'Calcs-1'!W6-'Calcs-1'!W83</f>
        <v>6.161959702</v>
      </c>
      <c r="X13" s="13">
        <f>'Calcs-1'!X6-'Calcs-1'!X83</f>
        <v>6.223579299</v>
      </c>
      <c r="Y13" s="13">
        <f>'Calcs-1'!Y6-'Calcs-1'!Y83</f>
        <v>6.285815092</v>
      </c>
    </row>
    <row r="14">
      <c r="A14" s="7" t="str">
        <f t="shared" si="6"/>
        <v>Salted Onion Chips</v>
      </c>
      <c r="B14" s="12">
        <f>'Calcs-1'!B7-'Calcs-1'!B84</f>
        <v>4</v>
      </c>
      <c r="C14" s="13">
        <f>'Calcs-1'!C7-'Calcs-1'!C84</f>
        <v>4.08</v>
      </c>
      <c r="D14" s="13">
        <f>'Calcs-1'!D7-'Calcs-1'!D84</f>
        <v>4.1616</v>
      </c>
      <c r="E14" s="13">
        <f>'Calcs-1'!E7-'Calcs-1'!E84</f>
        <v>4.244832</v>
      </c>
      <c r="F14" s="13">
        <f>'Calcs-1'!F7-'Calcs-1'!F84</f>
        <v>4.32972864</v>
      </c>
      <c r="G14" s="13">
        <f>'Calcs-1'!G7-'Calcs-1'!G84</f>
        <v>4.416323213</v>
      </c>
      <c r="H14" s="13">
        <f>'Calcs-1'!H7-'Calcs-1'!H84</f>
        <v>4.504649677</v>
      </c>
      <c r="I14" s="13">
        <f>'Calcs-1'!I7-'Calcs-1'!I84</f>
        <v>4.594742671</v>
      </c>
      <c r="J14" s="13">
        <f>'Calcs-1'!J7-'Calcs-1'!J84</f>
        <v>4.686637524</v>
      </c>
      <c r="K14" s="13">
        <f>'Calcs-1'!K7-'Calcs-1'!K84</f>
        <v>4.780370274</v>
      </c>
      <c r="L14" s="13">
        <f>'Calcs-1'!L7-'Calcs-1'!L84</f>
        <v>4.87597768</v>
      </c>
      <c r="M14" s="13">
        <f>'Calcs-1'!M7-'Calcs-1'!M84</f>
        <v>4.973497234</v>
      </c>
      <c r="N14" s="13">
        <f>'Calcs-1'!N7-'Calcs-1'!N84</f>
        <v>5.072967178</v>
      </c>
      <c r="O14" s="13">
        <f>'Calcs-1'!O7-'Calcs-1'!O84</f>
        <v>5.174426522</v>
      </c>
      <c r="P14" s="13">
        <f>'Calcs-1'!P7-'Calcs-1'!P84</f>
        <v>5.277915052</v>
      </c>
      <c r="Q14" s="13">
        <f>'Calcs-1'!Q7-'Calcs-1'!Q84</f>
        <v>5.383473353</v>
      </c>
      <c r="R14" s="13">
        <f>'Calcs-1'!R7-'Calcs-1'!R84</f>
        <v>5.49114282</v>
      </c>
      <c r="S14" s="13">
        <f>'Calcs-1'!S7-'Calcs-1'!S84</f>
        <v>5.600965677</v>
      </c>
      <c r="T14" s="13">
        <f>'Calcs-1'!T7-'Calcs-1'!T84</f>
        <v>5.71298499</v>
      </c>
      <c r="U14" s="13">
        <f>'Calcs-1'!U7-'Calcs-1'!U84</f>
        <v>5.82724469</v>
      </c>
      <c r="V14" s="13">
        <f>'Calcs-1'!V7-'Calcs-1'!V84</f>
        <v>5.943789584</v>
      </c>
      <c r="W14" s="13">
        <f>'Calcs-1'!W7-'Calcs-1'!W84</f>
        <v>6.062665376</v>
      </c>
      <c r="X14" s="13">
        <f>'Calcs-1'!X7-'Calcs-1'!X84</f>
        <v>6.183918683</v>
      </c>
      <c r="Y14" s="13">
        <f>'Calcs-1'!Y7-'Calcs-1'!Y84</f>
        <v>6.307597057</v>
      </c>
    </row>
    <row r="15">
      <c r="A15" s="7" t="str">
        <f t="shared" si="6"/>
        <v/>
      </c>
      <c r="B15" s="7"/>
      <c r="C15" s="7"/>
      <c r="D15" s="7"/>
      <c r="E15" s="7"/>
      <c r="F15" s="7"/>
      <c r="G15" s="7"/>
      <c r="H15" s="7"/>
      <c r="I15" s="7"/>
      <c r="J15" s="7"/>
      <c r="K15" s="7"/>
      <c r="L15" s="7"/>
      <c r="M15" s="7"/>
      <c r="N15" s="7"/>
      <c r="O15" s="7"/>
      <c r="P15" s="7"/>
      <c r="Q15" s="7"/>
      <c r="R15" s="7"/>
      <c r="S15" s="7"/>
      <c r="T15" s="7"/>
      <c r="U15" s="7"/>
      <c r="V15" s="7"/>
      <c r="W15" s="7"/>
      <c r="X15" s="7"/>
      <c r="Y15" s="7"/>
    </row>
    <row r="16">
      <c r="A16" s="7" t="s">
        <v>106</v>
      </c>
      <c r="B16" s="7"/>
      <c r="C16" s="7"/>
      <c r="D16" s="7"/>
      <c r="E16" s="7"/>
      <c r="F16" s="7"/>
      <c r="G16" s="7"/>
      <c r="H16" s="7"/>
      <c r="I16" s="7"/>
      <c r="J16" s="7"/>
      <c r="K16" s="7"/>
      <c r="L16" s="7"/>
      <c r="M16" s="7"/>
      <c r="N16" s="7"/>
      <c r="O16" s="7"/>
      <c r="P16" s="7"/>
      <c r="Q16" s="7"/>
      <c r="R16" s="7"/>
      <c r="S16" s="7"/>
      <c r="T16" s="7"/>
      <c r="U16" s="7"/>
      <c r="V16" s="7"/>
      <c r="W16" s="7"/>
      <c r="X16" s="7"/>
      <c r="Y16" s="7"/>
    </row>
    <row r="17">
      <c r="A17" s="7" t="str">
        <f t="shared" ref="A17:A21" si="8">A10</f>
        <v>Classic Salted Chips</v>
      </c>
      <c r="B17" s="12">
        <f t="shared" ref="B17:Y17" si="7">B3+B10</f>
        <v>5</v>
      </c>
      <c r="C17" s="13">
        <f t="shared" si="7"/>
        <v>10.225</v>
      </c>
      <c r="D17" s="13">
        <f t="shared" si="7"/>
        <v>15.681375</v>
      </c>
      <c r="E17" s="13">
        <f t="shared" si="7"/>
        <v>21.37565563</v>
      </c>
      <c r="F17" s="13">
        <f t="shared" si="7"/>
        <v>27.31453166</v>
      </c>
      <c r="G17" s="13">
        <f t="shared" si="7"/>
        <v>33.50485566</v>
      </c>
      <c r="H17" s="13">
        <f t="shared" si="7"/>
        <v>39.95364664</v>
      </c>
      <c r="I17" s="13">
        <f t="shared" si="7"/>
        <v>46.66809384</v>
      </c>
      <c r="J17" s="13">
        <f t="shared" si="7"/>
        <v>53.65556061</v>
      </c>
      <c r="K17" s="13">
        <f t="shared" si="7"/>
        <v>60.92358828</v>
      </c>
      <c r="L17" s="13">
        <f t="shared" si="7"/>
        <v>68.47990026</v>
      </c>
      <c r="M17" s="13">
        <f t="shared" si="7"/>
        <v>76.33240607</v>
      </c>
      <c r="N17" s="13">
        <f t="shared" si="7"/>
        <v>84.48920562</v>
      </c>
      <c r="O17" s="13">
        <f t="shared" si="7"/>
        <v>92.95859344</v>
      </c>
      <c r="P17" s="13">
        <f t="shared" si="7"/>
        <v>101.7490631</v>
      </c>
      <c r="Q17" s="13">
        <f t="shared" si="7"/>
        <v>110.8693115</v>
      </c>
      <c r="R17" s="13">
        <f t="shared" si="7"/>
        <v>120.328244</v>
      </c>
      <c r="S17" s="13">
        <f t="shared" si="7"/>
        <v>130.1349783</v>
      </c>
      <c r="T17" s="13">
        <f t="shared" si="7"/>
        <v>140.2988498</v>
      </c>
      <c r="U17" s="13">
        <f t="shared" si="7"/>
        <v>150.8294164</v>
      </c>
      <c r="V17" s="13">
        <f t="shared" si="7"/>
        <v>161.7364631</v>
      </c>
      <c r="W17" s="13">
        <f t="shared" si="7"/>
        <v>173.0300076</v>
      </c>
      <c r="X17" s="13">
        <f t="shared" si="7"/>
        <v>184.7203053</v>
      </c>
      <c r="Y17" s="13">
        <f t="shared" si="7"/>
        <v>196.8178543</v>
      </c>
    </row>
    <row r="18">
      <c r="A18" s="7" t="str">
        <f t="shared" si="8"/>
        <v>Tany Tomato Chips</v>
      </c>
      <c r="B18" s="12">
        <f t="shared" ref="B18:Y18" si="9">B4+B11</f>
        <v>2</v>
      </c>
      <c r="C18" s="13">
        <f t="shared" si="9"/>
        <v>4.34</v>
      </c>
      <c r="D18" s="13">
        <f t="shared" si="9"/>
        <v>7.0343</v>
      </c>
      <c r="E18" s="13">
        <f t="shared" si="9"/>
        <v>10.0976735</v>
      </c>
      <c r="F18" s="13">
        <f t="shared" si="9"/>
        <v>13.54538166</v>
      </c>
      <c r="G18" s="13">
        <f t="shared" si="9"/>
        <v>17.39318785</v>
      </c>
      <c r="H18" s="13">
        <f t="shared" si="9"/>
        <v>21.65737262</v>
      </c>
      <c r="I18" s="13">
        <f t="shared" si="9"/>
        <v>26.35474912</v>
      </c>
      <c r="J18" s="13">
        <f t="shared" si="9"/>
        <v>31.50267887</v>
      </c>
      <c r="K18" s="13">
        <f t="shared" si="9"/>
        <v>37.11908809</v>
      </c>
      <c r="L18" s="13">
        <f t="shared" si="9"/>
        <v>43.22248438</v>
      </c>
      <c r="M18" s="13">
        <f t="shared" si="9"/>
        <v>49.83197396</v>
      </c>
      <c r="N18" s="13">
        <f t="shared" si="9"/>
        <v>56.96727933</v>
      </c>
      <c r="O18" s="13">
        <f t="shared" si="9"/>
        <v>64.64875745</v>
      </c>
      <c r="P18" s="13">
        <f t="shared" si="9"/>
        <v>72.89741846</v>
      </c>
      <c r="Q18" s="13">
        <f t="shared" si="9"/>
        <v>81.73494482</v>
      </c>
      <c r="R18" s="13">
        <f t="shared" si="9"/>
        <v>91.18371117</v>
      </c>
      <c r="S18" s="13">
        <f t="shared" si="9"/>
        <v>101.2668045</v>
      </c>
      <c r="T18" s="13">
        <f t="shared" si="9"/>
        <v>112.0080452</v>
      </c>
      <c r="U18" s="13">
        <f t="shared" si="9"/>
        <v>123.4320084</v>
      </c>
      <c r="V18" s="13">
        <f t="shared" si="9"/>
        <v>135.5640458</v>
      </c>
      <c r="W18" s="13">
        <f t="shared" si="9"/>
        <v>148.4303089</v>
      </c>
      <c r="X18" s="13">
        <f t="shared" si="9"/>
        <v>162.0577719</v>
      </c>
      <c r="Y18" s="13">
        <f t="shared" si="9"/>
        <v>176.4742555</v>
      </c>
    </row>
    <row r="19">
      <c r="A19" s="7" t="str">
        <f t="shared" si="8"/>
        <v>Chilli Lemon Chips</v>
      </c>
      <c r="B19" s="12">
        <f t="shared" ref="B19:Y19" si="10">B5+B12</f>
        <v>5</v>
      </c>
      <c r="C19" s="13">
        <f t="shared" si="10"/>
        <v>10.075</v>
      </c>
      <c r="D19" s="13">
        <f t="shared" si="10"/>
        <v>15.226125</v>
      </c>
      <c r="E19" s="13">
        <f t="shared" si="10"/>
        <v>20.45451688</v>
      </c>
      <c r="F19" s="13">
        <f t="shared" si="10"/>
        <v>25.76133463</v>
      </c>
      <c r="G19" s="13">
        <f t="shared" si="10"/>
        <v>31.14775465</v>
      </c>
      <c r="H19" s="13">
        <f t="shared" si="10"/>
        <v>36.61497097</v>
      </c>
      <c r="I19" s="13">
        <f t="shared" si="10"/>
        <v>42.16419553</v>
      </c>
      <c r="J19" s="13">
        <f t="shared" si="10"/>
        <v>47.79665846</v>
      </c>
      <c r="K19" s="13">
        <f t="shared" si="10"/>
        <v>53.51360834</v>
      </c>
      <c r="L19" s="13">
        <f t="shared" si="10"/>
        <v>59.31631247</v>
      </c>
      <c r="M19" s="13">
        <f t="shared" si="10"/>
        <v>65.20605715</v>
      </c>
      <c r="N19" s="13">
        <f t="shared" si="10"/>
        <v>71.18414801</v>
      </c>
      <c r="O19" s="13">
        <f t="shared" si="10"/>
        <v>77.25191023</v>
      </c>
      <c r="P19" s="13">
        <f t="shared" si="10"/>
        <v>83.41068888</v>
      </c>
      <c r="Q19" s="13">
        <f t="shared" si="10"/>
        <v>89.66184922</v>
      </c>
      <c r="R19" s="13">
        <f t="shared" si="10"/>
        <v>96.00677696</v>
      </c>
      <c r="S19" s="13">
        <f t="shared" si="10"/>
        <v>102.4468786</v>
      </c>
      <c r="T19" s="13">
        <f t="shared" si="10"/>
        <v>108.9835818</v>
      </c>
      <c r="U19" s="13">
        <f t="shared" si="10"/>
        <v>115.6183355</v>
      </c>
      <c r="V19" s="13">
        <f t="shared" si="10"/>
        <v>122.3526105</v>
      </c>
      <c r="W19" s="13">
        <f t="shared" si="10"/>
        <v>129.1878997</v>
      </c>
      <c r="X19" s="13">
        <f t="shared" si="10"/>
        <v>136.1257182</v>
      </c>
      <c r="Y19" s="13">
        <f t="shared" si="10"/>
        <v>143.167604</v>
      </c>
    </row>
    <row r="20">
      <c r="A20" s="7" t="str">
        <f t="shared" si="8"/>
        <v>Magic Masal Chips</v>
      </c>
      <c r="B20" s="12">
        <f t="shared" ref="B20:Y20" si="11">B6+B13</f>
        <v>5</v>
      </c>
      <c r="C20" s="13">
        <f t="shared" si="11"/>
        <v>10.05</v>
      </c>
      <c r="D20" s="13">
        <f t="shared" si="11"/>
        <v>15.1505</v>
      </c>
      <c r="E20" s="13">
        <f t="shared" si="11"/>
        <v>20.302005</v>
      </c>
      <c r="F20" s="13">
        <f t="shared" si="11"/>
        <v>25.50502505</v>
      </c>
      <c r="G20" s="13">
        <f t="shared" si="11"/>
        <v>30.7600753</v>
      </c>
      <c r="H20" s="13">
        <f t="shared" si="11"/>
        <v>36.06767605</v>
      </c>
      <c r="I20" s="13">
        <f t="shared" si="11"/>
        <v>41.42835281</v>
      </c>
      <c r="J20" s="13">
        <f t="shared" si="11"/>
        <v>46.84263634</v>
      </c>
      <c r="K20" s="13">
        <f t="shared" si="11"/>
        <v>52.31106271</v>
      </c>
      <c r="L20" s="13">
        <f t="shared" si="11"/>
        <v>57.83417333</v>
      </c>
      <c r="M20" s="13">
        <f t="shared" si="11"/>
        <v>63.41251507</v>
      </c>
      <c r="N20" s="13">
        <f t="shared" si="11"/>
        <v>69.04664022</v>
      </c>
      <c r="O20" s="13">
        <f t="shared" si="11"/>
        <v>74.73710662</v>
      </c>
      <c r="P20" s="13">
        <f t="shared" si="11"/>
        <v>80.48447768</v>
      </c>
      <c r="Q20" s="13">
        <f t="shared" si="11"/>
        <v>86.28932246</v>
      </c>
      <c r="R20" s="13">
        <f t="shared" si="11"/>
        <v>92.15221569</v>
      </c>
      <c r="S20" s="13">
        <f t="shared" si="11"/>
        <v>98.07373784</v>
      </c>
      <c r="T20" s="13">
        <f t="shared" si="11"/>
        <v>104.0544752</v>
      </c>
      <c r="U20" s="13">
        <f t="shared" si="11"/>
        <v>110.09502</v>
      </c>
      <c r="V20" s="13">
        <f t="shared" si="11"/>
        <v>116.1959702</v>
      </c>
      <c r="W20" s="13">
        <f t="shared" si="11"/>
        <v>122.3579299</v>
      </c>
      <c r="X20" s="13">
        <f t="shared" si="11"/>
        <v>128.5815092</v>
      </c>
      <c r="Y20" s="13">
        <f t="shared" si="11"/>
        <v>134.8673243</v>
      </c>
    </row>
    <row r="21">
      <c r="A21" s="7" t="str">
        <f t="shared" si="8"/>
        <v>Salted Onion Chips</v>
      </c>
      <c r="B21" s="12">
        <f t="shared" ref="B21:Y21" si="12">B7+B14</f>
        <v>4</v>
      </c>
      <c r="C21" s="13">
        <f t="shared" si="12"/>
        <v>8.08</v>
      </c>
      <c r="D21" s="13">
        <f t="shared" si="12"/>
        <v>12.2416</v>
      </c>
      <c r="E21" s="13">
        <f t="shared" si="12"/>
        <v>16.486432</v>
      </c>
      <c r="F21" s="13">
        <f t="shared" si="12"/>
        <v>20.81616064</v>
      </c>
      <c r="G21" s="13">
        <f t="shared" si="12"/>
        <v>25.23248385</v>
      </c>
      <c r="H21" s="13">
        <f t="shared" si="12"/>
        <v>29.73713353</v>
      </c>
      <c r="I21" s="13">
        <f t="shared" si="12"/>
        <v>34.3318762</v>
      </c>
      <c r="J21" s="13">
        <f t="shared" si="12"/>
        <v>39.01851372</v>
      </c>
      <c r="K21" s="13">
        <f t="shared" si="12"/>
        <v>43.798884</v>
      </c>
      <c r="L21" s="13">
        <f t="shared" si="12"/>
        <v>48.67486168</v>
      </c>
      <c r="M21" s="13">
        <f t="shared" si="12"/>
        <v>53.64835891</v>
      </c>
      <c r="N21" s="13">
        <f t="shared" si="12"/>
        <v>58.72132609</v>
      </c>
      <c r="O21" s="13">
        <f t="shared" si="12"/>
        <v>63.89575261</v>
      </c>
      <c r="P21" s="13">
        <f t="shared" si="12"/>
        <v>69.17366766</v>
      </c>
      <c r="Q21" s="13">
        <f t="shared" si="12"/>
        <v>74.55714102</v>
      </c>
      <c r="R21" s="13">
        <f t="shared" si="12"/>
        <v>80.04828384</v>
      </c>
      <c r="S21" s="13">
        <f t="shared" si="12"/>
        <v>85.64924952</v>
      </c>
      <c r="T21" s="13">
        <f t="shared" si="12"/>
        <v>91.36223451</v>
      </c>
      <c r="U21" s="13">
        <f t="shared" si="12"/>
        <v>97.1894792</v>
      </c>
      <c r="V21" s="13">
        <f t="shared" si="12"/>
        <v>103.1332688</v>
      </c>
      <c r="W21" s="13">
        <f t="shared" si="12"/>
        <v>109.1959342</v>
      </c>
      <c r="X21" s="13">
        <f t="shared" si="12"/>
        <v>115.3798528</v>
      </c>
      <c r="Y21" s="13">
        <f t="shared" si="12"/>
        <v>121.6874499</v>
      </c>
    </row>
    <row r="22">
      <c r="A22" s="7"/>
      <c r="B22" s="7"/>
      <c r="C22" s="7"/>
      <c r="D22" s="7"/>
      <c r="E22" s="7"/>
      <c r="F22" s="7"/>
      <c r="G22" s="7"/>
      <c r="H22" s="7"/>
      <c r="I22" s="7"/>
      <c r="J22" s="7"/>
      <c r="K22" s="7"/>
      <c r="L22" s="7"/>
      <c r="M22" s="7"/>
      <c r="N22" s="7"/>
      <c r="O22" s="7"/>
      <c r="P22" s="7"/>
      <c r="Q22" s="7"/>
      <c r="R22" s="7"/>
      <c r="S22" s="7"/>
      <c r="T22" s="7"/>
      <c r="U22" s="7"/>
      <c r="V22" s="7"/>
      <c r="W22" s="7"/>
      <c r="X22" s="7"/>
      <c r="Y22" s="7"/>
    </row>
    <row r="23">
      <c r="A23" s="7" t="s">
        <v>108</v>
      </c>
      <c r="B23" s="7"/>
      <c r="C23" s="7"/>
      <c r="D23" s="7"/>
      <c r="E23" s="7"/>
      <c r="F23" s="7"/>
      <c r="G23" s="7"/>
      <c r="H23" s="7"/>
      <c r="I23" s="7"/>
      <c r="J23" s="7"/>
      <c r="K23" s="7"/>
      <c r="L23" s="7"/>
      <c r="M23" s="7"/>
      <c r="N23" s="7"/>
      <c r="O23" s="7"/>
      <c r="P23" s="7"/>
      <c r="Q23" s="7"/>
      <c r="R23" s="7"/>
      <c r="S23" s="7"/>
      <c r="T23" s="7"/>
      <c r="U23" s="7"/>
      <c r="V23" s="7"/>
      <c r="W23" s="7"/>
      <c r="X23" s="7"/>
      <c r="Y23" s="7"/>
    </row>
    <row r="24">
      <c r="A24" s="7" t="str">
        <f t="shared" ref="A24:A28" si="13">A17</f>
        <v>Classic Salted Chips</v>
      </c>
      <c r="B24" s="18">
        <f>B17*'Calcs-2'!$B11</f>
        <v>187.5</v>
      </c>
      <c r="C24" s="18">
        <f>C17*'Calcs-2'!$B11</f>
        <v>383.4375</v>
      </c>
      <c r="D24" s="18">
        <f>D17*'Calcs-2'!$B11</f>
        <v>588.0515625</v>
      </c>
      <c r="E24" s="18">
        <f>E17*'Calcs-2'!$B11</f>
        <v>801.5870859</v>
      </c>
      <c r="F24" s="18">
        <f>F17*'Calcs-2'!$B11</f>
        <v>1024.294937</v>
      </c>
      <c r="G24" s="18">
        <f>G17*'Calcs-2'!$B11</f>
        <v>1256.432087</v>
      </c>
      <c r="H24" s="18">
        <f>H17*'Calcs-2'!$B11</f>
        <v>1498.261749</v>
      </c>
      <c r="I24" s="18">
        <f>I17*'Calcs-2'!$B11</f>
        <v>1750.053519</v>
      </c>
      <c r="J24" s="18">
        <f>J17*'Calcs-2'!$B11</f>
        <v>2012.083523</v>
      </c>
      <c r="K24" s="18">
        <f>K17*'Calcs-2'!$B11</f>
        <v>2284.634561</v>
      </c>
      <c r="L24" s="18">
        <f>L17*'Calcs-2'!$B11</f>
        <v>2567.99626</v>
      </c>
      <c r="M24" s="18">
        <f>M17*'Calcs-2'!$B11</f>
        <v>2862.465228</v>
      </c>
      <c r="N24" s="18">
        <f>N17*'Calcs-2'!$B11</f>
        <v>3168.345211</v>
      </c>
      <c r="O24" s="18">
        <f>O17*'Calcs-2'!$B11</f>
        <v>3485.947254</v>
      </c>
      <c r="P24" s="18">
        <f>P17*'Calcs-2'!$B11</f>
        <v>3815.589865</v>
      </c>
      <c r="Q24" s="18">
        <f>Q17*'Calcs-2'!$B11</f>
        <v>4157.599183</v>
      </c>
      <c r="R24" s="18">
        <f>R17*'Calcs-2'!$B11</f>
        <v>4512.30915</v>
      </c>
      <c r="S24" s="18">
        <f>S17*'Calcs-2'!$B11</f>
        <v>4880.061687</v>
      </c>
      <c r="T24" s="18">
        <f>T17*'Calcs-2'!$B11</f>
        <v>5261.206869</v>
      </c>
      <c r="U24" s="18">
        <f>U17*'Calcs-2'!$B11</f>
        <v>5656.103114</v>
      </c>
      <c r="V24" s="18">
        <f>V17*'Calcs-2'!$B11</f>
        <v>6065.117366</v>
      </c>
      <c r="W24" s="18">
        <f>W17*'Calcs-2'!$B11</f>
        <v>6488.625286</v>
      </c>
      <c r="X24" s="18">
        <f>X17*'Calcs-2'!$B11</f>
        <v>6927.011448</v>
      </c>
      <c r="Y24" s="18">
        <f>Y17*'Calcs-2'!$B11</f>
        <v>7380.669537</v>
      </c>
    </row>
    <row r="25">
      <c r="A25" s="7" t="str">
        <f t="shared" si="13"/>
        <v>Tany Tomato Chips</v>
      </c>
      <c r="B25" s="18">
        <f>B18*'Calcs-2'!$B22</f>
        <v>105.2</v>
      </c>
      <c r="C25" s="18">
        <f>C18*'Calcs-2'!$B22</f>
        <v>228.284</v>
      </c>
      <c r="D25" s="18">
        <f>D18*'Calcs-2'!$B22</f>
        <v>370.00418</v>
      </c>
      <c r="E25" s="18">
        <f>E18*'Calcs-2'!$B22</f>
        <v>531.1376261</v>
      </c>
      <c r="F25" s="18">
        <f>F18*'Calcs-2'!$B22</f>
        <v>712.4870752</v>
      </c>
      <c r="G25" s="18">
        <f>G18*'Calcs-2'!$B22</f>
        <v>914.8816807</v>
      </c>
      <c r="H25" s="18">
        <f>H18*'Calcs-2'!$B22</f>
        <v>1139.1778</v>
      </c>
      <c r="I25" s="18">
        <f>I18*'Calcs-2'!$B22</f>
        <v>1386.259804</v>
      </c>
      <c r="J25" s="18">
        <f>J18*'Calcs-2'!$B22</f>
        <v>1657.040909</v>
      </c>
      <c r="K25" s="18">
        <f>K18*'Calcs-2'!$B22</f>
        <v>1952.464033</v>
      </c>
      <c r="L25" s="18">
        <f>L18*'Calcs-2'!$B22</f>
        <v>2273.502678</v>
      </c>
      <c r="M25" s="18">
        <f>M18*'Calcs-2'!$B22</f>
        <v>2621.16183</v>
      </c>
      <c r="N25" s="18">
        <f>N18*'Calcs-2'!$B22</f>
        <v>2996.478893</v>
      </c>
      <c r="O25" s="18">
        <f>O18*'Calcs-2'!$B22</f>
        <v>3400.524642</v>
      </c>
      <c r="P25" s="18">
        <f>P18*'Calcs-2'!$B22</f>
        <v>3834.404211</v>
      </c>
      <c r="Q25" s="18">
        <f>Q18*'Calcs-2'!$B22</f>
        <v>4299.258098</v>
      </c>
      <c r="R25" s="18">
        <f>R18*'Calcs-2'!$B22</f>
        <v>4796.263207</v>
      </c>
      <c r="S25" s="18">
        <f>S18*'Calcs-2'!$B22</f>
        <v>5326.633918</v>
      </c>
      <c r="T25" s="18">
        <f>T18*'Calcs-2'!$B22</f>
        <v>5891.623179</v>
      </c>
      <c r="U25" s="18">
        <f>U18*'Calcs-2'!$B22</f>
        <v>6492.52364</v>
      </c>
      <c r="V25" s="18">
        <f>V18*'Calcs-2'!$B22</f>
        <v>7130.66881</v>
      </c>
      <c r="W25" s="18">
        <f>W18*'Calcs-2'!$B22</f>
        <v>7807.43425</v>
      </c>
      <c r="X25" s="18">
        <f>X18*'Calcs-2'!$B22</f>
        <v>8524.238802</v>
      </c>
      <c r="Y25" s="18">
        <f>Y18*'Calcs-2'!$B22</f>
        <v>9282.54584</v>
      </c>
    </row>
    <row r="26">
      <c r="A26" s="7" t="str">
        <f t="shared" si="13"/>
        <v>Chilli Lemon Chips</v>
      </c>
      <c r="B26" s="18">
        <f>B19*'Calcs-2'!$B33</f>
        <v>331.5</v>
      </c>
      <c r="C26" s="18">
        <f>C19*'Calcs-2'!$B33</f>
        <v>667.9725</v>
      </c>
      <c r="D26" s="18">
        <f>D19*'Calcs-2'!$B33</f>
        <v>1009.492088</v>
      </c>
      <c r="E26" s="18">
        <f>E19*'Calcs-2'!$B33</f>
        <v>1356.134469</v>
      </c>
      <c r="F26" s="18">
        <f>F19*'Calcs-2'!$B33</f>
        <v>1707.976486</v>
      </c>
      <c r="G26" s="18">
        <f>G19*'Calcs-2'!$B33</f>
        <v>2065.096133</v>
      </c>
      <c r="H26" s="18">
        <f>H19*'Calcs-2'!$B33</f>
        <v>2427.572575</v>
      </c>
      <c r="I26" s="18">
        <f>I19*'Calcs-2'!$B33</f>
        <v>2795.486164</v>
      </c>
      <c r="J26" s="18">
        <f>J19*'Calcs-2'!$B33</f>
        <v>3168.918456</v>
      </c>
      <c r="K26" s="18">
        <f>K19*'Calcs-2'!$B33</f>
        <v>3547.952233</v>
      </c>
      <c r="L26" s="18">
        <f>L19*'Calcs-2'!$B33</f>
        <v>3932.671517</v>
      </c>
      <c r="M26" s="18">
        <f>M19*'Calcs-2'!$B33</f>
        <v>4323.161589</v>
      </c>
      <c r="N26" s="18">
        <f>N19*'Calcs-2'!$B33</f>
        <v>4719.509013</v>
      </c>
      <c r="O26" s="18">
        <f>O19*'Calcs-2'!$B33</f>
        <v>5121.801648</v>
      </c>
      <c r="P26" s="18">
        <f>P19*'Calcs-2'!$B33</f>
        <v>5530.128673</v>
      </c>
      <c r="Q26" s="18">
        <f>Q19*'Calcs-2'!$B33</f>
        <v>5944.580603</v>
      </c>
      <c r="R26" s="18">
        <f>R19*'Calcs-2'!$B33</f>
        <v>6365.249312</v>
      </c>
      <c r="S26" s="18">
        <f>S19*'Calcs-2'!$B33</f>
        <v>6792.228052</v>
      </c>
      <c r="T26" s="18">
        <f>T19*'Calcs-2'!$B33</f>
        <v>7225.611473</v>
      </c>
      <c r="U26" s="18">
        <f>U19*'Calcs-2'!$B33</f>
        <v>7665.495645</v>
      </c>
      <c r="V26" s="18">
        <f>V19*'Calcs-2'!$B33</f>
        <v>8111.978079</v>
      </c>
      <c r="W26" s="18">
        <f>W19*'Calcs-2'!$B33</f>
        <v>8565.157751</v>
      </c>
      <c r="X26" s="18">
        <f>X19*'Calcs-2'!$B33</f>
        <v>9025.135117</v>
      </c>
      <c r="Y26" s="18">
        <f>Y19*'Calcs-2'!$B33</f>
        <v>9492.012144</v>
      </c>
    </row>
    <row r="27">
      <c r="A27" s="7" t="str">
        <f t="shared" si="13"/>
        <v>Magic Masal Chips</v>
      </c>
      <c r="B27" s="18">
        <f>B20*'Calcs-2'!$B44</f>
        <v>323</v>
      </c>
      <c r="C27" s="18">
        <f>C20*'Calcs-2'!$B44</f>
        <v>649.23</v>
      </c>
      <c r="D27" s="18">
        <f>D20*'Calcs-2'!$B44</f>
        <v>978.7223</v>
      </c>
      <c r="E27" s="18">
        <f>E20*'Calcs-2'!$B44</f>
        <v>1311.509523</v>
      </c>
      <c r="F27" s="18">
        <f>F20*'Calcs-2'!$B44</f>
        <v>1647.624618</v>
      </c>
      <c r="G27" s="18">
        <f>G20*'Calcs-2'!$B44</f>
        <v>1987.100864</v>
      </c>
      <c r="H27" s="18">
        <f>H20*'Calcs-2'!$B44</f>
        <v>2329.971873</v>
      </c>
      <c r="I27" s="18">
        <f>I20*'Calcs-2'!$B44</f>
        <v>2676.271592</v>
      </c>
      <c r="J27" s="18">
        <f>J20*'Calcs-2'!$B44</f>
        <v>3026.034308</v>
      </c>
      <c r="K27" s="18">
        <f>K20*'Calcs-2'!$B44</f>
        <v>3379.294651</v>
      </c>
      <c r="L27" s="18">
        <f>L20*'Calcs-2'!$B44</f>
        <v>3736.087597</v>
      </c>
      <c r="M27" s="18">
        <f>M20*'Calcs-2'!$B44</f>
        <v>4096.448473</v>
      </c>
      <c r="N27" s="18">
        <f>N20*'Calcs-2'!$B44</f>
        <v>4460.412958</v>
      </c>
      <c r="O27" s="18">
        <f>O20*'Calcs-2'!$B44</f>
        <v>4828.017088</v>
      </c>
      <c r="P27" s="18">
        <f>P20*'Calcs-2'!$B44</f>
        <v>5199.297258</v>
      </c>
      <c r="Q27" s="18">
        <f>Q20*'Calcs-2'!$B44</f>
        <v>5574.290231</v>
      </c>
      <c r="R27" s="18">
        <f>R20*'Calcs-2'!$B44</f>
        <v>5953.033133</v>
      </c>
      <c r="S27" s="18">
        <f>S20*'Calcs-2'!$B44</f>
        <v>6335.563465</v>
      </c>
      <c r="T27" s="18">
        <f>T20*'Calcs-2'!$B44</f>
        <v>6721.919099</v>
      </c>
      <c r="U27" s="18">
        <f>U20*'Calcs-2'!$B44</f>
        <v>7112.13829</v>
      </c>
      <c r="V27" s="18">
        <f>V20*'Calcs-2'!$B44</f>
        <v>7506.259673</v>
      </c>
      <c r="W27" s="18">
        <f>W20*'Calcs-2'!$B44</f>
        <v>7904.32227</v>
      </c>
      <c r="X27" s="18">
        <f>X20*'Calcs-2'!$B44</f>
        <v>8306.365493</v>
      </c>
      <c r="Y27" s="18">
        <f>Y20*'Calcs-2'!$B44</f>
        <v>8712.429148</v>
      </c>
    </row>
    <row r="28">
      <c r="A28" s="7" t="str">
        <f t="shared" si="13"/>
        <v>Salted Onion Chips</v>
      </c>
      <c r="B28" s="18">
        <f>B21*'Calcs-2'!$B55</f>
        <v>219.6</v>
      </c>
      <c r="C28" s="18">
        <f>C21*'Calcs-2'!$B55</f>
        <v>443.592</v>
      </c>
      <c r="D28" s="18">
        <f>D21*'Calcs-2'!$B55</f>
        <v>672.06384</v>
      </c>
      <c r="E28" s="18">
        <f>E21*'Calcs-2'!$B55</f>
        <v>905.1051168</v>
      </c>
      <c r="F28" s="18">
        <f>F21*'Calcs-2'!$B55</f>
        <v>1142.807219</v>
      </c>
      <c r="G28" s="18">
        <f>G21*'Calcs-2'!$B55</f>
        <v>1385.263364</v>
      </c>
      <c r="H28" s="18">
        <f>H21*'Calcs-2'!$B55</f>
        <v>1632.568631</v>
      </c>
      <c r="I28" s="18">
        <f>I21*'Calcs-2'!$B55</f>
        <v>1884.820003</v>
      </c>
      <c r="J28" s="18">
        <f>J21*'Calcs-2'!$B55</f>
        <v>2142.116403</v>
      </c>
      <c r="K28" s="18">
        <f>K21*'Calcs-2'!$B55</f>
        <v>2404.558732</v>
      </c>
      <c r="L28" s="18">
        <f>L21*'Calcs-2'!$B55</f>
        <v>2672.249906</v>
      </c>
      <c r="M28" s="18">
        <f>M21*'Calcs-2'!$B55</f>
        <v>2945.294904</v>
      </c>
      <c r="N28" s="18">
        <f>N21*'Calcs-2'!$B55</f>
        <v>3223.800802</v>
      </c>
      <c r="O28" s="18">
        <f>O21*'Calcs-2'!$B55</f>
        <v>3507.876818</v>
      </c>
      <c r="P28" s="18">
        <f>P21*'Calcs-2'!$B55</f>
        <v>3797.634355</v>
      </c>
      <c r="Q28" s="18">
        <f>Q21*'Calcs-2'!$B55</f>
        <v>4093.187042</v>
      </c>
      <c r="R28" s="18">
        <f>R21*'Calcs-2'!$B55</f>
        <v>4394.650783</v>
      </c>
      <c r="S28" s="18">
        <f>S21*'Calcs-2'!$B55</f>
        <v>4702.143798</v>
      </c>
      <c r="T28" s="18">
        <f>T21*'Calcs-2'!$B55</f>
        <v>5015.786674</v>
      </c>
      <c r="U28" s="18">
        <f>U21*'Calcs-2'!$B55</f>
        <v>5335.702408</v>
      </c>
      <c r="V28" s="18">
        <f>V21*'Calcs-2'!$B55</f>
        <v>5662.016456</v>
      </c>
      <c r="W28" s="18">
        <f>W21*'Calcs-2'!$B55</f>
        <v>5994.856785</v>
      </c>
      <c r="X28" s="18">
        <f>X21*'Calcs-2'!$B55</f>
        <v>6334.353921</v>
      </c>
      <c r="Y28" s="18">
        <f>Y21*'Calcs-2'!$B55</f>
        <v>6680.640999</v>
      </c>
    </row>
    <row r="29">
      <c r="A29" s="7" t="s">
        <v>109</v>
      </c>
      <c r="B29" s="18">
        <f t="shared" ref="B29:Y29" si="14">SUM(B24:B28)</f>
        <v>1166.8</v>
      </c>
      <c r="C29" s="18">
        <f t="shared" si="14"/>
        <v>2372.516</v>
      </c>
      <c r="D29" s="18">
        <f t="shared" si="14"/>
        <v>3618.33397</v>
      </c>
      <c r="E29" s="18">
        <f t="shared" si="14"/>
        <v>4905.473821</v>
      </c>
      <c r="F29" s="18">
        <f t="shared" si="14"/>
        <v>6235.190336</v>
      </c>
      <c r="G29" s="18">
        <f t="shared" si="14"/>
        <v>7608.774129</v>
      </c>
      <c r="H29" s="18">
        <f t="shared" si="14"/>
        <v>9027.552628</v>
      </c>
      <c r="I29" s="18">
        <f t="shared" si="14"/>
        <v>10492.89108</v>
      </c>
      <c r="J29" s="18">
        <f t="shared" si="14"/>
        <v>12006.1936</v>
      </c>
      <c r="K29" s="18">
        <f t="shared" si="14"/>
        <v>13568.90421</v>
      </c>
      <c r="L29" s="18">
        <f t="shared" si="14"/>
        <v>15182.50796</v>
      </c>
      <c r="M29" s="18">
        <f t="shared" si="14"/>
        <v>16848.53202</v>
      </c>
      <c r="N29" s="18">
        <f t="shared" si="14"/>
        <v>18568.54688</v>
      </c>
      <c r="O29" s="18">
        <f t="shared" si="14"/>
        <v>20344.16745</v>
      </c>
      <c r="P29" s="18">
        <f t="shared" si="14"/>
        <v>22177.05436</v>
      </c>
      <c r="Q29" s="18">
        <f t="shared" si="14"/>
        <v>24068.91516</v>
      </c>
      <c r="R29" s="18">
        <f t="shared" si="14"/>
        <v>26021.50559</v>
      </c>
      <c r="S29" s="18">
        <f t="shared" si="14"/>
        <v>28036.63092</v>
      </c>
      <c r="T29" s="18">
        <f t="shared" si="14"/>
        <v>30116.14729</v>
      </c>
      <c r="U29" s="18">
        <f t="shared" si="14"/>
        <v>32261.9631</v>
      </c>
      <c r="V29" s="18">
        <f t="shared" si="14"/>
        <v>34476.04038</v>
      </c>
      <c r="W29" s="18">
        <f t="shared" si="14"/>
        <v>36760.39634</v>
      </c>
      <c r="X29" s="18">
        <f t="shared" si="14"/>
        <v>39117.10478</v>
      </c>
      <c r="Y29" s="18">
        <f t="shared" si="14"/>
        <v>41548.29767</v>
      </c>
    </row>
    <row r="30">
      <c r="A30" s="7"/>
      <c r="B30" s="7"/>
      <c r="C30" s="7"/>
      <c r="D30" s="7"/>
      <c r="E30" s="7"/>
      <c r="F30" s="7"/>
      <c r="G30" s="7"/>
      <c r="H30" s="7"/>
      <c r="I30" s="7"/>
      <c r="J30" s="7"/>
      <c r="K30" s="7"/>
      <c r="L30" s="7"/>
      <c r="M30" s="7"/>
      <c r="N30" s="7"/>
      <c r="O30" s="7"/>
      <c r="P30" s="7"/>
      <c r="Q30" s="7"/>
      <c r="R30" s="7"/>
      <c r="S30" s="7"/>
      <c r="T30" s="7"/>
      <c r="U30" s="7"/>
      <c r="V30" s="7"/>
      <c r="W30" s="7"/>
      <c r="X30" s="7"/>
      <c r="Y30" s="7"/>
    </row>
    <row r="31">
      <c r="A31" s="7"/>
      <c r="B31" s="7"/>
      <c r="C31" s="7"/>
      <c r="D31" s="7"/>
      <c r="E31" s="7"/>
      <c r="F31" s="7"/>
      <c r="G31" s="7"/>
      <c r="H31" s="7"/>
      <c r="I31" s="7"/>
      <c r="J31" s="7"/>
      <c r="K31" s="7"/>
      <c r="L31" s="7"/>
      <c r="M31" s="7"/>
      <c r="N31" s="7"/>
      <c r="O31" s="7"/>
      <c r="P31" s="7"/>
      <c r="Q31" s="7"/>
      <c r="R31" s="7"/>
      <c r="S31" s="7"/>
      <c r="T31" s="7"/>
      <c r="U31" s="7"/>
      <c r="V31" s="7"/>
      <c r="W31" s="7"/>
      <c r="X31" s="7"/>
      <c r="Y31" s="7"/>
    </row>
  </sheetData>
  <drawing r:id="rId1"/>
</worksheet>
</file>