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</sheets>
  <definedNames/>
  <calcPr/>
</workbook>
</file>

<file path=xl/sharedStrings.xml><?xml version="1.0" encoding="utf-8"?>
<sst xmlns="http://schemas.openxmlformats.org/spreadsheetml/2006/main" count="72" uniqueCount="57">
  <si>
    <t>Description</t>
  </si>
  <si>
    <t>A company makes and sells 4 types of Donuts- Chocolate Donut, Vanilla Donut, Honey Donut, Red Velvet Donut.</t>
  </si>
  <si>
    <t>To make 1 kg of donut, the raw materials are described below:</t>
  </si>
  <si>
    <t>-Chocolate donut- 150 gms milk powder, 500 gms flour, 150 gms butter, 150 gms sugar, 50 gms of cocoa powder.</t>
  </si>
  <si>
    <t>-Vanilla donut- 150 gms milk powder, 500 gms flour, 50 ml vanilla extract, 150 gms butter, 150 gms sugar</t>
  </si>
  <si>
    <t>-Honey donut- 180 gms milk powder, 500 gms flour, 150 gms butter, 150 gms sugar, 20 ml honey</t>
  </si>
  <si>
    <t>-Red Velvet donut- 150 gms milk powder, 500 gms flour, 150 gms butter, 20 ml vanilla extract, 150 gms sugar, 10 ml red food color, 20 gms cocoa powder</t>
  </si>
  <si>
    <t>The company plans to make 10,000 kg of chocolate donut, 15,000 kg of vanilla donut, 5000 kg of honey donut and 17,500 kg red velvet donut in the first month</t>
  </si>
  <si>
    <t>It plans to increase it on a monthly basis by 1% for chocolate donut, 0.5% for vanilla donut, 2.5% for honey donut and 2% for red velvet donut.</t>
  </si>
  <si>
    <t>Make a model of the company's manufacturing and raw material usage for 24 months based on the information provided.</t>
  </si>
  <si>
    <t>Raw material for making 1 kg of Donut</t>
  </si>
  <si>
    <t>Milk Powder</t>
  </si>
  <si>
    <t>flour</t>
  </si>
  <si>
    <t>butter</t>
  </si>
  <si>
    <t>Sugar</t>
  </si>
  <si>
    <t>Cocoa Powder</t>
  </si>
  <si>
    <t>Vanilla Extract</t>
  </si>
  <si>
    <t>Honey</t>
  </si>
  <si>
    <t>Red food color</t>
  </si>
  <si>
    <t>Chocolate Donut</t>
  </si>
  <si>
    <t>Vanilla Donut</t>
  </si>
  <si>
    <t>Honey Donut</t>
  </si>
  <si>
    <t>Red Velvet Donut</t>
  </si>
  <si>
    <t>Manufacturing (in kg)</t>
  </si>
  <si>
    <t>Growth (month on month)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</si>
  <si>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</si>
  <si>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</si>
  <si>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</si>
  <si>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</si>
  <si>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</si>
  <si>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</si>
  <si>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</si>
  <si>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</si>
  <si>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</si>
  <si>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</si>
  <si>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</si>
  <si>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</si>
  <si>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</si>
  <si>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</si>
  <si>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</si>
  <si>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</si>
  <si>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</si>
  <si>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</si>
  <si>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</si>
  <si>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</si>
  <si>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</si>
  <si>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</si>
  <si>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</si>
  <si>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</si>
  <si>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Manufacting (in '000 kg)</t>
  </si>
  <si>
    <t>Raw Materials (in '000 kg)</t>
  </si>
  <si>
    <t>Flour</t>
  </si>
  <si>
    <t>Butter</t>
  </si>
  <si>
    <t xml:space="preserve">Honey </t>
  </si>
  <si>
    <t>Food Color</t>
  </si>
  <si>
    <t>Total Raw Material (in 000 kg)</t>
  </si>
  <si>
    <t>Vanilla Extracr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</si>
</sst>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8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19</v>
      </c>
      <c r="B3" s="6">
        <v>0.15</v>
      </c>
      <c r="C3" s="6">
        <v>0.5</v>
      </c>
      <c r="D3" s="6">
        <v>0.15</v>
      </c>
      <c r="E3" s="6">
        <v>0.15</v>
      </c>
      <c r="F3" s="6">
        <v>0.05</v>
      </c>
      <c r="G3" s="6">
        <v>0.0</v>
      </c>
      <c r="H3" s="6">
        <v>0.0</v>
      </c>
      <c r="I3" s="6">
        <v>0.0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20</v>
      </c>
      <c r="B4" s="6">
        <v>0.15</v>
      </c>
      <c r="C4" s="6">
        <v>0.5</v>
      </c>
      <c r="D4" s="6">
        <v>0.15</v>
      </c>
      <c r="E4" s="6">
        <v>0.15</v>
      </c>
      <c r="F4" s="6">
        <v>0.0</v>
      </c>
      <c r="G4" s="6">
        <v>0.05</v>
      </c>
      <c r="H4" s="6">
        <v>0.0</v>
      </c>
      <c r="I4" s="6">
        <v>0.0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21</v>
      </c>
      <c r="B5" s="6">
        <v>0.18</v>
      </c>
      <c r="C5" s="6">
        <v>0.5</v>
      </c>
      <c r="D5" s="6">
        <v>0.15</v>
      </c>
      <c r="E5" s="6">
        <v>0.15</v>
      </c>
      <c r="F5" s="6">
        <v>0.0</v>
      </c>
      <c r="G5" s="6">
        <v>0.0</v>
      </c>
      <c r="H5" s="6">
        <v>0.02</v>
      </c>
      <c r="I5" s="6">
        <v>0.0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22</v>
      </c>
      <c r="B6" s="6">
        <v>0.15</v>
      </c>
      <c r="C6" s="6">
        <v>0.5</v>
      </c>
      <c r="D6" s="6">
        <v>0.15</v>
      </c>
      <c r="E6" s="6">
        <v>0.15</v>
      </c>
      <c r="F6" s="6">
        <v>0.02</v>
      </c>
      <c r="G6" s="6">
        <v>0.02</v>
      </c>
      <c r="H6" s="6">
        <v>0.0</v>
      </c>
      <c r="I6" s="6">
        <v>0.01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23</v>
      </c>
      <c r="B8" s="5"/>
      <c r="C8" s="4" t="s">
        <v>24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19</v>
      </c>
      <c r="B9" s="7">
        <v>10000.0</v>
      </c>
      <c r="C9" s="8">
        <v>0.01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20</v>
      </c>
      <c r="B10" s="7">
        <v>15000.0</v>
      </c>
      <c r="C10" s="9">
        <v>0.005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21</v>
      </c>
      <c r="B11" s="7">
        <v>5000.0</v>
      </c>
      <c r="C11" s="9">
        <v>0.025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22</v>
      </c>
      <c r="B12" s="7">
        <v>17500.0</v>
      </c>
      <c r="C12" s="8">
        <v>0.02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A1" s="5"/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35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</row>
    <row r="2">
      <c r="A2" s="11" t="s">
        <v>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tr">
        <f>Assumptions!A3</f>
        <v>Chocolate Donut</v>
      </c>
      <c r="B3" s="12">
        <f>Assumptions!B9/1000</f>
        <v>10</v>
      </c>
      <c r="C3" s="13">
        <f>B3*(1+Assumptions!$C9)</f>
        <v>10.1</v>
      </c>
      <c r="D3" s="13">
        <f>C3*(1+Assumptions!$C9)</f>
        <v>10.201</v>
      </c>
      <c r="E3" s="13">
        <f>D3*(1+Assumptions!$C9)</f>
        <v>10.30301</v>
      </c>
      <c r="F3" s="13">
        <f>E3*(1+Assumptions!$C9)</f>
        <v>10.4060401</v>
      </c>
      <c r="G3" s="13">
        <f>F3*(1+Assumptions!$C9)</f>
        <v>10.5101005</v>
      </c>
      <c r="H3" s="13">
        <f>G3*(1+Assumptions!$C9)</f>
        <v>10.61520151</v>
      </c>
      <c r="I3" s="13">
        <f>H3*(1+Assumptions!$C9)</f>
        <v>10.72135352</v>
      </c>
      <c r="J3" s="13">
        <f>I3*(1+Assumptions!$C9)</f>
        <v>10.82856706</v>
      </c>
      <c r="K3" s="13">
        <f>J3*(1+Assumptions!$C9)</f>
        <v>10.93685273</v>
      </c>
      <c r="L3" s="13">
        <f>K3*(1+Assumptions!$C9)</f>
        <v>11.04622125</v>
      </c>
      <c r="M3" s="13">
        <f>L3*(1+Assumptions!$C9)</f>
        <v>11.15668347</v>
      </c>
      <c r="N3" s="13">
        <f>M3*(1+Assumptions!$C9)</f>
        <v>11.2682503</v>
      </c>
      <c r="O3" s="13">
        <f>N3*(1+Assumptions!$C9)</f>
        <v>11.3809328</v>
      </c>
      <c r="P3" s="13">
        <f>O3*(1+Assumptions!$C9)</f>
        <v>11.49474213</v>
      </c>
      <c r="Q3" s="13">
        <f>P3*(1+Assumptions!$C9)</f>
        <v>11.60968955</v>
      </c>
      <c r="R3" s="13">
        <f>Q3*(1+Assumptions!$C9)</f>
        <v>11.72578645</v>
      </c>
      <c r="S3" s="13">
        <f>R3*(1+Assumptions!$C9)</f>
        <v>11.84304431</v>
      </c>
      <c r="T3" s="13">
        <f>S3*(1+Assumptions!$C9)</f>
        <v>11.96147476</v>
      </c>
      <c r="U3" s="13">
        <f>T3*(1+Assumptions!$C9)</f>
        <v>12.0810895</v>
      </c>
      <c r="V3" s="13">
        <f>U3*(1+Assumptions!$C9)</f>
        <v>12.2019004</v>
      </c>
      <c r="W3" s="13">
        <f>V3*(1+Assumptions!$C9)</f>
        <v>12.3239194</v>
      </c>
      <c r="X3" s="13">
        <f>W3*(1+Assumptions!$C9)</f>
        <v>12.4471586</v>
      </c>
      <c r="Y3" s="13">
        <f>X3*(1+Assumptions!$C9)</f>
        <v>12.57163018</v>
      </c>
    </row>
    <row r="4">
      <c r="A4" s="5" t="str">
        <f>Assumptions!A4</f>
        <v>Vanilla Donut</v>
      </c>
      <c r="B4" s="12">
        <f>Assumptions!B10/1000</f>
        <v>15</v>
      </c>
      <c r="C4" s="13">
        <f>B4*(1+Assumptions!$C10)</f>
        <v>15.075</v>
      </c>
      <c r="D4" s="13">
        <f>C4*(1+Assumptions!$C10)</f>
        <v>15.150375</v>
      </c>
      <c r="E4" s="13">
        <f>D4*(1+Assumptions!$C10)</f>
        <v>15.22612688</v>
      </c>
      <c r="F4" s="13">
        <f>E4*(1+Assumptions!$C10)</f>
        <v>15.30225751</v>
      </c>
      <c r="G4" s="13">
        <f>F4*(1+Assumptions!$C10)</f>
        <v>15.3787688</v>
      </c>
      <c r="H4" s="13">
        <f>G4*(1+Assumptions!$C10)</f>
        <v>15.45566264</v>
      </c>
      <c r="I4" s="13">
        <f>H4*(1+Assumptions!$C10)</f>
        <v>15.53294095</v>
      </c>
      <c r="J4" s="13">
        <f>I4*(1+Assumptions!$C10)</f>
        <v>15.61060566</v>
      </c>
      <c r="K4" s="13">
        <f>J4*(1+Assumptions!$C10)</f>
        <v>15.68865869</v>
      </c>
      <c r="L4" s="13">
        <f>K4*(1+Assumptions!$C10)</f>
        <v>15.76710198</v>
      </c>
      <c r="M4" s="13">
        <f>L4*(1+Assumptions!$C10)</f>
        <v>15.84593749</v>
      </c>
      <c r="N4" s="13">
        <f>M4*(1+Assumptions!$C10)</f>
        <v>15.92516718</v>
      </c>
      <c r="O4" s="13">
        <f>N4*(1+Assumptions!$C10)</f>
        <v>16.00479301</v>
      </c>
      <c r="P4" s="13">
        <f>O4*(1+Assumptions!$C10)</f>
        <v>16.08481698</v>
      </c>
      <c r="Q4" s="13">
        <f>P4*(1+Assumptions!$C10)</f>
        <v>16.16524106</v>
      </c>
      <c r="R4" s="13">
        <f>Q4*(1+Assumptions!$C10)</f>
        <v>16.24606727</v>
      </c>
      <c r="S4" s="13">
        <f>R4*(1+Assumptions!$C10)</f>
        <v>16.32729761</v>
      </c>
      <c r="T4" s="13">
        <f>S4*(1+Assumptions!$C10)</f>
        <v>16.40893409</v>
      </c>
      <c r="U4" s="13">
        <f>T4*(1+Assumptions!$C10)</f>
        <v>16.49097876</v>
      </c>
      <c r="V4" s="13">
        <f>U4*(1+Assumptions!$C10)</f>
        <v>16.57343366</v>
      </c>
      <c r="W4" s="13">
        <f>V4*(1+Assumptions!$C10)</f>
        <v>16.65630083</v>
      </c>
      <c r="X4" s="13">
        <f>W4*(1+Assumptions!$C10)</f>
        <v>16.73958233</v>
      </c>
      <c r="Y4" s="13">
        <f>X4*(1+Assumptions!$C10)</f>
        <v>16.82328024</v>
      </c>
    </row>
    <row r="5">
      <c r="A5" s="5" t="str">
        <f>Assumptions!A5</f>
        <v>Honey Donut</v>
      </c>
      <c r="B5" s="12">
        <f>Assumptions!B11/1000</f>
        <v>5</v>
      </c>
      <c r="C5" s="13">
        <f>B5*(1+Assumptions!$C11)</f>
        <v>5.125</v>
      </c>
      <c r="D5" s="13">
        <f>C5*(1+Assumptions!$C11)</f>
        <v>5.253125</v>
      </c>
      <c r="E5" s="13">
        <f>D5*(1+Assumptions!$C11)</f>
        <v>5.384453125</v>
      </c>
      <c r="F5" s="13">
        <f>E5*(1+Assumptions!$C11)</f>
        <v>5.519064453</v>
      </c>
      <c r="G5" s="13">
        <f>F5*(1+Assumptions!$C11)</f>
        <v>5.657041064</v>
      </c>
      <c r="H5" s="13">
        <f>G5*(1+Assumptions!$C11)</f>
        <v>5.798467091</v>
      </c>
      <c r="I5" s="13">
        <f>H5*(1+Assumptions!$C11)</f>
        <v>5.943428768</v>
      </c>
      <c r="J5" s="13">
        <f>I5*(1+Assumptions!$C11)</f>
        <v>6.092014488</v>
      </c>
      <c r="K5" s="13">
        <f>J5*(1+Assumptions!$C11)</f>
        <v>6.24431485</v>
      </c>
      <c r="L5" s="13">
        <f>K5*(1+Assumptions!$C11)</f>
        <v>6.400422721</v>
      </c>
      <c r="M5" s="13">
        <f>L5*(1+Assumptions!$C11)</f>
        <v>6.560433289</v>
      </c>
      <c r="N5" s="13">
        <f>M5*(1+Assumptions!$C11)</f>
        <v>6.724444121</v>
      </c>
      <c r="O5" s="13">
        <f>N5*(1+Assumptions!$C11)</f>
        <v>6.892555224</v>
      </c>
      <c r="P5" s="13">
        <f>O5*(1+Assumptions!$C11)</f>
        <v>7.064869105</v>
      </c>
      <c r="Q5" s="13">
        <f>P5*(1+Assumptions!$C11)</f>
        <v>7.241490832</v>
      </c>
      <c r="R5" s="13">
        <f>Q5*(1+Assumptions!$C11)</f>
        <v>7.422528103</v>
      </c>
      <c r="S5" s="13">
        <f>R5*(1+Assumptions!$C11)</f>
        <v>7.608091306</v>
      </c>
      <c r="T5" s="13">
        <f>S5*(1+Assumptions!$C11)</f>
        <v>7.798293589</v>
      </c>
      <c r="U5" s="13">
        <f>T5*(1+Assumptions!$C11)</f>
        <v>7.993250928</v>
      </c>
      <c r="V5" s="13">
        <f>U5*(1+Assumptions!$C11)</f>
        <v>8.193082201</v>
      </c>
      <c r="W5" s="13">
        <f>V5*(1+Assumptions!$C11)</f>
        <v>8.397909256</v>
      </c>
      <c r="X5" s="13">
        <f>W5*(1+Assumptions!$C11)</f>
        <v>8.607856988</v>
      </c>
      <c r="Y5" s="13">
        <f>X5*(1+Assumptions!$C11)</f>
        <v>8.823053413</v>
      </c>
    </row>
    <row r="6">
      <c r="A6" s="5" t="str">
        <f>Assumptions!A6</f>
        <v>Red Velvet Donut</v>
      </c>
      <c r="B6" s="12">
        <f>Assumptions!B12/1000</f>
        <v>17.5</v>
      </c>
      <c r="C6" s="13">
        <f>B6*(1+Assumptions!$C12)</f>
        <v>17.85</v>
      </c>
      <c r="D6" s="13">
        <f>C6*(1+Assumptions!$C12)</f>
        <v>18.207</v>
      </c>
      <c r="E6" s="13">
        <f>D6*(1+Assumptions!$C12)</f>
        <v>18.57114</v>
      </c>
      <c r="F6" s="13">
        <f>E6*(1+Assumptions!$C12)</f>
        <v>18.9425628</v>
      </c>
      <c r="G6" s="13">
        <f>F6*(1+Assumptions!$C12)</f>
        <v>19.32141406</v>
      </c>
      <c r="H6" s="13">
        <f>G6*(1+Assumptions!$C12)</f>
        <v>19.70784234</v>
      </c>
      <c r="I6" s="13">
        <f>H6*(1+Assumptions!$C12)</f>
        <v>20.10199918</v>
      </c>
      <c r="J6" s="13">
        <f>I6*(1+Assumptions!$C12)</f>
        <v>20.50403917</v>
      </c>
      <c r="K6" s="13">
        <f>J6*(1+Assumptions!$C12)</f>
        <v>20.91411995</v>
      </c>
      <c r="L6" s="13">
        <f>K6*(1+Assumptions!$C12)</f>
        <v>21.33240235</v>
      </c>
      <c r="M6" s="13">
        <f>L6*(1+Assumptions!$C12)</f>
        <v>21.7590504</v>
      </c>
      <c r="N6" s="13">
        <f>M6*(1+Assumptions!$C12)</f>
        <v>22.1942314</v>
      </c>
      <c r="O6" s="13">
        <f>N6*(1+Assumptions!$C12)</f>
        <v>22.63811603</v>
      </c>
      <c r="P6" s="13">
        <f>O6*(1+Assumptions!$C12)</f>
        <v>23.09087835</v>
      </c>
      <c r="Q6" s="13">
        <f>P6*(1+Assumptions!$C12)</f>
        <v>23.55269592</v>
      </c>
      <c r="R6" s="13">
        <f>Q6*(1+Assumptions!$C12)</f>
        <v>24.02374984</v>
      </c>
      <c r="S6" s="13">
        <f>R6*(1+Assumptions!$C12)</f>
        <v>24.50422484</v>
      </c>
      <c r="T6" s="13">
        <f>S6*(1+Assumptions!$C12)</f>
        <v>24.99430933</v>
      </c>
      <c r="U6" s="13">
        <f>T6*(1+Assumptions!$C12)</f>
        <v>25.49419552</v>
      </c>
      <c r="V6" s="13">
        <f>U6*(1+Assumptions!$C12)</f>
        <v>26.00407943</v>
      </c>
      <c r="W6" s="13">
        <f>V6*(1+Assumptions!$C12)</f>
        <v>26.52416102</v>
      </c>
      <c r="X6" s="13">
        <f>W6*(1+Assumptions!$C12)</f>
        <v>27.05464424</v>
      </c>
      <c r="Y6" s="13">
        <f>X6*(1+Assumptions!$C12)</f>
        <v>27.59573712</v>
      </c>
    </row>
    <row r="7">
      <c r="A7" s="5" t="str">
        <f>Assumptions!A7</f>
        <v/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50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0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 t="str">
        <f t="shared" ref="A10:A13" si="1">A3</f>
        <v>Chocolate Donut</v>
      </c>
      <c r="B10" s="13">
        <f>B3*Assumptions!$B3</f>
        <v>1.5</v>
      </c>
      <c r="C10" s="13">
        <f>C3*Assumptions!$B3</f>
        <v>1.515</v>
      </c>
      <c r="D10" s="13">
        <f>D3*Assumptions!$B3</f>
        <v>1.53015</v>
      </c>
      <c r="E10" s="13">
        <f>E3*Assumptions!$B3</f>
        <v>1.5454515</v>
      </c>
      <c r="F10" s="13">
        <f>F3*Assumptions!$B3</f>
        <v>1.560906015</v>
      </c>
      <c r="G10" s="13">
        <f>G3*Assumptions!$B3</f>
        <v>1.576515075</v>
      </c>
      <c r="H10" s="13">
        <f>H3*Assumptions!$B3</f>
        <v>1.592280226</v>
      </c>
      <c r="I10" s="13">
        <f>I3*Assumptions!$B3</f>
        <v>1.608203028</v>
      </c>
      <c r="J10" s="13">
        <f>J3*Assumptions!$B3</f>
        <v>1.624285058</v>
      </c>
      <c r="K10" s="13">
        <f>K3*Assumptions!$B3</f>
        <v>1.640527909</v>
      </c>
      <c r="L10" s="13">
        <f>L3*Assumptions!$B3</f>
        <v>1.656933188</v>
      </c>
      <c r="M10" s="13">
        <f>M3*Assumptions!$B3</f>
        <v>1.67350252</v>
      </c>
      <c r="N10" s="13">
        <f>N3*Assumptions!$B3</f>
        <v>1.690237545</v>
      </c>
      <c r="O10" s="13">
        <f>O3*Assumptions!$B3</f>
        <v>1.707139921</v>
      </c>
      <c r="P10" s="13">
        <f>P3*Assumptions!$B3</f>
        <v>1.72421132</v>
      </c>
      <c r="Q10" s="13">
        <f>Q3*Assumptions!$B3</f>
        <v>1.741453433</v>
      </c>
      <c r="R10" s="13">
        <f>R3*Assumptions!$B3</f>
        <v>1.758867967</v>
      </c>
      <c r="S10" s="13">
        <f>S3*Assumptions!$B3</f>
        <v>1.776456647</v>
      </c>
      <c r="T10" s="13">
        <f>T3*Assumptions!$B3</f>
        <v>1.794221214</v>
      </c>
      <c r="U10" s="13">
        <f>U3*Assumptions!$B3</f>
        <v>1.812163426</v>
      </c>
      <c r="V10" s="13">
        <f>V3*Assumptions!$B3</f>
        <v>1.83028506</v>
      </c>
      <c r="W10" s="13">
        <f>W3*Assumptions!$B3</f>
        <v>1.848587911</v>
      </c>
      <c r="X10" s="13">
        <f>X3*Assumptions!$B3</f>
        <v>1.86707379</v>
      </c>
      <c r="Y10" s="13">
        <f>Y3*Assumptions!$B3</f>
        <v>1.885744528</v>
      </c>
    </row>
    <row r="11">
      <c r="A11" s="5" t="str">
        <f t="shared" si="1"/>
        <v>Vanilla Donut</v>
      </c>
      <c r="B11" s="13">
        <f>B4*Assumptions!$B4</f>
        <v>2.25</v>
      </c>
      <c r="C11" s="13">
        <f>C4*Assumptions!$B4</f>
        <v>2.26125</v>
      </c>
      <c r="D11" s="13">
        <f>D4*Assumptions!$B4</f>
        <v>2.27255625</v>
      </c>
      <c r="E11" s="13">
        <f>E4*Assumptions!$B4</f>
        <v>2.283919031</v>
      </c>
      <c r="F11" s="13">
        <f>F4*Assumptions!$B4</f>
        <v>2.295338626</v>
      </c>
      <c r="G11" s="13">
        <f>G4*Assumptions!$B4</f>
        <v>2.30681532</v>
      </c>
      <c r="H11" s="13">
        <f>H4*Assumptions!$B4</f>
        <v>2.318349396</v>
      </c>
      <c r="I11" s="13">
        <f>I4*Assumptions!$B4</f>
        <v>2.329941143</v>
      </c>
      <c r="J11" s="13">
        <f>J4*Assumptions!$B4</f>
        <v>2.341590849</v>
      </c>
      <c r="K11" s="13">
        <f>K4*Assumptions!$B4</f>
        <v>2.353298803</v>
      </c>
      <c r="L11" s="13">
        <f>L4*Assumptions!$B4</f>
        <v>2.365065297</v>
      </c>
      <c r="M11" s="13">
        <f>M4*Assumptions!$B4</f>
        <v>2.376890624</v>
      </c>
      <c r="N11" s="13">
        <f>N4*Assumptions!$B4</f>
        <v>2.388775077</v>
      </c>
      <c r="O11" s="13">
        <f>O4*Assumptions!$B4</f>
        <v>2.400718952</v>
      </c>
      <c r="P11" s="13">
        <f>P4*Assumptions!$B4</f>
        <v>2.412722547</v>
      </c>
      <c r="Q11" s="13">
        <f>Q4*Assumptions!$B4</f>
        <v>2.42478616</v>
      </c>
      <c r="R11" s="13">
        <f>R4*Assumptions!$B4</f>
        <v>2.43691009</v>
      </c>
      <c r="S11" s="13">
        <f>S4*Assumptions!$B4</f>
        <v>2.449094641</v>
      </c>
      <c r="T11" s="13">
        <f>T4*Assumptions!$B4</f>
        <v>2.461340114</v>
      </c>
      <c r="U11" s="13">
        <f>U4*Assumptions!$B4</f>
        <v>2.473646815</v>
      </c>
      <c r="V11" s="13">
        <f>V4*Assumptions!$B4</f>
        <v>2.486015049</v>
      </c>
      <c r="W11" s="13">
        <f>W4*Assumptions!$B4</f>
        <v>2.498445124</v>
      </c>
      <c r="X11" s="13">
        <f>X4*Assumptions!$B4</f>
        <v>2.51093735</v>
      </c>
      <c r="Y11" s="13">
        <f>Y4*Assumptions!$B4</f>
        <v>2.523492036</v>
      </c>
    </row>
    <row r="12">
      <c r="A12" s="5" t="str">
        <f t="shared" si="1"/>
        <v>Honey Donut</v>
      </c>
      <c r="B12" s="13">
        <f>B5*Assumptions!$B5</f>
        <v>0.9</v>
      </c>
      <c r="C12" s="13">
        <f>C5*Assumptions!$B5</f>
        <v>0.9225</v>
      </c>
      <c r="D12" s="13">
        <f>D5*Assumptions!$B5</f>
        <v>0.9455625</v>
      </c>
      <c r="E12" s="13">
        <f>E5*Assumptions!$B5</f>
        <v>0.9692015625</v>
      </c>
      <c r="F12" s="13">
        <f>F5*Assumptions!$B5</f>
        <v>0.9934316016</v>
      </c>
      <c r="G12" s="13">
        <f>G5*Assumptions!$B5</f>
        <v>1.018267392</v>
      </c>
      <c r="H12" s="13">
        <f>H5*Assumptions!$B5</f>
        <v>1.043724076</v>
      </c>
      <c r="I12" s="13">
        <f>I5*Assumptions!$B5</f>
        <v>1.069817178</v>
      </c>
      <c r="J12" s="13">
        <f>J5*Assumptions!$B5</f>
        <v>1.096562608</v>
      </c>
      <c r="K12" s="13">
        <f>K5*Assumptions!$B5</f>
        <v>1.123976673</v>
      </c>
      <c r="L12" s="13">
        <f>L5*Assumptions!$B5</f>
        <v>1.15207609</v>
      </c>
      <c r="M12" s="13">
        <f>M5*Assumptions!$B5</f>
        <v>1.180877992</v>
      </c>
      <c r="N12" s="13">
        <f>N5*Assumptions!$B5</f>
        <v>1.210399942</v>
      </c>
      <c r="O12" s="13">
        <f>O5*Assumptions!$B5</f>
        <v>1.24065994</v>
      </c>
      <c r="P12" s="13">
        <f>P5*Assumptions!$B5</f>
        <v>1.271676439</v>
      </c>
      <c r="Q12" s="13">
        <f>Q5*Assumptions!$B5</f>
        <v>1.30346835</v>
      </c>
      <c r="R12" s="13">
        <f>R5*Assumptions!$B5</f>
        <v>1.336055059</v>
      </c>
      <c r="S12" s="13">
        <f>S5*Assumptions!$B5</f>
        <v>1.369456435</v>
      </c>
      <c r="T12" s="13">
        <f>T5*Assumptions!$B5</f>
        <v>1.403692846</v>
      </c>
      <c r="U12" s="13">
        <f>U5*Assumptions!$B5</f>
        <v>1.438785167</v>
      </c>
      <c r="V12" s="13">
        <f>V5*Assumptions!$B5</f>
        <v>1.474754796</v>
      </c>
      <c r="W12" s="13">
        <f>W5*Assumptions!$B5</f>
        <v>1.511623666</v>
      </c>
      <c r="X12" s="13">
        <f>X5*Assumptions!$B5</f>
        <v>1.549414258</v>
      </c>
      <c r="Y12" s="13">
        <f>Y5*Assumptions!$B5</f>
        <v>1.588149614</v>
      </c>
    </row>
    <row r="13">
      <c r="A13" s="5" t="str">
        <f t="shared" si="1"/>
        <v>Red Velvet Donut</v>
      </c>
      <c r="B13" s="13">
        <f>B6*Assumptions!$B6</f>
        <v>2.625</v>
      </c>
      <c r="C13" s="13">
        <f>C6*Assumptions!$B6</f>
        <v>2.6775</v>
      </c>
      <c r="D13" s="13">
        <f>D6*Assumptions!$B6</f>
        <v>2.73105</v>
      </c>
      <c r="E13" s="13">
        <f>E6*Assumptions!$B6</f>
        <v>2.785671</v>
      </c>
      <c r="F13" s="13">
        <f>F6*Assumptions!$B6</f>
        <v>2.84138442</v>
      </c>
      <c r="G13" s="13">
        <f>G6*Assumptions!$B6</f>
        <v>2.898212108</v>
      </c>
      <c r="H13" s="13">
        <f>H6*Assumptions!$B6</f>
        <v>2.956176351</v>
      </c>
      <c r="I13" s="13">
        <f>I6*Assumptions!$B6</f>
        <v>3.015299878</v>
      </c>
      <c r="J13" s="13">
        <f>J6*Assumptions!$B6</f>
        <v>3.075605875</v>
      </c>
      <c r="K13" s="13">
        <f>K6*Assumptions!$B6</f>
        <v>3.137117993</v>
      </c>
      <c r="L13" s="13">
        <f>L6*Assumptions!$B6</f>
        <v>3.199860352</v>
      </c>
      <c r="M13" s="13">
        <f>M6*Assumptions!$B6</f>
        <v>3.26385756</v>
      </c>
      <c r="N13" s="13">
        <f>N6*Assumptions!$B6</f>
        <v>3.329134711</v>
      </c>
      <c r="O13" s="13">
        <f>O6*Assumptions!$B6</f>
        <v>3.395717405</v>
      </c>
      <c r="P13" s="13">
        <f>P6*Assumptions!$B6</f>
        <v>3.463631753</v>
      </c>
      <c r="Q13" s="13">
        <f>Q6*Assumptions!$B6</f>
        <v>3.532904388</v>
      </c>
      <c r="R13" s="13">
        <f>R6*Assumptions!$B6</f>
        <v>3.603562476</v>
      </c>
      <c r="S13" s="13">
        <f>S6*Assumptions!$B6</f>
        <v>3.675633725</v>
      </c>
      <c r="T13" s="13">
        <f>T6*Assumptions!$B6</f>
        <v>3.7491464</v>
      </c>
      <c r="U13" s="13">
        <f>U6*Assumptions!$B6</f>
        <v>3.824129328</v>
      </c>
      <c r="V13" s="13">
        <f>V6*Assumptions!$B6</f>
        <v>3.900611914</v>
      </c>
      <c r="W13" s="13">
        <f>W6*Assumptions!$B6</f>
        <v>3.978624153</v>
      </c>
      <c r="X13" s="13">
        <f>X6*Assumptions!$B6</f>
        <v>4.058196636</v>
      </c>
      <c r="Y13" s="13">
        <f>Y6*Assumptions!$B6</f>
        <v>4.139360569</v>
      </c>
    </row>
    <row r="14">
      <c r="A14" s="10" t="s">
        <v>51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 t="str">
        <f t="shared" ref="A15:A18" si="2">A10</f>
        <v>Chocolate Donut</v>
      </c>
      <c r="B15" s="13">
        <f>B3*Assumptions!$C3</f>
        <v>5</v>
      </c>
      <c r="C15" s="13">
        <f>C3*Assumptions!$C3</f>
        <v>5.05</v>
      </c>
      <c r="D15" s="13">
        <f>D3*Assumptions!$C3</f>
        <v>5.1005</v>
      </c>
      <c r="E15" s="13">
        <f>E3*Assumptions!$C3</f>
        <v>5.151505</v>
      </c>
      <c r="F15" s="13">
        <f>F3*Assumptions!$C3</f>
        <v>5.20302005</v>
      </c>
      <c r="G15" s="13">
        <f>G3*Assumptions!$C3</f>
        <v>5.255050251</v>
      </c>
      <c r="H15" s="13">
        <f>H3*Assumptions!$C3</f>
        <v>5.307600753</v>
      </c>
      <c r="I15" s="13">
        <f>I3*Assumptions!$C3</f>
        <v>5.360676761</v>
      </c>
      <c r="J15" s="13">
        <f>J3*Assumptions!$C3</f>
        <v>5.414283528</v>
      </c>
      <c r="K15" s="13">
        <f>K3*Assumptions!$C3</f>
        <v>5.468426363</v>
      </c>
      <c r="L15" s="13">
        <f>L3*Assumptions!$C3</f>
        <v>5.523110627</v>
      </c>
      <c r="M15" s="13">
        <f>M3*Assumptions!$C3</f>
        <v>5.578341733</v>
      </c>
      <c r="N15" s="13">
        <f>N3*Assumptions!$C3</f>
        <v>5.634125151</v>
      </c>
      <c r="O15" s="13">
        <f>O3*Assumptions!$C3</f>
        <v>5.690466402</v>
      </c>
      <c r="P15" s="13">
        <f>P3*Assumptions!$C3</f>
        <v>5.747371066</v>
      </c>
      <c r="Q15" s="13">
        <f>Q3*Assumptions!$C3</f>
        <v>5.804844777</v>
      </c>
      <c r="R15" s="13">
        <f>R3*Assumptions!$C3</f>
        <v>5.862893225</v>
      </c>
      <c r="S15" s="13">
        <f>S3*Assumptions!$C3</f>
        <v>5.921522157</v>
      </c>
      <c r="T15" s="13">
        <f>T3*Assumptions!$C3</f>
        <v>5.980737378</v>
      </c>
      <c r="U15" s="13">
        <f>U3*Assumptions!$C3</f>
        <v>6.040544752</v>
      </c>
      <c r="V15" s="13">
        <f>V3*Assumptions!$C3</f>
        <v>6.1009502</v>
      </c>
      <c r="W15" s="13">
        <f>W3*Assumptions!$C3</f>
        <v>6.161959702</v>
      </c>
      <c r="X15" s="13">
        <f>X3*Assumptions!$C3</f>
        <v>6.223579299</v>
      </c>
      <c r="Y15" s="13">
        <f>Y3*Assumptions!$C3</f>
        <v>6.285815092</v>
      </c>
    </row>
    <row r="16">
      <c r="A16" s="5" t="str">
        <f t="shared" si="2"/>
        <v>Vanilla Donut</v>
      </c>
      <c r="B16" s="13">
        <f>B4*Assumptions!$C4</f>
        <v>7.5</v>
      </c>
      <c r="C16" s="13">
        <f>C4*Assumptions!$C4</f>
        <v>7.5375</v>
      </c>
      <c r="D16" s="13">
        <f>D4*Assumptions!$C4</f>
        <v>7.5751875</v>
      </c>
      <c r="E16" s="13">
        <f>E4*Assumptions!$C4</f>
        <v>7.613063438</v>
      </c>
      <c r="F16" s="13">
        <f>F4*Assumptions!$C4</f>
        <v>7.651128755</v>
      </c>
      <c r="G16" s="13">
        <f>G4*Assumptions!$C4</f>
        <v>7.689384398</v>
      </c>
      <c r="H16" s="13">
        <f>H4*Assumptions!$C4</f>
        <v>7.72783132</v>
      </c>
      <c r="I16" s="13">
        <f>I4*Assumptions!$C4</f>
        <v>7.766470477</v>
      </c>
      <c r="J16" s="13">
        <f>J4*Assumptions!$C4</f>
        <v>7.805302829</v>
      </c>
      <c r="K16" s="13">
        <f>K4*Assumptions!$C4</f>
        <v>7.844329344</v>
      </c>
      <c r="L16" s="13">
        <f>L4*Assumptions!$C4</f>
        <v>7.88355099</v>
      </c>
      <c r="M16" s="13">
        <f>M4*Assumptions!$C4</f>
        <v>7.922968745</v>
      </c>
      <c r="N16" s="13">
        <f>N4*Assumptions!$C4</f>
        <v>7.962583589</v>
      </c>
      <c r="O16" s="13">
        <f>O4*Assumptions!$C4</f>
        <v>8.002396507</v>
      </c>
      <c r="P16" s="13">
        <f>P4*Assumptions!$C4</f>
        <v>8.042408489</v>
      </c>
      <c r="Q16" s="13">
        <f>Q4*Assumptions!$C4</f>
        <v>8.082620532</v>
      </c>
      <c r="R16" s="13">
        <f>R4*Assumptions!$C4</f>
        <v>8.123033635</v>
      </c>
      <c r="S16" s="13">
        <f>S4*Assumptions!$C4</f>
        <v>8.163648803</v>
      </c>
      <c r="T16" s="13">
        <f>T4*Assumptions!$C4</f>
        <v>8.204467047</v>
      </c>
      <c r="U16" s="13">
        <f>U4*Assumptions!$C4</f>
        <v>8.245489382</v>
      </c>
      <c r="V16" s="13">
        <f>V4*Assumptions!$C4</f>
        <v>8.286716829</v>
      </c>
      <c r="W16" s="13">
        <f>W4*Assumptions!$C4</f>
        <v>8.328150413</v>
      </c>
      <c r="X16" s="13">
        <f>X4*Assumptions!$C4</f>
        <v>8.369791165</v>
      </c>
      <c r="Y16" s="13">
        <f>Y4*Assumptions!$C4</f>
        <v>8.411640121</v>
      </c>
    </row>
    <row r="17">
      <c r="A17" s="5" t="str">
        <f t="shared" si="2"/>
        <v>Honey Donut</v>
      </c>
      <c r="B17" s="13">
        <f>B5*Assumptions!$C5</f>
        <v>2.5</v>
      </c>
      <c r="C17" s="13">
        <f>C5*Assumptions!$C5</f>
        <v>2.5625</v>
      </c>
      <c r="D17" s="13">
        <f>D5*Assumptions!$C5</f>
        <v>2.6265625</v>
      </c>
      <c r="E17" s="13">
        <f>E5*Assumptions!$C5</f>
        <v>2.692226563</v>
      </c>
      <c r="F17" s="13">
        <f>F5*Assumptions!$C5</f>
        <v>2.759532227</v>
      </c>
      <c r="G17" s="13">
        <f>G5*Assumptions!$C5</f>
        <v>2.828520532</v>
      </c>
      <c r="H17" s="13">
        <f>H5*Assumptions!$C5</f>
        <v>2.899233546</v>
      </c>
      <c r="I17" s="13">
        <f>I5*Assumptions!$C5</f>
        <v>2.971714384</v>
      </c>
      <c r="J17" s="13">
        <f>J5*Assumptions!$C5</f>
        <v>3.046007244</v>
      </c>
      <c r="K17" s="13">
        <f>K5*Assumptions!$C5</f>
        <v>3.122157425</v>
      </c>
      <c r="L17" s="13">
        <f>L5*Assumptions!$C5</f>
        <v>3.20021136</v>
      </c>
      <c r="M17" s="13">
        <f>M5*Assumptions!$C5</f>
        <v>3.280216645</v>
      </c>
      <c r="N17" s="13">
        <f>N5*Assumptions!$C5</f>
        <v>3.362222061</v>
      </c>
      <c r="O17" s="13">
        <f>O5*Assumptions!$C5</f>
        <v>3.446277612</v>
      </c>
      <c r="P17" s="13">
        <f>P5*Assumptions!$C5</f>
        <v>3.532434552</v>
      </c>
      <c r="Q17" s="13">
        <f>Q5*Assumptions!$C5</f>
        <v>3.620745416</v>
      </c>
      <c r="R17" s="13">
        <f>R5*Assumptions!$C5</f>
        <v>3.711264052</v>
      </c>
      <c r="S17" s="13">
        <f>S5*Assumptions!$C5</f>
        <v>3.804045653</v>
      </c>
      <c r="T17" s="13">
        <f>T5*Assumptions!$C5</f>
        <v>3.899146794</v>
      </c>
      <c r="U17" s="13">
        <f>U5*Assumptions!$C5</f>
        <v>3.996625464</v>
      </c>
      <c r="V17" s="13">
        <f>V5*Assumptions!$C5</f>
        <v>4.096541101</v>
      </c>
      <c r="W17" s="13">
        <f>W5*Assumptions!$C5</f>
        <v>4.198954628</v>
      </c>
      <c r="X17" s="13">
        <f>X5*Assumptions!$C5</f>
        <v>4.303928494</v>
      </c>
      <c r="Y17" s="13">
        <f>Y5*Assumptions!$C5</f>
        <v>4.411526706</v>
      </c>
    </row>
    <row r="18">
      <c r="A18" s="5" t="str">
        <f t="shared" si="2"/>
        <v>Red Velvet Donut</v>
      </c>
      <c r="B18" s="13">
        <f>B6*Assumptions!$C6</f>
        <v>8.75</v>
      </c>
      <c r="C18" s="13">
        <f>C6*Assumptions!$C6</f>
        <v>8.925</v>
      </c>
      <c r="D18" s="13">
        <f>D6*Assumptions!$C6</f>
        <v>9.1035</v>
      </c>
      <c r="E18" s="13">
        <f>E6*Assumptions!$C6</f>
        <v>9.28557</v>
      </c>
      <c r="F18" s="13">
        <f>F6*Assumptions!$C6</f>
        <v>9.4712814</v>
      </c>
      <c r="G18" s="13">
        <f>G6*Assumptions!$C6</f>
        <v>9.660707028</v>
      </c>
      <c r="H18" s="13">
        <f>H6*Assumptions!$C6</f>
        <v>9.853921169</v>
      </c>
      <c r="I18" s="13">
        <f>I6*Assumptions!$C6</f>
        <v>10.05099959</v>
      </c>
      <c r="J18" s="13">
        <f>J6*Assumptions!$C6</f>
        <v>10.25201958</v>
      </c>
      <c r="K18" s="13">
        <f>K6*Assumptions!$C6</f>
        <v>10.45705998</v>
      </c>
      <c r="L18" s="13">
        <f>L6*Assumptions!$C6</f>
        <v>10.66620117</v>
      </c>
      <c r="M18" s="13">
        <f>M6*Assumptions!$C6</f>
        <v>10.8795252</v>
      </c>
      <c r="N18" s="13">
        <f>N6*Assumptions!$C6</f>
        <v>11.0971157</v>
      </c>
      <c r="O18" s="13">
        <f>O6*Assumptions!$C6</f>
        <v>11.31905802</v>
      </c>
      <c r="P18" s="13">
        <f>P6*Assumptions!$C6</f>
        <v>11.54543918</v>
      </c>
      <c r="Q18" s="13">
        <f>Q6*Assumptions!$C6</f>
        <v>11.77634796</v>
      </c>
      <c r="R18" s="13">
        <f>R6*Assumptions!$C6</f>
        <v>12.01187492</v>
      </c>
      <c r="S18" s="13">
        <f>S6*Assumptions!$C6</f>
        <v>12.25211242</v>
      </c>
      <c r="T18" s="13">
        <f>T6*Assumptions!$C6</f>
        <v>12.49715467</v>
      </c>
      <c r="U18" s="13">
        <f>U6*Assumptions!$C6</f>
        <v>12.74709776</v>
      </c>
      <c r="V18" s="13">
        <f>V6*Assumptions!$C6</f>
        <v>13.00203971</v>
      </c>
      <c r="W18" s="13">
        <f>W6*Assumptions!$C6</f>
        <v>13.26208051</v>
      </c>
      <c r="X18" s="13">
        <f>X6*Assumptions!$C6</f>
        <v>13.52732212</v>
      </c>
      <c r="Y18" s="13">
        <f>Y6*Assumptions!$C6</f>
        <v>13.79786856</v>
      </c>
    </row>
    <row r="19">
      <c r="A19" s="10" t="s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 t="str">
        <f t="shared" ref="A20:A23" si="3">A15</f>
        <v>Chocolate Donut</v>
      </c>
      <c r="B20" s="13">
        <f>B3*Assumptions!$E3</f>
        <v>1.5</v>
      </c>
      <c r="C20" s="13">
        <f>C3*Assumptions!$E3</f>
        <v>1.515</v>
      </c>
      <c r="D20" s="13">
        <f>D3*Assumptions!$E3</f>
        <v>1.53015</v>
      </c>
      <c r="E20" s="13">
        <f>E3*Assumptions!$E3</f>
        <v>1.5454515</v>
      </c>
      <c r="F20" s="13">
        <f>F3*Assumptions!$E3</f>
        <v>1.560906015</v>
      </c>
      <c r="G20" s="13">
        <f>G3*Assumptions!$E3</f>
        <v>1.576515075</v>
      </c>
      <c r="H20" s="13">
        <f>H3*Assumptions!$E3</f>
        <v>1.592280226</v>
      </c>
      <c r="I20" s="13">
        <f>I3*Assumptions!$E3</f>
        <v>1.608203028</v>
      </c>
      <c r="J20" s="13">
        <f>J3*Assumptions!$E3</f>
        <v>1.624285058</v>
      </c>
      <c r="K20" s="13">
        <f>K3*Assumptions!$E3</f>
        <v>1.640527909</v>
      </c>
      <c r="L20" s="13">
        <f>L3*Assumptions!$E3</f>
        <v>1.656933188</v>
      </c>
      <c r="M20" s="13">
        <f>M3*Assumptions!$E3</f>
        <v>1.67350252</v>
      </c>
      <c r="N20" s="13">
        <f>N3*Assumptions!$E3</f>
        <v>1.690237545</v>
      </c>
      <c r="O20" s="13">
        <f>O3*Assumptions!$E3</f>
        <v>1.707139921</v>
      </c>
      <c r="P20" s="13">
        <f>P3*Assumptions!$E3</f>
        <v>1.72421132</v>
      </c>
      <c r="Q20" s="13">
        <f>Q3*Assumptions!$E3</f>
        <v>1.741453433</v>
      </c>
      <c r="R20" s="13">
        <f>R3*Assumptions!$E3</f>
        <v>1.758867967</v>
      </c>
      <c r="S20" s="13">
        <f>S3*Assumptions!$E3</f>
        <v>1.776456647</v>
      </c>
      <c r="T20" s="13">
        <f>T3*Assumptions!$E3</f>
        <v>1.794221214</v>
      </c>
      <c r="U20" s="13">
        <f>U3*Assumptions!$E3</f>
        <v>1.812163426</v>
      </c>
      <c r="V20" s="13">
        <f>V3*Assumptions!$E3</f>
        <v>1.83028506</v>
      </c>
      <c r="W20" s="13">
        <f>W3*Assumptions!$E3</f>
        <v>1.848587911</v>
      </c>
      <c r="X20" s="13">
        <f>X3*Assumptions!$E3</f>
        <v>1.86707379</v>
      </c>
      <c r="Y20" s="13">
        <f>Y3*Assumptions!$E3</f>
        <v>1.885744528</v>
      </c>
    </row>
    <row r="21">
      <c r="A21" s="5" t="str">
        <f t="shared" si="3"/>
        <v>Vanilla Donut</v>
      </c>
      <c r="B21" s="13">
        <f>B4*Assumptions!$E4</f>
        <v>2.25</v>
      </c>
      <c r="C21" s="13">
        <f>C4*Assumptions!$E4</f>
        <v>2.26125</v>
      </c>
      <c r="D21" s="13">
        <f>D4*Assumptions!$E4</f>
        <v>2.27255625</v>
      </c>
      <c r="E21" s="13">
        <f>E4*Assumptions!$E4</f>
        <v>2.283919031</v>
      </c>
      <c r="F21" s="13">
        <f>F4*Assumptions!$E4</f>
        <v>2.295338626</v>
      </c>
      <c r="G21" s="13">
        <f>G4*Assumptions!$E4</f>
        <v>2.30681532</v>
      </c>
      <c r="H21" s="13">
        <f>H4*Assumptions!$E4</f>
        <v>2.318349396</v>
      </c>
      <c r="I21" s="13">
        <f>I4*Assumptions!$E4</f>
        <v>2.329941143</v>
      </c>
      <c r="J21" s="13">
        <f>J4*Assumptions!$E4</f>
        <v>2.341590849</v>
      </c>
      <c r="K21" s="13">
        <f>K4*Assumptions!$E4</f>
        <v>2.353298803</v>
      </c>
      <c r="L21" s="13">
        <f>L4*Assumptions!$E4</f>
        <v>2.365065297</v>
      </c>
      <c r="M21" s="13">
        <f>M4*Assumptions!$E4</f>
        <v>2.376890624</v>
      </c>
      <c r="N21" s="13">
        <f>N4*Assumptions!$E4</f>
        <v>2.388775077</v>
      </c>
      <c r="O21" s="13">
        <f>O4*Assumptions!$E4</f>
        <v>2.400718952</v>
      </c>
      <c r="P21" s="13">
        <f>P4*Assumptions!$E4</f>
        <v>2.412722547</v>
      </c>
      <c r="Q21" s="13">
        <f>Q4*Assumptions!$E4</f>
        <v>2.42478616</v>
      </c>
      <c r="R21" s="13">
        <f>R4*Assumptions!$E4</f>
        <v>2.43691009</v>
      </c>
      <c r="S21" s="13">
        <f>S4*Assumptions!$E4</f>
        <v>2.449094641</v>
      </c>
      <c r="T21" s="13">
        <f>T4*Assumptions!$E4</f>
        <v>2.461340114</v>
      </c>
      <c r="U21" s="13">
        <f>U4*Assumptions!$E4</f>
        <v>2.473646815</v>
      </c>
      <c r="V21" s="13">
        <f>V4*Assumptions!$E4</f>
        <v>2.486015049</v>
      </c>
      <c r="W21" s="13">
        <f>W4*Assumptions!$E4</f>
        <v>2.498445124</v>
      </c>
      <c r="X21" s="13">
        <f>X4*Assumptions!$E4</f>
        <v>2.51093735</v>
      </c>
      <c r="Y21" s="13">
        <f>Y4*Assumptions!$E4</f>
        <v>2.523492036</v>
      </c>
    </row>
    <row r="22">
      <c r="A22" s="5" t="str">
        <f t="shared" si="3"/>
        <v>Honey Donut</v>
      </c>
      <c r="B22" s="13">
        <f>B5*Assumptions!$E5</f>
        <v>0.75</v>
      </c>
      <c r="C22" s="13">
        <f>C5*Assumptions!$E5</f>
        <v>0.76875</v>
      </c>
      <c r="D22" s="13">
        <f>D5*Assumptions!$E5</f>
        <v>0.78796875</v>
      </c>
      <c r="E22" s="13">
        <f>E5*Assumptions!$E5</f>
        <v>0.8076679688</v>
      </c>
      <c r="F22" s="13">
        <f>F5*Assumptions!$E5</f>
        <v>0.827859668</v>
      </c>
      <c r="G22" s="13">
        <f>G5*Assumptions!$E5</f>
        <v>0.8485561597</v>
      </c>
      <c r="H22" s="13">
        <f>H5*Assumptions!$E5</f>
        <v>0.8697700637</v>
      </c>
      <c r="I22" s="13">
        <f>I5*Assumptions!$E5</f>
        <v>0.8915143153</v>
      </c>
      <c r="J22" s="13">
        <f>J5*Assumptions!$E5</f>
        <v>0.9138021731</v>
      </c>
      <c r="K22" s="13">
        <f>K5*Assumptions!$E5</f>
        <v>0.9366472275</v>
      </c>
      <c r="L22" s="13">
        <f>L5*Assumptions!$E5</f>
        <v>0.9600634081</v>
      </c>
      <c r="M22" s="13">
        <f>M5*Assumptions!$E5</f>
        <v>0.9840649934</v>
      </c>
      <c r="N22" s="13">
        <f>N5*Assumptions!$E5</f>
        <v>1.008666618</v>
      </c>
      <c r="O22" s="13">
        <f>O5*Assumptions!$E5</f>
        <v>1.033883284</v>
      </c>
      <c r="P22" s="13">
        <f>P5*Assumptions!$E5</f>
        <v>1.059730366</v>
      </c>
      <c r="Q22" s="13">
        <f>Q5*Assumptions!$E5</f>
        <v>1.086223625</v>
      </c>
      <c r="R22" s="13">
        <f>R5*Assumptions!$E5</f>
        <v>1.113379215</v>
      </c>
      <c r="S22" s="13">
        <f>S5*Assumptions!$E5</f>
        <v>1.141213696</v>
      </c>
      <c r="T22" s="13">
        <f>T5*Assumptions!$E5</f>
        <v>1.169744038</v>
      </c>
      <c r="U22" s="13">
        <f>U5*Assumptions!$E5</f>
        <v>1.198987639</v>
      </c>
      <c r="V22" s="13">
        <f>V5*Assumptions!$E5</f>
        <v>1.22896233</v>
      </c>
      <c r="W22" s="13">
        <f>W5*Assumptions!$E5</f>
        <v>1.259686388</v>
      </c>
      <c r="X22" s="13">
        <f>X5*Assumptions!$E5</f>
        <v>1.291178548</v>
      </c>
      <c r="Y22" s="13">
        <f>Y5*Assumptions!$E5</f>
        <v>1.323458012</v>
      </c>
    </row>
    <row r="23">
      <c r="A23" s="5" t="str">
        <f t="shared" si="3"/>
        <v>Red Velvet Donut</v>
      </c>
      <c r="B23" s="13">
        <f>B6*Assumptions!$E6</f>
        <v>2.625</v>
      </c>
      <c r="C23" s="13">
        <f>C6*Assumptions!$E6</f>
        <v>2.6775</v>
      </c>
      <c r="D23" s="13">
        <f>D6*Assumptions!$E6</f>
        <v>2.73105</v>
      </c>
      <c r="E23" s="13">
        <f>E6*Assumptions!$E6</f>
        <v>2.785671</v>
      </c>
      <c r="F23" s="13">
        <f>F6*Assumptions!$E6</f>
        <v>2.84138442</v>
      </c>
      <c r="G23" s="13">
        <f>G6*Assumptions!$E6</f>
        <v>2.898212108</v>
      </c>
      <c r="H23" s="13">
        <f>H6*Assumptions!$E6</f>
        <v>2.956176351</v>
      </c>
      <c r="I23" s="13">
        <f>I6*Assumptions!$E6</f>
        <v>3.015299878</v>
      </c>
      <c r="J23" s="13">
        <f>J6*Assumptions!$E6</f>
        <v>3.075605875</v>
      </c>
      <c r="K23" s="13">
        <f>K6*Assumptions!$E6</f>
        <v>3.137117993</v>
      </c>
      <c r="L23" s="13">
        <f>L6*Assumptions!$E6</f>
        <v>3.199860352</v>
      </c>
      <c r="M23" s="13">
        <f>M6*Assumptions!$E6</f>
        <v>3.26385756</v>
      </c>
      <c r="N23" s="13">
        <f>N6*Assumptions!$E6</f>
        <v>3.329134711</v>
      </c>
      <c r="O23" s="13">
        <f>O6*Assumptions!$E6</f>
        <v>3.395717405</v>
      </c>
      <c r="P23" s="13">
        <f>P6*Assumptions!$E6</f>
        <v>3.463631753</v>
      </c>
      <c r="Q23" s="13">
        <f>Q6*Assumptions!$E6</f>
        <v>3.532904388</v>
      </c>
      <c r="R23" s="13">
        <f>R6*Assumptions!$E6</f>
        <v>3.603562476</v>
      </c>
      <c r="S23" s="13">
        <f>S6*Assumptions!$E6</f>
        <v>3.675633725</v>
      </c>
      <c r="T23" s="13">
        <f>T6*Assumptions!$E6</f>
        <v>3.7491464</v>
      </c>
      <c r="U23" s="13">
        <f>U6*Assumptions!$E6</f>
        <v>3.824129328</v>
      </c>
      <c r="V23" s="13">
        <f>V6*Assumptions!$E6</f>
        <v>3.900611914</v>
      </c>
      <c r="W23" s="13">
        <f>W6*Assumptions!$E6</f>
        <v>3.978624153</v>
      </c>
      <c r="X23" s="13">
        <f>X6*Assumptions!$E6</f>
        <v>4.058196636</v>
      </c>
      <c r="Y23" s="13">
        <f>Y6*Assumptions!$E6</f>
        <v>4.139360569</v>
      </c>
    </row>
    <row r="24">
      <c r="A24" s="10" t="s">
        <v>52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 t="str">
        <f t="shared" ref="A25:A28" si="4">A20</f>
        <v>Chocolate Donut</v>
      </c>
      <c r="B25" s="13">
        <f>B3*Assumptions!$D3</f>
        <v>1.5</v>
      </c>
      <c r="C25" s="13">
        <f>C3*Assumptions!$D3</f>
        <v>1.515</v>
      </c>
      <c r="D25" s="13">
        <f>D3*Assumptions!$D3</f>
        <v>1.53015</v>
      </c>
      <c r="E25" s="13">
        <f>E3*Assumptions!$D3</f>
        <v>1.5454515</v>
      </c>
      <c r="F25" s="13">
        <f>F3*Assumptions!$D3</f>
        <v>1.560906015</v>
      </c>
      <c r="G25" s="13">
        <f>G3*Assumptions!$D3</f>
        <v>1.576515075</v>
      </c>
      <c r="H25" s="13">
        <f>H3*Assumptions!$D3</f>
        <v>1.592280226</v>
      </c>
      <c r="I25" s="13">
        <f>I3*Assumptions!$D3</f>
        <v>1.608203028</v>
      </c>
      <c r="J25" s="13">
        <f>J3*Assumptions!$D3</f>
        <v>1.624285058</v>
      </c>
      <c r="K25" s="13">
        <f>K3*Assumptions!$D3</f>
        <v>1.640527909</v>
      </c>
      <c r="L25" s="13">
        <f>L3*Assumptions!$D3</f>
        <v>1.656933188</v>
      </c>
      <c r="M25" s="13">
        <f>M3*Assumptions!$D3</f>
        <v>1.67350252</v>
      </c>
      <c r="N25" s="13">
        <f>N3*Assumptions!$D3</f>
        <v>1.690237545</v>
      </c>
      <c r="O25" s="13">
        <f>O3*Assumptions!$D3</f>
        <v>1.707139921</v>
      </c>
      <c r="P25" s="13">
        <f>P3*Assumptions!$D3</f>
        <v>1.72421132</v>
      </c>
      <c r="Q25" s="13">
        <f>Q3*Assumptions!$D3</f>
        <v>1.741453433</v>
      </c>
      <c r="R25" s="13">
        <f>R3*Assumptions!$D3</f>
        <v>1.758867967</v>
      </c>
      <c r="S25" s="13">
        <f>S3*Assumptions!$D3</f>
        <v>1.776456647</v>
      </c>
      <c r="T25" s="13">
        <f>T3*Assumptions!$D3</f>
        <v>1.794221214</v>
      </c>
      <c r="U25" s="13">
        <f>U3*Assumptions!$D3</f>
        <v>1.812163426</v>
      </c>
      <c r="V25" s="13">
        <f>V3*Assumptions!$D3</f>
        <v>1.83028506</v>
      </c>
      <c r="W25" s="13">
        <f>W3*Assumptions!$D3</f>
        <v>1.848587911</v>
      </c>
      <c r="X25" s="13">
        <f>X3*Assumptions!$D3</f>
        <v>1.86707379</v>
      </c>
      <c r="Y25" s="13">
        <f>Y3*Assumptions!$D3</f>
        <v>1.885744528</v>
      </c>
    </row>
    <row r="26">
      <c r="A26" s="5" t="str">
        <f t="shared" si="4"/>
        <v>Vanilla Donut</v>
      </c>
      <c r="B26" s="13">
        <f>B4*Assumptions!$D4</f>
        <v>2.25</v>
      </c>
      <c r="C26" s="13">
        <f>C4*Assumptions!$D4</f>
        <v>2.26125</v>
      </c>
      <c r="D26" s="13">
        <f>D4*Assumptions!$D4</f>
        <v>2.27255625</v>
      </c>
      <c r="E26" s="13">
        <f>E4*Assumptions!$D4</f>
        <v>2.283919031</v>
      </c>
      <c r="F26" s="13">
        <f>F4*Assumptions!$D4</f>
        <v>2.295338626</v>
      </c>
      <c r="G26" s="13">
        <f>G4*Assumptions!$D4</f>
        <v>2.30681532</v>
      </c>
      <c r="H26" s="13">
        <f>H4*Assumptions!$D4</f>
        <v>2.318349396</v>
      </c>
      <c r="I26" s="13">
        <f>I4*Assumptions!$D4</f>
        <v>2.329941143</v>
      </c>
      <c r="J26" s="13">
        <f>J4*Assumptions!$D4</f>
        <v>2.341590849</v>
      </c>
      <c r="K26" s="13">
        <f>K4*Assumptions!$D4</f>
        <v>2.353298803</v>
      </c>
      <c r="L26" s="13">
        <f>L4*Assumptions!$D4</f>
        <v>2.365065297</v>
      </c>
      <c r="M26" s="13">
        <f>M4*Assumptions!$D4</f>
        <v>2.376890624</v>
      </c>
      <c r="N26" s="13">
        <f>N4*Assumptions!$D4</f>
        <v>2.388775077</v>
      </c>
      <c r="O26" s="13">
        <f>O4*Assumptions!$D4</f>
        <v>2.400718952</v>
      </c>
      <c r="P26" s="13">
        <f>P4*Assumptions!$D4</f>
        <v>2.412722547</v>
      </c>
      <c r="Q26" s="13">
        <f>Q4*Assumptions!$D4</f>
        <v>2.42478616</v>
      </c>
      <c r="R26" s="13">
        <f>R4*Assumptions!$D4</f>
        <v>2.43691009</v>
      </c>
      <c r="S26" s="13">
        <f>S4*Assumptions!$D4</f>
        <v>2.449094641</v>
      </c>
      <c r="T26" s="13">
        <f>T4*Assumptions!$D4</f>
        <v>2.461340114</v>
      </c>
      <c r="U26" s="13">
        <f>U4*Assumptions!$D4</f>
        <v>2.473646815</v>
      </c>
      <c r="V26" s="13">
        <f>V4*Assumptions!$D4</f>
        <v>2.486015049</v>
      </c>
      <c r="W26" s="13">
        <f>W4*Assumptions!$D4</f>
        <v>2.498445124</v>
      </c>
      <c r="X26" s="13">
        <f>X4*Assumptions!$D4</f>
        <v>2.51093735</v>
      </c>
      <c r="Y26" s="13">
        <f>Y4*Assumptions!$D4</f>
        <v>2.523492036</v>
      </c>
    </row>
    <row r="27">
      <c r="A27" s="5" t="str">
        <f t="shared" si="4"/>
        <v>Honey Donut</v>
      </c>
      <c r="B27" s="13">
        <f>B5*Assumptions!$D5</f>
        <v>0.75</v>
      </c>
      <c r="C27" s="13">
        <f>C5*Assumptions!$D5</f>
        <v>0.76875</v>
      </c>
      <c r="D27" s="13">
        <f>D5*Assumptions!$D5</f>
        <v>0.78796875</v>
      </c>
      <c r="E27" s="13">
        <f>E5*Assumptions!$D5</f>
        <v>0.8076679688</v>
      </c>
      <c r="F27" s="13">
        <f>F5*Assumptions!$D5</f>
        <v>0.827859668</v>
      </c>
      <c r="G27" s="13">
        <f>G5*Assumptions!$D5</f>
        <v>0.8485561597</v>
      </c>
      <c r="H27" s="13">
        <f>H5*Assumptions!$D5</f>
        <v>0.8697700637</v>
      </c>
      <c r="I27" s="13">
        <f>I5*Assumptions!$D5</f>
        <v>0.8915143153</v>
      </c>
      <c r="J27" s="13">
        <f>J5*Assumptions!$D5</f>
        <v>0.9138021731</v>
      </c>
      <c r="K27" s="13">
        <f>K5*Assumptions!$D5</f>
        <v>0.9366472275</v>
      </c>
      <c r="L27" s="13">
        <f>L5*Assumptions!$D5</f>
        <v>0.9600634081</v>
      </c>
      <c r="M27" s="13">
        <f>M5*Assumptions!$D5</f>
        <v>0.9840649934</v>
      </c>
      <c r="N27" s="13">
        <f>N5*Assumptions!$D5</f>
        <v>1.008666618</v>
      </c>
      <c r="O27" s="13">
        <f>O5*Assumptions!$D5</f>
        <v>1.033883284</v>
      </c>
      <c r="P27" s="13">
        <f>P5*Assumptions!$D5</f>
        <v>1.059730366</v>
      </c>
      <c r="Q27" s="13">
        <f>Q5*Assumptions!$D5</f>
        <v>1.086223625</v>
      </c>
      <c r="R27" s="13">
        <f>R5*Assumptions!$D5</f>
        <v>1.113379215</v>
      </c>
      <c r="S27" s="13">
        <f>S5*Assumptions!$D5</f>
        <v>1.141213696</v>
      </c>
      <c r="T27" s="13">
        <f>T5*Assumptions!$D5</f>
        <v>1.169744038</v>
      </c>
      <c r="U27" s="13">
        <f>U5*Assumptions!$D5</f>
        <v>1.198987639</v>
      </c>
      <c r="V27" s="13">
        <f>V5*Assumptions!$D5</f>
        <v>1.22896233</v>
      </c>
      <c r="W27" s="13">
        <f>W5*Assumptions!$D5</f>
        <v>1.259686388</v>
      </c>
      <c r="X27" s="13">
        <f>X5*Assumptions!$D5</f>
        <v>1.291178548</v>
      </c>
      <c r="Y27" s="13">
        <f>Y5*Assumptions!$D5</f>
        <v>1.323458012</v>
      </c>
    </row>
    <row r="28">
      <c r="A28" s="5" t="str">
        <f t="shared" si="4"/>
        <v>Red Velvet Donut</v>
      </c>
      <c r="B28" s="13">
        <f>B6*Assumptions!$D6</f>
        <v>2.625</v>
      </c>
      <c r="C28" s="13">
        <f>C6*Assumptions!$D6</f>
        <v>2.6775</v>
      </c>
      <c r="D28" s="13">
        <f>D6*Assumptions!$D6</f>
        <v>2.73105</v>
      </c>
      <c r="E28" s="13">
        <f>E6*Assumptions!$D6</f>
        <v>2.785671</v>
      </c>
      <c r="F28" s="13">
        <f>F6*Assumptions!$D6</f>
        <v>2.84138442</v>
      </c>
      <c r="G28" s="13">
        <f>G6*Assumptions!$D6</f>
        <v>2.898212108</v>
      </c>
      <c r="H28" s="13">
        <f>H6*Assumptions!$D6</f>
        <v>2.956176351</v>
      </c>
      <c r="I28" s="13">
        <f>I6*Assumptions!$D6</f>
        <v>3.015299878</v>
      </c>
      <c r="J28" s="13">
        <f>J6*Assumptions!$D6</f>
        <v>3.075605875</v>
      </c>
      <c r="K28" s="13">
        <f>K6*Assumptions!$D6</f>
        <v>3.137117993</v>
      </c>
      <c r="L28" s="13">
        <f>L6*Assumptions!$D6</f>
        <v>3.199860352</v>
      </c>
      <c r="M28" s="13">
        <f>M6*Assumptions!$D6</f>
        <v>3.26385756</v>
      </c>
      <c r="N28" s="13">
        <f>N6*Assumptions!$D6</f>
        <v>3.329134711</v>
      </c>
      <c r="O28" s="13">
        <f>O6*Assumptions!$D6</f>
        <v>3.395717405</v>
      </c>
      <c r="P28" s="13">
        <f>P6*Assumptions!$D6</f>
        <v>3.463631753</v>
      </c>
      <c r="Q28" s="13">
        <f>Q6*Assumptions!$D6</f>
        <v>3.532904388</v>
      </c>
      <c r="R28" s="13">
        <f>R6*Assumptions!$D6</f>
        <v>3.603562476</v>
      </c>
      <c r="S28" s="13">
        <f>S6*Assumptions!$D6</f>
        <v>3.675633725</v>
      </c>
      <c r="T28" s="13">
        <f>T6*Assumptions!$D6</f>
        <v>3.7491464</v>
      </c>
      <c r="U28" s="13">
        <f>U6*Assumptions!$D6</f>
        <v>3.824129328</v>
      </c>
      <c r="V28" s="13">
        <f>V6*Assumptions!$D6</f>
        <v>3.900611914</v>
      </c>
      <c r="W28" s="13">
        <f>W6*Assumptions!$D6</f>
        <v>3.978624153</v>
      </c>
      <c r="X28" s="13">
        <f>X6*Assumptions!$D6</f>
        <v>4.058196636</v>
      </c>
      <c r="Y28" s="13">
        <f>Y6*Assumptions!$D6</f>
        <v>4.139360569</v>
      </c>
    </row>
    <row r="29">
      <c r="A29" s="10" t="s">
        <v>15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 t="str">
        <f t="shared" ref="A30:A33" si="5">A25</f>
        <v>Chocolate Donut</v>
      </c>
      <c r="B30" s="13">
        <f>B3*Assumptions!$F3</f>
        <v>0.5</v>
      </c>
      <c r="C30" s="13">
        <f>C3*Assumptions!$F3</f>
        <v>0.505</v>
      </c>
      <c r="D30" s="13">
        <f>D3*Assumptions!$F3</f>
        <v>0.51005</v>
      </c>
      <c r="E30" s="13">
        <f>E3*Assumptions!$F3</f>
        <v>0.5151505</v>
      </c>
      <c r="F30" s="13">
        <f>F3*Assumptions!$F3</f>
        <v>0.520302005</v>
      </c>
      <c r="G30" s="13">
        <f>G3*Assumptions!$F3</f>
        <v>0.5255050251</v>
      </c>
      <c r="H30" s="13">
        <f>H3*Assumptions!$F3</f>
        <v>0.5307600753</v>
      </c>
      <c r="I30" s="13">
        <f>I3*Assumptions!$F3</f>
        <v>0.5360676761</v>
      </c>
      <c r="J30" s="13">
        <f>J3*Assumptions!$F3</f>
        <v>0.5414283528</v>
      </c>
      <c r="K30" s="13">
        <f>K3*Assumptions!$F3</f>
        <v>0.5468426363</v>
      </c>
      <c r="L30" s="13">
        <f>L3*Assumptions!$F3</f>
        <v>0.5523110627</v>
      </c>
      <c r="M30" s="13">
        <f>M3*Assumptions!$F3</f>
        <v>0.5578341733</v>
      </c>
      <c r="N30" s="13">
        <f>N3*Assumptions!$F3</f>
        <v>0.5634125151</v>
      </c>
      <c r="O30" s="13">
        <f>O3*Assumptions!$F3</f>
        <v>0.5690466402</v>
      </c>
      <c r="P30" s="13">
        <f>P3*Assumptions!$F3</f>
        <v>0.5747371066</v>
      </c>
      <c r="Q30" s="13">
        <f>Q3*Assumptions!$F3</f>
        <v>0.5804844777</v>
      </c>
      <c r="R30" s="13">
        <f>R3*Assumptions!$F3</f>
        <v>0.5862893225</v>
      </c>
      <c r="S30" s="13">
        <f>S3*Assumptions!$F3</f>
        <v>0.5921522157</v>
      </c>
      <c r="T30" s="13">
        <f>T3*Assumptions!$F3</f>
        <v>0.5980737378</v>
      </c>
      <c r="U30" s="13">
        <f>U3*Assumptions!$F3</f>
        <v>0.6040544752</v>
      </c>
      <c r="V30" s="13">
        <f>V3*Assumptions!$F3</f>
        <v>0.61009502</v>
      </c>
      <c r="W30" s="13">
        <f>W3*Assumptions!$F3</f>
        <v>0.6161959702</v>
      </c>
      <c r="X30" s="13">
        <f>X3*Assumptions!$F3</f>
        <v>0.6223579299</v>
      </c>
      <c r="Y30" s="13">
        <f>Y3*Assumptions!$F3</f>
        <v>0.6285815092</v>
      </c>
    </row>
    <row r="31">
      <c r="A31" s="5" t="str">
        <f t="shared" si="5"/>
        <v>Vanilla Donut</v>
      </c>
      <c r="B31" s="13">
        <f>B4*Assumptions!$F4</f>
        <v>0</v>
      </c>
      <c r="C31" s="13">
        <f>C4*Assumptions!$F4</f>
        <v>0</v>
      </c>
      <c r="D31" s="13">
        <f>D4*Assumptions!$F4</f>
        <v>0</v>
      </c>
      <c r="E31" s="13">
        <f>E4*Assumptions!$F4</f>
        <v>0</v>
      </c>
      <c r="F31" s="13">
        <f>F4*Assumptions!$F4</f>
        <v>0</v>
      </c>
      <c r="G31" s="13">
        <f>G4*Assumptions!$F4</f>
        <v>0</v>
      </c>
      <c r="H31" s="13">
        <f>H4*Assumptions!$F4</f>
        <v>0</v>
      </c>
      <c r="I31" s="13">
        <f>I4*Assumptions!$F4</f>
        <v>0</v>
      </c>
      <c r="J31" s="13">
        <f>J4*Assumptions!$F4</f>
        <v>0</v>
      </c>
      <c r="K31" s="13">
        <f>K4*Assumptions!$F4</f>
        <v>0</v>
      </c>
      <c r="L31" s="13">
        <f>L4*Assumptions!$F4</f>
        <v>0</v>
      </c>
      <c r="M31" s="13">
        <f>M4*Assumptions!$F4</f>
        <v>0</v>
      </c>
      <c r="N31" s="13">
        <f>N4*Assumptions!$F4</f>
        <v>0</v>
      </c>
      <c r="O31" s="13">
        <f>O4*Assumptions!$F4</f>
        <v>0</v>
      </c>
      <c r="P31" s="13">
        <f>P4*Assumptions!$F4</f>
        <v>0</v>
      </c>
      <c r="Q31" s="13">
        <f>Q4*Assumptions!$F4</f>
        <v>0</v>
      </c>
      <c r="R31" s="13">
        <f>R4*Assumptions!$F4</f>
        <v>0</v>
      </c>
      <c r="S31" s="13">
        <f>S4*Assumptions!$F4</f>
        <v>0</v>
      </c>
      <c r="T31" s="13">
        <f>T4*Assumptions!$F4</f>
        <v>0</v>
      </c>
      <c r="U31" s="13">
        <f>U4*Assumptions!$F4</f>
        <v>0</v>
      </c>
      <c r="V31" s="13">
        <f>V4*Assumptions!$F4</f>
        <v>0</v>
      </c>
      <c r="W31" s="13">
        <f>W4*Assumptions!$F4</f>
        <v>0</v>
      </c>
      <c r="X31" s="13">
        <f>X4*Assumptions!$F4</f>
        <v>0</v>
      </c>
      <c r="Y31" s="13">
        <f>Y4*Assumptions!$F4</f>
        <v>0</v>
      </c>
    </row>
    <row r="32">
      <c r="A32" s="5" t="str">
        <f t="shared" si="5"/>
        <v>Honey Donut</v>
      </c>
      <c r="B32" s="13">
        <f>B5*Assumptions!$F5</f>
        <v>0</v>
      </c>
      <c r="C32" s="13">
        <f>C5*Assumptions!$F5</f>
        <v>0</v>
      </c>
      <c r="D32" s="13">
        <f>D5*Assumptions!$F5</f>
        <v>0</v>
      </c>
      <c r="E32" s="13">
        <f>E5*Assumptions!$F5</f>
        <v>0</v>
      </c>
      <c r="F32" s="13">
        <f>F5*Assumptions!$F5</f>
        <v>0</v>
      </c>
      <c r="G32" s="13">
        <f>G5*Assumptions!$F5</f>
        <v>0</v>
      </c>
      <c r="H32" s="13">
        <f>H5*Assumptions!$F5</f>
        <v>0</v>
      </c>
      <c r="I32" s="13">
        <f>I5*Assumptions!$F5</f>
        <v>0</v>
      </c>
      <c r="J32" s="13">
        <f>J5*Assumptions!$F5</f>
        <v>0</v>
      </c>
      <c r="K32" s="13">
        <f>K5*Assumptions!$F5</f>
        <v>0</v>
      </c>
      <c r="L32" s="13">
        <f>L5*Assumptions!$F5</f>
        <v>0</v>
      </c>
      <c r="M32" s="13">
        <f>M5*Assumptions!$F5</f>
        <v>0</v>
      </c>
      <c r="N32" s="13">
        <f>N5*Assumptions!$F5</f>
        <v>0</v>
      </c>
      <c r="O32" s="13">
        <f>O5*Assumptions!$F5</f>
        <v>0</v>
      </c>
      <c r="P32" s="13">
        <f>P5*Assumptions!$F5</f>
        <v>0</v>
      </c>
      <c r="Q32" s="13">
        <f>Q5*Assumptions!$F5</f>
        <v>0</v>
      </c>
      <c r="R32" s="13">
        <f>R5*Assumptions!$F5</f>
        <v>0</v>
      </c>
      <c r="S32" s="13">
        <f>S5*Assumptions!$F5</f>
        <v>0</v>
      </c>
      <c r="T32" s="13">
        <f>T5*Assumptions!$F5</f>
        <v>0</v>
      </c>
      <c r="U32" s="13">
        <f>U5*Assumptions!$F5</f>
        <v>0</v>
      </c>
      <c r="V32" s="13">
        <f>V5*Assumptions!$F5</f>
        <v>0</v>
      </c>
      <c r="W32" s="13">
        <f>W5*Assumptions!$F5</f>
        <v>0</v>
      </c>
      <c r="X32" s="13">
        <f>X5*Assumptions!$F5</f>
        <v>0</v>
      </c>
      <c r="Y32" s="13">
        <f>Y5*Assumptions!$F5</f>
        <v>0</v>
      </c>
    </row>
    <row r="33">
      <c r="A33" s="5" t="str">
        <f t="shared" si="5"/>
        <v>Red Velvet Donut</v>
      </c>
      <c r="B33" s="13">
        <f>B6*Assumptions!$F6</f>
        <v>0.35</v>
      </c>
      <c r="C33" s="13">
        <f>C6*Assumptions!$F6</f>
        <v>0.357</v>
      </c>
      <c r="D33" s="13">
        <f>D6*Assumptions!$F6</f>
        <v>0.36414</v>
      </c>
      <c r="E33" s="13">
        <f>E6*Assumptions!$F6</f>
        <v>0.3714228</v>
      </c>
      <c r="F33" s="13">
        <f>F6*Assumptions!$F6</f>
        <v>0.378851256</v>
      </c>
      <c r="G33" s="13">
        <f>G6*Assumptions!$F6</f>
        <v>0.3864282811</v>
      </c>
      <c r="H33" s="13">
        <f>H6*Assumptions!$F6</f>
        <v>0.3941568467</v>
      </c>
      <c r="I33" s="13">
        <f>I6*Assumptions!$F6</f>
        <v>0.4020399837</v>
      </c>
      <c r="J33" s="13">
        <f>J6*Assumptions!$F6</f>
        <v>0.4100807834</v>
      </c>
      <c r="K33" s="13">
        <f>K6*Assumptions!$F6</f>
        <v>0.418282399</v>
      </c>
      <c r="L33" s="13">
        <f>L6*Assumptions!$F6</f>
        <v>0.426648047</v>
      </c>
      <c r="M33" s="13">
        <f>M6*Assumptions!$F6</f>
        <v>0.4351810079</v>
      </c>
      <c r="N33" s="13">
        <f>N6*Assumptions!$F6</f>
        <v>0.4438846281</v>
      </c>
      <c r="O33" s="13">
        <f>O6*Assumptions!$F6</f>
        <v>0.4527623207</v>
      </c>
      <c r="P33" s="13">
        <f>P6*Assumptions!$F6</f>
        <v>0.4618175671</v>
      </c>
      <c r="Q33" s="13">
        <f>Q6*Assumptions!$F6</f>
        <v>0.4710539184</v>
      </c>
      <c r="R33" s="13">
        <f>R6*Assumptions!$F6</f>
        <v>0.4804749968</v>
      </c>
      <c r="S33" s="13">
        <f>S6*Assumptions!$F6</f>
        <v>0.4900844967</v>
      </c>
      <c r="T33" s="13">
        <f>T6*Assumptions!$F6</f>
        <v>0.4998861867</v>
      </c>
      <c r="U33" s="13">
        <f>U6*Assumptions!$F6</f>
        <v>0.5098839104</v>
      </c>
      <c r="V33" s="13">
        <f>V6*Assumptions!$F6</f>
        <v>0.5200815886</v>
      </c>
      <c r="W33" s="13">
        <f>W6*Assumptions!$F6</f>
        <v>0.5304832204</v>
      </c>
      <c r="X33" s="13">
        <f>X6*Assumptions!$F6</f>
        <v>0.5410928848</v>
      </c>
      <c r="Y33" s="13">
        <f>Y6*Assumptions!$F6</f>
        <v>0.5519147425</v>
      </c>
    </row>
    <row r="34">
      <c r="A34" s="10" t="s">
        <v>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 t="str">
        <f t="shared" ref="A35:A38" si="6">A30</f>
        <v>Chocolate Donut</v>
      </c>
      <c r="B35" s="13">
        <f>B3*Assumptions!$G3</f>
        <v>0</v>
      </c>
      <c r="C35" s="13">
        <f>C3*Assumptions!$G3</f>
        <v>0</v>
      </c>
      <c r="D35" s="13">
        <f>D3*Assumptions!$G3</f>
        <v>0</v>
      </c>
      <c r="E35" s="13">
        <f>E3*Assumptions!$G3</f>
        <v>0</v>
      </c>
      <c r="F35" s="13">
        <f>F3*Assumptions!$G3</f>
        <v>0</v>
      </c>
      <c r="G35" s="13">
        <f>G3*Assumptions!$G3</f>
        <v>0</v>
      </c>
      <c r="H35" s="13">
        <f>H3*Assumptions!$G3</f>
        <v>0</v>
      </c>
      <c r="I35" s="13">
        <f>I3*Assumptions!$G3</f>
        <v>0</v>
      </c>
      <c r="J35" s="13">
        <f>J3*Assumptions!$G3</f>
        <v>0</v>
      </c>
      <c r="K35" s="13">
        <f>K3*Assumptions!$G3</f>
        <v>0</v>
      </c>
      <c r="L35" s="13">
        <f>L3*Assumptions!$G3</f>
        <v>0</v>
      </c>
      <c r="M35" s="13">
        <f>M3*Assumptions!$G3</f>
        <v>0</v>
      </c>
      <c r="N35" s="13">
        <f>N3*Assumptions!$G3</f>
        <v>0</v>
      </c>
      <c r="O35" s="13">
        <f>O3*Assumptions!$G3</f>
        <v>0</v>
      </c>
      <c r="P35" s="13">
        <f>P3*Assumptions!$G3</f>
        <v>0</v>
      </c>
      <c r="Q35" s="13">
        <f>Q3*Assumptions!$G3</f>
        <v>0</v>
      </c>
      <c r="R35" s="13">
        <f>R3*Assumptions!$G3</f>
        <v>0</v>
      </c>
      <c r="S35" s="13">
        <f>S3*Assumptions!$G3</f>
        <v>0</v>
      </c>
      <c r="T35" s="13">
        <f>T3*Assumptions!$G3</f>
        <v>0</v>
      </c>
      <c r="U35" s="13">
        <f>U3*Assumptions!$G3</f>
        <v>0</v>
      </c>
      <c r="V35" s="13">
        <f>V3*Assumptions!$G3</f>
        <v>0</v>
      </c>
      <c r="W35" s="13">
        <f>W3*Assumptions!$G3</f>
        <v>0</v>
      </c>
      <c r="X35" s="13">
        <f>X3*Assumptions!$G3</f>
        <v>0</v>
      </c>
      <c r="Y35" s="13">
        <f>Y3*Assumptions!$G3</f>
        <v>0</v>
      </c>
    </row>
    <row r="36">
      <c r="A36" s="5" t="str">
        <f t="shared" si="6"/>
        <v>Vanilla Donut</v>
      </c>
      <c r="B36" s="13">
        <f>B4*Assumptions!$G4</f>
        <v>0.75</v>
      </c>
      <c r="C36" s="13">
        <f>C4*Assumptions!$G4</f>
        <v>0.75375</v>
      </c>
      <c r="D36" s="13">
        <f>D4*Assumptions!$G4</f>
        <v>0.75751875</v>
      </c>
      <c r="E36" s="13">
        <f>E4*Assumptions!$G4</f>
        <v>0.7613063438</v>
      </c>
      <c r="F36" s="13">
        <f>F4*Assumptions!$G4</f>
        <v>0.7651128755</v>
      </c>
      <c r="G36" s="13">
        <f>G4*Assumptions!$G4</f>
        <v>0.7689384398</v>
      </c>
      <c r="H36" s="13">
        <f>H4*Assumptions!$G4</f>
        <v>0.772783132</v>
      </c>
      <c r="I36" s="13">
        <f>I4*Assumptions!$G4</f>
        <v>0.7766470477</v>
      </c>
      <c r="J36" s="13">
        <f>J4*Assumptions!$G4</f>
        <v>0.7805302829</v>
      </c>
      <c r="K36" s="13">
        <f>K4*Assumptions!$G4</f>
        <v>0.7844329344</v>
      </c>
      <c r="L36" s="13">
        <f>L4*Assumptions!$G4</f>
        <v>0.788355099</v>
      </c>
      <c r="M36" s="13">
        <f>M4*Assumptions!$G4</f>
        <v>0.7922968745</v>
      </c>
      <c r="N36" s="13">
        <f>N4*Assumptions!$G4</f>
        <v>0.7962583589</v>
      </c>
      <c r="O36" s="13">
        <f>O4*Assumptions!$G4</f>
        <v>0.8002396507</v>
      </c>
      <c r="P36" s="13">
        <f>P4*Assumptions!$G4</f>
        <v>0.8042408489</v>
      </c>
      <c r="Q36" s="13">
        <f>Q4*Assumptions!$G4</f>
        <v>0.8082620532</v>
      </c>
      <c r="R36" s="13">
        <f>R4*Assumptions!$G4</f>
        <v>0.8123033635</v>
      </c>
      <c r="S36" s="13">
        <f>S4*Assumptions!$G4</f>
        <v>0.8163648803</v>
      </c>
      <c r="T36" s="13">
        <f>T4*Assumptions!$G4</f>
        <v>0.8204467047</v>
      </c>
      <c r="U36" s="13">
        <f>U4*Assumptions!$G4</f>
        <v>0.8245489382</v>
      </c>
      <c r="V36" s="13">
        <f>V4*Assumptions!$G4</f>
        <v>0.8286716829</v>
      </c>
      <c r="W36" s="13">
        <f>W4*Assumptions!$G4</f>
        <v>0.8328150413</v>
      </c>
      <c r="X36" s="13">
        <f>X4*Assumptions!$G4</f>
        <v>0.8369791165</v>
      </c>
      <c r="Y36" s="13">
        <f>Y4*Assumptions!$G4</f>
        <v>0.8411640121</v>
      </c>
    </row>
    <row r="37">
      <c r="A37" s="5" t="str">
        <f t="shared" si="6"/>
        <v>Honey Donut</v>
      </c>
      <c r="B37" s="13">
        <f>B5*Assumptions!$G5</f>
        <v>0</v>
      </c>
      <c r="C37" s="13">
        <f>C5*Assumptions!$G5</f>
        <v>0</v>
      </c>
      <c r="D37" s="13">
        <f>D5*Assumptions!$G5</f>
        <v>0</v>
      </c>
      <c r="E37" s="13">
        <f>E5*Assumptions!$G5</f>
        <v>0</v>
      </c>
      <c r="F37" s="13">
        <f>F5*Assumptions!$G5</f>
        <v>0</v>
      </c>
      <c r="G37" s="13">
        <f>G5*Assumptions!$G5</f>
        <v>0</v>
      </c>
      <c r="H37" s="13">
        <f>H5*Assumptions!$G5</f>
        <v>0</v>
      </c>
      <c r="I37" s="13">
        <f>I5*Assumptions!$G5</f>
        <v>0</v>
      </c>
      <c r="J37" s="13">
        <f>J5*Assumptions!$G5</f>
        <v>0</v>
      </c>
      <c r="K37" s="13">
        <f>K5*Assumptions!$G5</f>
        <v>0</v>
      </c>
      <c r="L37" s="13">
        <f>L5*Assumptions!$G5</f>
        <v>0</v>
      </c>
      <c r="M37" s="13">
        <f>M5*Assumptions!$G5</f>
        <v>0</v>
      </c>
      <c r="N37" s="13">
        <f>N5*Assumptions!$G5</f>
        <v>0</v>
      </c>
      <c r="O37" s="13">
        <f>O5*Assumptions!$G5</f>
        <v>0</v>
      </c>
      <c r="P37" s="13">
        <f>P5*Assumptions!$G5</f>
        <v>0</v>
      </c>
      <c r="Q37" s="13">
        <f>Q5*Assumptions!$G5</f>
        <v>0</v>
      </c>
      <c r="R37" s="13">
        <f>R5*Assumptions!$G5</f>
        <v>0</v>
      </c>
      <c r="S37" s="13">
        <f>S5*Assumptions!$G5</f>
        <v>0</v>
      </c>
      <c r="T37" s="13">
        <f>T5*Assumptions!$G5</f>
        <v>0</v>
      </c>
      <c r="U37" s="13">
        <f>U5*Assumptions!$G5</f>
        <v>0</v>
      </c>
      <c r="V37" s="13">
        <f>V5*Assumptions!$G5</f>
        <v>0</v>
      </c>
      <c r="W37" s="13">
        <f>W5*Assumptions!$G5</f>
        <v>0</v>
      </c>
      <c r="X37" s="13">
        <f>X5*Assumptions!$G5</f>
        <v>0</v>
      </c>
      <c r="Y37" s="13">
        <f>Y5*Assumptions!$G5</f>
        <v>0</v>
      </c>
    </row>
    <row r="38">
      <c r="A38" s="5" t="str">
        <f t="shared" si="6"/>
        <v>Red Velvet Donut</v>
      </c>
      <c r="B38" s="13">
        <f>B6*Assumptions!$G6</f>
        <v>0.35</v>
      </c>
      <c r="C38" s="13">
        <f>C6*Assumptions!$G6</f>
        <v>0.357</v>
      </c>
      <c r="D38" s="13">
        <f>D6*Assumptions!$G6</f>
        <v>0.36414</v>
      </c>
      <c r="E38" s="13">
        <f>E6*Assumptions!$G6</f>
        <v>0.3714228</v>
      </c>
      <c r="F38" s="13">
        <f>F6*Assumptions!$G6</f>
        <v>0.378851256</v>
      </c>
      <c r="G38" s="13">
        <f>G6*Assumptions!$G6</f>
        <v>0.3864282811</v>
      </c>
      <c r="H38" s="13">
        <f>H6*Assumptions!$G6</f>
        <v>0.3941568467</v>
      </c>
      <c r="I38" s="13">
        <f>I6*Assumptions!$G6</f>
        <v>0.4020399837</v>
      </c>
      <c r="J38" s="13">
        <f>J6*Assumptions!$G6</f>
        <v>0.4100807834</v>
      </c>
      <c r="K38" s="13">
        <f>K6*Assumptions!$G6</f>
        <v>0.418282399</v>
      </c>
      <c r="L38" s="13">
        <f>L6*Assumptions!$G6</f>
        <v>0.426648047</v>
      </c>
      <c r="M38" s="13">
        <f>M6*Assumptions!$G6</f>
        <v>0.4351810079</v>
      </c>
      <c r="N38" s="13">
        <f>N6*Assumptions!$G6</f>
        <v>0.4438846281</v>
      </c>
      <c r="O38" s="13">
        <f>O6*Assumptions!$G6</f>
        <v>0.4527623207</v>
      </c>
      <c r="P38" s="13">
        <f>P6*Assumptions!$G6</f>
        <v>0.4618175671</v>
      </c>
      <c r="Q38" s="13">
        <f>Q6*Assumptions!$G6</f>
        <v>0.4710539184</v>
      </c>
      <c r="R38" s="13">
        <f>R6*Assumptions!$G6</f>
        <v>0.4804749968</v>
      </c>
      <c r="S38" s="13">
        <f>S6*Assumptions!$G6</f>
        <v>0.4900844967</v>
      </c>
      <c r="T38" s="13">
        <f>T6*Assumptions!$G6</f>
        <v>0.4998861867</v>
      </c>
      <c r="U38" s="13">
        <f>U6*Assumptions!$G6</f>
        <v>0.5098839104</v>
      </c>
      <c r="V38" s="13">
        <f>V6*Assumptions!$G6</f>
        <v>0.5200815886</v>
      </c>
      <c r="W38" s="13">
        <f>W6*Assumptions!$G6</f>
        <v>0.5304832204</v>
      </c>
      <c r="X38" s="13">
        <f>X6*Assumptions!$G6</f>
        <v>0.5410928848</v>
      </c>
      <c r="Y38" s="13">
        <f>Y6*Assumptions!$G6</f>
        <v>0.5519147425</v>
      </c>
    </row>
    <row r="39">
      <c r="A39" s="10" t="s">
        <v>53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 t="str">
        <f t="shared" ref="A40:A43" si="7">A35</f>
        <v>Chocolate Donut</v>
      </c>
      <c r="B40" s="13">
        <f>B3*Assumptions!$H3</f>
        <v>0</v>
      </c>
      <c r="C40" s="13">
        <f>C3*Assumptions!$H3</f>
        <v>0</v>
      </c>
      <c r="D40" s="13">
        <f>D3*Assumptions!$H3</f>
        <v>0</v>
      </c>
      <c r="E40" s="13">
        <f>E3*Assumptions!$H3</f>
        <v>0</v>
      </c>
      <c r="F40" s="13">
        <f>F3*Assumptions!$H3</f>
        <v>0</v>
      </c>
      <c r="G40" s="13">
        <f>G3*Assumptions!$H3</f>
        <v>0</v>
      </c>
      <c r="H40" s="13">
        <f>H3*Assumptions!$H3</f>
        <v>0</v>
      </c>
      <c r="I40" s="13">
        <f>I3*Assumptions!$H3</f>
        <v>0</v>
      </c>
      <c r="J40" s="13">
        <f>J3*Assumptions!$H3</f>
        <v>0</v>
      </c>
      <c r="K40" s="13">
        <f>K3*Assumptions!$H3</f>
        <v>0</v>
      </c>
      <c r="L40" s="13">
        <f>L3*Assumptions!$H3</f>
        <v>0</v>
      </c>
      <c r="M40" s="13">
        <f>M3*Assumptions!$H3</f>
        <v>0</v>
      </c>
      <c r="N40" s="13">
        <f>N3*Assumptions!$H3</f>
        <v>0</v>
      </c>
      <c r="O40" s="13">
        <f>O3*Assumptions!$H3</f>
        <v>0</v>
      </c>
      <c r="P40" s="13">
        <f>P3*Assumptions!$H3</f>
        <v>0</v>
      </c>
      <c r="Q40" s="13">
        <f>Q3*Assumptions!$H3</f>
        <v>0</v>
      </c>
      <c r="R40" s="13">
        <f>R3*Assumptions!$H3</f>
        <v>0</v>
      </c>
      <c r="S40" s="13">
        <f>S3*Assumptions!$H3</f>
        <v>0</v>
      </c>
      <c r="T40" s="13">
        <f>T3*Assumptions!$H3</f>
        <v>0</v>
      </c>
      <c r="U40" s="13">
        <f>U3*Assumptions!$H3</f>
        <v>0</v>
      </c>
      <c r="V40" s="13">
        <f>V3*Assumptions!$H3</f>
        <v>0</v>
      </c>
      <c r="W40" s="13">
        <f>W3*Assumptions!$H3</f>
        <v>0</v>
      </c>
      <c r="X40" s="13">
        <f>X3*Assumptions!$H3</f>
        <v>0</v>
      </c>
      <c r="Y40" s="13">
        <f>Y3*Assumptions!$H3</f>
        <v>0</v>
      </c>
    </row>
    <row r="41">
      <c r="A41" s="5" t="str">
        <f t="shared" si="7"/>
        <v>Vanilla Donut</v>
      </c>
      <c r="B41" s="13">
        <f>B4*Assumptions!$H4</f>
        <v>0</v>
      </c>
      <c r="C41" s="13">
        <f>C4*Assumptions!$H4</f>
        <v>0</v>
      </c>
      <c r="D41" s="13">
        <f>D4*Assumptions!$H4</f>
        <v>0</v>
      </c>
      <c r="E41" s="13">
        <f>E4*Assumptions!$H4</f>
        <v>0</v>
      </c>
      <c r="F41" s="13">
        <f>F4*Assumptions!$H4</f>
        <v>0</v>
      </c>
      <c r="G41" s="13">
        <f>G4*Assumptions!$H4</f>
        <v>0</v>
      </c>
      <c r="H41" s="13">
        <f>H4*Assumptions!$H4</f>
        <v>0</v>
      </c>
      <c r="I41" s="13">
        <f>I4*Assumptions!$H4</f>
        <v>0</v>
      </c>
      <c r="J41" s="13">
        <f>J4*Assumptions!$H4</f>
        <v>0</v>
      </c>
      <c r="K41" s="13">
        <f>K4*Assumptions!$H4</f>
        <v>0</v>
      </c>
      <c r="L41" s="13">
        <f>L4*Assumptions!$H4</f>
        <v>0</v>
      </c>
      <c r="M41" s="13">
        <f>M4*Assumptions!$H4</f>
        <v>0</v>
      </c>
      <c r="N41" s="13">
        <f>N4*Assumptions!$H4</f>
        <v>0</v>
      </c>
      <c r="O41" s="13">
        <f>O4*Assumptions!$H4</f>
        <v>0</v>
      </c>
      <c r="P41" s="13">
        <f>P4*Assumptions!$H4</f>
        <v>0</v>
      </c>
      <c r="Q41" s="13">
        <f>Q4*Assumptions!$H4</f>
        <v>0</v>
      </c>
      <c r="R41" s="13">
        <f>R4*Assumptions!$H4</f>
        <v>0</v>
      </c>
      <c r="S41" s="13">
        <f>S4*Assumptions!$H4</f>
        <v>0</v>
      </c>
      <c r="T41" s="13">
        <f>T4*Assumptions!$H4</f>
        <v>0</v>
      </c>
      <c r="U41" s="13">
        <f>U4*Assumptions!$H4</f>
        <v>0</v>
      </c>
      <c r="V41" s="13">
        <f>V4*Assumptions!$H4</f>
        <v>0</v>
      </c>
      <c r="W41" s="13">
        <f>W4*Assumptions!$H4</f>
        <v>0</v>
      </c>
      <c r="X41" s="13">
        <f>X4*Assumptions!$H4</f>
        <v>0</v>
      </c>
      <c r="Y41" s="13">
        <f>Y4*Assumptions!$H4</f>
        <v>0</v>
      </c>
    </row>
    <row r="42">
      <c r="A42" s="5" t="str">
        <f t="shared" si="7"/>
        <v>Honey Donut</v>
      </c>
      <c r="B42" s="13">
        <f>B5*Assumptions!$H5</f>
        <v>0.1</v>
      </c>
      <c r="C42" s="13">
        <f>C5*Assumptions!$H5</f>
        <v>0.1025</v>
      </c>
      <c r="D42" s="13">
        <f>D5*Assumptions!$H5</f>
        <v>0.1050625</v>
      </c>
      <c r="E42" s="13">
        <f>E5*Assumptions!$H5</f>
        <v>0.1076890625</v>
      </c>
      <c r="F42" s="13">
        <f>F5*Assumptions!$H5</f>
        <v>0.1103812891</v>
      </c>
      <c r="G42" s="13">
        <f>G5*Assumptions!$H5</f>
        <v>0.1131408213</v>
      </c>
      <c r="H42" s="13">
        <f>H5*Assumptions!$H5</f>
        <v>0.1159693418</v>
      </c>
      <c r="I42" s="13">
        <f>I5*Assumptions!$H5</f>
        <v>0.1188685754</v>
      </c>
      <c r="J42" s="13">
        <f>J5*Assumptions!$H5</f>
        <v>0.1218402898</v>
      </c>
      <c r="K42" s="13">
        <f>K5*Assumptions!$H5</f>
        <v>0.124886297</v>
      </c>
      <c r="L42" s="13">
        <f>L5*Assumptions!$H5</f>
        <v>0.1280084544</v>
      </c>
      <c r="M42" s="13">
        <f>M5*Assumptions!$H5</f>
        <v>0.1312086658</v>
      </c>
      <c r="N42" s="13">
        <f>N5*Assumptions!$H5</f>
        <v>0.1344888824</v>
      </c>
      <c r="O42" s="13">
        <f>O5*Assumptions!$H5</f>
        <v>0.1378511045</v>
      </c>
      <c r="P42" s="13">
        <f>P5*Assumptions!$H5</f>
        <v>0.1412973821</v>
      </c>
      <c r="Q42" s="13">
        <f>Q5*Assumptions!$H5</f>
        <v>0.1448298166</v>
      </c>
      <c r="R42" s="13">
        <f>R5*Assumptions!$H5</f>
        <v>0.1484505621</v>
      </c>
      <c r="S42" s="13">
        <f>S5*Assumptions!$H5</f>
        <v>0.1521618261</v>
      </c>
      <c r="T42" s="13">
        <f>T5*Assumptions!$H5</f>
        <v>0.1559658718</v>
      </c>
      <c r="U42" s="13">
        <f>U5*Assumptions!$H5</f>
        <v>0.1598650186</v>
      </c>
      <c r="V42" s="13">
        <f>V5*Assumptions!$H5</f>
        <v>0.163861644</v>
      </c>
      <c r="W42" s="13">
        <f>W5*Assumptions!$H5</f>
        <v>0.1679581851</v>
      </c>
      <c r="X42" s="13">
        <f>X5*Assumptions!$H5</f>
        <v>0.1721571398</v>
      </c>
      <c r="Y42" s="13">
        <f>Y5*Assumptions!$H5</f>
        <v>0.1764610683</v>
      </c>
    </row>
    <row r="43">
      <c r="A43" s="5" t="str">
        <f t="shared" si="7"/>
        <v>Red Velvet Donut</v>
      </c>
      <c r="B43" s="13">
        <f>B6*Assumptions!$H6</f>
        <v>0</v>
      </c>
      <c r="C43" s="13">
        <f>C6*Assumptions!$H6</f>
        <v>0</v>
      </c>
      <c r="D43" s="13">
        <f>D6*Assumptions!$H6</f>
        <v>0</v>
      </c>
      <c r="E43" s="13">
        <f>E6*Assumptions!$H6</f>
        <v>0</v>
      </c>
      <c r="F43" s="13">
        <f>F6*Assumptions!$H6</f>
        <v>0</v>
      </c>
      <c r="G43" s="13">
        <f>G6*Assumptions!$H6</f>
        <v>0</v>
      </c>
      <c r="H43" s="13">
        <f>H6*Assumptions!$H6</f>
        <v>0</v>
      </c>
      <c r="I43" s="13">
        <f>I6*Assumptions!$H6</f>
        <v>0</v>
      </c>
      <c r="J43" s="13">
        <f>J6*Assumptions!$H6</f>
        <v>0</v>
      </c>
      <c r="K43" s="13">
        <f>K6*Assumptions!$H6</f>
        <v>0</v>
      </c>
      <c r="L43" s="13">
        <f>L6*Assumptions!$H6</f>
        <v>0</v>
      </c>
      <c r="M43" s="13">
        <f>M6*Assumptions!$H6</f>
        <v>0</v>
      </c>
      <c r="N43" s="13">
        <f>N6*Assumptions!$H6</f>
        <v>0</v>
      </c>
      <c r="O43" s="13">
        <f>O6*Assumptions!$H6</f>
        <v>0</v>
      </c>
      <c r="P43" s="13">
        <f>P6*Assumptions!$H6</f>
        <v>0</v>
      </c>
      <c r="Q43" s="13">
        <f>Q6*Assumptions!$H6</f>
        <v>0</v>
      </c>
      <c r="R43" s="13">
        <f>R6*Assumptions!$H6</f>
        <v>0</v>
      </c>
      <c r="S43" s="13">
        <f>S6*Assumptions!$H6</f>
        <v>0</v>
      </c>
      <c r="T43" s="13">
        <f>T6*Assumptions!$H6</f>
        <v>0</v>
      </c>
      <c r="U43" s="13">
        <f>U6*Assumptions!$H6</f>
        <v>0</v>
      </c>
      <c r="V43" s="13">
        <f>V6*Assumptions!$H6</f>
        <v>0</v>
      </c>
      <c r="W43" s="13">
        <f>W6*Assumptions!$H6</f>
        <v>0</v>
      </c>
      <c r="X43" s="13">
        <f>X6*Assumptions!$H6</f>
        <v>0</v>
      </c>
      <c r="Y43" s="13">
        <f>Y6*Assumptions!$H6</f>
        <v>0</v>
      </c>
    </row>
    <row r="44">
      <c r="A44" s="10" t="s">
        <v>54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 t="str">
        <f t="shared" ref="A45:A48" si="8">A40</f>
        <v>Chocolate Donut</v>
      </c>
      <c r="B45" s="13">
        <f>B3*Assumptions!$I3</f>
        <v>0</v>
      </c>
      <c r="C45" s="13">
        <f>C3*Assumptions!$I3</f>
        <v>0</v>
      </c>
      <c r="D45" s="13">
        <f>D3*Assumptions!$I3</f>
        <v>0</v>
      </c>
      <c r="E45" s="13">
        <f>E3*Assumptions!$I3</f>
        <v>0</v>
      </c>
      <c r="F45" s="13">
        <f>F3*Assumptions!$I3</f>
        <v>0</v>
      </c>
      <c r="G45" s="13">
        <f>G3*Assumptions!$I3</f>
        <v>0</v>
      </c>
      <c r="H45" s="13">
        <f>H3*Assumptions!$I3</f>
        <v>0</v>
      </c>
      <c r="I45" s="13">
        <f>I3*Assumptions!$I3</f>
        <v>0</v>
      </c>
      <c r="J45" s="13">
        <f>J3*Assumptions!$I3</f>
        <v>0</v>
      </c>
      <c r="K45" s="13">
        <f>K3*Assumptions!$I3</f>
        <v>0</v>
      </c>
      <c r="L45" s="13">
        <f>L3*Assumptions!$I3</f>
        <v>0</v>
      </c>
      <c r="M45" s="13">
        <f>M3*Assumptions!$I3</f>
        <v>0</v>
      </c>
      <c r="N45" s="13">
        <f>N3*Assumptions!$I3</f>
        <v>0</v>
      </c>
      <c r="O45" s="13">
        <f>O3*Assumptions!$I3</f>
        <v>0</v>
      </c>
      <c r="P45" s="13">
        <f>P3*Assumptions!$I3</f>
        <v>0</v>
      </c>
      <c r="Q45" s="13">
        <f>Q3*Assumptions!$I3</f>
        <v>0</v>
      </c>
      <c r="R45" s="13">
        <f>R3*Assumptions!$I3</f>
        <v>0</v>
      </c>
      <c r="S45" s="13">
        <f>S3*Assumptions!$I3</f>
        <v>0</v>
      </c>
      <c r="T45" s="13">
        <f>T3*Assumptions!$I3</f>
        <v>0</v>
      </c>
      <c r="U45" s="13">
        <f>U3*Assumptions!$I3</f>
        <v>0</v>
      </c>
      <c r="V45" s="13">
        <f>V3*Assumptions!$I3</f>
        <v>0</v>
      </c>
      <c r="W45" s="13">
        <f>W3*Assumptions!$I3</f>
        <v>0</v>
      </c>
      <c r="X45" s="13">
        <f>X3*Assumptions!$I3</f>
        <v>0</v>
      </c>
      <c r="Y45" s="13">
        <f>Y3*Assumptions!$I3</f>
        <v>0</v>
      </c>
    </row>
    <row r="46">
      <c r="A46" s="5" t="str">
        <f t="shared" si="8"/>
        <v>Vanilla Donut</v>
      </c>
      <c r="B46" s="13">
        <f>B4*Assumptions!$I4</f>
        <v>0</v>
      </c>
      <c r="C46" s="13">
        <f>C4*Assumptions!$I4</f>
        <v>0</v>
      </c>
      <c r="D46" s="13">
        <f>D4*Assumptions!$I4</f>
        <v>0</v>
      </c>
      <c r="E46" s="13">
        <f>E4*Assumptions!$I4</f>
        <v>0</v>
      </c>
      <c r="F46" s="13">
        <f>F4*Assumptions!$I4</f>
        <v>0</v>
      </c>
      <c r="G46" s="13">
        <f>G4*Assumptions!$I4</f>
        <v>0</v>
      </c>
      <c r="H46" s="13">
        <f>H4*Assumptions!$I4</f>
        <v>0</v>
      </c>
      <c r="I46" s="13">
        <f>I4*Assumptions!$I4</f>
        <v>0</v>
      </c>
      <c r="J46" s="13">
        <f>J4*Assumptions!$I4</f>
        <v>0</v>
      </c>
      <c r="K46" s="13">
        <f>K4*Assumptions!$I4</f>
        <v>0</v>
      </c>
      <c r="L46" s="13">
        <f>L4*Assumptions!$I4</f>
        <v>0</v>
      </c>
      <c r="M46" s="13">
        <f>M4*Assumptions!$I4</f>
        <v>0</v>
      </c>
      <c r="N46" s="13">
        <f>N4*Assumptions!$I4</f>
        <v>0</v>
      </c>
      <c r="O46" s="13">
        <f>O4*Assumptions!$I4</f>
        <v>0</v>
      </c>
      <c r="P46" s="13">
        <f>P4*Assumptions!$I4</f>
        <v>0</v>
      </c>
      <c r="Q46" s="13">
        <f>Q4*Assumptions!$I4</f>
        <v>0</v>
      </c>
      <c r="R46" s="13">
        <f>R4*Assumptions!$I4</f>
        <v>0</v>
      </c>
      <c r="S46" s="13">
        <f>S4*Assumptions!$I4</f>
        <v>0</v>
      </c>
      <c r="T46" s="13">
        <f>T4*Assumptions!$I4</f>
        <v>0</v>
      </c>
      <c r="U46" s="13">
        <f>U4*Assumptions!$I4</f>
        <v>0</v>
      </c>
      <c r="V46" s="13">
        <f>V4*Assumptions!$I4</f>
        <v>0</v>
      </c>
      <c r="W46" s="13">
        <f>W4*Assumptions!$I4</f>
        <v>0</v>
      </c>
      <c r="X46" s="13">
        <f>X4*Assumptions!$I4</f>
        <v>0</v>
      </c>
      <c r="Y46" s="13">
        <f>Y4*Assumptions!$I4</f>
        <v>0</v>
      </c>
    </row>
    <row r="47">
      <c r="A47" s="5" t="str">
        <f t="shared" si="8"/>
        <v>Honey Donut</v>
      </c>
      <c r="B47" s="13">
        <f>B5*Assumptions!$I5</f>
        <v>0</v>
      </c>
      <c r="C47" s="13">
        <f>C5*Assumptions!$I5</f>
        <v>0</v>
      </c>
      <c r="D47" s="13">
        <f>D5*Assumptions!$I5</f>
        <v>0</v>
      </c>
      <c r="E47" s="13">
        <f>E5*Assumptions!$I5</f>
        <v>0</v>
      </c>
      <c r="F47" s="13">
        <f>F5*Assumptions!$I5</f>
        <v>0</v>
      </c>
      <c r="G47" s="13">
        <f>G5*Assumptions!$I5</f>
        <v>0</v>
      </c>
      <c r="H47" s="13">
        <f>H5*Assumptions!$I5</f>
        <v>0</v>
      </c>
      <c r="I47" s="13">
        <f>I5*Assumptions!$I5</f>
        <v>0</v>
      </c>
      <c r="J47" s="13">
        <f>J5*Assumptions!$I5</f>
        <v>0</v>
      </c>
      <c r="K47" s="13">
        <f>K5*Assumptions!$I5</f>
        <v>0</v>
      </c>
      <c r="L47" s="13">
        <f>L5*Assumptions!$I5</f>
        <v>0</v>
      </c>
      <c r="M47" s="13">
        <f>M5*Assumptions!$I5</f>
        <v>0</v>
      </c>
      <c r="N47" s="13">
        <f>N5*Assumptions!$I5</f>
        <v>0</v>
      </c>
      <c r="O47" s="13">
        <f>O5*Assumptions!$I5</f>
        <v>0</v>
      </c>
      <c r="P47" s="13">
        <f>P5*Assumptions!$I5</f>
        <v>0</v>
      </c>
      <c r="Q47" s="13">
        <f>Q5*Assumptions!$I5</f>
        <v>0</v>
      </c>
      <c r="R47" s="13">
        <f>R5*Assumptions!$I5</f>
        <v>0</v>
      </c>
      <c r="S47" s="13">
        <f>S5*Assumptions!$I5</f>
        <v>0</v>
      </c>
      <c r="T47" s="13">
        <f>T5*Assumptions!$I5</f>
        <v>0</v>
      </c>
      <c r="U47" s="13">
        <f>U5*Assumptions!$I5</f>
        <v>0</v>
      </c>
      <c r="V47" s="13">
        <f>V5*Assumptions!$I5</f>
        <v>0</v>
      </c>
      <c r="W47" s="13">
        <f>W5*Assumptions!$I5</f>
        <v>0</v>
      </c>
      <c r="X47" s="13">
        <f>X5*Assumptions!$I5</f>
        <v>0</v>
      </c>
      <c r="Y47" s="13">
        <f>Y5*Assumptions!$I5</f>
        <v>0</v>
      </c>
    </row>
    <row r="48">
      <c r="A48" s="5" t="str">
        <f t="shared" si="8"/>
        <v>Red Velvet Donut</v>
      </c>
      <c r="B48" s="13">
        <f>B6*Assumptions!$I6</f>
        <v>0.175</v>
      </c>
      <c r="C48" s="13">
        <f>C6*Assumptions!$I6</f>
        <v>0.1785</v>
      </c>
      <c r="D48" s="13">
        <f>D6*Assumptions!$I6</f>
        <v>0.18207</v>
      </c>
      <c r="E48" s="13">
        <f>E6*Assumptions!$I6</f>
        <v>0.1857114</v>
      </c>
      <c r="F48" s="13">
        <f>F6*Assumptions!$I6</f>
        <v>0.189425628</v>
      </c>
      <c r="G48" s="13">
        <f>G6*Assumptions!$I6</f>
        <v>0.1932141406</v>
      </c>
      <c r="H48" s="13">
        <f>H6*Assumptions!$I6</f>
        <v>0.1970784234</v>
      </c>
      <c r="I48" s="13">
        <f>I6*Assumptions!$I6</f>
        <v>0.2010199918</v>
      </c>
      <c r="J48" s="13">
        <f>J6*Assumptions!$I6</f>
        <v>0.2050403917</v>
      </c>
      <c r="K48" s="13">
        <f>K6*Assumptions!$I6</f>
        <v>0.2091411995</v>
      </c>
      <c r="L48" s="13">
        <f>L6*Assumptions!$I6</f>
        <v>0.2133240235</v>
      </c>
      <c r="M48" s="13">
        <f>M6*Assumptions!$I6</f>
        <v>0.217590504</v>
      </c>
      <c r="N48" s="13">
        <f>N6*Assumptions!$I6</f>
        <v>0.221942314</v>
      </c>
      <c r="O48" s="13">
        <f>O6*Assumptions!$I6</f>
        <v>0.2263811603</v>
      </c>
      <c r="P48" s="13">
        <f>P6*Assumptions!$I6</f>
        <v>0.2309087835</v>
      </c>
      <c r="Q48" s="13">
        <f>Q6*Assumptions!$I6</f>
        <v>0.2355269592</v>
      </c>
      <c r="R48" s="13">
        <f>R6*Assumptions!$I6</f>
        <v>0.2402374984</v>
      </c>
      <c r="S48" s="13">
        <f>S6*Assumptions!$I6</f>
        <v>0.2450422484</v>
      </c>
      <c r="T48" s="13">
        <f>T6*Assumptions!$I6</f>
        <v>0.2499430933</v>
      </c>
      <c r="U48" s="13">
        <f>U6*Assumptions!$I6</f>
        <v>0.2549419552</v>
      </c>
      <c r="V48" s="13">
        <f>V6*Assumptions!$I6</f>
        <v>0.2600407943</v>
      </c>
      <c r="W48" s="13">
        <f>W6*Assumptions!$I6</f>
        <v>0.2652416102</v>
      </c>
      <c r="X48" s="13">
        <f>X6*Assumptions!$I6</f>
        <v>0.2705464424</v>
      </c>
      <c r="Y48" s="13">
        <f>Y6*Assumptions!$I6</f>
        <v>0.2759573712</v>
      </c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 t="s">
        <v>55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 t="s">
        <v>11</v>
      </c>
      <c r="B51" s="13">
        <f t="shared" ref="B51:Y51" si="9">SUM(B10:B13)</f>
        <v>7.275</v>
      </c>
      <c r="C51" s="13">
        <f t="shared" si="9"/>
        <v>7.37625</v>
      </c>
      <c r="D51" s="13">
        <f t="shared" si="9"/>
        <v>7.47931875</v>
      </c>
      <c r="E51" s="13">
        <f t="shared" si="9"/>
        <v>7.584243094</v>
      </c>
      <c r="F51" s="13">
        <f t="shared" si="9"/>
        <v>7.691060663</v>
      </c>
      <c r="G51" s="13">
        <f t="shared" si="9"/>
        <v>7.799809895</v>
      </c>
      <c r="H51" s="13">
        <f t="shared" si="9"/>
        <v>7.910530049</v>
      </c>
      <c r="I51" s="13">
        <f t="shared" si="9"/>
        <v>8.023261227</v>
      </c>
      <c r="J51" s="13">
        <f t="shared" si="9"/>
        <v>8.13804439</v>
      </c>
      <c r="K51" s="13">
        <f t="shared" si="9"/>
        <v>8.254921378</v>
      </c>
      <c r="L51" s="13">
        <f t="shared" si="9"/>
        <v>8.373934927</v>
      </c>
      <c r="M51" s="13">
        <f t="shared" si="9"/>
        <v>8.495128695</v>
      </c>
      <c r="N51" s="13">
        <f t="shared" si="9"/>
        <v>8.618547274</v>
      </c>
      <c r="O51" s="13">
        <f t="shared" si="9"/>
        <v>8.744236218</v>
      </c>
      <c r="P51" s="13">
        <f t="shared" si="9"/>
        <v>8.872242059</v>
      </c>
      <c r="Q51" s="13">
        <f t="shared" si="9"/>
        <v>9.002612331</v>
      </c>
      <c r="R51" s="13">
        <f t="shared" si="9"/>
        <v>9.135395592</v>
      </c>
      <c r="S51" s="13">
        <f t="shared" si="9"/>
        <v>9.270641448</v>
      </c>
      <c r="T51" s="13">
        <f t="shared" si="9"/>
        <v>9.408400573</v>
      </c>
      <c r="U51" s="13">
        <f t="shared" si="9"/>
        <v>9.548724735</v>
      </c>
      <c r="V51" s="13">
        <f t="shared" si="9"/>
        <v>9.691666819</v>
      </c>
      <c r="W51" s="13">
        <f t="shared" si="9"/>
        <v>9.837280853</v>
      </c>
      <c r="X51" s="13">
        <f t="shared" si="9"/>
        <v>9.985622033</v>
      </c>
      <c r="Y51" s="13">
        <f t="shared" si="9"/>
        <v>10.13674675</v>
      </c>
    </row>
    <row r="52">
      <c r="A52" s="5" t="s">
        <v>51</v>
      </c>
      <c r="B52" s="13">
        <f t="shared" ref="B52:Y52" si="10">SUM(B15:B18)</f>
        <v>23.75</v>
      </c>
      <c r="C52" s="13">
        <f t="shared" si="10"/>
        <v>24.075</v>
      </c>
      <c r="D52" s="13">
        <f t="shared" si="10"/>
        <v>24.40575</v>
      </c>
      <c r="E52" s="13">
        <f t="shared" si="10"/>
        <v>24.742365</v>
      </c>
      <c r="F52" s="13">
        <f t="shared" si="10"/>
        <v>25.08496243</v>
      </c>
      <c r="G52" s="13">
        <f t="shared" si="10"/>
        <v>25.43366221</v>
      </c>
      <c r="H52" s="13">
        <f t="shared" si="10"/>
        <v>25.78858679</v>
      </c>
      <c r="I52" s="13">
        <f t="shared" si="10"/>
        <v>26.14986121</v>
      </c>
      <c r="J52" s="13">
        <f t="shared" si="10"/>
        <v>26.51761319</v>
      </c>
      <c r="K52" s="13">
        <f t="shared" si="10"/>
        <v>26.89197311</v>
      </c>
      <c r="L52" s="13">
        <f t="shared" si="10"/>
        <v>27.27307415</v>
      </c>
      <c r="M52" s="13">
        <f t="shared" si="10"/>
        <v>27.66105232</v>
      </c>
      <c r="N52" s="13">
        <f t="shared" si="10"/>
        <v>28.0560465</v>
      </c>
      <c r="O52" s="13">
        <f t="shared" si="10"/>
        <v>28.45819854</v>
      </c>
      <c r="P52" s="13">
        <f t="shared" si="10"/>
        <v>28.86765328</v>
      </c>
      <c r="Q52" s="13">
        <f t="shared" si="10"/>
        <v>29.28455869</v>
      </c>
      <c r="R52" s="13">
        <f t="shared" si="10"/>
        <v>29.70906583</v>
      </c>
      <c r="S52" s="13">
        <f t="shared" si="10"/>
        <v>30.14132903</v>
      </c>
      <c r="T52" s="13">
        <f t="shared" si="10"/>
        <v>30.58150589</v>
      </c>
      <c r="U52" s="13">
        <f t="shared" si="10"/>
        <v>31.02975736</v>
      </c>
      <c r="V52" s="13">
        <f t="shared" si="10"/>
        <v>31.48624784</v>
      </c>
      <c r="W52" s="13">
        <f t="shared" si="10"/>
        <v>31.95114525</v>
      </c>
      <c r="X52" s="13">
        <f t="shared" si="10"/>
        <v>32.42462108</v>
      </c>
      <c r="Y52" s="13">
        <f t="shared" si="10"/>
        <v>32.90685048</v>
      </c>
    </row>
    <row r="53">
      <c r="A53" s="5" t="s">
        <v>14</v>
      </c>
      <c r="B53" s="13">
        <f t="shared" ref="B53:Y53" si="11">SUM(B20:B23)</f>
        <v>7.125</v>
      </c>
      <c r="C53" s="13">
        <f t="shared" si="11"/>
        <v>7.2225</v>
      </c>
      <c r="D53" s="13">
        <f t="shared" si="11"/>
        <v>7.321725</v>
      </c>
      <c r="E53" s="13">
        <f t="shared" si="11"/>
        <v>7.4227095</v>
      </c>
      <c r="F53" s="13">
        <f t="shared" si="11"/>
        <v>7.525488729</v>
      </c>
      <c r="G53" s="13">
        <f t="shared" si="11"/>
        <v>7.630098663</v>
      </c>
      <c r="H53" s="13">
        <f t="shared" si="11"/>
        <v>7.736576036</v>
      </c>
      <c r="I53" s="13">
        <f t="shared" si="11"/>
        <v>7.844958364</v>
      </c>
      <c r="J53" s="13">
        <f t="shared" si="11"/>
        <v>7.955283956</v>
      </c>
      <c r="K53" s="13">
        <f t="shared" si="11"/>
        <v>8.067591932</v>
      </c>
      <c r="L53" s="13">
        <f t="shared" si="11"/>
        <v>8.181922246</v>
      </c>
      <c r="M53" s="13">
        <f t="shared" si="11"/>
        <v>8.298315696</v>
      </c>
      <c r="N53" s="13">
        <f t="shared" si="11"/>
        <v>8.416813951</v>
      </c>
      <c r="O53" s="13">
        <f t="shared" si="11"/>
        <v>8.537459561</v>
      </c>
      <c r="P53" s="13">
        <f t="shared" si="11"/>
        <v>8.660295985</v>
      </c>
      <c r="Q53" s="13">
        <f t="shared" si="11"/>
        <v>8.785367606</v>
      </c>
      <c r="R53" s="13">
        <f t="shared" si="11"/>
        <v>8.912719749</v>
      </c>
      <c r="S53" s="13">
        <f t="shared" si="11"/>
        <v>9.042398709</v>
      </c>
      <c r="T53" s="13">
        <f t="shared" si="11"/>
        <v>9.174451766</v>
      </c>
      <c r="U53" s="13">
        <f t="shared" si="11"/>
        <v>9.308927207</v>
      </c>
      <c r="V53" s="13">
        <f t="shared" si="11"/>
        <v>9.445874353</v>
      </c>
      <c r="W53" s="13">
        <f t="shared" si="11"/>
        <v>9.585343576</v>
      </c>
      <c r="X53" s="13">
        <f t="shared" si="11"/>
        <v>9.727386323</v>
      </c>
      <c r="Y53" s="13">
        <f t="shared" si="11"/>
        <v>9.872055144</v>
      </c>
    </row>
    <row r="54">
      <c r="A54" s="5" t="s">
        <v>52</v>
      </c>
      <c r="B54" s="13">
        <f t="shared" ref="B54:Y54" si="12">SUM(B25:B28)</f>
        <v>7.125</v>
      </c>
      <c r="C54" s="13">
        <f t="shared" si="12"/>
        <v>7.2225</v>
      </c>
      <c r="D54" s="13">
        <f t="shared" si="12"/>
        <v>7.321725</v>
      </c>
      <c r="E54" s="13">
        <f t="shared" si="12"/>
        <v>7.4227095</v>
      </c>
      <c r="F54" s="13">
        <f t="shared" si="12"/>
        <v>7.525488729</v>
      </c>
      <c r="G54" s="13">
        <f t="shared" si="12"/>
        <v>7.630098663</v>
      </c>
      <c r="H54" s="13">
        <f t="shared" si="12"/>
        <v>7.736576036</v>
      </c>
      <c r="I54" s="13">
        <f t="shared" si="12"/>
        <v>7.844958364</v>
      </c>
      <c r="J54" s="13">
        <f t="shared" si="12"/>
        <v>7.955283956</v>
      </c>
      <c r="K54" s="13">
        <f t="shared" si="12"/>
        <v>8.067591932</v>
      </c>
      <c r="L54" s="13">
        <f t="shared" si="12"/>
        <v>8.181922246</v>
      </c>
      <c r="M54" s="13">
        <f t="shared" si="12"/>
        <v>8.298315696</v>
      </c>
      <c r="N54" s="13">
        <f t="shared" si="12"/>
        <v>8.416813951</v>
      </c>
      <c r="O54" s="13">
        <f t="shared" si="12"/>
        <v>8.537459561</v>
      </c>
      <c r="P54" s="13">
        <f t="shared" si="12"/>
        <v>8.660295985</v>
      </c>
      <c r="Q54" s="13">
        <f t="shared" si="12"/>
        <v>8.785367606</v>
      </c>
      <c r="R54" s="13">
        <f t="shared" si="12"/>
        <v>8.912719749</v>
      </c>
      <c r="S54" s="13">
        <f t="shared" si="12"/>
        <v>9.042398709</v>
      </c>
      <c r="T54" s="13">
        <f t="shared" si="12"/>
        <v>9.174451766</v>
      </c>
      <c r="U54" s="13">
        <f t="shared" si="12"/>
        <v>9.308927207</v>
      </c>
      <c r="V54" s="13">
        <f t="shared" si="12"/>
        <v>9.445874353</v>
      </c>
      <c r="W54" s="13">
        <f t="shared" si="12"/>
        <v>9.585343576</v>
      </c>
      <c r="X54" s="13">
        <f t="shared" si="12"/>
        <v>9.727386323</v>
      </c>
      <c r="Y54" s="13">
        <f t="shared" si="12"/>
        <v>9.872055144</v>
      </c>
    </row>
    <row r="55">
      <c r="A55" s="5" t="s">
        <v>15</v>
      </c>
      <c r="B55" s="13">
        <f t="shared" ref="B55:Y55" si="13">SUM(B30:B33)</f>
        <v>0.85</v>
      </c>
      <c r="C55" s="13">
        <f t="shared" si="13"/>
        <v>0.862</v>
      </c>
      <c r="D55" s="13">
        <f t="shared" si="13"/>
        <v>0.87419</v>
      </c>
      <c r="E55" s="13">
        <f t="shared" si="13"/>
        <v>0.8865733</v>
      </c>
      <c r="F55" s="13">
        <f t="shared" si="13"/>
        <v>0.899153261</v>
      </c>
      <c r="G55" s="13">
        <f t="shared" si="13"/>
        <v>0.9119333062</v>
      </c>
      <c r="H55" s="13">
        <f t="shared" si="13"/>
        <v>0.924916922</v>
      </c>
      <c r="I55" s="13">
        <f t="shared" si="13"/>
        <v>0.9381076597</v>
      </c>
      <c r="J55" s="13">
        <f t="shared" si="13"/>
        <v>0.9515091362</v>
      </c>
      <c r="K55" s="13">
        <f t="shared" si="13"/>
        <v>0.9651250354</v>
      </c>
      <c r="L55" s="13">
        <f t="shared" si="13"/>
        <v>0.9789591097</v>
      </c>
      <c r="M55" s="13">
        <f t="shared" si="13"/>
        <v>0.9930151813</v>
      </c>
      <c r="N55" s="13">
        <f t="shared" si="13"/>
        <v>1.007297143</v>
      </c>
      <c r="O55" s="13">
        <f t="shared" si="13"/>
        <v>1.021808961</v>
      </c>
      <c r="P55" s="13">
        <f t="shared" si="13"/>
        <v>1.036554674</v>
      </c>
      <c r="Q55" s="13">
        <f t="shared" si="13"/>
        <v>1.051538396</v>
      </c>
      <c r="R55" s="13">
        <f t="shared" si="13"/>
        <v>1.066764319</v>
      </c>
      <c r="S55" s="13">
        <f t="shared" si="13"/>
        <v>1.082236712</v>
      </c>
      <c r="T55" s="13">
        <f t="shared" si="13"/>
        <v>1.097959924</v>
      </c>
      <c r="U55" s="13">
        <f t="shared" si="13"/>
        <v>1.113938386</v>
      </c>
      <c r="V55" s="13">
        <f t="shared" si="13"/>
        <v>1.130176609</v>
      </c>
      <c r="W55" s="13">
        <f t="shared" si="13"/>
        <v>1.146679191</v>
      </c>
      <c r="X55" s="13">
        <f t="shared" si="13"/>
        <v>1.163450815</v>
      </c>
      <c r="Y55" s="13">
        <f t="shared" si="13"/>
        <v>1.180496252</v>
      </c>
    </row>
    <row r="56">
      <c r="A56" s="5" t="s">
        <v>56</v>
      </c>
      <c r="B56" s="13">
        <f t="shared" ref="B56:Y56" si="14">SUM(B35:B38)</f>
        <v>1.1</v>
      </c>
      <c r="C56" s="13">
        <f t="shared" si="14"/>
        <v>1.11075</v>
      </c>
      <c r="D56" s="13">
        <f t="shared" si="14"/>
        <v>1.12165875</v>
      </c>
      <c r="E56" s="13">
        <f t="shared" si="14"/>
        <v>1.132729144</v>
      </c>
      <c r="F56" s="13">
        <f t="shared" si="14"/>
        <v>1.143964131</v>
      </c>
      <c r="G56" s="13">
        <f t="shared" si="14"/>
        <v>1.155366721</v>
      </c>
      <c r="H56" s="13">
        <f t="shared" si="14"/>
        <v>1.166939979</v>
      </c>
      <c r="I56" s="13">
        <f t="shared" si="14"/>
        <v>1.178687031</v>
      </c>
      <c r="J56" s="13">
        <f t="shared" si="14"/>
        <v>1.190611066</v>
      </c>
      <c r="K56" s="13">
        <f t="shared" si="14"/>
        <v>1.202715333</v>
      </c>
      <c r="L56" s="13">
        <f t="shared" si="14"/>
        <v>1.215003146</v>
      </c>
      <c r="M56" s="13">
        <f t="shared" si="14"/>
        <v>1.227477882</v>
      </c>
      <c r="N56" s="13">
        <f t="shared" si="14"/>
        <v>1.240142987</v>
      </c>
      <c r="O56" s="13">
        <f t="shared" si="14"/>
        <v>1.253001971</v>
      </c>
      <c r="P56" s="13">
        <f t="shared" si="14"/>
        <v>1.266058416</v>
      </c>
      <c r="Q56" s="13">
        <f t="shared" si="14"/>
        <v>1.279315972</v>
      </c>
      <c r="R56" s="13">
        <f t="shared" si="14"/>
        <v>1.29277836</v>
      </c>
      <c r="S56" s="13">
        <f t="shared" si="14"/>
        <v>1.306449377</v>
      </c>
      <c r="T56" s="13">
        <f t="shared" si="14"/>
        <v>1.320332891</v>
      </c>
      <c r="U56" s="13">
        <f t="shared" si="14"/>
        <v>1.334432849</v>
      </c>
      <c r="V56" s="13">
        <f t="shared" si="14"/>
        <v>1.348753271</v>
      </c>
      <c r="W56" s="13">
        <f t="shared" si="14"/>
        <v>1.363298262</v>
      </c>
      <c r="X56" s="13">
        <f t="shared" si="14"/>
        <v>1.378072001</v>
      </c>
      <c r="Y56" s="13">
        <f t="shared" si="14"/>
        <v>1.393078755</v>
      </c>
    </row>
    <row r="57">
      <c r="A57" s="5" t="s">
        <v>53</v>
      </c>
      <c r="B57" s="13">
        <f t="shared" ref="B57:Y57" si="15">SUM(B40:B43)</f>
        <v>0.1</v>
      </c>
      <c r="C57" s="13">
        <f t="shared" si="15"/>
        <v>0.1025</v>
      </c>
      <c r="D57" s="13">
        <f t="shared" si="15"/>
        <v>0.1050625</v>
      </c>
      <c r="E57" s="13">
        <f t="shared" si="15"/>
        <v>0.1076890625</v>
      </c>
      <c r="F57" s="13">
        <f t="shared" si="15"/>
        <v>0.1103812891</v>
      </c>
      <c r="G57" s="13">
        <f t="shared" si="15"/>
        <v>0.1131408213</v>
      </c>
      <c r="H57" s="13">
        <f t="shared" si="15"/>
        <v>0.1159693418</v>
      </c>
      <c r="I57" s="13">
        <f t="shared" si="15"/>
        <v>0.1188685754</v>
      </c>
      <c r="J57" s="13">
        <f t="shared" si="15"/>
        <v>0.1218402898</v>
      </c>
      <c r="K57" s="13">
        <f t="shared" si="15"/>
        <v>0.124886297</v>
      </c>
      <c r="L57" s="13">
        <f t="shared" si="15"/>
        <v>0.1280084544</v>
      </c>
      <c r="M57" s="13">
        <f t="shared" si="15"/>
        <v>0.1312086658</v>
      </c>
      <c r="N57" s="13">
        <f t="shared" si="15"/>
        <v>0.1344888824</v>
      </c>
      <c r="O57" s="13">
        <f t="shared" si="15"/>
        <v>0.1378511045</v>
      </c>
      <c r="P57" s="13">
        <f t="shared" si="15"/>
        <v>0.1412973821</v>
      </c>
      <c r="Q57" s="13">
        <f t="shared" si="15"/>
        <v>0.1448298166</v>
      </c>
      <c r="R57" s="13">
        <f t="shared" si="15"/>
        <v>0.1484505621</v>
      </c>
      <c r="S57" s="13">
        <f t="shared" si="15"/>
        <v>0.1521618261</v>
      </c>
      <c r="T57" s="13">
        <f t="shared" si="15"/>
        <v>0.1559658718</v>
      </c>
      <c r="U57" s="13">
        <f t="shared" si="15"/>
        <v>0.1598650186</v>
      </c>
      <c r="V57" s="13">
        <f t="shared" si="15"/>
        <v>0.163861644</v>
      </c>
      <c r="W57" s="13">
        <f t="shared" si="15"/>
        <v>0.1679581851</v>
      </c>
      <c r="X57" s="13">
        <f t="shared" si="15"/>
        <v>0.1721571398</v>
      </c>
      <c r="Y57" s="13">
        <f t="shared" si="15"/>
        <v>0.1764610683</v>
      </c>
    </row>
    <row r="58">
      <c r="A58" s="5" t="s">
        <v>54</v>
      </c>
      <c r="B58" s="13">
        <f t="shared" ref="B58:Y58" si="16">SUM(B45:B48)</f>
        <v>0.175</v>
      </c>
      <c r="C58" s="13">
        <f t="shared" si="16"/>
        <v>0.1785</v>
      </c>
      <c r="D58" s="13">
        <f t="shared" si="16"/>
        <v>0.18207</v>
      </c>
      <c r="E58" s="13">
        <f t="shared" si="16"/>
        <v>0.1857114</v>
      </c>
      <c r="F58" s="13">
        <f t="shared" si="16"/>
        <v>0.189425628</v>
      </c>
      <c r="G58" s="13">
        <f t="shared" si="16"/>
        <v>0.1932141406</v>
      </c>
      <c r="H58" s="13">
        <f t="shared" si="16"/>
        <v>0.1970784234</v>
      </c>
      <c r="I58" s="13">
        <f t="shared" si="16"/>
        <v>0.2010199918</v>
      </c>
      <c r="J58" s="13">
        <f t="shared" si="16"/>
        <v>0.2050403917</v>
      </c>
      <c r="K58" s="13">
        <f t="shared" si="16"/>
        <v>0.2091411995</v>
      </c>
      <c r="L58" s="13">
        <f t="shared" si="16"/>
        <v>0.2133240235</v>
      </c>
      <c r="M58" s="13">
        <f t="shared" si="16"/>
        <v>0.217590504</v>
      </c>
      <c r="N58" s="13">
        <f t="shared" si="16"/>
        <v>0.221942314</v>
      </c>
      <c r="O58" s="13">
        <f t="shared" si="16"/>
        <v>0.2263811603</v>
      </c>
      <c r="P58" s="13">
        <f t="shared" si="16"/>
        <v>0.2309087835</v>
      </c>
      <c r="Q58" s="13">
        <f t="shared" si="16"/>
        <v>0.2355269592</v>
      </c>
      <c r="R58" s="13">
        <f t="shared" si="16"/>
        <v>0.2402374984</v>
      </c>
      <c r="S58" s="13">
        <f t="shared" si="16"/>
        <v>0.2450422484</v>
      </c>
      <c r="T58" s="13">
        <f t="shared" si="16"/>
        <v>0.2499430933</v>
      </c>
      <c r="U58" s="13">
        <f t="shared" si="16"/>
        <v>0.2549419552</v>
      </c>
      <c r="V58" s="13">
        <f t="shared" si="16"/>
        <v>0.2600407943</v>
      </c>
      <c r="W58" s="13">
        <f t="shared" si="16"/>
        <v>0.2652416102</v>
      </c>
      <c r="X58" s="13">
        <f t="shared" si="16"/>
        <v>0.2705464424</v>
      </c>
      <c r="Y58" s="13">
        <f t="shared" si="16"/>
        <v>0.2759573712</v>
      </c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</sheetData>
  <drawing r:id="rId1"/>
</worksheet>
</file>