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" sheetId="1" r:id="rId4"/>
    <sheet state="visible" name="Assumptions" sheetId="2" r:id="rId5"/>
    <sheet state="visible" name="Calcs-1" sheetId="3" r:id="rId6"/>
  </sheets>
  <definedNames/>
  <calcPr/>
</workbook>
</file>

<file path=xl/sharedStrings.xml><?xml version="1.0" encoding="utf-8"?>
<sst xmlns="http://schemas.openxmlformats.org/spreadsheetml/2006/main" count="57" uniqueCount="46">
  <si>
    <t>Description</t>
  </si>
  <si>
    <t>A company makes and sells 3 types of Chocolates- Dark Chocolate, White Chocolate and Milk Chocolate.</t>
  </si>
  <si>
    <t>To make 1 kg of chocolate, the raw materials are described below:</t>
  </si>
  <si>
    <t>-Dark Chocolate- 500 gms cocoa powder, 100 gms sugar, 400 gms cocoa butter</t>
  </si>
  <si>
    <t>-White Chocolate- 400 gms milk powder, 300 gms sugar, 300 gms cocoa butter</t>
  </si>
  <si>
    <t>-Milk Chocolate- 200 gms cocoa powder, 300 gms milk powder, 200 gms sugar, 300 gms cocoa butter</t>
  </si>
  <si>
    <t>The company plans to make 18,000 kg of dark chocolate, 20,000 kg of white chocolate and 25,000 kg of milk chocolate in the first month.</t>
  </si>
  <si>
    <t>It plans to increase it on a monthly basis by 1% for dark chocolate, 3% for white chocolate and 3% for milk chocolate.</t>
  </si>
  <si>
    <t>Make a model of the company's manufacturing and raw material usage for 24 months based on the information provided.</t>
  </si>
  <si>
    <t>Raw material (in kg) for making 1 kg of chocolate</t>
  </si>
  <si>
    <t>Cocoa Powder</t>
  </si>
  <si>
    <t>Sugar</t>
  </si>
  <si>
    <t>Cocoa Butter</t>
  </si>
  <si>
    <t>Milk Powder</t>
  </si>
  <si>
    <t>Dark Chocolate</t>
  </si>
  <si>
    <t>White Chocolate</t>
  </si>
  <si>
    <t>Milk Chocolate</t>
  </si>
  <si>
    <t>Manufaturing (in kg)</t>
  </si>
  <si>
    <t>Growth (month on month)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</si>
  <si>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</si>
  <si>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</si>
  <si>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</si>
  <si>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</si>
  <si>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</si>
  <si>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</si>
  <si>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</si>
  <si>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</si>
  <si>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</si>
  <si>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</si>
  <si>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</si>
  <si>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</si>
  <si>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</si>
  <si>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</si>
  <si>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</si>
  <si>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</si>
  <si>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</si>
  <si>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</si>
  <si>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</si>
  <si>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</si>
  <si>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</si>
  <si>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</si>
  <si>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</si>
  <si>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</si>
  <si>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Manufacting (in '000 kg)</t>
  </si>
  <si>
    <t>Raw material usage (in '000 kg)</t>
  </si>
  <si>
    <t>Total Raw material Usage (in '000 kg)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</si>
</sst>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5">
    <font>
      <sz val="10.0"/>
      <color rgb="FF000000"/>
      <name val="Arial"/>
      <scheme val="minor"/>
    </font>
    <font>
      <b/>
      <sz val="18.0"/>
      <color theme="1"/>
      <name val="Arial"/>
    </font>
    <font>
      <sz val="18.0"/>
      <color theme="1"/>
      <name val="Arial"/>
      <scheme val="minor"/>
    </font>
    <font>
      <color theme="1"/>
      <name val="Arial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vertical="bottom"/>
    </xf>
    <xf borderId="0" fillId="0" fontId="3" numFmtId="2" xfId="0" applyAlignment="1" applyFont="1" applyNumberFormat="1">
      <alignment horizontal="right" vertical="bottom"/>
    </xf>
    <xf borderId="0" fillId="0" fontId="3" numFmtId="3" xfId="0" applyAlignment="1" applyFont="1" applyNumberFormat="1">
      <alignment horizontal="right" vertical="bottom"/>
    </xf>
    <xf borderId="0" fillId="0" fontId="3" numFmtId="9" xfId="0" applyAlignment="1" applyFont="1" applyNumberFormat="1">
      <alignment horizontal="right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shrinkToFit="0" vertical="bottom" wrapText="0"/>
    </xf>
    <xf borderId="0" fillId="0" fontId="3" numFmtId="1" xfId="0" applyAlignment="1" applyFont="1" applyNumberFormat="1">
      <alignment horizontal="right" vertical="bottom"/>
    </xf>
    <xf borderId="0" fillId="0" fontId="3" numFmtId="164" xfId="0" applyAlignment="1" applyFont="1" applyNumberFormat="1">
      <alignment vertical="bottom"/>
    </xf>
    <xf borderId="0" fillId="0" fontId="3" numFmtId="16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8.2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 t="s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 t="s"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9</v>
      </c>
      <c r="B1" s="5"/>
      <c r="C1" s="5"/>
      <c r="D1" s="5"/>
      <c r="E1" s="5"/>
      <c r="F1" s="5"/>
    </row>
    <row r="2">
      <c r="A2" s="5"/>
      <c r="B2" s="5" t="s">
        <v>10</v>
      </c>
      <c r="C2" s="5" t="s">
        <v>11</v>
      </c>
      <c r="D2" s="5" t="s">
        <v>12</v>
      </c>
      <c r="E2" s="5" t="s">
        <v>13</v>
      </c>
      <c r="F2" s="5"/>
    </row>
    <row r="3">
      <c r="A3" s="5" t="s">
        <v>14</v>
      </c>
      <c r="B3" s="6">
        <v>0.5</v>
      </c>
      <c r="C3" s="6">
        <v>0.1</v>
      </c>
      <c r="D3" s="6">
        <v>0.4</v>
      </c>
      <c r="E3" s="6">
        <v>0.0</v>
      </c>
      <c r="F3" s="5"/>
    </row>
    <row r="4">
      <c r="A4" s="5" t="s">
        <v>15</v>
      </c>
      <c r="B4" s="6">
        <v>0.0</v>
      </c>
      <c r="C4" s="6">
        <v>0.3</v>
      </c>
      <c r="D4" s="6">
        <v>0.3</v>
      </c>
      <c r="E4" s="6">
        <v>0.4</v>
      </c>
      <c r="F4" s="5"/>
    </row>
    <row r="5">
      <c r="A5" s="5" t="s">
        <v>16</v>
      </c>
      <c r="B5" s="6">
        <v>0.2</v>
      </c>
      <c r="C5" s="6">
        <v>0.2</v>
      </c>
      <c r="D5" s="6">
        <v>0.3</v>
      </c>
      <c r="E5" s="6">
        <v>0.3</v>
      </c>
      <c r="F5" s="5"/>
    </row>
    <row r="6">
      <c r="A6" s="5"/>
      <c r="B6" s="5"/>
      <c r="C6" s="5"/>
      <c r="D6" s="5"/>
      <c r="E6" s="5"/>
      <c r="F6" s="5"/>
    </row>
    <row r="7">
      <c r="A7" s="4" t="s">
        <v>17</v>
      </c>
      <c r="B7" s="5"/>
      <c r="C7" s="4" t="s">
        <v>18</v>
      </c>
      <c r="D7" s="5"/>
      <c r="E7" s="5"/>
      <c r="F7" s="5"/>
    </row>
    <row r="8">
      <c r="A8" s="5" t="s">
        <v>14</v>
      </c>
      <c r="B8" s="7">
        <v>18000.0</v>
      </c>
      <c r="C8" s="8">
        <v>0.01</v>
      </c>
      <c r="D8" s="5"/>
      <c r="E8" s="5"/>
      <c r="F8" s="5"/>
    </row>
    <row r="9">
      <c r="A9" s="5" t="s">
        <v>15</v>
      </c>
      <c r="B9" s="7">
        <v>20000.0</v>
      </c>
      <c r="C9" s="8">
        <v>0.03</v>
      </c>
      <c r="D9" s="5"/>
      <c r="E9" s="5"/>
      <c r="F9" s="5"/>
    </row>
    <row r="10">
      <c r="A10" s="5" t="s">
        <v>16</v>
      </c>
      <c r="B10" s="7">
        <v>25000.0</v>
      </c>
      <c r="C10" s="8">
        <v>0.03</v>
      </c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5" width="6.75"/>
  </cols>
  <sheetData>
    <row r="1">
      <c r="A1" s="5"/>
      <c r="B1" s="9" t="s">
        <v>19</v>
      </c>
      <c r="C1" s="9" t="s">
        <v>20</v>
      </c>
      <c r="D1" s="9" t="s">
        <v>21</v>
      </c>
      <c r="E1" s="9" t="s">
        <v>22</v>
      </c>
      <c r="F1" s="9" t="s">
        <v>23</v>
      </c>
      <c r="G1" s="9" t="s">
        <v>24</v>
      </c>
      <c r="H1" s="9" t="s">
        <v>25</v>
      </c>
      <c r="I1" s="9" t="s">
        <v>26</v>
      </c>
      <c r="J1" s="9" t="s">
        <v>27</v>
      </c>
      <c r="K1" s="9" t="s">
        <v>28</v>
      </c>
      <c r="L1" s="9" t="s">
        <v>29</v>
      </c>
      <c r="M1" s="9" t="s">
        <v>30</v>
      </c>
      <c r="N1" s="9" t="s">
        <v>31</v>
      </c>
      <c r="O1" s="9" t="s">
        <v>32</v>
      </c>
      <c r="P1" s="9" t="s">
        <v>33</v>
      </c>
      <c r="Q1" s="9" t="s">
        <v>34</v>
      </c>
      <c r="R1" s="9" t="s">
        <v>35</v>
      </c>
      <c r="S1" s="9" t="s">
        <v>36</v>
      </c>
      <c r="T1" s="9" t="s">
        <v>37</v>
      </c>
      <c r="U1" s="9" t="s">
        <v>38</v>
      </c>
      <c r="V1" s="9" t="s">
        <v>39</v>
      </c>
      <c r="W1" s="9" t="s">
        <v>40</v>
      </c>
      <c r="X1" s="9" t="s">
        <v>41</v>
      </c>
      <c r="Y1" s="9" t="s">
        <v>42</v>
      </c>
    </row>
    <row r="2">
      <c r="A2" s="10" t="s">
        <v>43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5" t="str">
        <f>Assumptions!A8</f>
        <v>Dark Chocolate</v>
      </c>
      <c r="B3" s="11">
        <f>Assumptions!B8/1000</f>
        <v>18</v>
      </c>
      <c r="C3" s="11">
        <f>B3*(1+Assumptions!$C8)</f>
        <v>18.18</v>
      </c>
      <c r="D3" s="11">
        <f>C3*(1+Assumptions!$C8)</f>
        <v>18.3618</v>
      </c>
      <c r="E3" s="11">
        <f>D3*(1+Assumptions!$C8)</f>
        <v>18.545418</v>
      </c>
      <c r="F3" s="11">
        <f>E3*(1+Assumptions!$C8)</f>
        <v>18.73087218</v>
      </c>
      <c r="G3" s="11">
        <f>F3*(1+Assumptions!$C8)</f>
        <v>18.9181809</v>
      </c>
      <c r="H3" s="11">
        <f>G3*(1+Assumptions!$C8)</f>
        <v>19.10736271</v>
      </c>
      <c r="I3" s="11">
        <f>H3*(1+Assumptions!$C8)</f>
        <v>19.29843634</v>
      </c>
      <c r="J3" s="11">
        <f>I3*(1+Assumptions!$C8)</f>
        <v>19.4914207</v>
      </c>
      <c r="K3" s="11">
        <f>J3*(1+Assumptions!$C8)</f>
        <v>19.68633491</v>
      </c>
      <c r="L3" s="11">
        <f>K3*(1+Assumptions!$C8)</f>
        <v>19.88319826</v>
      </c>
      <c r="M3" s="11">
        <f>L3*(1+Assumptions!$C8)</f>
        <v>20.08203024</v>
      </c>
      <c r="N3" s="11">
        <f>M3*(1+Assumptions!$C8)</f>
        <v>20.28285054</v>
      </c>
      <c r="O3" s="11">
        <f>N3*(1+Assumptions!$C8)</f>
        <v>20.48567905</v>
      </c>
      <c r="P3" s="11">
        <f>O3*(1+Assumptions!$C8)</f>
        <v>20.69053584</v>
      </c>
      <c r="Q3" s="11">
        <f>P3*(1+Assumptions!$C8)</f>
        <v>20.8974412</v>
      </c>
      <c r="R3" s="11">
        <f>Q3*(1+Assumptions!$C8)</f>
        <v>21.10641561</v>
      </c>
      <c r="S3" s="11">
        <f>R3*(1+Assumptions!$C8)</f>
        <v>21.31747976</v>
      </c>
      <c r="T3" s="11">
        <f>S3*(1+Assumptions!$C8)</f>
        <v>21.53065456</v>
      </c>
      <c r="U3" s="11">
        <f>T3*(1+Assumptions!$C8)</f>
        <v>21.74596111</v>
      </c>
      <c r="V3" s="11">
        <f>U3*(1+Assumptions!$C8)</f>
        <v>21.96342072</v>
      </c>
      <c r="W3" s="11">
        <f>V3*(1+Assumptions!$C8)</f>
        <v>22.18305493</v>
      </c>
      <c r="X3" s="11">
        <f>W3*(1+Assumptions!$C8)</f>
        <v>22.40488548</v>
      </c>
      <c r="Y3" s="11">
        <f>X3*(1+Assumptions!$C8)</f>
        <v>22.62893433</v>
      </c>
    </row>
    <row r="4">
      <c r="A4" s="5" t="str">
        <f>Assumptions!A9</f>
        <v>White Chocolate</v>
      </c>
      <c r="B4" s="11">
        <f>Assumptions!B9/1000</f>
        <v>20</v>
      </c>
      <c r="C4" s="11">
        <f>B4*(1+Assumptions!$C9)</f>
        <v>20.6</v>
      </c>
      <c r="D4" s="11">
        <f>C4*(1+Assumptions!$C9)</f>
        <v>21.218</v>
      </c>
      <c r="E4" s="11">
        <f>D4*(1+Assumptions!$C9)</f>
        <v>21.85454</v>
      </c>
      <c r="F4" s="11">
        <f>E4*(1+Assumptions!$C9)</f>
        <v>22.5101762</v>
      </c>
      <c r="G4" s="11">
        <f>F4*(1+Assumptions!$C9)</f>
        <v>23.18548149</v>
      </c>
      <c r="H4" s="11">
        <f>G4*(1+Assumptions!$C9)</f>
        <v>23.88104593</v>
      </c>
      <c r="I4" s="11">
        <f>H4*(1+Assumptions!$C9)</f>
        <v>24.59747731</v>
      </c>
      <c r="J4" s="11">
        <f>I4*(1+Assumptions!$C9)</f>
        <v>25.33540163</v>
      </c>
      <c r="K4" s="11">
        <f>J4*(1+Assumptions!$C9)</f>
        <v>26.09546368</v>
      </c>
      <c r="L4" s="11">
        <f>K4*(1+Assumptions!$C9)</f>
        <v>26.87832759</v>
      </c>
      <c r="M4" s="11">
        <f>L4*(1+Assumptions!$C9)</f>
        <v>27.68467741</v>
      </c>
      <c r="N4" s="11">
        <f>M4*(1+Assumptions!$C9)</f>
        <v>28.51521774</v>
      </c>
      <c r="O4" s="11">
        <f>N4*(1+Assumptions!$C9)</f>
        <v>29.37067427</v>
      </c>
      <c r="P4" s="11">
        <f>O4*(1+Assumptions!$C9)</f>
        <v>30.2517945</v>
      </c>
      <c r="Q4" s="11">
        <f>P4*(1+Assumptions!$C9)</f>
        <v>31.15934833</v>
      </c>
      <c r="R4" s="11">
        <f>Q4*(1+Assumptions!$C9)</f>
        <v>32.09412878</v>
      </c>
      <c r="S4" s="11">
        <f>R4*(1+Assumptions!$C9)</f>
        <v>33.05695265</v>
      </c>
      <c r="T4" s="11">
        <f>S4*(1+Assumptions!$C9)</f>
        <v>34.04866122</v>
      </c>
      <c r="U4" s="11">
        <f>T4*(1+Assumptions!$C9)</f>
        <v>35.07012106</v>
      </c>
      <c r="V4" s="11">
        <f>U4*(1+Assumptions!$C9)</f>
        <v>36.12222469</v>
      </c>
      <c r="W4" s="11">
        <f>V4*(1+Assumptions!$C9)</f>
        <v>37.20589143</v>
      </c>
      <c r="X4" s="11">
        <f>W4*(1+Assumptions!$C9)</f>
        <v>38.32206818</v>
      </c>
      <c r="Y4" s="11">
        <f>X4*(1+Assumptions!$C9)</f>
        <v>39.47173022</v>
      </c>
    </row>
    <row r="5">
      <c r="A5" s="5" t="str">
        <f>Assumptions!A10</f>
        <v>Milk Chocolate</v>
      </c>
      <c r="B5" s="11">
        <f>Assumptions!B10/1000</f>
        <v>25</v>
      </c>
      <c r="C5" s="11">
        <f>B5*(1+Assumptions!$C10)</f>
        <v>25.75</v>
      </c>
      <c r="D5" s="11">
        <f>C5*(1+Assumptions!$C10)</f>
        <v>26.5225</v>
      </c>
      <c r="E5" s="11">
        <f>D5*(1+Assumptions!$C10)</f>
        <v>27.318175</v>
      </c>
      <c r="F5" s="11">
        <f>E5*(1+Assumptions!$C10)</f>
        <v>28.13772025</v>
      </c>
      <c r="G5" s="11">
        <f>F5*(1+Assumptions!$C10)</f>
        <v>28.98185186</v>
      </c>
      <c r="H5" s="11">
        <f>G5*(1+Assumptions!$C10)</f>
        <v>29.85130741</v>
      </c>
      <c r="I5" s="11">
        <f>H5*(1+Assumptions!$C10)</f>
        <v>30.74684664</v>
      </c>
      <c r="J5" s="11">
        <f>I5*(1+Assumptions!$C10)</f>
        <v>31.66925203</v>
      </c>
      <c r="K5" s="11">
        <f>J5*(1+Assumptions!$C10)</f>
        <v>32.6193296</v>
      </c>
      <c r="L5" s="11">
        <f>K5*(1+Assumptions!$C10)</f>
        <v>33.59790948</v>
      </c>
      <c r="M5" s="11">
        <f>L5*(1+Assumptions!$C10)</f>
        <v>34.60584677</v>
      </c>
      <c r="N5" s="11">
        <f>M5*(1+Assumptions!$C10)</f>
        <v>35.64402217</v>
      </c>
      <c r="O5" s="11">
        <f>N5*(1+Assumptions!$C10)</f>
        <v>36.71334284</v>
      </c>
      <c r="P5" s="11">
        <f>O5*(1+Assumptions!$C10)</f>
        <v>37.81474312</v>
      </c>
      <c r="Q5" s="11">
        <f>P5*(1+Assumptions!$C10)</f>
        <v>38.94918542</v>
      </c>
      <c r="R5" s="11">
        <f>Q5*(1+Assumptions!$C10)</f>
        <v>40.11766098</v>
      </c>
      <c r="S5" s="11">
        <f>R5*(1+Assumptions!$C10)</f>
        <v>41.32119081</v>
      </c>
      <c r="T5" s="11">
        <f>S5*(1+Assumptions!$C10)</f>
        <v>42.56082653</v>
      </c>
      <c r="U5" s="11">
        <f>T5*(1+Assumptions!$C10)</f>
        <v>43.83765133</v>
      </c>
      <c r="V5" s="11">
        <f>U5*(1+Assumptions!$C10)</f>
        <v>45.15278087</v>
      </c>
      <c r="W5" s="11">
        <f>V5*(1+Assumptions!$C10)</f>
        <v>46.50736429</v>
      </c>
      <c r="X5" s="11">
        <f>W5*(1+Assumptions!$C10)</f>
        <v>47.90258522</v>
      </c>
      <c r="Y5" s="11">
        <f>X5*(1+Assumptions!$C10)</f>
        <v>49.33966278</v>
      </c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10" t="s">
        <v>44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9" t="s">
        <v>10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</row>
    <row r="9">
      <c r="A9" s="5" t="str">
        <f t="shared" ref="A9:A11" si="1">A3</f>
        <v>Dark Chocolate</v>
      </c>
      <c r="B9" s="13">
        <f>B3*Assumptions!$B3</f>
        <v>9</v>
      </c>
      <c r="C9" s="13">
        <f>C3*Assumptions!$B3</f>
        <v>9.09</v>
      </c>
      <c r="D9" s="13">
        <f>D3*Assumptions!$B3</f>
        <v>9.1809</v>
      </c>
      <c r="E9" s="13">
        <f>E3*Assumptions!$B3</f>
        <v>9.272709</v>
      </c>
      <c r="F9" s="13">
        <f>F3*Assumptions!$B3</f>
        <v>9.36543609</v>
      </c>
      <c r="G9" s="13">
        <f>G3*Assumptions!$B3</f>
        <v>9.459090451</v>
      </c>
      <c r="H9" s="13">
        <f>H3*Assumptions!$B3</f>
        <v>9.553681355</v>
      </c>
      <c r="I9" s="13">
        <f>I3*Assumptions!$B3</f>
        <v>9.649218169</v>
      </c>
      <c r="J9" s="13">
        <f>J3*Assumptions!$B3</f>
        <v>9.745710351</v>
      </c>
      <c r="K9" s="13">
        <f>K3*Assumptions!$B3</f>
        <v>9.843167454</v>
      </c>
      <c r="L9" s="13">
        <f>L3*Assumptions!$B3</f>
        <v>9.941599129</v>
      </c>
      <c r="M9" s="13">
        <f>M3*Assumptions!$B3</f>
        <v>10.04101512</v>
      </c>
      <c r="N9" s="13">
        <f>N3*Assumptions!$B3</f>
        <v>10.14142527</v>
      </c>
      <c r="O9" s="13">
        <f>O3*Assumptions!$B3</f>
        <v>10.24283952</v>
      </c>
      <c r="P9" s="13">
        <f>P3*Assumptions!$B3</f>
        <v>10.34526792</v>
      </c>
      <c r="Q9" s="13">
        <f>Q3*Assumptions!$B3</f>
        <v>10.4487206</v>
      </c>
      <c r="R9" s="13">
        <f>R3*Assumptions!$B3</f>
        <v>10.5532078</v>
      </c>
      <c r="S9" s="13">
        <f>S3*Assumptions!$B3</f>
        <v>10.65873988</v>
      </c>
      <c r="T9" s="13">
        <f>T3*Assumptions!$B3</f>
        <v>10.76532728</v>
      </c>
      <c r="U9" s="13">
        <f>U3*Assumptions!$B3</f>
        <v>10.87298055</v>
      </c>
      <c r="V9" s="13">
        <f>V3*Assumptions!$B3</f>
        <v>10.98171036</v>
      </c>
      <c r="W9" s="13">
        <f>W3*Assumptions!$B3</f>
        <v>11.09152746</v>
      </c>
      <c r="X9" s="13">
        <f>X3*Assumptions!$B3</f>
        <v>11.20244274</v>
      </c>
      <c r="Y9" s="13">
        <f>Y3*Assumptions!$B3</f>
        <v>11.31446717</v>
      </c>
    </row>
    <row r="10">
      <c r="A10" s="5" t="str">
        <f t="shared" si="1"/>
        <v>White Chocolate</v>
      </c>
      <c r="B10" s="13">
        <f>B4*Assumptions!$B4</f>
        <v>0</v>
      </c>
      <c r="C10" s="13">
        <f>C4*Assumptions!$B4</f>
        <v>0</v>
      </c>
      <c r="D10" s="13">
        <f>D4*Assumptions!$B4</f>
        <v>0</v>
      </c>
      <c r="E10" s="13">
        <f>E4*Assumptions!$B4</f>
        <v>0</v>
      </c>
      <c r="F10" s="13">
        <f>F4*Assumptions!$B4</f>
        <v>0</v>
      </c>
      <c r="G10" s="13">
        <f>G4*Assumptions!$B4</f>
        <v>0</v>
      </c>
      <c r="H10" s="13">
        <f>H4*Assumptions!$B4</f>
        <v>0</v>
      </c>
      <c r="I10" s="13">
        <f>I4*Assumptions!$B4</f>
        <v>0</v>
      </c>
      <c r="J10" s="13">
        <f>J4*Assumptions!$B4</f>
        <v>0</v>
      </c>
      <c r="K10" s="13">
        <f>K4*Assumptions!$B4</f>
        <v>0</v>
      </c>
      <c r="L10" s="13">
        <f>L4*Assumptions!$B4</f>
        <v>0</v>
      </c>
      <c r="M10" s="13">
        <f>M4*Assumptions!$B4</f>
        <v>0</v>
      </c>
      <c r="N10" s="13">
        <f>N4*Assumptions!$B4</f>
        <v>0</v>
      </c>
      <c r="O10" s="13">
        <f>O4*Assumptions!$B4</f>
        <v>0</v>
      </c>
      <c r="P10" s="13">
        <f>P4*Assumptions!$B4</f>
        <v>0</v>
      </c>
      <c r="Q10" s="13">
        <f>Q4*Assumptions!$B4</f>
        <v>0</v>
      </c>
      <c r="R10" s="13">
        <f>R4*Assumptions!$B4</f>
        <v>0</v>
      </c>
      <c r="S10" s="13">
        <f>S4*Assumptions!$B4</f>
        <v>0</v>
      </c>
      <c r="T10" s="13">
        <f>T4*Assumptions!$B4</f>
        <v>0</v>
      </c>
      <c r="U10" s="13">
        <f>U4*Assumptions!$B4</f>
        <v>0</v>
      </c>
      <c r="V10" s="13">
        <f>V4*Assumptions!$B4</f>
        <v>0</v>
      </c>
      <c r="W10" s="13">
        <f>W4*Assumptions!$B4</f>
        <v>0</v>
      </c>
      <c r="X10" s="13">
        <f>X4*Assumptions!$B4</f>
        <v>0</v>
      </c>
      <c r="Y10" s="13">
        <f>Y4*Assumptions!$B4</f>
        <v>0</v>
      </c>
    </row>
    <row r="11">
      <c r="A11" s="5" t="str">
        <f t="shared" si="1"/>
        <v>Milk Chocolate</v>
      </c>
      <c r="B11" s="13">
        <f>B5*Assumptions!$B5</f>
        <v>5</v>
      </c>
      <c r="C11" s="13">
        <f>C5*Assumptions!$B5</f>
        <v>5.15</v>
      </c>
      <c r="D11" s="13">
        <f>D5*Assumptions!$B5</f>
        <v>5.3045</v>
      </c>
      <c r="E11" s="13">
        <f>E5*Assumptions!$B5</f>
        <v>5.463635</v>
      </c>
      <c r="F11" s="13">
        <f>F5*Assumptions!$B5</f>
        <v>5.62754405</v>
      </c>
      <c r="G11" s="13">
        <f>G5*Assumptions!$B5</f>
        <v>5.796370372</v>
      </c>
      <c r="H11" s="13">
        <f>H5*Assumptions!$B5</f>
        <v>5.970261483</v>
      </c>
      <c r="I11" s="13">
        <f>I5*Assumptions!$B5</f>
        <v>6.149369327</v>
      </c>
      <c r="J11" s="13">
        <f>J5*Assumptions!$B5</f>
        <v>6.333850407</v>
      </c>
      <c r="K11" s="13">
        <f>K5*Assumptions!$B5</f>
        <v>6.523865919</v>
      </c>
      <c r="L11" s="13">
        <f>L5*Assumptions!$B5</f>
        <v>6.719581897</v>
      </c>
      <c r="M11" s="13">
        <f>M5*Assumptions!$B5</f>
        <v>6.921169354</v>
      </c>
      <c r="N11" s="13">
        <f>N5*Assumptions!$B5</f>
        <v>7.128804434</v>
      </c>
      <c r="O11" s="13">
        <f>O5*Assumptions!$B5</f>
        <v>7.342668567</v>
      </c>
      <c r="P11" s="13">
        <f>P5*Assumptions!$B5</f>
        <v>7.562948624</v>
      </c>
      <c r="Q11" s="13">
        <f>Q5*Assumptions!$B5</f>
        <v>7.789837083</v>
      </c>
      <c r="R11" s="13">
        <f>R5*Assumptions!$B5</f>
        <v>8.023532195</v>
      </c>
      <c r="S11" s="13">
        <f>S5*Assumptions!$B5</f>
        <v>8.264238161</v>
      </c>
      <c r="T11" s="13">
        <f>T5*Assumptions!$B5</f>
        <v>8.512165306</v>
      </c>
      <c r="U11" s="13">
        <f>U5*Assumptions!$B5</f>
        <v>8.767530265</v>
      </c>
      <c r="V11" s="13">
        <f>V5*Assumptions!$B5</f>
        <v>9.030556173</v>
      </c>
      <c r="W11" s="13">
        <f>W5*Assumptions!$B5</f>
        <v>9.301472859</v>
      </c>
      <c r="X11" s="13">
        <f>X5*Assumptions!$B5</f>
        <v>9.580517044</v>
      </c>
      <c r="Y11" s="13">
        <f>Y5*Assumptions!$B5</f>
        <v>9.867932556</v>
      </c>
    </row>
    <row r="12">
      <c r="A12" s="9" t="s">
        <v>13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5" t="str">
        <f t="shared" ref="A13:A15" si="2">A9</f>
        <v>Dark Chocolate</v>
      </c>
      <c r="B13" s="13">
        <f>B3*Assumptions!$E3</f>
        <v>0</v>
      </c>
      <c r="C13" s="13">
        <f>C3*Assumptions!$E3</f>
        <v>0</v>
      </c>
      <c r="D13" s="13">
        <f>D3*Assumptions!$E3</f>
        <v>0</v>
      </c>
      <c r="E13" s="13">
        <f>E3*Assumptions!$E3</f>
        <v>0</v>
      </c>
      <c r="F13" s="13">
        <f>F3*Assumptions!$E3</f>
        <v>0</v>
      </c>
      <c r="G13" s="13">
        <f>G3*Assumptions!$E3</f>
        <v>0</v>
      </c>
      <c r="H13" s="13">
        <f>H3*Assumptions!$E3</f>
        <v>0</v>
      </c>
      <c r="I13" s="13">
        <f>I3*Assumptions!$E3</f>
        <v>0</v>
      </c>
      <c r="J13" s="13">
        <f>J3*Assumptions!$E3</f>
        <v>0</v>
      </c>
      <c r="K13" s="13">
        <f>K3*Assumptions!$E3</f>
        <v>0</v>
      </c>
      <c r="L13" s="13">
        <f>L3*Assumptions!$E3</f>
        <v>0</v>
      </c>
      <c r="M13" s="13">
        <f>M3*Assumptions!$E3</f>
        <v>0</v>
      </c>
      <c r="N13" s="13">
        <f>N3*Assumptions!$E3</f>
        <v>0</v>
      </c>
      <c r="O13" s="13">
        <f>O3*Assumptions!$E3</f>
        <v>0</v>
      </c>
      <c r="P13" s="13">
        <f>P3*Assumptions!$E3</f>
        <v>0</v>
      </c>
      <c r="Q13" s="13">
        <f>Q3*Assumptions!$E3</f>
        <v>0</v>
      </c>
      <c r="R13" s="13">
        <f>R3*Assumptions!$E3</f>
        <v>0</v>
      </c>
      <c r="S13" s="13">
        <f>S3*Assumptions!$E3</f>
        <v>0</v>
      </c>
      <c r="T13" s="13">
        <f>T3*Assumptions!$E3</f>
        <v>0</v>
      </c>
      <c r="U13" s="13">
        <f>U3*Assumptions!$E3</f>
        <v>0</v>
      </c>
      <c r="V13" s="13">
        <f>V3*Assumptions!$E3</f>
        <v>0</v>
      </c>
      <c r="W13" s="13">
        <f>W3*Assumptions!$E3</f>
        <v>0</v>
      </c>
      <c r="X13" s="13">
        <f>X3*Assumptions!$E3</f>
        <v>0</v>
      </c>
      <c r="Y13" s="13">
        <f>Y3*Assumptions!$E3</f>
        <v>0</v>
      </c>
    </row>
    <row r="14">
      <c r="A14" s="5" t="str">
        <f t="shared" si="2"/>
        <v>White Chocolate</v>
      </c>
      <c r="B14" s="13">
        <f>B4*Assumptions!$E4</f>
        <v>8</v>
      </c>
      <c r="C14" s="13">
        <f>C4*Assumptions!$E4</f>
        <v>8.24</v>
      </c>
      <c r="D14" s="13">
        <f>D4*Assumptions!$E4</f>
        <v>8.4872</v>
      </c>
      <c r="E14" s="13">
        <f>E4*Assumptions!$E4</f>
        <v>8.741816</v>
      </c>
      <c r="F14" s="13">
        <f>F4*Assumptions!$E4</f>
        <v>9.00407048</v>
      </c>
      <c r="G14" s="13">
        <f>G4*Assumptions!$E4</f>
        <v>9.274192594</v>
      </c>
      <c r="H14" s="13">
        <f>H4*Assumptions!$E4</f>
        <v>9.552418372</v>
      </c>
      <c r="I14" s="13">
        <f>I4*Assumptions!$E4</f>
        <v>9.838990923</v>
      </c>
      <c r="J14" s="13">
        <f>J4*Assumptions!$E4</f>
        <v>10.13416065</v>
      </c>
      <c r="K14" s="13">
        <f>K4*Assumptions!$E4</f>
        <v>10.43818547</v>
      </c>
      <c r="L14" s="13">
        <f>L4*Assumptions!$E4</f>
        <v>10.75133103</v>
      </c>
      <c r="M14" s="13">
        <f>M4*Assumptions!$E4</f>
        <v>11.07387097</v>
      </c>
      <c r="N14" s="13">
        <f>N4*Assumptions!$E4</f>
        <v>11.40608709</v>
      </c>
      <c r="O14" s="13">
        <f>O4*Assumptions!$E4</f>
        <v>11.74826971</v>
      </c>
      <c r="P14" s="13">
        <f>P4*Assumptions!$E4</f>
        <v>12.1007178</v>
      </c>
      <c r="Q14" s="13">
        <f>Q4*Assumptions!$E4</f>
        <v>12.46373933</v>
      </c>
      <c r="R14" s="13">
        <f>R4*Assumptions!$E4</f>
        <v>12.83765151</v>
      </c>
      <c r="S14" s="13">
        <f>S4*Assumptions!$E4</f>
        <v>13.22278106</v>
      </c>
      <c r="T14" s="13">
        <f>T4*Assumptions!$E4</f>
        <v>13.61946449</v>
      </c>
      <c r="U14" s="13">
        <f>U4*Assumptions!$E4</f>
        <v>14.02804842</v>
      </c>
      <c r="V14" s="13">
        <f>V4*Assumptions!$E4</f>
        <v>14.44888988</v>
      </c>
      <c r="W14" s="13">
        <f>W4*Assumptions!$E4</f>
        <v>14.88235657</v>
      </c>
      <c r="X14" s="13">
        <f>X4*Assumptions!$E4</f>
        <v>15.32882727</v>
      </c>
      <c r="Y14" s="13">
        <f>Y4*Assumptions!$E4</f>
        <v>15.78869209</v>
      </c>
    </row>
    <row r="15">
      <c r="A15" s="5" t="str">
        <f t="shared" si="2"/>
        <v>Milk Chocolate</v>
      </c>
      <c r="B15" s="13">
        <f>B5*Assumptions!$E5</f>
        <v>7.5</v>
      </c>
      <c r="C15" s="13">
        <f>C5*Assumptions!$E5</f>
        <v>7.725</v>
      </c>
      <c r="D15" s="13">
        <f>D5*Assumptions!$E5</f>
        <v>7.95675</v>
      </c>
      <c r="E15" s="13">
        <f>E5*Assumptions!$E5</f>
        <v>8.1954525</v>
      </c>
      <c r="F15" s="13">
        <f>F5*Assumptions!$E5</f>
        <v>8.441316075</v>
      </c>
      <c r="G15" s="13">
        <f>G5*Assumptions!$E5</f>
        <v>8.694555557</v>
      </c>
      <c r="H15" s="13">
        <f>H5*Assumptions!$E5</f>
        <v>8.955392224</v>
      </c>
      <c r="I15" s="13">
        <f>I5*Assumptions!$E5</f>
        <v>9.224053991</v>
      </c>
      <c r="J15" s="13">
        <f>J5*Assumptions!$E5</f>
        <v>9.50077561</v>
      </c>
      <c r="K15" s="13">
        <f>K5*Assumptions!$E5</f>
        <v>9.785798879</v>
      </c>
      <c r="L15" s="13">
        <f>L5*Assumptions!$E5</f>
        <v>10.07937285</v>
      </c>
      <c r="M15" s="13">
        <f>M5*Assumptions!$E5</f>
        <v>10.38175403</v>
      </c>
      <c r="N15" s="13">
        <f>N5*Assumptions!$E5</f>
        <v>10.69320665</v>
      </c>
      <c r="O15" s="13">
        <f>O5*Assumptions!$E5</f>
        <v>11.01400285</v>
      </c>
      <c r="P15" s="13">
        <f>P5*Assumptions!$E5</f>
        <v>11.34442294</v>
      </c>
      <c r="Q15" s="13">
        <f>Q5*Assumptions!$E5</f>
        <v>11.68475562</v>
      </c>
      <c r="R15" s="13">
        <f>R5*Assumptions!$E5</f>
        <v>12.03529829</v>
      </c>
      <c r="S15" s="13">
        <f>S5*Assumptions!$E5</f>
        <v>12.39635724</v>
      </c>
      <c r="T15" s="13">
        <f>T5*Assumptions!$E5</f>
        <v>12.76824796</v>
      </c>
      <c r="U15" s="13">
        <f>U5*Assumptions!$E5</f>
        <v>13.1512954</v>
      </c>
      <c r="V15" s="13">
        <f>V5*Assumptions!$E5</f>
        <v>13.54583426</v>
      </c>
      <c r="W15" s="13">
        <f>W5*Assumptions!$E5</f>
        <v>13.95220929</v>
      </c>
      <c r="X15" s="13">
        <f>X5*Assumptions!$E5</f>
        <v>14.37077557</v>
      </c>
      <c r="Y15" s="13">
        <f>Y5*Assumptions!$E5</f>
        <v>14.80189883</v>
      </c>
    </row>
    <row r="16">
      <c r="A16" s="9" t="s">
        <v>11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5" t="str">
        <f t="shared" ref="A17:A19" si="3">A13</f>
        <v>Dark Chocolate</v>
      </c>
      <c r="B17" s="13">
        <f>B3*Assumptions!$C3</f>
        <v>1.8</v>
      </c>
      <c r="C17" s="13">
        <f>C3*Assumptions!$C3</f>
        <v>1.818</v>
      </c>
      <c r="D17" s="13">
        <f>D3*Assumptions!$C3</f>
        <v>1.83618</v>
      </c>
      <c r="E17" s="13">
        <f>E3*Assumptions!$C3</f>
        <v>1.8545418</v>
      </c>
      <c r="F17" s="13">
        <f>F3*Assumptions!$C3</f>
        <v>1.873087218</v>
      </c>
      <c r="G17" s="13">
        <f>G3*Assumptions!$C3</f>
        <v>1.89181809</v>
      </c>
      <c r="H17" s="13">
        <f>H3*Assumptions!$C3</f>
        <v>1.910736271</v>
      </c>
      <c r="I17" s="13">
        <f>I3*Assumptions!$C3</f>
        <v>1.929843634</v>
      </c>
      <c r="J17" s="13">
        <f>J3*Assumptions!$C3</f>
        <v>1.94914207</v>
      </c>
      <c r="K17" s="13">
        <f>K3*Assumptions!$C3</f>
        <v>1.968633491</v>
      </c>
      <c r="L17" s="13">
        <f>L3*Assumptions!$C3</f>
        <v>1.988319826</v>
      </c>
      <c r="M17" s="13">
        <f>M3*Assumptions!$C3</f>
        <v>2.008203024</v>
      </c>
      <c r="N17" s="13">
        <f>N3*Assumptions!$C3</f>
        <v>2.028285054</v>
      </c>
      <c r="O17" s="13">
        <f>O3*Assumptions!$C3</f>
        <v>2.048567905</v>
      </c>
      <c r="P17" s="13">
        <f>P3*Assumptions!$C3</f>
        <v>2.069053584</v>
      </c>
      <c r="Q17" s="13">
        <f>Q3*Assumptions!$C3</f>
        <v>2.08974412</v>
      </c>
      <c r="R17" s="13">
        <f>R3*Assumptions!$C3</f>
        <v>2.110641561</v>
      </c>
      <c r="S17" s="13">
        <f>S3*Assumptions!$C3</f>
        <v>2.131747976</v>
      </c>
      <c r="T17" s="13">
        <f>T3*Assumptions!$C3</f>
        <v>2.153065456</v>
      </c>
      <c r="U17" s="13">
        <f>U3*Assumptions!$C3</f>
        <v>2.174596111</v>
      </c>
      <c r="V17" s="13">
        <f>V3*Assumptions!$C3</f>
        <v>2.196342072</v>
      </c>
      <c r="W17" s="13">
        <f>W3*Assumptions!$C3</f>
        <v>2.218305493</v>
      </c>
      <c r="X17" s="13">
        <f>X3*Assumptions!$C3</f>
        <v>2.240488548</v>
      </c>
      <c r="Y17" s="13">
        <f>Y3*Assumptions!$C3</f>
        <v>2.262893433</v>
      </c>
    </row>
    <row r="18">
      <c r="A18" s="5" t="str">
        <f t="shared" si="3"/>
        <v>White Chocolate</v>
      </c>
      <c r="B18" s="13">
        <f>B4*Assumptions!$C4</f>
        <v>6</v>
      </c>
      <c r="C18" s="13">
        <f>C4*Assumptions!$C4</f>
        <v>6.18</v>
      </c>
      <c r="D18" s="13">
        <f>D4*Assumptions!$C4</f>
        <v>6.3654</v>
      </c>
      <c r="E18" s="13">
        <f>E4*Assumptions!$C4</f>
        <v>6.556362</v>
      </c>
      <c r="F18" s="13">
        <f>F4*Assumptions!$C4</f>
        <v>6.75305286</v>
      </c>
      <c r="G18" s="13">
        <f>G4*Assumptions!$C4</f>
        <v>6.955644446</v>
      </c>
      <c r="H18" s="13">
        <f>H4*Assumptions!$C4</f>
        <v>7.164313779</v>
      </c>
      <c r="I18" s="13">
        <f>I4*Assumptions!$C4</f>
        <v>7.379243193</v>
      </c>
      <c r="J18" s="13">
        <f>J4*Assumptions!$C4</f>
        <v>7.600620488</v>
      </c>
      <c r="K18" s="13">
        <f>K4*Assumptions!$C4</f>
        <v>7.828639103</v>
      </c>
      <c r="L18" s="13">
        <f>L4*Assumptions!$C4</f>
        <v>8.063498276</v>
      </c>
      <c r="M18" s="13">
        <f>M4*Assumptions!$C4</f>
        <v>8.305403224</v>
      </c>
      <c r="N18" s="13">
        <f>N4*Assumptions!$C4</f>
        <v>8.554565321</v>
      </c>
      <c r="O18" s="13">
        <f>O4*Assumptions!$C4</f>
        <v>8.811202281</v>
      </c>
      <c r="P18" s="13">
        <f>P4*Assumptions!$C4</f>
        <v>9.075538349</v>
      </c>
      <c r="Q18" s="13">
        <f>Q4*Assumptions!$C4</f>
        <v>9.3478045</v>
      </c>
      <c r="R18" s="13">
        <f>R4*Assumptions!$C4</f>
        <v>9.628238635</v>
      </c>
      <c r="S18" s="13">
        <f>S4*Assumptions!$C4</f>
        <v>9.917085794</v>
      </c>
      <c r="T18" s="13">
        <f>T4*Assumptions!$C4</f>
        <v>10.21459837</v>
      </c>
      <c r="U18" s="13">
        <f>U4*Assumptions!$C4</f>
        <v>10.52103632</v>
      </c>
      <c r="V18" s="13">
        <f>V4*Assumptions!$C4</f>
        <v>10.83666741</v>
      </c>
      <c r="W18" s="13">
        <f>W4*Assumptions!$C4</f>
        <v>11.16176743</v>
      </c>
      <c r="X18" s="13">
        <f>X4*Assumptions!$C4</f>
        <v>11.49662045</v>
      </c>
      <c r="Y18" s="13">
        <f>Y4*Assumptions!$C4</f>
        <v>11.84151907</v>
      </c>
    </row>
    <row r="19">
      <c r="A19" s="5" t="str">
        <f t="shared" si="3"/>
        <v>Milk Chocolate</v>
      </c>
      <c r="B19" s="13">
        <f>B5*Assumptions!$C5</f>
        <v>5</v>
      </c>
      <c r="C19" s="13">
        <f>C5*Assumptions!$C5</f>
        <v>5.15</v>
      </c>
      <c r="D19" s="13">
        <f>D5*Assumptions!$C5</f>
        <v>5.3045</v>
      </c>
      <c r="E19" s="13">
        <f>E5*Assumptions!$C5</f>
        <v>5.463635</v>
      </c>
      <c r="F19" s="13">
        <f>F5*Assumptions!$C5</f>
        <v>5.62754405</v>
      </c>
      <c r="G19" s="13">
        <f>G5*Assumptions!$C5</f>
        <v>5.796370372</v>
      </c>
      <c r="H19" s="13">
        <f>H5*Assumptions!$C5</f>
        <v>5.970261483</v>
      </c>
      <c r="I19" s="13">
        <f>I5*Assumptions!$C5</f>
        <v>6.149369327</v>
      </c>
      <c r="J19" s="13">
        <f>J5*Assumptions!$C5</f>
        <v>6.333850407</v>
      </c>
      <c r="K19" s="13">
        <f>K5*Assumptions!$C5</f>
        <v>6.523865919</v>
      </c>
      <c r="L19" s="13">
        <f>L5*Assumptions!$C5</f>
        <v>6.719581897</v>
      </c>
      <c r="M19" s="13">
        <f>M5*Assumptions!$C5</f>
        <v>6.921169354</v>
      </c>
      <c r="N19" s="13">
        <f>N5*Assumptions!$C5</f>
        <v>7.128804434</v>
      </c>
      <c r="O19" s="13">
        <f>O5*Assumptions!$C5</f>
        <v>7.342668567</v>
      </c>
      <c r="P19" s="13">
        <f>P5*Assumptions!$C5</f>
        <v>7.562948624</v>
      </c>
      <c r="Q19" s="13">
        <f>Q5*Assumptions!$C5</f>
        <v>7.789837083</v>
      </c>
      <c r="R19" s="13">
        <f>R5*Assumptions!$C5</f>
        <v>8.023532195</v>
      </c>
      <c r="S19" s="13">
        <f>S5*Assumptions!$C5</f>
        <v>8.264238161</v>
      </c>
      <c r="T19" s="13">
        <f>T5*Assumptions!$C5</f>
        <v>8.512165306</v>
      </c>
      <c r="U19" s="13">
        <f>U5*Assumptions!$C5</f>
        <v>8.767530265</v>
      </c>
      <c r="V19" s="13">
        <f>V5*Assumptions!$C5</f>
        <v>9.030556173</v>
      </c>
      <c r="W19" s="13">
        <f>W5*Assumptions!$C5</f>
        <v>9.301472859</v>
      </c>
      <c r="X19" s="13">
        <f>X5*Assumptions!$C5</f>
        <v>9.580517044</v>
      </c>
      <c r="Y19" s="13">
        <f>Y5*Assumptions!$C5</f>
        <v>9.867932556</v>
      </c>
    </row>
    <row r="20">
      <c r="A20" s="9" t="s">
        <v>12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5" t="str">
        <f t="shared" ref="A21:A23" si="4">A17</f>
        <v>Dark Chocolate</v>
      </c>
      <c r="B21" s="13">
        <f>B3*Assumptions!$D3</f>
        <v>7.2</v>
      </c>
      <c r="C21" s="13">
        <f>C3*Assumptions!$D3</f>
        <v>7.272</v>
      </c>
      <c r="D21" s="13">
        <f>D3*Assumptions!$D3</f>
        <v>7.34472</v>
      </c>
      <c r="E21" s="13">
        <f>E3*Assumptions!$D3</f>
        <v>7.4181672</v>
      </c>
      <c r="F21" s="13">
        <f>F3*Assumptions!$D3</f>
        <v>7.492348872</v>
      </c>
      <c r="G21" s="13">
        <f>G3*Assumptions!$D3</f>
        <v>7.567272361</v>
      </c>
      <c r="H21" s="13">
        <f>H3*Assumptions!$D3</f>
        <v>7.642945084</v>
      </c>
      <c r="I21" s="13">
        <f>I3*Assumptions!$D3</f>
        <v>7.719374535</v>
      </c>
      <c r="J21" s="13">
        <f>J3*Assumptions!$D3</f>
        <v>7.796568281</v>
      </c>
      <c r="K21" s="13">
        <f>K3*Assumptions!$D3</f>
        <v>7.874533963</v>
      </c>
      <c r="L21" s="13">
        <f>L3*Assumptions!$D3</f>
        <v>7.953279303</v>
      </c>
      <c r="M21" s="13">
        <f>M3*Assumptions!$D3</f>
        <v>8.032812096</v>
      </c>
      <c r="N21" s="13">
        <f>N3*Assumptions!$D3</f>
        <v>8.113140217</v>
      </c>
      <c r="O21" s="13">
        <f>O3*Assumptions!$D3</f>
        <v>8.194271619</v>
      </c>
      <c r="P21" s="13">
        <f>P3*Assumptions!$D3</f>
        <v>8.276214335</v>
      </c>
      <c r="Q21" s="13">
        <f>Q3*Assumptions!$D3</f>
        <v>8.358976479</v>
      </c>
      <c r="R21" s="13">
        <f>R3*Assumptions!$D3</f>
        <v>8.442566243</v>
      </c>
      <c r="S21" s="13">
        <f>S3*Assumptions!$D3</f>
        <v>8.526991906</v>
      </c>
      <c r="T21" s="13">
        <f>T3*Assumptions!$D3</f>
        <v>8.612261825</v>
      </c>
      <c r="U21" s="13">
        <f>U3*Assumptions!$D3</f>
        <v>8.698384443</v>
      </c>
      <c r="V21" s="13">
        <f>V3*Assumptions!$D3</f>
        <v>8.785368288</v>
      </c>
      <c r="W21" s="13">
        <f>W3*Assumptions!$D3</f>
        <v>8.873221971</v>
      </c>
      <c r="X21" s="13">
        <f>X3*Assumptions!$D3</f>
        <v>8.96195419</v>
      </c>
      <c r="Y21" s="13">
        <f>Y3*Assumptions!$D3</f>
        <v>9.051573732</v>
      </c>
    </row>
    <row r="22">
      <c r="A22" s="5" t="str">
        <f t="shared" si="4"/>
        <v>White Chocolate</v>
      </c>
      <c r="B22" s="13">
        <f>B4*Assumptions!$D4</f>
        <v>6</v>
      </c>
      <c r="C22" s="13">
        <f>C4*Assumptions!$D4</f>
        <v>6.18</v>
      </c>
      <c r="D22" s="13">
        <f>D4*Assumptions!$D4</f>
        <v>6.3654</v>
      </c>
      <c r="E22" s="13">
        <f>E4*Assumptions!$D4</f>
        <v>6.556362</v>
      </c>
      <c r="F22" s="13">
        <f>F4*Assumptions!$D4</f>
        <v>6.75305286</v>
      </c>
      <c r="G22" s="13">
        <f>G4*Assumptions!$D4</f>
        <v>6.955644446</v>
      </c>
      <c r="H22" s="13">
        <f>H4*Assumptions!$D4</f>
        <v>7.164313779</v>
      </c>
      <c r="I22" s="13">
        <f>I4*Assumptions!$D4</f>
        <v>7.379243193</v>
      </c>
      <c r="J22" s="13">
        <f>J4*Assumptions!$D4</f>
        <v>7.600620488</v>
      </c>
      <c r="K22" s="13">
        <f>K4*Assumptions!$D4</f>
        <v>7.828639103</v>
      </c>
      <c r="L22" s="13">
        <f>L4*Assumptions!$D4</f>
        <v>8.063498276</v>
      </c>
      <c r="M22" s="13">
        <f>M4*Assumptions!$D4</f>
        <v>8.305403224</v>
      </c>
      <c r="N22" s="13">
        <f>N4*Assumptions!$D4</f>
        <v>8.554565321</v>
      </c>
      <c r="O22" s="13">
        <f>O4*Assumptions!$D4</f>
        <v>8.811202281</v>
      </c>
      <c r="P22" s="13">
        <f>P4*Assumptions!$D4</f>
        <v>9.075538349</v>
      </c>
      <c r="Q22" s="13">
        <f>Q4*Assumptions!$D4</f>
        <v>9.3478045</v>
      </c>
      <c r="R22" s="13">
        <f>R4*Assumptions!$D4</f>
        <v>9.628238635</v>
      </c>
      <c r="S22" s="13">
        <f>S4*Assumptions!$D4</f>
        <v>9.917085794</v>
      </c>
      <c r="T22" s="13">
        <f>T4*Assumptions!$D4</f>
        <v>10.21459837</v>
      </c>
      <c r="U22" s="13">
        <f>U4*Assumptions!$D4</f>
        <v>10.52103632</v>
      </c>
      <c r="V22" s="13">
        <f>V4*Assumptions!$D4</f>
        <v>10.83666741</v>
      </c>
      <c r="W22" s="13">
        <f>W4*Assumptions!$D4</f>
        <v>11.16176743</v>
      </c>
      <c r="X22" s="13">
        <f>X4*Assumptions!$D4</f>
        <v>11.49662045</v>
      </c>
      <c r="Y22" s="13">
        <f>Y4*Assumptions!$D4</f>
        <v>11.84151907</v>
      </c>
    </row>
    <row r="23">
      <c r="A23" s="5" t="str">
        <f t="shared" si="4"/>
        <v>Milk Chocolate</v>
      </c>
      <c r="B23" s="13">
        <f>B5*Assumptions!$D5</f>
        <v>7.5</v>
      </c>
      <c r="C23" s="13">
        <f>C5*Assumptions!$D5</f>
        <v>7.725</v>
      </c>
      <c r="D23" s="13">
        <f>D5*Assumptions!$D5</f>
        <v>7.95675</v>
      </c>
      <c r="E23" s="13">
        <f>E5*Assumptions!$D5</f>
        <v>8.1954525</v>
      </c>
      <c r="F23" s="13">
        <f>F5*Assumptions!$D5</f>
        <v>8.441316075</v>
      </c>
      <c r="G23" s="13">
        <f>G5*Assumptions!$D5</f>
        <v>8.694555557</v>
      </c>
      <c r="H23" s="13">
        <f>H5*Assumptions!$D5</f>
        <v>8.955392224</v>
      </c>
      <c r="I23" s="13">
        <f>I5*Assumptions!$D5</f>
        <v>9.224053991</v>
      </c>
      <c r="J23" s="13">
        <f>J5*Assumptions!$D5</f>
        <v>9.50077561</v>
      </c>
      <c r="K23" s="13">
        <f>K5*Assumptions!$D5</f>
        <v>9.785798879</v>
      </c>
      <c r="L23" s="13">
        <f>L5*Assumptions!$D5</f>
        <v>10.07937285</v>
      </c>
      <c r="M23" s="13">
        <f>M5*Assumptions!$D5</f>
        <v>10.38175403</v>
      </c>
      <c r="N23" s="13">
        <f>N5*Assumptions!$D5</f>
        <v>10.69320665</v>
      </c>
      <c r="O23" s="13">
        <f>O5*Assumptions!$D5</f>
        <v>11.01400285</v>
      </c>
      <c r="P23" s="13">
        <f>P5*Assumptions!$D5</f>
        <v>11.34442294</v>
      </c>
      <c r="Q23" s="13">
        <f>Q5*Assumptions!$D5</f>
        <v>11.68475562</v>
      </c>
      <c r="R23" s="13">
        <f>R5*Assumptions!$D5</f>
        <v>12.03529829</v>
      </c>
      <c r="S23" s="13">
        <f>S5*Assumptions!$D5</f>
        <v>12.39635724</v>
      </c>
      <c r="T23" s="13">
        <f>T5*Assumptions!$D5</f>
        <v>12.76824796</v>
      </c>
      <c r="U23" s="13">
        <f>U5*Assumptions!$D5</f>
        <v>13.1512954</v>
      </c>
      <c r="V23" s="13">
        <f>V5*Assumptions!$D5</f>
        <v>13.54583426</v>
      </c>
      <c r="W23" s="13">
        <f>W5*Assumptions!$D5</f>
        <v>13.95220929</v>
      </c>
      <c r="X23" s="13">
        <f>X5*Assumptions!$D5</f>
        <v>14.37077557</v>
      </c>
      <c r="Y23" s="13">
        <f>Y5*Assumptions!$D5</f>
        <v>14.80189883</v>
      </c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10" t="s">
        <v>45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5" t="s">
        <v>10</v>
      </c>
      <c r="B26" s="13">
        <f t="shared" ref="B26:Y26" si="5">SUM(B9:B11)</f>
        <v>14</v>
      </c>
      <c r="C26" s="13">
        <f t="shared" si="5"/>
        <v>14.24</v>
      </c>
      <c r="D26" s="13">
        <f t="shared" si="5"/>
        <v>14.4854</v>
      </c>
      <c r="E26" s="13">
        <f t="shared" si="5"/>
        <v>14.736344</v>
      </c>
      <c r="F26" s="13">
        <f t="shared" si="5"/>
        <v>14.99298014</v>
      </c>
      <c r="G26" s="13">
        <f t="shared" si="5"/>
        <v>15.25546082</v>
      </c>
      <c r="H26" s="13">
        <f t="shared" si="5"/>
        <v>15.52394284</v>
      </c>
      <c r="I26" s="13">
        <f t="shared" si="5"/>
        <v>15.7985875</v>
      </c>
      <c r="J26" s="13">
        <f t="shared" si="5"/>
        <v>16.07956076</v>
      </c>
      <c r="K26" s="13">
        <f t="shared" si="5"/>
        <v>16.36703337</v>
      </c>
      <c r="L26" s="13">
        <f t="shared" si="5"/>
        <v>16.66118103</v>
      </c>
      <c r="M26" s="13">
        <f t="shared" si="5"/>
        <v>16.96218447</v>
      </c>
      <c r="N26" s="13">
        <f t="shared" si="5"/>
        <v>17.27022971</v>
      </c>
      <c r="O26" s="13">
        <f t="shared" si="5"/>
        <v>17.58550809</v>
      </c>
      <c r="P26" s="13">
        <f t="shared" si="5"/>
        <v>17.90821654</v>
      </c>
      <c r="Q26" s="13">
        <f t="shared" si="5"/>
        <v>18.23855768</v>
      </c>
      <c r="R26" s="13">
        <f t="shared" si="5"/>
        <v>18.57674</v>
      </c>
      <c r="S26" s="13">
        <f t="shared" si="5"/>
        <v>18.92297804</v>
      </c>
      <c r="T26" s="13">
        <f t="shared" si="5"/>
        <v>19.27749259</v>
      </c>
      <c r="U26" s="13">
        <f t="shared" si="5"/>
        <v>19.64051082</v>
      </c>
      <c r="V26" s="13">
        <f t="shared" si="5"/>
        <v>20.01226653</v>
      </c>
      <c r="W26" s="13">
        <f t="shared" si="5"/>
        <v>20.39300032</v>
      </c>
      <c r="X26" s="13">
        <f t="shared" si="5"/>
        <v>20.78295978</v>
      </c>
      <c r="Y26" s="13">
        <f t="shared" si="5"/>
        <v>21.18239972</v>
      </c>
    </row>
    <row r="27">
      <c r="A27" s="5" t="s">
        <v>13</v>
      </c>
      <c r="B27" s="13">
        <f t="shared" ref="B27:Y27" si="6">SUM(B13:B15)</f>
        <v>15.5</v>
      </c>
      <c r="C27" s="13">
        <f t="shared" si="6"/>
        <v>15.965</v>
      </c>
      <c r="D27" s="13">
        <f t="shared" si="6"/>
        <v>16.44395</v>
      </c>
      <c r="E27" s="13">
        <f t="shared" si="6"/>
        <v>16.9372685</v>
      </c>
      <c r="F27" s="13">
        <f t="shared" si="6"/>
        <v>17.44538656</v>
      </c>
      <c r="G27" s="13">
        <f t="shared" si="6"/>
        <v>17.96874815</v>
      </c>
      <c r="H27" s="13">
        <f t="shared" si="6"/>
        <v>18.5078106</v>
      </c>
      <c r="I27" s="13">
        <f t="shared" si="6"/>
        <v>19.06304491</v>
      </c>
      <c r="J27" s="13">
        <f t="shared" si="6"/>
        <v>19.63493626</v>
      </c>
      <c r="K27" s="13">
        <f t="shared" si="6"/>
        <v>20.22398435</v>
      </c>
      <c r="L27" s="13">
        <f t="shared" si="6"/>
        <v>20.83070388</v>
      </c>
      <c r="M27" s="13">
        <f t="shared" si="6"/>
        <v>21.455625</v>
      </c>
      <c r="N27" s="13">
        <f t="shared" si="6"/>
        <v>22.09929375</v>
      </c>
      <c r="O27" s="13">
        <f t="shared" si="6"/>
        <v>22.76227256</v>
      </c>
      <c r="P27" s="13">
        <f t="shared" si="6"/>
        <v>23.44514074</v>
      </c>
      <c r="Q27" s="13">
        <f t="shared" si="6"/>
        <v>24.14849496</v>
      </c>
      <c r="R27" s="13">
        <f t="shared" si="6"/>
        <v>24.87294981</v>
      </c>
      <c r="S27" s="13">
        <f t="shared" si="6"/>
        <v>25.6191383</v>
      </c>
      <c r="T27" s="13">
        <f t="shared" si="6"/>
        <v>26.38771245</v>
      </c>
      <c r="U27" s="13">
        <f t="shared" si="6"/>
        <v>27.17934382</v>
      </c>
      <c r="V27" s="13">
        <f t="shared" si="6"/>
        <v>27.99472414</v>
      </c>
      <c r="W27" s="13">
        <f t="shared" si="6"/>
        <v>28.83456586</v>
      </c>
      <c r="X27" s="13">
        <f t="shared" si="6"/>
        <v>29.69960284</v>
      </c>
      <c r="Y27" s="13">
        <f t="shared" si="6"/>
        <v>30.59059092</v>
      </c>
    </row>
    <row r="28">
      <c r="A28" s="5" t="s">
        <v>11</v>
      </c>
      <c r="B28" s="13">
        <f t="shared" ref="B28:Y28" si="7">SUM(B17:B19)</f>
        <v>12.8</v>
      </c>
      <c r="C28" s="13">
        <f t="shared" si="7"/>
        <v>13.148</v>
      </c>
      <c r="D28" s="13">
        <f t="shared" si="7"/>
        <v>13.50608</v>
      </c>
      <c r="E28" s="13">
        <f t="shared" si="7"/>
        <v>13.8745388</v>
      </c>
      <c r="F28" s="13">
        <f t="shared" si="7"/>
        <v>14.25368413</v>
      </c>
      <c r="G28" s="13">
        <f t="shared" si="7"/>
        <v>14.64383291</v>
      </c>
      <c r="H28" s="13">
        <f t="shared" si="7"/>
        <v>15.04531153</v>
      </c>
      <c r="I28" s="13">
        <f t="shared" si="7"/>
        <v>15.45845615</v>
      </c>
      <c r="J28" s="13">
        <f t="shared" si="7"/>
        <v>15.88361297</v>
      </c>
      <c r="K28" s="13">
        <f t="shared" si="7"/>
        <v>16.32113851</v>
      </c>
      <c r="L28" s="13">
        <f t="shared" si="7"/>
        <v>16.7714</v>
      </c>
      <c r="M28" s="13">
        <f t="shared" si="7"/>
        <v>17.2347756</v>
      </c>
      <c r="N28" s="13">
        <f t="shared" si="7"/>
        <v>17.71165481</v>
      </c>
      <c r="O28" s="13">
        <f t="shared" si="7"/>
        <v>18.20243875</v>
      </c>
      <c r="P28" s="13">
        <f t="shared" si="7"/>
        <v>18.70754056</v>
      </c>
      <c r="Q28" s="13">
        <f t="shared" si="7"/>
        <v>19.2273857</v>
      </c>
      <c r="R28" s="13">
        <f t="shared" si="7"/>
        <v>19.76241239</v>
      </c>
      <c r="S28" s="13">
        <f t="shared" si="7"/>
        <v>20.31307193</v>
      </c>
      <c r="T28" s="13">
        <f t="shared" si="7"/>
        <v>20.87982913</v>
      </c>
      <c r="U28" s="13">
        <f t="shared" si="7"/>
        <v>21.46316269</v>
      </c>
      <c r="V28" s="13">
        <f t="shared" si="7"/>
        <v>22.06356565</v>
      </c>
      <c r="W28" s="13">
        <f t="shared" si="7"/>
        <v>22.68154578</v>
      </c>
      <c r="X28" s="13">
        <f t="shared" si="7"/>
        <v>23.31762605</v>
      </c>
      <c r="Y28" s="13">
        <f t="shared" si="7"/>
        <v>23.97234506</v>
      </c>
    </row>
    <row r="29">
      <c r="A29" s="5" t="s">
        <v>12</v>
      </c>
      <c r="B29" s="13">
        <f t="shared" ref="B29:Y29" si="8">SUM(B21:B23)</f>
        <v>20.7</v>
      </c>
      <c r="C29" s="13">
        <f t="shared" si="8"/>
        <v>21.177</v>
      </c>
      <c r="D29" s="13">
        <f t="shared" si="8"/>
        <v>21.66687</v>
      </c>
      <c r="E29" s="13">
        <f t="shared" si="8"/>
        <v>22.1699817</v>
      </c>
      <c r="F29" s="13">
        <f t="shared" si="8"/>
        <v>22.68671781</v>
      </c>
      <c r="G29" s="13">
        <f t="shared" si="8"/>
        <v>23.21747236</v>
      </c>
      <c r="H29" s="13">
        <f t="shared" si="8"/>
        <v>23.76265109</v>
      </c>
      <c r="I29" s="13">
        <f t="shared" si="8"/>
        <v>24.32267172</v>
      </c>
      <c r="J29" s="13">
        <f t="shared" si="8"/>
        <v>24.89796438</v>
      </c>
      <c r="K29" s="13">
        <f t="shared" si="8"/>
        <v>25.48897195</v>
      </c>
      <c r="L29" s="13">
        <f t="shared" si="8"/>
        <v>26.09615042</v>
      </c>
      <c r="M29" s="13">
        <f t="shared" si="8"/>
        <v>26.71996935</v>
      </c>
      <c r="N29" s="13">
        <f t="shared" si="8"/>
        <v>27.36091219</v>
      </c>
      <c r="O29" s="13">
        <f t="shared" si="8"/>
        <v>28.01947675</v>
      </c>
      <c r="P29" s="13">
        <f t="shared" si="8"/>
        <v>28.69617562</v>
      </c>
      <c r="Q29" s="13">
        <f t="shared" si="8"/>
        <v>29.3915366</v>
      </c>
      <c r="R29" s="13">
        <f t="shared" si="8"/>
        <v>30.10610317</v>
      </c>
      <c r="S29" s="13">
        <f t="shared" si="8"/>
        <v>30.84043494</v>
      </c>
      <c r="T29" s="13">
        <f t="shared" si="8"/>
        <v>31.59510815</v>
      </c>
      <c r="U29" s="13">
        <f t="shared" si="8"/>
        <v>32.37071616</v>
      </c>
      <c r="V29" s="13">
        <f t="shared" si="8"/>
        <v>33.16786996</v>
      </c>
      <c r="W29" s="13">
        <f t="shared" si="8"/>
        <v>33.98719869</v>
      </c>
      <c r="X29" s="13">
        <f t="shared" si="8"/>
        <v>34.82935021</v>
      </c>
      <c r="Y29" s="13">
        <f t="shared" si="8"/>
        <v>35.69499163</v>
      </c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</sheetData>
  <drawing r:id="rId1"/>
</worksheet>
</file>