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5f986fdc22638838/Documents/DCK/"/>
    </mc:Choice>
  </mc:AlternateContent>
  <xr:revisionPtr revIDLastSave="22" documentId="13_ncr:1_{BC74775D-4C7E-4653-A826-88540492F534}" xr6:coauthVersionLast="47" xr6:coauthVersionMax="47" xr10:uidLastSave="{DAF6155C-2034-410F-B7C4-312D77C39B0A}"/>
  <bookViews>
    <workbookView xWindow="-108" yWindow="-108" windowWidth="23256" windowHeight="12456" activeTab="9" xr2:uid="{BB6BC60D-3A8B-478A-9D1D-5F35F632F97F}"/>
  </bookViews>
  <sheets>
    <sheet name="taskes1" sheetId="1" r:id="rId1"/>
    <sheet name="TASKE4" sheetId="4" r:id="rId2"/>
    <sheet name="taske5" sheetId="6" r:id="rId3"/>
    <sheet name="taske6" sheetId="7" r:id="rId4"/>
    <sheet name="taske7" sheetId="8" r:id="rId5"/>
    <sheet name="TASKE9" sheetId="9" r:id="rId6"/>
    <sheet name="taske10" sheetId="10" r:id="rId7"/>
    <sheet name="taske11" sheetId="11" r:id="rId8"/>
    <sheet name="TASKE12" sheetId="12" r:id="rId9"/>
    <sheet name="task15" sheetId="13" r:id="rId10"/>
    <sheet name="TASKE2" sheetId="2" r:id="rId11"/>
    <sheet name="TASKE3"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3" l="1"/>
  <c r="C22" i="13"/>
  <c r="B11" i="13"/>
  <c r="K14" i="12"/>
  <c r="K13" i="12"/>
  <c r="K12" i="12"/>
  <c r="C23" i="11" l="1"/>
  <c r="C22" i="11"/>
  <c r="C21" i="11"/>
  <c r="C20" i="11"/>
  <c r="B22" i="10"/>
  <c r="B19" i="4" l="1"/>
  <c r="B18" i="4"/>
  <c r="B17" i="4"/>
  <c r="B15" i="4"/>
  <c r="B16" i="4"/>
</calcChain>
</file>

<file path=xl/sharedStrings.xml><?xml version="1.0" encoding="utf-8"?>
<sst xmlns="http://schemas.openxmlformats.org/spreadsheetml/2006/main" count="240" uniqueCount="208">
  <si>
    <t>3, 2, 5, 4, 7, 2, 3, 3, 1, 6, 4, 2, 3, 5, 2, 4, 2, 1, 3, 5, 6, 3, 2, 1, 4, 2, 4, 5, 3, 2, 7, 2, 3, 4, 5, 1, 6, 2, 4, 3, 5, 3, 2, 4, 2, 6, 3, 2, 4, 5</t>
  </si>
  <si>
    <t>Question:</t>
  </si>
  <si>
    <t>To calculate the mean:</t>
  </si>
  <si>
    <t>Total sum of durations: 3 + 2 + 5 + 4 + 7 + 2 + 3 + 3 + 1 + 6 + 4 + 2 + 3 + 5 + 2 + 4 + 2 + 1 + 3 + 5 + 6 + 3 + 2 + 1 + 4 + 2 + 4 + 5 + 3 + 2 + 7 + 2 + 3 + 4 + 5 + 1 + 6 + 2 + 4 + 3 + 5 + 3 + 2 + 4 + 2 + 6 + 3 + 2 + 4 + 5 = 191</t>
  </si>
  <si>
    <r>
      <t>Number of customers</t>
    </r>
    <r>
      <rPr>
        <sz val="11"/>
        <color theme="1"/>
        <rFont val="Calibri"/>
        <family val="2"/>
        <scheme val="minor"/>
      </rPr>
      <t>: 50</t>
    </r>
  </si>
  <si>
    <r>
      <rPr>
        <sz val="11"/>
        <color theme="1"/>
        <rFont val="Calibri"/>
        <family val="2"/>
        <scheme val="minor"/>
      </rPr>
      <t xml:space="preserve">Mean = Total sum / Number of customers = 191 / 50 = </t>
    </r>
    <r>
      <rPr>
        <b/>
        <sz val="11"/>
        <color theme="1"/>
        <rFont val="Calibri"/>
        <family val="2"/>
        <scheme val="minor"/>
      </rPr>
      <t>3.82 days</t>
    </r>
  </si>
  <si>
    <t>A:_Mean: What is the average rental duration for customers at the car rental company?</t>
  </si>
  <si>
    <t>B:- Median: What is the typical or central rental duration experiencedby customers?</t>
  </si>
  <si>
    <r>
      <t>Median</t>
    </r>
    <r>
      <rPr>
        <sz val="11"/>
        <color theme="1"/>
        <rFont val="Calibri"/>
        <family val="2"/>
        <scheme val="minor"/>
      </rPr>
      <t xml:space="preserve"> = (3 + 3) / 2 = </t>
    </r>
    <r>
      <rPr>
        <b/>
        <sz val="11"/>
        <color theme="1"/>
        <rFont val="Calibri"/>
        <family val="2"/>
        <scheme val="minor"/>
      </rPr>
      <t>3 days</t>
    </r>
  </si>
  <si>
    <t>C: Mode: Are there any recurring or most frequently occurring rental = 2 days (most frequent)</t>
  </si>
  <si>
    <t>durations for customers?</t>
  </si>
  <si>
    <r>
      <t>Mode</t>
    </r>
    <r>
      <rPr>
        <sz val="11"/>
        <color theme="1"/>
        <rFont val="Calibri"/>
        <family val="2"/>
        <scheme val="minor"/>
      </rPr>
      <t xml:space="preserve"> = </t>
    </r>
    <r>
      <rPr>
        <b/>
        <sz val="11"/>
        <color theme="1"/>
        <rFont val="Calibri"/>
        <family val="2"/>
        <scheme val="minor"/>
      </rPr>
      <t>2 days</t>
    </r>
    <r>
      <rPr>
        <sz val="11"/>
        <color theme="1"/>
        <rFont val="Calibri"/>
        <family val="2"/>
        <scheme val="minor"/>
      </rPr>
      <t xml:space="preserve"> (most frequent)</t>
    </r>
  </si>
  <si>
    <r>
      <rPr>
        <b/>
        <sz val="14"/>
        <color theme="1"/>
        <rFont val="Calibri"/>
        <family val="2"/>
        <scheme val="minor"/>
      </rPr>
      <t>Practical Tasks1</t>
    </r>
    <r>
      <rPr>
        <b/>
        <sz val="11"/>
        <color theme="1"/>
        <rFont val="Calibri"/>
        <family val="2"/>
        <scheme val="minor"/>
      </rPr>
      <t>.</t>
    </r>
    <r>
      <rPr>
        <sz val="11"/>
        <color theme="1"/>
        <rFont val="Calibri"/>
        <family val="2"/>
        <scheme val="minor"/>
      </rPr>
      <t>Business Problem: A car rental company wants to analyze the rental durations of itscustomers to understand the typical rental period and optimize its pricing andfleet management strategies. Data: Let's consider the rental durations (in days) for asample of 50 customers</t>
    </r>
  </si>
  <si>
    <t>3, 5, 2, 4, 6, 2, 3, 4, 2, 5, 7, 2, 3, 4, 2, 4, 2, 3, 5, 6, 3, 2, 1, 4, 2, 4, 5, 3, 2, 7, 2, 3, 4, 5, 1, 6, 2, 4, 3, 5, 3, 2, 4, 2, 6, 3, 2, 4, 5, 3</t>
  </si>
  <si>
    <t>PRACTICAL 2:-2. An e-commerce platform wants to analyze the delivery times of its shipments to understand the variability in order fulfillment and optimize its logistics operations.</t>
  </si>
  <si>
    <t>Let's consider the delivery times (in days) for a sample of 50 shipments:</t>
  </si>
  <si>
    <t>6 days</t>
  </si>
  <si>
    <t>7 - 1=6</t>
  </si>
  <si>
    <r>
      <t>Range</t>
    </r>
    <r>
      <rPr>
        <sz val="11"/>
        <color theme="1"/>
        <rFont val="Calibri"/>
        <family val="2"/>
        <scheme val="minor"/>
      </rPr>
      <t xml:space="preserve"> = 6 days</t>
    </r>
  </si>
  <si>
    <t>ANS-1</t>
  </si>
  <si>
    <t>ANS-2</t>
  </si>
  <si>
    <t xml:space="preserve"> Variance: What is the variance of the delivery times?</t>
  </si>
  <si>
    <r>
      <t xml:space="preserve">A variance of </t>
    </r>
    <r>
      <rPr>
        <b/>
        <sz val="11"/>
        <color theme="1"/>
        <rFont val="Calibri"/>
        <family val="2"/>
        <scheme val="minor"/>
      </rPr>
      <t>~2.29 days²</t>
    </r>
    <r>
      <rPr>
        <sz val="11"/>
        <color theme="1"/>
        <rFont val="Calibri"/>
        <family val="2"/>
        <scheme val="minor"/>
      </rPr>
      <t xml:space="preserve"> indicates moderate variability in delivery times. That corresponds to a standard deviation around √2.29 ≈ </t>
    </r>
    <r>
      <rPr>
        <b/>
        <sz val="11"/>
        <color theme="1"/>
        <rFont val="Calibri"/>
        <family val="2"/>
        <scheme val="minor"/>
      </rPr>
      <t>1.51 days</t>
    </r>
    <r>
      <rPr>
        <sz val="11"/>
        <color theme="1"/>
        <rFont val="Calibri"/>
        <family val="2"/>
        <scheme val="minor"/>
      </rPr>
      <t>.</t>
    </r>
  </si>
  <si>
    <t>ANS-3</t>
  </si>
  <si>
    <r>
      <t xml:space="preserve">A standard deviation of </t>
    </r>
    <r>
      <rPr>
        <b/>
        <sz val="11"/>
        <color theme="1"/>
        <rFont val="Calibri"/>
        <family val="2"/>
        <scheme val="minor"/>
      </rPr>
      <t>1.44 days</t>
    </r>
    <r>
      <rPr>
        <sz val="11"/>
        <color theme="1"/>
        <rFont val="Calibri"/>
        <family val="2"/>
        <scheme val="minor"/>
      </rPr>
      <t xml:space="preserve"> means most deliveries tend to fall within about </t>
    </r>
    <r>
      <rPr>
        <b/>
        <sz val="11"/>
        <color theme="1"/>
        <rFont val="Calibri"/>
        <family val="2"/>
        <scheme val="minor"/>
      </rPr>
      <t>±1.5 days</t>
    </r>
    <r>
      <rPr>
        <sz val="11"/>
        <color theme="1"/>
        <rFont val="Calibri"/>
        <family val="2"/>
        <scheme val="minor"/>
      </rPr>
      <t xml:space="preserve"> of the average (~3.3 days).</t>
    </r>
  </si>
  <si>
    <t>c. Standard Deviation: What is the standard deviation of the deliverytimes?</t>
  </si>
  <si>
    <t>TASKE3</t>
  </si>
  <si>
    <t>A company wants to analyze the monthly revenue generated by one of its products to understand its performance and variability. Data: Let's consider the monthly revenue (in thousands of dollars) for the past 12 months:</t>
  </si>
  <si>
    <t>$120, $150, $110, $135, $125, $140, $130, $155, $115, $145, $135, $130</t>
  </si>
  <si>
    <t>Questions:</t>
  </si>
  <si>
    <t>a. Measure of Central Tendency: What is the average monthly revenuefor the product?</t>
  </si>
  <si>
    <t>To find the average monthly revenue:</t>
  </si>
  <si>
    <t>Sum = $1,590 k</t>
  </si>
  <si>
    <r>
      <t xml:space="preserve">Average = $1,590 / 12 = </t>
    </r>
    <r>
      <rPr>
        <b/>
        <sz val="11"/>
        <color theme="1"/>
        <rFont val="Calibri"/>
        <family val="2"/>
        <scheme val="minor"/>
      </rPr>
      <t>$132.5 k</t>
    </r>
  </si>
  <si>
    <r>
      <t xml:space="preserve">So, the product’s </t>
    </r>
    <r>
      <rPr>
        <b/>
        <sz val="11"/>
        <color theme="1"/>
        <rFont val="Calibri"/>
        <family val="2"/>
        <scheme val="minor"/>
      </rPr>
      <t>average monthly revenue</t>
    </r>
    <r>
      <rPr>
        <sz val="11"/>
        <color theme="1"/>
        <rFont val="Calibri"/>
        <family val="2"/>
        <scheme val="minor"/>
      </rPr>
      <t xml:space="preserve"> is </t>
    </r>
    <r>
      <rPr>
        <b/>
        <sz val="11"/>
        <color theme="1"/>
        <rFont val="Calibri"/>
        <family val="2"/>
        <scheme val="minor"/>
      </rPr>
      <t>$132.5 thousand</t>
    </r>
    <r>
      <rPr>
        <sz val="11"/>
        <color theme="1"/>
        <rFont val="Calibri"/>
        <family val="2"/>
        <scheme val="minor"/>
      </rPr>
      <t>.</t>
    </r>
  </si>
  <si>
    <t>120+150+</t>
  </si>
  <si>
    <t>The range measures dispersion by subtracting the minimum value from the maximum:</t>
  </si>
  <si>
    <r>
      <t>Minimum</t>
    </r>
    <r>
      <rPr>
        <sz val="11"/>
        <color theme="1"/>
        <rFont val="Calibri"/>
        <family val="2"/>
        <scheme val="minor"/>
      </rPr>
      <t xml:space="preserve"> revenue = $110 k</t>
    </r>
  </si>
  <si>
    <r>
      <t>Maximum</t>
    </r>
    <r>
      <rPr>
        <sz val="11"/>
        <color theme="1"/>
        <rFont val="Calibri"/>
        <family val="2"/>
        <scheme val="minor"/>
      </rPr>
      <t xml:space="preserve"> revenue = $155 k</t>
    </r>
  </si>
  <si>
    <r>
      <t>Range</t>
    </r>
    <r>
      <rPr>
        <sz val="11"/>
        <color theme="1"/>
        <rFont val="Calibri"/>
        <family val="2"/>
        <scheme val="minor"/>
      </rPr>
      <t xml:space="preserve"> = $155 k – $110 k = </t>
    </r>
    <r>
      <rPr>
        <b/>
        <sz val="11"/>
        <color theme="1"/>
        <rFont val="Calibri"/>
        <family val="2"/>
        <scheme val="minor"/>
      </rPr>
      <t>$45 thousand</t>
    </r>
  </si>
  <si>
    <t>B.</t>
  </si>
  <si>
    <t>C.</t>
  </si>
  <si>
    <t>4. A transportation company wants to analyze the fuel efficiency of its vehicle fleet to identify any variations across different vehicle models. Data: Let's consider the fuel efficiency (in miles per gallon, mpg) for a sampleof 50 vehicles:</t>
  </si>
  <si>
    <t>MODULE A</t>
  </si>
  <si>
    <t>Questions a. Measure of Central Tendency: What is the average fuel efficiencyfor each vehicle model?</t>
  </si>
  <si>
    <t>MODUEB</t>
  </si>
  <si>
    <t>MODULEC</t>
  </si>
  <si>
    <t>MODULED</t>
  </si>
  <si>
    <t>MODULEE</t>
  </si>
  <si>
    <t>Model A</t>
  </si>
  <si>
    <t>MODULE B</t>
  </si>
  <si>
    <t>module c</t>
  </si>
  <si>
    <t>module d</t>
  </si>
  <si>
    <t>module e</t>
  </si>
  <si>
    <t>b. Measure of Dispersion: What is the range of fuel efficiency for each vehicle model?</t>
  </si>
  <si>
    <t>MAX(range)-MIN(range)</t>
  </si>
  <si>
    <t>c. Measure of Dispersion: What is the variance of the fuel efficiencyfor eachvehicle model?</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</si>
  <si>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</si>
  <si>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</si>
  <si>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</si>
  <si>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</si>
  <si>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</si>
  <si>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</si>
  <si>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</si>
  <si>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</si>
  <si>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</si>
  <si>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</si>
  <si>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</si>
  <si>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</si>
  <si>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</si>
  <si>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</si>
  <si>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</si>
  <si>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</si>
  <si>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</si>
  <si>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</si>
  <si>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5. A manufacturing company wants to analyze the defect rates of its productionlineto identify the frequency of different types of defects. Data: Let's consider the types of defects and their corresponding frequencies observed in a sample of 200 products:</t>
  </si>
  <si>
    <t xml:space="preserve">Defect Type: A, B, C, D, E, F, G  </t>
  </si>
  <si>
    <t>Frequency: 30, 40, 20, 10, 45, 25, 30</t>
  </si>
  <si>
    <t>A</t>
  </si>
  <si>
    <t>B</t>
  </si>
  <si>
    <t>D</t>
  </si>
  <si>
    <t>E</t>
  </si>
  <si>
    <t>C</t>
  </si>
  <si>
    <t>G</t>
  </si>
  <si>
    <t xml:space="preserve">Frequencies </t>
  </si>
  <si>
    <t>TYPE</t>
  </si>
  <si>
    <t>6. A survey was conducted to analyze the satisfaction ratings of customers onascale of 1 to 5 for a specific product. Data: Let's consider the satisfaction ratings from 200 customers:</t>
  </si>
  <si>
    <t>Ratings 4, 5, 3, 4, 4, 3, 2, 5, 4, 3, 5, 4, 2, 3, 4, 5, 3, 4, 5, 3, 4, 3, 2, 4, 5, 3, 4, 5, 4, 3, 3, 4, 5, 2, 3, 4, 4, 3, 5, 4, 3, 4, 5, 4, 2, 3, 4, 5, 3, 4, 5, 4, 3, 4, 5, 3, 4, 5, 4, 3, 3, 4, 5, 2, 3, 4, 4, 3, 5, 4, 3, 4, 5, 4, 2, 3, 4, 5, 3, 4, 5, 4, 3, 4, 5, 3, 4, 5, 4, 3, 3, 4, 5, 2, 3, 4, 4, 3, 5, 4</t>
  </si>
  <si>
    <t>a. Skewness: Calculate the skewness of the satisfaction ratings.</t>
  </si>
  <si>
    <t>4, 5, 3, 4, 4, 3, 2, 5, 4, 3, 5, 4, 2, 3, 4, 5, 3, 4, 5, 3, 4, 3, 2, 4, 5, 3, 4, 5, 4, 3, 3, 4, 5, 2, 3, 4, 4, 3, 5, 4, 3, 4, 5, 4, 2, 3, 4, 5, 3, 4, 5, 4, 3, 4, 5, 3, 4, 5, 4, 3, 3, 4, 5, 2, 3, 4, 4, 3, 5, 4, 3, 4, 5, 4, 2, 3, 4, 5, 3, 4, 5, 4, 3, 4, 5, 3, 4, 5, 4, 3, 3, 4, 5, 2, 3, 4, 4, 3, 5, 4</t>
  </si>
  <si>
    <r>
      <t>Positive skew</t>
    </r>
    <r>
      <rPr>
        <sz val="11"/>
        <color theme="1"/>
        <rFont val="Calibri"/>
        <family val="2"/>
        <scheme val="minor"/>
      </rPr>
      <t xml:space="preserve"> (tail to the right, more low ratings)</t>
    </r>
  </si>
  <si>
    <r>
      <t>Negative skew</t>
    </r>
    <r>
      <rPr>
        <sz val="11"/>
        <color theme="1"/>
        <rFont val="Calibri"/>
        <family val="2"/>
        <scheme val="minor"/>
      </rPr>
      <t xml:space="preserve"> (tail to the left, more high ratings)</t>
    </r>
  </si>
  <si>
    <t>Mean</t>
  </si>
  <si>
    <t>Standard Error</t>
  </si>
  <si>
    <t>Median</t>
  </si>
  <si>
    <t>Mode</t>
  </si>
  <si>
    <t>Standard Deviation</t>
  </si>
  <si>
    <t>Sample Variance</t>
  </si>
  <si>
    <t>Kurtosis</t>
  </si>
  <si>
    <t>Skewness</t>
  </si>
  <si>
    <t>Range</t>
  </si>
  <si>
    <t>Minimum</t>
  </si>
  <si>
    <t>Maximum</t>
  </si>
  <si>
    <t>Column1</t>
  </si>
  <si>
    <r>
      <t>Skewness &gt; 0</t>
    </r>
    <r>
      <rPr>
        <sz val="11"/>
        <color theme="1"/>
        <rFont val="Calibri"/>
        <family val="2"/>
        <scheme val="minor"/>
      </rPr>
      <t xml:space="preserve">: Ratings are skewed toward </t>
    </r>
    <r>
      <rPr>
        <b/>
        <sz val="11"/>
        <color theme="1"/>
        <rFont val="Calibri"/>
        <family val="2"/>
        <scheme val="minor"/>
      </rPr>
      <t>lower values</t>
    </r>
    <r>
      <rPr>
        <sz val="11"/>
        <color theme="1"/>
        <rFont val="Calibri"/>
        <family val="2"/>
        <scheme val="minor"/>
      </rPr>
      <t xml:space="preserve"> (negative reviews more frequent)</t>
    </r>
  </si>
  <si>
    <r>
      <t>Skewness &lt; 0</t>
    </r>
    <r>
      <rPr>
        <sz val="11"/>
        <color theme="1"/>
        <rFont val="Calibri"/>
        <family val="2"/>
        <scheme val="minor"/>
      </rPr>
      <t xml:space="preserve">: Ratings are skewed toward </t>
    </r>
    <r>
      <rPr>
        <b/>
        <sz val="11"/>
        <color theme="1"/>
        <rFont val="Calibri"/>
        <family val="2"/>
        <scheme val="minor"/>
      </rPr>
      <t>higher values</t>
    </r>
    <r>
      <rPr>
        <sz val="11"/>
        <color theme="1"/>
        <rFont val="Calibri"/>
        <family val="2"/>
        <scheme val="minor"/>
      </rPr>
      <t xml:space="preserve"> (more positive)</t>
    </r>
  </si>
  <si>
    <r>
      <t>Standard deviation</t>
    </r>
    <r>
      <rPr>
        <sz val="11"/>
        <color theme="1"/>
        <rFont val="Calibri"/>
        <family val="2"/>
        <scheme val="minor"/>
      </rPr>
      <t xml:space="preserve"> tells how spread out the ratings are — higher values = more variation.</t>
    </r>
  </si>
  <si>
    <t>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t>
  </si>
  <si>
    <t>7. A research study wants to analyze the weight distribution of a sample of individuals to assess their health and body composition. Data: Let's consider the weights (in kilograms) of a sample of 100 individuals:</t>
  </si>
  <si>
    <t>a. Quartiles: Calculate the first quartile (Q1), median (Q2), and thirdquartile (Q3) of the weight distribution.</t>
  </si>
  <si>
    <r>
      <t>Symmetry</t>
    </r>
    <r>
      <rPr>
        <sz val="11"/>
        <color theme="1"/>
        <rFont val="Calibri"/>
        <family val="2"/>
        <scheme val="minor"/>
      </rPr>
      <t>: Since the median is approximately in the center between Q1 and Q3, the distribution is somewhat symmetric.</t>
    </r>
  </si>
  <si>
    <r>
      <t>Spread</t>
    </r>
    <r>
      <rPr>
        <sz val="11"/>
        <color theme="1"/>
        <rFont val="Calibri"/>
        <family val="2"/>
        <scheme val="minor"/>
      </rPr>
      <t>: Large difference between Q1 and Q3 (interquartile range) → wide variation in weights.</t>
    </r>
  </si>
  <si>
    <r>
      <t>15th vs. 85th percentile</t>
    </r>
    <r>
      <rPr>
        <sz val="11"/>
        <color theme="1"/>
        <rFont val="Calibri"/>
        <family val="2"/>
        <scheme val="minor"/>
      </rPr>
      <t>: Indicates the distribution spread. The large difference suggests high diversity in body weights.</t>
    </r>
  </si>
  <si>
    <r>
      <t>Health Assessment Use</t>
    </r>
    <r>
      <rPr>
        <sz val="11"/>
        <color theme="1"/>
        <rFont val="Calibri"/>
        <family val="2"/>
        <scheme val="minor"/>
      </rPr>
      <t>:</t>
    </r>
  </si>
  <si>
    <r>
      <t xml:space="preserve">Weights below </t>
    </r>
    <r>
      <rPr>
        <b/>
        <sz val="11"/>
        <color theme="1"/>
        <rFont val="Calibri"/>
        <family val="2"/>
        <scheme val="minor"/>
      </rPr>
      <t>Q1 (e.g., &lt; 141 kg)</t>
    </r>
    <r>
      <rPr>
        <sz val="11"/>
        <color theme="1"/>
        <rFont val="Calibri"/>
        <family val="2"/>
        <scheme val="minor"/>
      </rPr>
      <t xml:space="preserve"> might be considered </t>
    </r>
    <r>
      <rPr>
        <b/>
        <sz val="11"/>
        <color theme="1"/>
        <rFont val="Calibri"/>
        <family val="2"/>
        <scheme val="minor"/>
      </rPr>
      <t>underweight</t>
    </r>
    <r>
      <rPr>
        <sz val="11"/>
        <color theme="1"/>
        <rFont val="Calibri"/>
        <family val="2"/>
        <scheme val="minor"/>
      </rPr>
      <t xml:space="preserve"> or </t>
    </r>
    <r>
      <rPr>
        <b/>
        <sz val="11"/>
        <color theme="1"/>
        <rFont val="Calibri"/>
        <family val="2"/>
        <scheme val="minor"/>
      </rPr>
      <t>normal</t>
    </r>
    <r>
      <rPr>
        <sz val="11"/>
        <color theme="1"/>
        <rFont val="Calibri"/>
        <family val="2"/>
        <scheme val="minor"/>
      </rPr>
      <t>.</t>
    </r>
  </si>
  <si>
    <r>
      <t xml:space="preserve">Weights above </t>
    </r>
    <r>
      <rPr>
        <b/>
        <sz val="11"/>
        <color theme="1"/>
        <rFont val="Calibri"/>
        <family val="2"/>
        <scheme val="minor"/>
      </rPr>
      <t>Q3 (e.g., &gt; 428 kg)</t>
    </r>
    <r>
      <rPr>
        <sz val="11"/>
        <color theme="1"/>
        <rFont val="Calibri"/>
        <family val="2"/>
        <scheme val="minor"/>
      </rPr>
      <t xml:space="preserve"> might indicate </t>
    </r>
    <r>
      <rPr>
        <b/>
        <sz val="11"/>
        <color theme="1"/>
        <rFont val="Calibri"/>
        <family val="2"/>
        <scheme val="minor"/>
      </rPr>
      <t>overweight/obesity</t>
    </r>
    <r>
      <rPr>
        <sz val="11"/>
        <color theme="1"/>
        <rFont val="Calibri"/>
        <family val="2"/>
        <scheme val="minor"/>
      </rPr>
      <t>, depending on other health factors like height.</t>
    </r>
  </si>
  <si>
    <t>9. A multiple-choice test consists of 10 questions, each with four possible answers. If astudent randomly guesses on each question, what is the probability of gettingat least 8 questions correct? Data: Number of questions (n) = 10, Number of possible answers per question (k) = 4</t>
  </si>
  <si>
    <t>Given:</t>
  </si>
  <si>
    <t>Number of questions n=10n = 10n=10</t>
  </si>
  <si>
    <t>Probability of correct answer p=14=0.25p = \frac{1}{4} = 0.25p=41​=0.25</t>
  </si>
  <si>
    <t>Probability of wrong answer q=1−p=0.75q = 1 - p = 0.75q=1−p=0.75</t>
  </si>
  <si>
    <r>
      <t xml:space="preserve">We want the probability of </t>
    </r>
    <r>
      <rPr>
        <b/>
        <sz val="11"/>
        <color theme="1"/>
        <rFont val="Calibri"/>
        <family val="2"/>
        <scheme val="minor"/>
      </rPr>
      <t>at least 8 correct answers</t>
    </r>
    <r>
      <rPr>
        <sz val="11"/>
        <color theme="1"/>
        <rFont val="Calibri"/>
        <family val="2"/>
        <scheme val="minor"/>
      </rPr>
      <t>, i.e.,</t>
    </r>
  </si>
  <si>
    <t>P(X≥8)=P(X=8)+P(X=9)+P(X=10)P(X \geq 8) = P(X = 8) + P(X = 9) + P(X = 10)P(X≥8)=P(X=8)+P(X=9)+P(X=10)</t>
  </si>
  <si>
    <t>Binomial Probability Formula:</t>
  </si>
  <si>
    <t>P(X=r)=(nr)⋅pr⋅(1−p)n−rP(X = r) = \binom{n}{r} \cdot p^r \cdot (1 - p)^{n - r}P(X=r)=(rn​)⋅pr⋅(1−p)n−r</t>
  </si>
  <si>
    <t>We compute each probability:</t>
  </si>
  <si>
    <t>1. P(X=8)P(X = 8)P(X=8):</t>
  </si>
  <si>
    <t>P(8)=(108)⋅(0.25)8⋅(</t>
  </si>
  <si>
    <t>Total Probability:</t>
  </si>
  <si>
    <t>P(X≥8)=P(8)+P(9)+P(10)=3.8637×10−4+2.861×10−5+9.5367×10−7≈0.000414P(X \geq 8) = P(8) + P(9) + P(10) \\ = 3.8637 \times 10^{-4} + 2.861 \times 10^{-5} + 9.5367 \times 10^{-7} \\ \approx 0.000414P(X≥8)=P(8)+P(9)+P(10)=3.8637×10−4+2.861×10−5+9.5367×10−7≈0.000414</t>
  </si>
  <si>
    <t>✅ Final Answer:</t>
  </si>
  <si>
    <t>P(X≥8)≈0.000414\boxed{P(X \geq 8) \approx 0.000414}P(X≥8)≈0.000414​</t>
  </si>
  <si>
    <r>
      <t xml:space="preserve">This means there's only a </t>
    </r>
    <r>
      <rPr>
        <b/>
        <sz val="11"/>
        <color theme="1"/>
        <rFont val="Calibri"/>
        <family val="2"/>
        <scheme val="minor"/>
      </rPr>
      <t>0.0414%</t>
    </r>
    <r>
      <rPr>
        <sz val="11"/>
        <color theme="1"/>
        <rFont val="Calibri"/>
        <family val="2"/>
        <scheme val="minor"/>
      </rPr>
      <t xml:space="preserve"> chance of guessing at least 8 answers correctly out of 10 by random guessing.</t>
    </r>
  </si>
  <si>
    <t>Ask ChatGPT</t>
  </si>
  <si>
    <t>10. The lifetimes of a certain brand of light bulbs are normally distributed witha mean of 1000 hours and a standard deviation of 100 hours. What is the probabilitythat a randomly selected light bulb lasts between 900 and 1100 hours? Data: Meanlifetime (μ) = 1000 hours, Standard deviation (σ) = 100 hours, Lifetime range (lower limit x1, upper limit x2).shoul this qus in excle</t>
  </si>
  <si>
    <r>
      <t xml:space="preserve">You are asked to find the </t>
    </r>
    <r>
      <rPr>
        <b/>
        <sz val="11"/>
        <color theme="1"/>
        <rFont val="Calibri"/>
        <family val="2"/>
        <scheme val="minor"/>
      </rPr>
      <t>probability</t>
    </r>
    <r>
      <rPr>
        <sz val="11"/>
        <color theme="1"/>
        <rFont val="Calibri"/>
        <family val="2"/>
        <scheme val="minor"/>
      </rPr>
      <t xml:space="preserve"> that a </t>
    </r>
    <r>
      <rPr>
        <b/>
        <sz val="11"/>
        <color theme="1"/>
        <rFont val="Calibri"/>
        <family val="2"/>
        <scheme val="minor"/>
      </rPr>
      <t>normally distributed variable</t>
    </r>
    <r>
      <rPr>
        <sz val="11"/>
        <color theme="1"/>
        <rFont val="Calibri"/>
        <family val="2"/>
        <scheme val="minor"/>
      </rPr>
      <t xml:space="preserve"> falls </t>
    </r>
    <r>
      <rPr>
        <b/>
        <sz val="11"/>
        <color theme="1"/>
        <rFont val="Calibri"/>
        <family val="2"/>
        <scheme val="minor"/>
      </rPr>
      <t>between 900 and 1100</t>
    </r>
    <r>
      <rPr>
        <sz val="11"/>
        <color theme="1"/>
        <rFont val="Calibri"/>
        <family val="2"/>
        <scheme val="minor"/>
      </rPr>
      <t xml:space="preserve"> hours.</t>
    </r>
  </si>
  <si>
    <r>
      <t xml:space="preserve">This is a </t>
    </r>
    <r>
      <rPr>
        <b/>
        <sz val="11"/>
        <color theme="1"/>
        <rFont val="Calibri"/>
        <family val="2"/>
        <scheme val="minor"/>
      </rPr>
      <t>normal distribution problem</t>
    </r>
    <r>
      <rPr>
        <sz val="11"/>
        <color theme="1"/>
        <rFont val="Calibri"/>
        <family val="2"/>
        <scheme val="minor"/>
      </rPr>
      <t xml:space="preserve"> with:</t>
    </r>
  </si>
  <si>
    <t>Mean μ=1000\mu = 1000μ=1000</t>
  </si>
  <si>
    <t>Standard Deviation σ=100\sigma = 100σ=100</t>
  </si>
  <si>
    <t>Range: 900 to 1100 hours</t>
  </si>
  <si>
    <t>Mean (μ)</t>
  </si>
  <si>
    <t>Std Dev (σ)</t>
  </si>
  <si>
    <t>Lower Value</t>
  </si>
  <si>
    <t>Upper Value</t>
  </si>
  <si>
    <t>Final Answer:</t>
  </si>
  <si>
    <t>0.6826\boxed{0.6826}0.6826​</t>
  </si>
  <si>
    <r>
      <t xml:space="preserve">So, there is a </t>
    </r>
    <r>
      <rPr>
        <b/>
        <sz val="11"/>
        <color theme="1"/>
        <rFont val="Calibri"/>
        <family val="2"/>
        <scheme val="minor"/>
      </rPr>
      <t>68.26% probability</t>
    </r>
    <r>
      <rPr>
        <sz val="11"/>
        <color theme="1"/>
        <rFont val="Calibri"/>
        <family val="2"/>
        <scheme val="minor"/>
      </rPr>
      <t xml:space="preserve"> that a randomly selected bulb lasts between </t>
    </r>
    <r>
      <rPr>
        <b/>
        <sz val="11"/>
        <color theme="1"/>
        <rFont val="Calibri"/>
        <family val="2"/>
        <scheme val="minor"/>
      </rPr>
      <t>900 and 1100 hours</t>
    </r>
    <r>
      <rPr>
        <sz val="11"/>
        <color theme="1"/>
        <rFont val="Calibri"/>
        <family val="2"/>
        <scheme val="minor"/>
      </rPr>
      <t>.</t>
    </r>
  </si>
  <si>
    <t>11. A study is conducted to estimate the mean height of a population. Arandom sample of 100 individuals is selected, and their heights are measured. Calculate a 95% confidence interval for the population mean height, given that the sample mean height is 170 cm and the sample standard deviation is 8 cm. Data: Sample size(n) = 100, Sample mean (x̄) = 170 cm, Sample standard deviation (s) = 8 cm, Confidence level = 95%</t>
  </si>
  <si>
    <t>Explanation: In this problem, we use a sample to estimate the populationmean height. By calculating a confidence interval, we provide a range of plausible values for the population mean. The 95% confidence level indicates that we are 95% confident that the true population mean height falls within the calculated interval. excle me kese kare</t>
  </si>
  <si>
    <t>Sample size n=100n = 100n=100</t>
  </si>
  <si>
    <t>Sample mean xˉ=170\bar{x} = 170xˉ=170 cm</t>
  </si>
  <si>
    <t>Sample standard deviation s=8s = 8s=8 cm</t>
  </si>
  <si>
    <t>Confidence level = 95%</t>
  </si>
  <si>
    <t>A1</t>
  </si>
  <si>
    <t>A2</t>
  </si>
  <si>
    <t>A3</t>
  </si>
  <si>
    <t>A4</t>
  </si>
  <si>
    <t>A5</t>
  </si>
  <si>
    <t>A6</t>
  </si>
  <si>
    <t>A7</t>
  </si>
  <si>
    <t>A8</t>
  </si>
  <si>
    <t>Description</t>
  </si>
  <si>
    <t>CALL</t>
  </si>
  <si>
    <t>FORMULA</t>
  </si>
  <si>
    <t>Sample size nnn</t>
  </si>
  <si>
    <t xml:space="preserve">Sample mean </t>
  </si>
  <si>
    <t xml:space="preserve">Sample standard deviation </t>
  </si>
  <si>
    <t>Z-score for 95% confidence</t>
  </si>
  <si>
    <t>Standard error</t>
  </si>
  <si>
    <t>Margin of error</t>
  </si>
  <si>
    <t>Lower bound of CI</t>
  </si>
  <si>
    <t>Upper bound of CI</t>
  </si>
  <si>
    <t>95% Confidence Interval = [168.432 cm, 171.568 cm]</t>
  </si>
  <si>
    <r>
      <t xml:space="preserve">This means you're 95% confident that the population mean height is between </t>
    </r>
    <r>
      <rPr>
        <b/>
        <sz val="11"/>
        <color theme="1"/>
        <rFont val="Calibri"/>
        <family val="2"/>
        <scheme val="minor"/>
      </rPr>
      <t>168.43 cm</t>
    </r>
    <r>
      <rPr>
        <sz val="11"/>
        <color theme="1"/>
        <rFont val="Calibri"/>
        <family val="2"/>
        <scheme val="minor"/>
      </rPr>
      <t xml:space="preserve"> and </t>
    </r>
    <r>
      <rPr>
        <b/>
        <sz val="11"/>
        <color theme="1"/>
        <rFont val="Calibri"/>
        <family val="2"/>
        <scheme val="minor"/>
      </rPr>
      <t>171.57 cm</t>
    </r>
    <r>
      <rPr>
        <sz val="11"/>
        <color theme="1"/>
        <rFont val="Calibri"/>
        <family val="2"/>
        <scheme val="minor"/>
      </rPr>
      <t>.</t>
    </r>
  </si>
  <si>
    <t>12. A manufacturing company claims that the average weight of its product is 500 grams. To test this claim, a random sample of 25 products is selected, and their weights are measured. The sample mean weight is found to be 510 grams witha sample standard deviation of 20 grams. Perform a hypothesis test to determineif there is evidence to support the company's claim. Data: Sample size (n) =25, Sample mean (x̄) = 510 grams, Sample standard deviation (s) = 20 grams, Population mean (μ) = 500 grams .</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</si>
  <si>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</si>
  <si>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Sample size n=25n = 25n=25</t>
  </si>
  <si>
    <t>Sample mean xˉ=510\bar{x} = 510xˉ=510 grams</t>
  </si>
  <si>
    <t>Sample standard deviation s=20s = 20s=20 grams</t>
  </si>
  <si>
    <t>Population mean μ=500\mu = 500μ=500 grams</t>
  </si>
  <si>
    <t>Significance level (commonly): 0.05</t>
  </si>
  <si>
    <r>
      <t>Null Hypothesis (H₀)</t>
    </r>
    <r>
      <rPr>
        <sz val="11"/>
        <color theme="1"/>
        <rFont val="Calibri"/>
        <family val="2"/>
        <scheme val="minor"/>
      </rPr>
      <t>: μ=500\mu = 500μ=500</t>
    </r>
  </si>
  <si>
    <r>
      <t>Alternative Hypothesis (H₁)</t>
    </r>
    <r>
      <rPr>
        <sz val="11"/>
        <color theme="1"/>
        <rFont val="Calibri"/>
        <family val="2"/>
        <scheme val="minor"/>
      </rPr>
      <t xml:space="preserve">: μ≠500\mu \ne 500μ=500 </t>
    </r>
    <r>
      <rPr>
        <i/>
        <sz val="11"/>
        <color theme="1"/>
        <rFont val="Calibri"/>
        <family val="2"/>
        <scheme val="minor"/>
      </rPr>
      <t>(Two-tailed test)</t>
    </r>
  </si>
  <si>
    <t>Sample Size (n)</t>
  </si>
  <si>
    <t>Sample Mean (x̄)</t>
  </si>
  <si>
    <t>Sample Std Dev (s)</t>
  </si>
  <si>
    <t>Population Mean (μ)</t>
  </si>
  <si>
    <t>In B8 (P-value):</t>
  </si>
  <si>
    <t>sql</t>
  </si>
  <si>
    <t>CopyEdit</t>
  </si>
  <si>
    <r>
      <t xml:space="preserve">Calculate </t>
    </r>
    <r>
      <rPr>
        <b/>
        <sz val="11"/>
        <color theme="1"/>
        <rFont val="Calibri"/>
        <family val="2"/>
        <scheme val="minor"/>
      </rPr>
      <t>p-value</t>
    </r>
    <r>
      <rPr>
        <sz val="11"/>
        <color theme="1"/>
        <rFont val="Calibri"/>
        <family val="2"/>
        <scheme val="minor"/>
      </rPr>
      <t xml:space="preserve"> (two-tailed)</t>
    </r>
  </si>
  <si>
    <t>Calculate the t-statistic</t>
  </si>
  <si>
    <t xml:space="preserve"> Calculate the t-statistic</t>
  </si>
  <si>
    <r>
      <t xml:space="preserve">If </t>
    </r>
    <r>
      <rPr>
        <b/>
        <sz val="11"/>
        <color theme="1"/>
        <rFont val="Calibri"/>
        <family val="2"/>
        <scheme val="minor"/>
      </rPr>
      <t>p-value &lt; 0.05</t>
    </r>
    <r>
      <rPr>
        <sz val="11"/>
        <color theme="1"/>
        <rFont val="Calibri"/>
        <family val="2"/>
        <scheme val="minor"/>
      </rPr>
      <t xml:space="preserve"> → Reject H₀ → There </t>
    </r>
    <r>
      <rPr>
        <b/>
        <sz val="11"/>
        <color theme="1"/>
        <rFont val="Calibri"/>
        <family val="2"/>
        <scheme val="minor"/>
      </rPr>
      <t>is</t>
    </r>
    <r>
      <rPr>
        <sz val="11"/>
        <color theme="1"/>
        <rFont val="Calibri"/>
        <family val="2"/>
        <scheme val="minor"/>
      </rPr>
      <t xml:space="preserve"> evidence the mean ≠ 500g</t>
    </r>
  </si>
  <si>
    <r>
      <t xml:space="preserve">If </t>
    </r>
    <r>
      <rPr>
        <b/>
        <sz val="11"/>
        <color theme="1"/>
        <rFont val="Calibri"/>
        <family val="2"/>
        <scheme val="minor"/>
      </rPr>
      <t>p-value ≥ 0.05</t>
    </r>
    <r>
      <rPr>
        <sz val="11"/>
        <color theme="1"/>
        <rFont val="Calibri"/>
        <family val="2"/>
        <scheme val="minor"/>
      </rPr>
      <t xml:space="preserve"> → Fail to reject H₀ → No strong evidence, company's claim stands</t>
    </r>
  </si>
  <si>
    <t>taske 15</t>
  </si>
  <si>
    <t>15. A company sells smartphones, and the number of defects per batch follows a Poisson distribution with a mean of 2 defects. What is the probability of having exactly 3 defects in a randomly selected batch? Data: Mean number of defects (λ) = 2, Number of defects (x) = 3 Explanation: The problem involves a discrete distribution (Poisson) becausewe are dealing with the count of defects in a batch of smartphones. The Poisson distribution models the probability of a given number of events occurringwithina fixed interval of time or space. excle me kese kare use in data analaysis</t>
  </si>
  <si>
    <r>
      <t>1. 3</t>
    </r>
    <r>
      <rPr>
        <sz val="11"/>
        <color theme="1"/>
        <rFont val="Calibri"/>
        <family val="2"/>
        <scheme val="minor"/>
      </rPr>
      <t xml:space="preserve"> = x (number of defects)</t>
    </r>
  </si>
  <si>
    <r>
      <t>2</t>
    </r>
    <r>
      <rPr>
        <sz val="11"/>
        <color theme="1"/>
        <rFont val="Calibri"/>
        <family val="2"/>
        <scheme val="minor"/>
      </rPr>
      <t xml:space="preserve"> = λ (mean defects per batch)</t>
    </r>
  </si>
  <si>
    <r>
      <t>FALSE</t>
    </r>
    <r>
      <rPr>
        <sz val="11"/>
        <color theme="1"/>
        <rFont val="Calibri"/>
        <family val="2"/>
        <scheme val="minor"/>
      </rPr>
      <t xml:space="preserve"> = exact probability (PDF)</t>
    </r>
  </si>
  <si>
    <r>
      <t xml:space="preserve">Use </t>
    </r>
    <r>
      <rPr>
        <sz val="10"/>
        <color theme="1"/>
        <rFont val="Arial Unicode MS"/>
      </rPr>
      <t>FALSE</t>
    </r>
    <r>
      <rPr>
        <sz val="11"/>
        <color theme="1"/>
        <rFont val="Calibri"/>
        <family val="2"/>
        <scheme val="minor"/>
      </rPr>
      <t xml:space="preserve"> for the exact count (probability mass function).</t>
    </r>
  </si>
  <si>
    <r>
      <t xml:space="preserve">Use </t>
    </r>
    <r>
      <rPr>
        <sz val="10"/>
        <color theme="1"/>
        <rFont val="Arial Unicode MS"/>
      </rPr>
      <t>TRUE</t>
    </r>
    <r>
      <rPr>
        <sz val="11"/>
        <color theme="1"/>
        <rFont val="Calibri"/>
        <family val="2"/>
        <scheme val="minor"/>
      </rPr>
      <t xml:space="preserve"> if you want the cumulative probability (e.g., 0, 1, 2, or 3 defects).</t>
    </r>
  </si>
  <si>
    <t>Formula</t>
  </si>
  <si>
    <t>Result</t>
  </si>
  <si>
    <t>P(exactly 3 defects)</t>
  </si>
  <si>
    <t>~0.1804</t>
  </si>
  <si>
    <t>P(3 or fewer defects)</t>
  </si>
  <si>
    <t>~0.8571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</si>
</sst>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theme="1"/>
      <name val="Calibri"/>
      <family val="2"/>
      <scheme val="minor"/>
    </font>
    <font>
      <sz val="10"/>
      <color theme="1"/>
      <name val="Arial Unicode MS"/>
    </font>
    <font>
      <i/>
      <sz val="11"/>
      <color theme="1"/>
      <name val="Calibri"/>
      <family val="2"/>
      <scheme val="minor"/>
    </font>
    <font>
      <b/>
      <sz val="13.5"/>
      <color theme="1"/>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0" fontId="3" fillId="0" borderId="0" xfId="0" applyFont="1"/>
    <xf numFmtId="0" fontId="0" fillId="0" borderId="1" xfId="0" applyBorder="1"/>
    <xf numFmtId="0" fontId="4" fillId="0" borderId="2" xfId="0" applyFont="1" applyBorder="1" applyAlignment="1">
      <alignment horizontal="center"/>
    </xf>
    <xf numFmtId="0" fontId="0" fillId="0" borderId="3" xfId="0" applyBorder="1"/>
    <xf numFmtId="0" fontId="0" fillId="0" borderId="0" xfId="0" applyAlignment="1">
      <alignment wrapText="1"/>
    </xf>
    <xf numFmtId="0" fontId="4" fillId="0" borderId="2" xfId="0" applyFont="1" applyBorder="1" applyAlignment="1">
      <alignment horizontal="centerContinuous"/>
    </xf>
    <xf numFmtId="0" fontId="0" fillId="0" borderId="0" xfId="0" applyAlignment="1">
      <alignment horizontal="left" vertical="center" indent="2"/>
    </xf>
    <xf numFmtId="16" fontId="0" fillId="0" borderId="0" xfId="0" applyNumberFormat="1"/>
    <xf numFmtId="0" fontId="5" fillId="0" borderId="0" xfId="0" applyFont="1" applyAlignment="1">
      <alignment vertical="center"/>
    </xf>
    <xf numFmtId="0" fontId="6" fillId="0" borderId="0" xfId="0" applyFont="1" applyAlignment="1">
      <alignment vertical="center"/>
    </xf>
    <xf numFmtId="0" fontId="0" fillId="0" borderId="3" xfId="0" applyBorder="1" applyAlignment="1">
      <alignment vertical="center" wrapText="1"/>
    </xf>
    <xf numFmtId="0" fontId="1" fillId="0" borderId="3" xfId="0" applyFont="1" applyBorder="1"/>
    <xf numFmtId="0" fontId="1" fillId="0" borderId="3" xfId="0" applyFont="1" applyBorder="1" applyAlignment="1">
      <alignment horizontal="center" vertical="center" wrapText="1"/>
    </xf>
    <xf numFmtId="0" fontId="3" fillId="0" borderId="3" xfId="0" applyFont="1" applyBorder="1" applyAlignment="1">
      <alignment vertical="center" wrapText="1"/>
    </xf>
    <xf numFmtId="0" fontId="6" fillId="0" borderId="3" xfId="0" applyFont="1" applyBorder="1" applyAlignment="1">
      <alignment vertical="center"/>
    </xf>
    <xf numFmtId="0" fontId="0" fillId="0" borderId="3" xfId="0" applyBorder="1" applyAlignment="1">
      <alignment vertical="center"/>
    </xf>
    <xf numFmtId="0" fontId="3" fillId="0" borderId="3" xfId="0" applyFont="1" applyBorder="1" applyAlignment="1">
      <alignment vertical="center"/>
    </xf>
    <xf numFmtId="0" fontId="3" fillId="0" borderId="0" xfId="0" applyFont="1" applyAlignment="1">
      <alignment horizontal="left" vertical="center" indent="2"/>
    </xf>
    <xf numFmtId="0" fontId="0" fillId="0" borderId="4" xfId="0" applyBorder="1" applyAlignment="1">
      <alignment vertical="center" wrapText="1"/>
    </xf>
    <xf numFmtId="0" fontId="3" fillId="0" borderId="0" xfId="0" applyFont="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3" fillId="0" borderId="1" xfId="0" applyFont="1" applyBorder="1" applyAlignment="1">
      <alignment vertical="center" wrapText="1"/>
    </xf>
    <xf numFmtId="0" fontId="0" fillId="0" borderId="7" xfId="0" applyBorder="1" applyAlignment="1">
      <alignmen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Frequencies Bar</a:t>
            </a:r>
            <a:r>
              <a:rPr lang="en-IN" baseline="0"/>
              <a:t> colour</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taske5!$B$7</c:f>
              <c:strCache>
                <c:ptCount val="1"/>
                <c:pt idx="0">
                  <c:v>Frequencies </c:v>
                </c:pt>
              </c:strCache>
            </c:strRef>
          </c:tx>
          <c:spPr>
            <a:solidFill>
              <a:schemeClr val="accent1"/>
            </a:solidFill>
            <a:ln>
              <a:noFill/>
            </a:ln>
            <a:effectLst/>
          </c:spPr>
          <c:invertIfNegative val="0"/>
          <c:cat>
            <c:strRef>
              <c:f>taske5!$A$8:$A$14</c:f>
              <c:strCache>
                <c:ptCount val="7"/>
                <c:pt idx="0">
                  <c:v>A</c:v>
                </c:pt>
                <c:pt idx="1">
                  <c:v>B</c:v>
                </c:pt>
                <c:pt idx="2">
                  <c:v>C</c:v>
                </c:pt>
                <c:pt idx="3">
                  <c:v>D</c:v>
                </c:pt>
                <c:pt idx="4">
                  <c:v>E</c:v>
                </c:pt>
                <c:pt idx="5">
                  <c:v>F</c:v>
                </c:pt>
                <c:pt idx="6">
                  <c:v>G</c:v>
                </c:pt>
              </c:strCache>
            </c:strRef>
          </c:cat>
          <c:val>
            <c:numRef>
              <c:f>taske5!$B$8:$B$14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4E19-4F72-82CB-52127FFA2070}"/>
            </c:ext>
          </c:extLst>
        </c:ser>
        <c:ser>
          <c:idx val="1"/>
          <c:order val="1"/>
          <c:spPr>
            <a:solidFill>
              <a:schemeClr val="accent2"/>
            </a:solidFill>
            <a:ln>
              <a:noFill/>
            </a:ln>
            <a:effectLst/>
          </c:spPr>
          <c:invertIfNegative val="0"/>
          <c:cat>
            <c:strRef>
              <c:f>taske5!$A$8:$A$14</c:f>
              <c:strCache>
                <c:ptCount val="7"/>
                <c:pt idx="0">
                  <c:v>A</c:v>
                </c:pt>
                <c:pt idx="1">
                  <c:v>B</c:v>
                </c:pt>
                <c:pt idx="2">
                  <c:v>C</c:v>
                </c:pt>
                <c:pt idx="3">
                  <c:v>D</c:v>
                </c:pt>
                <c:pt idx="4">
                  <c:v>E</c:v>
                </c:pt>
                <c:pt idx="5">
                  <c:v>F</c:v>
                </c:pt>
                <c:pt idx="6">
                  <c:v>G</c:v>
                </c:pt>
              </c:strCache>
            </c:strRef>
          </c:cat>
          <c:val>
            <c:numRef>
              <c:f>taske5!$B$7</c:f>
              <c:numCache>
                <c:formatCode>General</c:formatCode>
                <c:ptCount val="1"/>
                <c:pt idx="0">
                  <c:v>0</c:v>
                </c:pt>
              </c:numCache>
            </c:numRef>
          </c:val>
          <c:extLst>
            <c:ext xmlns:c16="http://schemas.microsoft.com/office/drawing/2014/chart" uri="{C3380CC4-5D6E-409C-BE32-E72D297353CC}">
              <c16:uniqueId val="{00000001-4E19-4F72-82CB-52127FFA2070}"/>
            </c:ext>
          </c:extLst>
        </c:ser>
        <c:dLbls>
          <c:showLegendKey val="0"/>
          <c:showVal val="0"/>
          <c:showCatName val="0"/>
          <c:showSerName val="0"/>
          <c:showPercent val="0"/>
          <c:showBubbleSize val="0"/>
        </c:dLbls>
        <c:gapWidth val="219"/>
        <c:overlap val="-27"/>
        <c:axId val="1983426927"/>
        <c:axId val="1983427407"/>
      </c:barChart>
      <c:catAx>
        <c:axId val="19834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27407"/>
        <c:crosses val="autoZero"/>
        <c:auto val="1"/>
        <c:lblAlgn val="ctr"/>
        <c:lblOffset val="100"/>
        <c:noMultiLvlLbl val="0"/>
      </c:catAx>
      <c:valAx>
        <c:axId val="198342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2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114300</xdr:colOff>
      <xdr:row>8</xdr:row>
      <xdr:rowOff>148590</xdr:rowOff>
    </xdr:from>
    <xdr:to>
      <xdr:col>12</xdr:col>
      <xdr:colOff>419100</xdr:colOff>
      <xdr:row>23</xdr:row>
      <xdr:rowOff>148590</xdr:rowOff>
    </xdr:to>
    <xdr:graphicFrame macro="">
      <xdr:nvGraphicFramePr>
        <xdr:cNvPr id="3" name="Chart 2">
          <a:extLst>
            <a:ext uri="{FF2B5EF4-FFF2-40B4-BE49-F238E27FC236}">
              <a16:creationId xmlns:a16="http://schemas.microsoft.com/office/drawing/2014/main" id="{369F7622-B9C9-1A3D-D974-3EC0F397B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4F34-C993-40B7-8A01-08886D68D004}">
  <dimension ref="A1:G24"/>
  <sheetViews>
    <sheetView workbookViewId="0">
      <selection activeCell="J10" sqref="J10"/>
    </sheetView>
  </sheetViews>
  <sheetFormatPr defaultRowHeight="14.4"/>
  <sheetData>
    <row r="1" spans="1:1" ht="18">
      <c r="A1" t="s">
        <v>12</v>
      </c>
    </row>
    <row r="2" spans="1:1">
      <c r="A2" t="s">
        <v>0</v>
      </c>
    </row>
    <row r="3" spans="1:1">
      <c r="A3" t="s">
        <v>1</v>
      </c>
    </row>
    <row r="4" spans="1:1">
      <c r="A4" t="s">
        <v>6</v>
      </c>
    </row>
    <row r="6" spans="1:1">
      <c r="A6" t="s">
        <v>2</v>
      </c>
    </row>
    <row r="7" spans="1:1">
      <c r="A7" s="1"/>
    </row>
    <row r="8" spans="1:1">
      <c r="A8" s="1" t="s">
        <v>3</v>
      </c>
    </row>
    <row r="9" spans="1:1">
      <c r="A9" s="1"/>
    </row>
    <row r="10" spans="1:1">
      <c r="A10" s="1" t="s">
        <v>4</v>
      </c>
    </row>
    <row r="12" spans="1:1">
      <c r="A12" s="2" t="s">
        <v>5</v>
      </c>
    </row>
    <row r="14" spans="1:1">
      <c r="A14" t="s">
        <v>7</v>
      </c>
    </row>
    <row r="17" spans="1:7">
      <c r="A17" s="2" t="s">
        <v>8</v>
      </c>
    </row>
    <row r="19" spans="1:7">
      <c r="A19" t="s">
        <v>9</v>
      </c>
      <c r="G19" t="s">
        <v>10</v>
      </c>
    </row>
    <row r="21" spans="1:7">
      <c r="A21" s="2" t="s">
        <v>11</v>
      </c>
    </row>
    <row r="24" spans="1:7" ht="17.399999999999999"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5442A-C3B2-44F7-A681-62BA0C0AACCC}">
  <dimension ref="A1:D22"/>
  <sheetViews>
    <sheetView tabSelected="1" workbookViewId="0">
      <selection activeCell="G22" sqref="G22"/>
    </sheetView>
  </sheetViews>
  <sheetFormatPr defaultRowHeight="14.4"/>
  <sheetData>
    <row r="1" spans="1:2">
      <c r="A1" t="s">
        <v>195</v>
      </c>
      <c r="B1" t="s">
        <v>196</v>
      </c>
    </row>
    <row r="3" spans="1:2">
      <c r="A3" s="1"/>
    </row>
    <row r="4" spans="1:2">
      <c r="A4" s="10"/>
    </row>
    <row r="5" spans="1:2">
      <c r="A5" s="21" t="s">
        <v>197</v>
      </c>
    </row>
    <row r="6" spans="1:2">
      <c r="A6" s="10"/>
    </row>
    <row r="7" spans="1:2">
      <c r="A7" s="21" t="s">
        <v>198</v>
      </c>
    </row>
    <row r="8" spans="1:2">
      <c r="A8" s="10"/>
    </row>
    <row r="9" spans="1:2">
      <c r="A9" s="21" t="s">
        <v>199</v>
      </c>
    </row>
    <row r="11" spans="1:2">
      <c r="B11">
        <f>_xlfn.POISSON.DIST(3,2, FALSE)</f>
        <v>0.18044704431548364</v>
      </c>
    </row>
    <row r="14" spans="1:2">
      <c r="A14" t="s">
        <v>200</v>
      </c>
    </row>
    <row r="16" spans="1:2">
      <c r="A16" t="s">
        <v>201</v>
      </c>
    </row>
    <row r="20" spans="2:4" ht="28.8">
      <c r="B20" s="28" t="s">
        <v>161</v>
      </c>
      <c r="C20" s="29" t="s">
        <v>202</v>
      </c>
      <c r="D20" s="30" t="s">
        <v>203</v>
      </c>
    </row>
    <row r="21" spans="2:4" ht="43.2">
      <c r="B21" s="22" t="s">
        <v>204</v>
      </c>
      <c r="C21" s="23">
        <f>_xlfn.POISSON.DIST(3, 2, FALSE)</f>
        <v>0.18044704431548364</v>
      </c>
      <c r="D21" s="24" t="s">
        <v>205</v>
      </c>
    </row>
    <row r="22" spans="2:4" ht="43.8" thickBot="1">
      <c r="B22" s="25" t="s">
        <v>206</v>
      </c>
      <c r="C22" s="26">
        <f>_xlfn.POISSON.DIST(3, 2, TRUE)</f>
        <v>0.85712346049854693</v>
      </c>
      <c r="D22" s="27" t="s">
        <v>207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1CCB-83A9-4B5F-AEFF-11B32DCC66F0}">
  <dimension ref="A1:B19"/>
  <sheetViews>
    <sheetView workbookViewId="0">
      <selection activeCell="B17" sqref="B17"/>
    </sheetView>
  </sheetViews>
  <sheetFormatPr defaultRowHeight="14.4"/>
  <sheetData>
    <row r="1" spans="1:2">
      <c r="A1" t="s">
        <v>14</v>
      </c>
    </row>
    <row r="4" spans="1:2">
      <c r="A4" t="s">
        <v>15</v>
      </c>
    </row>
    <row r="5" spans="1:2">
      <c r="A5" t="s">
        <v>13</v>
      </c>
    </row>
    <row r="7" spans="1:2">
      <c r="A7" t="s">
        <v>19</v>
      </c>
      <c r="B7" t="s">
        <v>16</v>
      </c>
    </row>
    <row r="8" spans="1:2">
      <c r="B8" t="s">
        <v>17</v>
      </c>
    </row>
    <row r="10" spans="1:2">
      <c r="B10" s="2" t="s">
        <v>18</v>
      </c>
    </row>
    <row r="12" spans="1:2">
      <c r="A12" t="s">
        <v>20</v>
      </c>
      <c r="B12" t="s">
        <v>21</v>
      </c>
    </row>
    <row r="14" spans="1:2">
      <c r="B14" t="s">
        <v>22</v>
      </c>
    </row>
    <row r="17" spans="1:2">
      <c r="A17" t="s">
        <v>23</v>
      </c>
      <c r="B17" t="s">
        <v>25</v>
      </c>
    </row>
    <row r="19" spans="1:2">
      <c r="B19" t="s">
        <v>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FDA2-7234-4306-AD6C-0968A41979A6}">
  <dimension ref="A1:B26"/>
  <sheetViews>
    <sheetView workbookViewId="0">
      <selection activeCell="J11" sqref="J11"/>
    </sheetView>
  </sheetViews>
  <sheetFormatPr defaultRowHeight="14.4"/>
  <sheetData>
    <row r="1" spans="1:2">
      <c r="A1" t="s">
        <v>26</v>
      </c>
      <c r="B1" t="s">
        <v>27</v>
      </c>
    </row>
    <row r="3" spans="1:2">
      <c r="B3" t="s">
        <v>28</v>
      </c>
    </row>
    <row r="5" spans="1:2">
      <c r="A5" t="s">
        <v>29</v>
      </c>
    </row>
    <row r="6" spans="1:2">
      <c r="A6" t="s">
        <v>30</v>
      </c>
    </row>
    <row r="8" spans="1:2">
      <c r="A8" t="s">
        <v>31</v>
      </c>
    </row>
    <row r="10" spans="1:2">
      <c r="A10" s="1"/>
      <c r="B10" t="s">
        <v>35</v>
      </c>
    </row>
    <row r="11" spans="1:2">
      <c r="A11" s="1" t="s">
        <v>32</v>
      </c>
    </row>
    <row r="12" spans="1:2">
      <c r="A12" s="1"/>
    </row>
    <row r="13" spans="1:2">
      <c r="A13" s="1" t="s">
        <v>33</v>
      </c>
    </row>
    <row r="15" spans="1:2">
      <c r="A15" t="s">
        <v>34</v>
      </c>
    </row>
    <row r="18" spans="1:2">
      <c r="A18" t="s">
        <v>40</v>
      </c>
      <c r="B18" t="s">
        <v>36</v>
      </c>
    </row>
    <row r="19" spans="1:2">
      <c r="B19" s="1"/>
    </row>
    <row r="20" spans="1:2">
      <c r="B20" s="3" t="s">
        <v>37</v>
      </c>
    </row>
    <row r="21" spans="1:2">
      <c r="B21" s="1"/>
    </row>
    <row r="22" spans="1:2">
      <c r="B22" s="3" t="s">
        <v>38</v>
      </c>
    </row>
    <row r="23" spans="1:2">
      <c r="B23" s="1"/>
    </row>
    <row r="24" spans="1:2">
      <c r="B24" s="3" t="s">
        <v>39</v>
      </c>
    </row>
    <row r="26" spans="1:2">
      <c r="A26"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277E5-9DCC-4480-8972-C047DA5D69F8}">
  <dimension ref="A1:M47"/>
  <sheetViews>
    <sheetView topLeftCell="A31" workbookViewId="0">
      <selection activeCell="A31" sqref="A31"/>
    </sheetView>
  </sheetViews>
  <sheetFormatPr defaultRowHeight="14.4"/>
  <cols>
    <col min="1" max="1" width="10.88671875" customWidth="1"/>
  </cols>
  <sheetData>
    <row r="1" spans="1:5">
      <c r="A1" t="s">
        <v>42</v>
      </c>
    </row>
    <row r="2" spans="1:5">
      <c r="A2" t="s">
        <v>43</v>
      </c>
      <c r="B2" t="s">
        <v>45</v>
      </c>
      <c r="C2" t="s">
        <v>46</v>
      </c>
      <c r="D2" t="s">
        <v>47</v>
      </c>
      <c r="E2" t="s">
        <v>48</v>
      </c>
    </row>
    <row r="3" spans="1:5">
      <c r="A3">
        <v>30</v>
      </c>
      <c r="B3">
        <v>25</v>
      </c>
      <c r="C3">
        <v>22</v>
      </c>
      <c r="D3">
        <v>18</v>
      </c>
      <c r="E3">
        <v>35</v>
      </c>
    </row>
    <row r="4" spans="1:5">
      <c r="A4">
        <v>32</v>
      </c>
      <c r="B4">
        <v>27</v>
      </c>
      <c r="C4">
        <v>23</v>
      </c>
      <c r="D4">
        <v>17</v>
      </c>
      <c r="E4">
        <v>36</v>
      </c>
    </row>
    <row r="5" spans="1:5">
      <c r="A5">
        <v>33</v>
      </c>
      <c r="B5">
        <v>26</v>
      </c>
      <c r="C5">
        <v>20</v>
      </c>
      <c r="D5">
        <v>19</v>
      </c>
      <c r="E5">
        <v>34</v>
      </c>
    </row>
    <row r="6" spans="1:5">
      <c r="A6">
        <v>28</v>
      </c>
      <c r="B6">
        <v>23</v>
      </c>
      <c r="C6">
        <v>25</v>
      </c>
      <c r="D6">
        <v>20</v>
      </c>
      <c r="E6">
        <v>35</v>
      </c>
    </row>
    <row r="7" spans="1:5">
      <c r="A7">
        <v>31</v>
      </c>
      <c r="B7">
        <v>28</v>
      </c>
      <c r="C7">
        <v>21</v>
      </c>
      <c r="D7">
        <v>21</v>
      </c>
      <c r="E7">
        <v>33</v>
      </c>
    </row>
    <row r="8" spans="1:5">
      <c r="A8">
        <v>30</v>
      </c>
      <c r="B8">
        <v>24</v>
      </c>
      <c r="C8">
        <v>24</v>
      </c>
      <c r="D8">
        <v>18</v>
      </c>
      <c r="E8">
        <v>34</v>
      </c>
    </row>
    <row r="9" spans="1:5">
      <c r="A9">
        <v>29</v>
      </c>
      <c r="B9">
        <v>26</v>
      </c>
      <c r="C9">
        <v>23</v>
      </c>
      <c r="D9">
        <v>19</v>
      </c>
      <c r="E9">
        <v>32</v>
      </c>
    </row>
    <row r="10" spans="1:5">
      <c r="A10">
        <v>30</v>
      </c>
      <c r="B10">
        <v>25</v>
      </c>
      <c r="C10">
        <v>22</v>
      </c>
      <c r="D10">
        <v>17</v>
      </c>
      <c r="E10">
        <v>33</v>
      </c>
    </row>
    <row r="11" spans="1:5">
      <c r="A11">
        <v>32</v>
      </c>
      <c r="B11">
        <v>27</v>
      </c>
      <c r="C11">
        <v>25</v>
      </c>
      <c r="D11">
        <v>20</v>
      </c>
      <c r="E11">
        <v>36</v>
      </c>
    </row>
    <row r="12" spans="1:5">
      <c r="A12">
        <v>31</v>
      </c>
      <c r="B12">
        <v>28</v>
      </c>
      <c r="C12">
        <v>24</v>
      </c>
      <c r="D12">
        <v>19</v>
      </c>
      <c r="E12">
        <v>34</v>
      </c>
    </row>
    <row r="13" spans="1:5">
      <c r="A13" t="s">
        <v>44</v>
      </c>
    </row>
    <row r="15" spans="1:5">
      <c r="A15" t="s">
        <v>49</v>
      </c>
      <c r="B15">
        <f>AVERAGE($A$3:$A$12)</f>
        <v>30.6</v>
      </c>
    </row>
    <row r="16" spans="1:5">
      <c r="A16" t="s">
        <v>50</v>
      </c>
      <c r="B16">
        <f>AVERAGE(B3:B12)</f>
        <v>25.9</v>
      </c>
    </row>
    <row r="17" spans="1:13">
      <c r="A17" t="s">
        <v>51</v>
      </c>
      <c r="B17">
        <f>AVERAGE(C3:C12)</f>
        <v>22.9</v>
      </c>
    </row>
    <row r="18" spans="1:13">
      <c r="A18" t="s">
        <v>52</v>
      </c>
      <c r="B18">
        <f>AVERAGE(D3:D12)</f>
        <v>18.8</v>
      </c>
    </row>
    <row r="19" spans="1:13">
      <c r="A19" t="s">
        <v>53</v>
      </c>
      <c r="B19">
        <f>AVERAGE(E3:E12)</f>
        <v>34.200000000000003</v>
      </c>
    </row>
    <row r="21" spans="1:13">
      <c r="A21" t="s">
        <v>54</v>
      </c>
    </row>
    <row r="23" spans="1:13">
      <c r="A23" t="s">
        <v>49</v>
      </c>
      <c r="B23">
        <v>5</v>
      </c>
      <c r="M23" s="4" t="s">
        <v>55</v>
      </c>
    </row>
    <row r="24" spans="1:13">
      <c r="A24" t="s">
        <v>50</v>
      </c>
      <c r="B24">
        <v>5</v>
      </c>
    </row>
    <row r="25" spans="1:13">
      <c r="A25" t="s">
        <v>51</v>
      </c>
      <c r="B25">
        <v>5</v>
      </c>
    </row>
    <row r="26" spans="1:13">
      <c r="A26" t="s">
        <v>52</v>
      </c>
      <c r="B26">
        <v>4</v>
      </c>
    </row>
    <row r="27" spans="1:13">
      <c r="A27" t="s">
        <v>53</v>
      </c>
      <c r="B27">
        <v>4</v>
      </c>
    </row>
    <row r="29" spans="1:13">
      <c r="A29" t="s">
        <v>56</v>
      </c>
    </row>
    <row r="31" spans="1:13">
      <c r="A31" t="s">
        <v>57</v>
      </c>
    </row>
    <row r="33" spans="1:7" ht="15" thickBot="1">
      <c r="A33" t="s">
        <v>58</v>
      </c>
    </row>
    <row r="34" spans="1:7">
      <c r="A34" s="6" t="s">
        <v>59</v>
      </c>
      <c r="B34" s="6" t="s">
        <v>60</v>
      </c>
      <c r="C34" s="6" t="s">
        <v>61</v>
      </c>
      <c r="D34" s="6" t="s">
        <v>62</v>
      </c>
      <c r="E34" s="6" t="s">
        <v>63</v>
      </c>
    </row>
    <row r="35" spans="1:7">
      <c r="A35" t="s">
        <v>43</v>
      </c>
      <c r="B35">
        <v>10</v>
      </c>
      <c r="C35">
        <v>306</v>
      </c>
      <c r="D35">
        <v>30.6</v>
      </c>
      <c r="E35">
        <v>2.2666666666666675</v>
      </c>
    </row>
    <row r="36" spans="1:7">
      <c r="A36" t="s">
        <v>45</v>
      </c>
      <c r="B36">
        <v>10</v>
      </c>
      <c r="C36">
        <v>259</v>
      </c>
      <c r="D36">
        <v>25.9</v>
      </c>
      <c r="E36">
        <v>2.7666666666666675</v>
      </c>
    </row>
    <row r="37" spans="1:7">
      <c r="A37" t="s">
        <v>46</v>
      </c>
      <c r="B37">
        <v>10</v>
      </c>
      <c r="C37">
        <v>229</v>
      </c>
      <c r="D37">
        <v>22.9</v>
      </c>
      <c r="E37">
        <v>2.7666666666666675</v>
      </c>
    </row>
    <row r="38" spans="1:7">
      <c r="A38" t="s">
        <v>47</v>
      </c>
      <c r="B38">
        <v>10</v>
      </c>
      <c r="C38">
        <v>188</v>
      </c>
      <c r="D38">
        <v>18.8</v>
      </c>
      <c r="E38">
        <v>1.7333333333333332</v>
      </c>
    </row>
    <row r="39" spans="1:7" ht="15" thickBot="1">
      <c r="A39" s="5" t="s">
        <v>48</v>
      </c>
      <c r="B39" s="5">
        <v>10</v>
      </c>
      <c r="C39" s="5">
        <v>342</v>
      </c>
      <c r="D39" s="5">
        <v>34.200000000000003</v>
      </c>
      <c r="E39" s="5">
        <v>1.7333333333333332</v>
      </c>
    </row>
    <row r="42" spans="1:7" ht="15" thickBot="1">
      <c r="A42" t="s">
        <v>64</v>
      </c>
    </row>
    <row r="43" spans="1:7">
      <c r="A43" s="6" t="s">
        <v>65</v>
      </c>
      <c r="B43" s="6" t="s">
        <v>66</v>
      </c>
      <c r="C43" s="6" t="s">
        <v>67</v>
      </c>
      <c r="D43" s="6" t="s">
        <v>68</v>
      </c>
      <c r="E43" s="6" t="s">
        <v>69</v>
      </c>
      <c r="F43" s="6" t="s">
        <v>70</v>
      </c>
      <c r="G43" s="6" t="s">
        <v>71</v>
      </c>
    </row>
    <row r="44" spans="1:7">
      <c r="A44" t="s">
        <v>72</v>
      </c>
      <c r="B44">
        <v>1487.0799999999995</v>
      </c>
      <c r="C44">
        <v>4</v>
      </c>
      <c r="D44">
        <v>371.76999999999987</v>
      </c>
      <c r="E44">
        <v>164.98668639053247</v>
      </c>
      <c r="F44">
        <v>2.8671033590695694E-26</v>
      </c>
      <c r="G44">
        <v>2.5787391843115586</v>
      </c>
    </row>
    <row r="45" spans="1:7">
      <c r="A45" t="s">
        <v>73</v>
      </c>
      <c r="B45">
        <v>101.4</v>
      </c>
      <c r="C45">
        <v>45</v>
      </c>
      <c r="D45">
        <v>2.2533333333333334</v>
      </c>
    </row>
    <row r="47" spans="1:7" ht="15" thickBot="1">
      <c r="A47" s="5" t="s">
        <v>74</v>
      </c>
      <c r="B47" s="5">
        <v>1588.4799999999996</v>
      </c>
      <c r="C47" s="5">
        <v>49</v>
      </c>
      <c r="D47" s="5"/>
      <c r="E47" s="5"/>
      <c r="F47" s="5"/>
      <c r="G4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4656-B64B-4072-8DB5-9B654DAF38C5}">
  <dimension ref="A1:B14"/>
  <sheetViews>
    <sheetView workbookViewId="0">
      <selection activeCell="G27" sqref="G27"/>
    </sheetView>
  </sheetViews>
  <sheetFormatPr defaultRowHeight="14.4"/>
  <cols>
    <col min="2" max="2" width="13" customWidth="1"/>
  </cols>
  <sheetData>
    <row r="1" spans="1:2">
      <c r="A1" t="s">
        <v>75</v>
      </c>
    </row>
    <row r="3" spans="1:2">
      <c r="A3" t="s">
        <v>76</v>
      </c>
    </row>
    <row r="5" spans="1:2">
      <c r="A5" t="s">
        <v>77</v>
      </c>
    </row>
    <row r="7" spans="1:2">
      <c r="A7" s="7" t="s">
        <v>85</v>
      </c>
      <c r="B7" s="7" t="s">
        <v>84</v>
      </c>
    </row>
    <row r="8" spans="1:2">
      <c r="A8" s="7" t="s">
        <v>78</v>
      </c>
      <c r="B8" s="7">
        <v>30</v>
      </c>
    </row>
    <row r="9" spans="1:2">
      <c r="A9" s="7" t="s">
        <v>79</v>
      </c>
      <c r="B9" s="7">
        <v>40</v>
      </c>
    </row>
    <row r="10" spans="1:2">
      <c r="A10" s="7" t="s">
        <v>82</v>
      </c>
      <c r="B10" s="7">
        <v>20</v>
      </c>
    </row>
    <row r="11" spans="1:2">
      <c r="A11" s="7" t="s">
        <v>80</v>
      </c>
      <c r="B11" s="7">
        <v>10</v>
      </c>
    </row>
    <row r="12" spans="1:2">
      <c r="A12" s="7" t="s">
        <v>81</v>
      </c>
      <c r="B12" s="7">
        <v>45</v>
      </c>
    </row>
    <row r="13" spans="1:2">
      <c r="A13" s="7" t="s">
        <v>69</v>
      </c>
      <c r="B13" s="7">
        <v>25</v>
      </c>
    </row>
    <row r="14" spans="1:2">
      <c r="A14" s="7" t="s">
        <v>83</v>
      </c>
      <c r="B14" s="7">
        <v>30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32D7D-5DCE-4C61-B68C-F7F22AA3FC85}">
  <dimension ref="A1:H96"/>
  <sheetViews>
    <sheetView topLeftCell="A11" workbookViewId="0">
      <selection activeCell="E29" sqref="E29"/>
    </sheetView>
  </sheetViews>
  <sheetFormatPr defaultRowHeight="14.4"/>
  <sheetData>
    <row r="1" spans="1:8">
      <c r="A1" t="s">
        <v>86</v>
      </c>
    </row>
    <row r="4" spans="1:8">
      <c r="A4" t="s">
        <v>87</v>
      </c>
    </row>
    <row r="6" spans="1:8">
      <c r="A6" t="s">
        <v>88</v>
      </c>
    </row>
    <row r="8" spans="1:8" s="8" customFormat="1">
      <c r="A8" t="s">
        <v>89</v>
      </c>
    </row>
    <row r="10" spans="1:8">
      <c r="A10" s="2" t="s">
        <v>90</v>
      </c>
    </row>
    <row r="11" spans="1:8" ht="15" thickBot="1"/>
    <row r="12" spans="1:8">
      <c r="A12" s="2" t="s">
        <v>91</v>
      </c>
      <c r="G12" s="9" t="s">
        <v>103</v>
      </c>
      <c r="H12" s="9"/>
    </row>
    <row r="13" spans="1:8">
      <c r="A13">
        <v>4</v>
      </c>
    </row>
    <row r="14" spans="1:8">
      <c r="A14">
        <v>5</v>
      </c>
      <c r="G14" t="s">
        <v>92</v>
      </c>
      <c r="H14">
        <v>3.8095238095238093</v>
      </c>
    </row>
    <row r="15" spans="1:8">
      <c r="A15">
        <v>3</v>
      </c>
      <c r="G15" t="s">
        <v>93</v>
      </c>
      <c r="H15">
        <v>9.6520341222483624E-2</v>
      </c>
    </row>
    <row r="16" spans="1:8">
      <c r="A16">
        <v>4</v>
      </c>
      <c r="G16" t="s">
        <v>94</v>
      </c>
      <c r="H16">
        <v>4</v>
      </c>
    </row>
    <row r="17" spans="1:8">
      <c r="A17">
        <v>4</v>
      </c>
      <c r="G17" t="s">
        <v>95</v>
      </c>
      <c r="H17">
        <v>4</v>
      </c>
    </row>
    <row r="18" spans="1:8">
      <c r="A18">
        <v>3</v>
      </c>
      <c r="G18" t="s">
        <v>96</v>
      </c>
      <c r="H18">
        <v>0.88462353950999539</v>
      </c>
    </row>
    <row r="19" spans="1:8">
      <c r="A19">
        <v>2</v>
      </c>
      <c r="G19" t="s">
        <v>97</v>
      </c>
      <c r="H19">
        <v>0.78255880665519229</v>
      </c>
    </row>
    <row r="20" spans="1:8">
      <c r="A20">
        <v>5</v>
      </c>
      <c r="G20" t="s">
        <v>98</v>
      </c>
      <c r="H20">
        <v>-0.68257297660565808</v>
      </c>
    </row>
    <row r="21" spans="1:8">
      <c r="A21">
        <v>4</v>
      </c>
      <c r="G21" t="s">
        <v>99</v>
      </c>
      <c r="H21">
        <v>-0.2550145509490207</v>
      </c>
    </row>
    <row r="22" spans="1:8">
      <c r="A22">
        <v>5</v>
      </c>
      <c r="G22" t="s">
        <v>100</v>
      </c>
      <c r="H22">
        <v>3</v>
      </c>
    </row>
    <row r="23" spans="1:8">
      <c r="A23">
        <v>5</v>
      </c>
      <c r="G23" t="s">
        <v>101</v>
      </c>
      <c r="H23">
        <v>2</v>
      </c>
    </row>
    <row r="24" spans="1:8">
      <c r="A24">
        <v>4</v>
      </c>
      <c r="G24" t="s">
        <v>102</v>
      </c>
      <c r="H24">
        <v>5</v>
      </c>
    </row>
    <row r="25" spans="1:8">
      <c r="A25">
        <v>2</v>
      </c>
      <c r="G25" t="s">
        <v>61</v>
      </c>
      <c r="H25">
        <v>320</v>
      </c>
    </row>
    <row r="26" spans="1:8" ht="15" thickBot="1">
      <c r="A26">
        <v>3</v>
      </c>
      <c r="G26" s="5" t="s">
        <v>60</v>
      </c>
      <c r="H26" s="5">
        <v>84</v>
      </c>
    </row>
    <row r="27" spans="1:8">
      <c r="A27">
        <v>4</v>
      </c>
    </row>
    <row r="28" spans="1:8">
      <c r="A28">
        <v>5</v>
      </c>
    </row>
    <row r="29" spans="1:8">
      <c r="A29">
        <v>3</v>
      </c>
    </row>
    <row r="30" spans="1:8">
      <c r="A30">
        <v>4</v>
      </c>
    </row>
    <row r="31" spans="1:8">
      <c r="A31">
        <v>5</v>
      </c>
    </row>
    <row r="32" spans="1:8">
      <c r="A32">
        <v>3</v>
      </c>
    </row>
    <row r="33" spans="1:5">
      <c r="A33">
        <v>4</v>
      </c>
    </row>
    <row r="34" spans="1:5">
      <c r="A34">
        <v>3</v>
      </c>
      <c r="E34" s="2" t="s">
        <v>104</v>
      </c>
    </row>
    <row r="35" spans="1:5">
      <c r="A35">
        <v>4</v>
      </c>
    </row>
    <row r="36" spans="1:5">
      <c r="A36">
        <v>5</v>
      </c>
      <c r="E36" s="2" t="s">
        <v>105</v>
      </c>
    </row>
    <row r="37" spans="1:5">
      <c r="A37">
        <v>5</v>
      </c>
    </row>
    <row r="38" spans="1:5">
      <c r="A38">
        <v>2</v>
      </c>
      <c r="E38" s="2" t="s">
        <v>106</v>
      </c>
    </row>
    <row r="39" spans="1:5">
      <c r="A39">
        <v>3</v>
      </c>
    </row>
    <row r="40" spans="1:5">
      <c r="A40">
        <v>4</v>
      </c>
    </row>
    <row r="41" spans="1:5">
      <c r="A41">
        <v>4</v>
      </c>
    </row>
    <row r="42" spans="1:5">
      <c r="A42">
        <v>3</v>
      </c>
    </row>
    <row r="43" spans="1:5">
      <c r="A43">
        <v>5</v>
      </c>
    </row>
    <row r="44" spans="1:5">
      <c r="A44">
        <v>4</v>
      </c>
    </row>
    <row r="45" spans="1:5">
      <c r="A45">
        <v>2</v>
      </c>
    </row>
    <row r="46" spans="1:5">
      <c r="A46">
        <v>3</v>
      </c>
    </row>
    <row r="47" spans="1:5">
      <c r="A47">
        <v>4</v>
      </c>
    </row>
    <row r="48" spans="1:5">
      <c r="A48">
        <v>5</v>
      </c>
    </row>
    <row r="49" spans="1:1">
      <c r="A49">
        <v>3</v>
      </c>
    </row>
    <row r="50" spans="1:1">
      <c r="A50">
        <v>4</v>
      </c>
    </row>
    <row r="51" spans="1:1">
      <c r="A51">
        <v>5</v>
      </c>
    </row>
    <row r="52" spans="1:1">
      <c r="A52">
        <v>4</v>
      </c>
    </row>
    <row r="53" spans="1:1">
      <c r="A53">
        <v>3</v>
      </c>
    </row>
    <row r="54" spans="1:1">
      <c r="A54">
        <v>4</v>
      </c>
    </row>
    <row r="55" spans="1:1">
      <c r="A55">
        <v>5</v>
      </c>
    </row>
    <row r="56" spans="1:1">
      <c r="A56">
        <v>3</v>
      </c>
    </row>
    <row r="57" spans="1:1">
      <c r="A57">
        <v>4</v>
      </c>
    </row>
    <row r="58" spans="1:1">
      <c r="A58">
        <v>5</v>
      </c>
    </row>
    <row r="59" spans="1:1">
      <c r="A59">
        <v>4</v>
      </c>
    </row>
    <row r="60" spans="1:1">
      <c r="A60">
        <v>3</v>
      </c>
    </row>
    <row r="61" spans="1:1">
      <c r="A61">
        <v>3</v>
      </c>
    </row>
    <row r="62" spans="1:1">
      <c r="A62">
        <v>4</v>
      </c>
    </row>
    <row r="63" spans="1:1">
      <c r="A63">
        <v>5</v>
      </c>
    </row>
    <row r="64" spans="1:1">
      <c r="A64">
        <v>2</v>
      </c>
    </row>
    <row r="65" spans="1:1">
      <c r="A65">
        <v>3</v>
      </c>
    </row>
    <row r="66" spans="1:1">
      <c r="A66">
        <v>4</v>
      </c>
    </row>
    <row r="67" spans="1:1">
      <c r="A67">
        <v>4</v>
      </c>
    </row>
    <row r="68" spans="1:1">
      <c r="A68">
        <v>3</v>
      </c>
    </row>
    <row r="69" spans="1:1">
      <c r="A69">
        <v>4</v>
      </c>
    </row>
    <row r="70" spans="1:1">
      <c r="A70">
        <v>3</v>
      </c>
    </row>
    <row r="71" spans="1:1">
      <c r="A71">
        <v>4</v>
      </c>
    </row>
    <row r="72" spans="1:1">
      <c r="A72">
        <v>5</v>
      </c>
    </row>
    <row r="73" spans="1:1">
      <c r="A73">
        <v>4</v>
      </c>
    </row>
    <row r="74" spans="1:1">
      <c r="A74">
        <v>5</v>
      </c>
    </row>
    <row r="75" spans="1:1">
      <c r="A75">
        <v>4</v>
      </c>
    </row>
    <row r="76" spans="1:1">
      <c r="A76">
        <v>3</v>
      </c>
    </row>
    <row r="77" spans="1:1">
      <c r="A77">
        <v>4</v>
      </c>
    </row>
    <row r="78" spans="1:1">
      <c r="A78">
        <v>5</v>
      </c>
    </row>
    <row r="79" spans="1:1">
      <c r="A79">
        <v>4</v>
      </c>
    </row>
    <row r="80" spans="1:1">
      <c r="A80">
        <v>3</v>
      </c>
    </row>
    <row r="81" spans="1:1">
      <c r="A81">
        <v>3</v>
      </c>
    </row>
    <row r="82" spans="1:1">
      <c r="A82">
        <v>4</v>
      </c>
    </row>
    <row r="83" spans="1:1">
      <c r="A83">
        <v>3</v>
      </c>
    </row>
    <row r="84" spans="1:1">
      <c r="A84">
        <v>4</v>
      </c>
    </row>
    <row r="85" spans="1:1">
      <c r="A85">
        <v>5</v>
      </c>
    </row>
    <row r="86" spans="1:1">
      <c r="A86">
        <v>4</v>
      </c>
    </row>
    <row r="87" spans="1:1">
      <c r="A87">
        <v>3</v>
      </c>
    </row>
    <row r="88" spans="1:1">
      <c r="A88">
        <v>3</v>
      </c>
    </row>
    <row r="89" spans="1:1">
      <c r="A89">
        <v>4</v>
      </c>
    </row>
    <row r="90" spans="1:1">
      <c r="A90">
        <v>5</v>
      </c>
    </row>
    <row r="91" spans="1:1">
      <c r="A91">
        <v>2</v>
      </c>
    </row>
    <row r="92" spans="1:1">
      <c r="A92">
        <v>4</v>
      </c>
    </row>
    <row r="93" spans="1:1">
      <c r="A93">
        <v>4</v>
      </c>
    </row>
    <row r="94" spans="1:1">
      <c r="A94">
        <v>3</v>
      </c>
    </row>
    <row r="95" spans="1:1">
      <c r="A95">
        <v>5</v>
      </c>
    </row>
    <row r="96" spans="1:1">
      <c r="A96">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E2BA-CACD-4307-8973-41B29713062D}">
  <dimension ref="A1:D106"/>
  <sheetViews>
    <sheetView topLeftCell="A7" workbookViewId="0">
      <selection activeCell="I7" sqref="I7"/>
    </sheetView>
  </sheetViews>
  <sheetFormatPr defaultRowHeight="14.4"/>
  <sheetData>
    <row r="1" spans="1:4">
      <c r="A1" t="s">
        <v>108</v>
      </c>
    </row>
    <row r="6" spans="1:4">
      <c r="B6" t="s">
        <v>107</v>
      </c>
    </row>
    <row r="8" spans="1:4">
      <c r="A8" t="s">
        <v>109</v>
      </c>
    </row>
    <row r="9" spans="1:4" ht="15" thickBot="1">
      <c r="A9">
        <v>55</v>
      </c>
    </row>
    <row r="10" spans="1:4">
      <c r="A10">
        <v>60</v>
      </c>
      <c r="C10" s="9" t="s">
        <v>103</v>
      </c>
      <c r="D10" s="9"/>
    </row>
    <row r="11" spans="1:4">
      <c r="A11">
        <v>62</v>
      </c>
    </row>
    <row r="12" spans="1:4">
      <c r="A12">
        <v>65</v>
      </c>
      <c r="C12" t="s">
        <v>92</v>
      </c>
      <c r="D12">
        <v>272.36734693877548</v>
      </c>
    </row>
    <row r="13" spans="1:4">
      <c r="A13">
        <v>68</v>
      </c>
      <c r="C13" t="s">
        <v>93</v>
      </c>
      <c r="D13">
        <v>14.282358867760566</v>
      </c>
    </row>
    <row r="14" spans="1:4">
      <c r="A14">
        <v>70</v>
      </c>
      <c r="C14" t="s">
        <v>94</v>
      </c>
      <c r="D14">
        <v>272.5</v>
      </c>
    </row>
    <row r="15" spans="1:4">
      <c r="A15">
        <v>72</v>
      </c>
      <c r="C15" t="s">
        <v>95</v>
      </c>
      <c r="D15" t="e">
        <v>#N/A</v>
      </c>
    </row>
    <row r="16" spans="1:4">
      <c r="A16">
        <v>75</v>
      </c>
      <c r="C16" t="s">
        <v>96</v>
      </c>
      <c r="D16">
        <v>141.38813929426644</v>
      </c>
    </row>
    <row r="17" spans="1:4">
      <c r="A17">
        <v>78</v>
      </c>
      <c r="C17" t="s">
        <v>97</v>
      </c>
      <c r="D17">
        <v>19990.605933094888</v>
      </c>
    </row>
    <row r="18" spans="1:4">
      <c r="A18">
        <v>80</v>
      </c>
      <c r="C18" t="s">
        <v>98</v>
      </c>
      <c r="D18">
        <v>-1.2826090908637833</v>
      </c>
    </row>
    <row r="19" spans="1:4">
      <c r="A19">
        <v>82</v>
      </c>
      <c r="C19" t="s">
        <v>99</v>
      </c>
      <c r="D19">
        <v>4.8898501966319848E-2</v>
      </c>
    </row>
    <row r="20" spans="1:4">
      <c r="A20">
        <v>85</v>
      </c>
      <c r="C20" t="s">
        <v>100</v>
      </c>
      <c r="D20">
        <v>460</v>
      </c>
    </row>
    <row r="21" spans="1:4">
      <c r="A21">
        <v>88</v>
      </c>
      <c r="C21" t="s">
        <v>101</v>
      </c>
      <c r="D21">
        <v>55</v>
      </c>
    </row>
    <row r="22" spans="1:4">
      <c r="A22">
        <v>90</v>
      </c>
      <c r="C22" t="s">
        <v>102</v>
      </c>
      <c r="D22">
        <v>515</v>
      </c>
    </row>
    <row r="23" spans="1:4">
      <c r="A23">
        <v>92</v>
      </c>
      <c r="C23" t="s">
        <v>61</v>
      </c>
      <c r="D23">
        <v>26692</v>
      </c>
    </row>
    <row r="24" spans="1:4" ht="15" thickBot="1">
      <c r="A24">
        <v>95</v>
      </c>
      <c r="C24" s="5" t="s">
        <v>60</v>
      </c>
      <c r="D24" s="5">
        <v>98</v>
      </c>
    </row>
    <row r="25" spans="1:4">
      <c r="A25">
        <v>100</v>
      </c>
    </row>
    <row r="26" spans="1:4">
      <c r="A26">
        <v>105</v>
      </c>
    </row>
    <row r="27" spans="1:4">
      <c r="A27">
        <v>110</v>
      </c>
      <c r="C27" s="3" t="s">
        <v>110</v>
      </c>
    </row>
    <row r="28" spans="1:4">
      <c r="A28">
        <v>115</v>
      </c>
      <c r="C28" s="1"/>
    </row>
    <row r="29" spans="1:4">
      <c r="A29">
        <v>120</v>
      </c>
      <c r="C29" s="3" t="s">
        <v>111</v>
      </c>
    </row>
    <row r="30" spans="1:4">
      <c r="A30">
        <v>125</v>
      </c>
      <c r="C30" s="1"/>
    </row>
    <row r="31" spans="1:4">
      <c r="A31">
        <v>130</v>
      </c>
      <c r="C31" s="3" t="s">
        <v>112</v>
      </c>
    </row>
    <row r="32" spans="1:4">
      <c r="A32">
        <v>135</v>
      </c>
      <c r="C32" s="1"/>
    </row>
    <row r="33" spans="1:3">
      <c r="A33">
        <v>140</v>
      </c>
      <c r="C33" s="3" t="s">
        <v>113</v>
      </c>
    </row>
    <row r="34" spans="1:3">
      <c r="A34">
        <v>145</v>
      </c>
      <c r="C34" s="1"/>
    </row>
    <row r="35" spans="1:3">
      <c r="A35">
        <v>150</v>
      </c>
      <c r="C35" s="1"/>
    </row>
    <row r="36" spans="1:3">
      <c r="A36">
        <v>155</v>
      </c>
      <c r="C36" s="10"/>
    </row>
    <row r="37" spans="1:3">
      <c r="A37">
        <v>160</v>
      </c>
      <c r="C37" s="10" t="s">
        <v>114</v>
      </c>
    </row>
    <row r="38" spans="1:3">
      <c r="A38">
        <v>165</v>
      </c>
      <c r="C38" s="10"/>
    </row>
    <row r="39" spans="1:3">
      <c r="A39">
        <v>170</v>
      </c>
      <c r="C39" s="10" t="s">
        <v>115</v>
      </c>
    </row>
    <row r="40" spans="1:3">
      <c r="A40">
        <v>185</v>
      </c>
    </row>
    <row r="41" spans="1:3">
      <c r="A41">
        <v>190</v>
      </c>
    </row>
    <row r="42" spans="1:3">
      <c r="A42">
        <v>195</v>
      </c>
    </row>
    <row r="43" spans="1:3">
      <c r="A43">
        <v>200</v>
      </c>
    </row>
    <row r="44" spans="1:3">
      <c r="A44">
        <v>205</v>
      </c>
    </row>
    <row r="45" spans="1:3">
      <c r="A45">
        <v>210</v>
      </c>
    </row>
    <row r="46" spans="1:3">
      <c r="A46">
        <v>215</v>
      </c>
    </row>
    <row r="47" spans="1:3">
      <c r="A47">
        <v>220</v>
      </c>
    </row>
    <row r="48" spans="1:3">
      <c r="A48">
        <v>225</v>
      </c>
    </row>
    <row r="49" spans="1:1">
      <c r="A49">
        <v>230</v>
      </c>
    </row>
    <row r="50" spans="1:1">
      <c r="A50">
        <v>235</v>
      </c>
    </row>
    <row r="51" spans="1:1">
      <c r="A51">
        <v>240</v>
      </c>
    </row>
    <row r="52" spans="1:1">
      <c r="A52">
        <v>245</v>
      </c>
    </row>
    <row r="53" spans="1:1">
      <c r="A53">
        <v>250</v>
      </c>
    </row>
    <row r="54" spans="1:1">
      <c r="A54">
        <v>255</v>
      </c>
    </row>
    <row r="55" spans="1:1">
      <c r="A55">
        <v>260</v>
      </c>
    </row>
    <row r="56" spans="1:1">
      <c r="A56">
        <v>265</v>
      </c>
    </row>
    <row r="57" spans="1:1">
      <c r="A57">
        <v>270</v>
      </c>
    </row>
    <row r="58" spans="1:1">
      <c r="A58">
        <v>275</v>
      </c>
    </row>
    <row r="59" spans="1:1">
      <c r="A59">
        <v>280</v>
      </c>
    </row>
    <row r="60" spans="1:1">
      <c r="A60">
        <v>285</v>
      </c>
    </row>
    <row r="61" spans="1:1">
      <c r="A61">
        <v>290</v>
      </c>
    </row>
    <row r="62" spans="1:1">
      <c r="A62">
        <v>295</v>
      </c>
    </row>
    <row r="63" spans="1:1">
      <c r="A63">
        <v>300</v>
      </c>
    </row>
    <row r="64" spans="1:1">
      <c r="A64">
        <v>305</v>
      </c>
    </row>
    <row r="65" spans="1:1">
      <c r="A65">
        <v>310</v>
      </c>
    </row>
    <row r="66" spans="1:1">
      <c r="A66">
        <v>315</v>
      </c>
    </row>
    <row r="67" spans="1:1">
      <c r="A67">
        <v>320</v>
      </c>
    </row>
    <row r="68" spans="1:1">
      <c r="A68">
        <v>325</v>
      </c>
    </row>
    <row r="69" spans="1:1">
      <c r="A69">
        <v>330</v>
      </c>
    </row>
    <row r="70" spans="1:1">
      <c r="A70">
        <v>335</v>
      </c>
    </row>
    <row r="71" spans="1:1">
      <c r="A71">
        <v>340</v>
      </c>
    </row>
    <row r="72" spans="1:1">
      <c r="A72">
        <v>345</v>
      </c>
    </row>
    <row r="73" spans="1:1">
      <c r="A73">
        <v>350</v>
      </c>
    </row>
    <row r="74" spans="1:1">
      <c r="A74">
        <v>355</v>
      </c>
    </row>
    <row r="75" spans="1:1">
      <c r="A75">
        <v>360</v>
      </c>
    </row>
    <row r="76" spans="1:1">
      <c r="A76">
        <v>365</v>
      </c>
    </row>
    <row r="77" spans="1:1">
      <c r="A77">
        <v>370</v>
      </c>
    </row>
    <row r="78" spans="1:1">
      <c r="A78">
        <v>375</v>
      </c>
    </row>
    <row r="79" spans="1:1">
      <c r="A79">
        <v>380</v>
      </c>
    </row>
    <row r="80" spans="1:1">
      <c r="A80">
        <v>385</v>
      </c>
    </row>
    <row r="81" spans="1:1">
      <c r="A81">
        <v>390</v>
      </c>
    </row>
    <row r="82" spans="1:1">
      <c r="A82">
        <v>395</v>
      </c>
    </row>
    <row r="83" spans="1:1">
      <c r="A83">
        <v>400</v>
      </c>
    </row>
    <row r="84" spans="1:1">
      <c r="A84">
        <v>405</v>
      </c>
    </row>
    <row r="85" spans="1:1">
      <c r="A85">
        <v>410</v>
      </c>
    </row>
    <row r="86" spans="1:1">
      <c r="A86">
        <v>415</v>
      </c>
    </row>
    <row r="87" spans="1:1">
      <c r="A87">
        <v>420</v>
      </c>
    </row>
    <row r="88" spans="1:1">
      <c r="A88">
        <v>425</v>
      </c>
    </row>
    <row r="89" spans="1:1">
      <c r="A89">
        <v>430</v>
      </c>
    </row>
    <row r="90" spans="1:1">
      <c r="A90">
        <v>435</v>
      </c>
    </row>
    <row r="91" spans="1:1">
      <c r="A91">
        <v>440</v>
      </c>
    </row>
    <row r="92" spans="1:1">
      <c r="A92">
        <v>445</v>
      </c>
    </row>
    <row r="93" spans="1:1">
      <c r="A93">
        <v>450</v>
      </c>
    </row>
    <row r="94" spans="1:1">
      <c r="A94">
        <v>455</v>
      </c>
    </row>
    <row r="95" spans="1:1">
      <c r="A95">
        <v>460</v>
      </c>
    </row>
    <row r="96" spans="1:1">
      <c r="A96">
        <v>465</v>
      </c>
    </row>
    <row r="97" spans="1:1">
      <c r="A97">
        <v>470</v>
      </c>
    </row>
    <row r="98" spans="1:1">
      <c r="A98">
        <v>475</v>
      </c>
    </row>
    <row r="99" spans="1:1">
      <c r="A99">
        <v>480</v>
      </c>
    </row>
    <row r="100" spans="1:1">
      <c r="A100">
        <v>485</v>
      </c>
    </row>
    <row r="101" spans="1:1">
      <c r="A101">
        <v>490</v>
      </c>
    </row>
    <row r="102" spans="1:1">
      <c r="A102">
        <v>495</v>
      </c>
    </row>
    <row r="103" spans="1:1">
      <c r="A103">
        <v>500</v>
      </c>
    </row>
    <row r="104" spans="1:1">
      <c r="A104">
        <v>505</v>
      </c>
    </row>
    <row r="105" spans="1:1">
      <c r="A105">
        <v>510</v>
      </c>
    </row>
    <row r="106" spans="1:1">
      <c r="A106">
        <v>515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37B5A-0CD3-4D76-8B16-1223B2E5F85C}">
  <dimension ref="A1:A40"/>
  <sheetViews>
    <sheetView topLeftCell="A14" workbookViewId="0">
      <selection activeCell="C44" sqref="C44"/>
    </sheetView>
  </sheetViews>
  <sheetFormatPr defaultRowHeight="14.4"/>
  <sheetData>
    <row r="1" spans="1:1">
      <c r="A1" t="s">
        <v>116</v>
      </c>
    </row>
    <row r="2" spans="1:1">
      <c r="A2" s="11"/>
    </row>
    <row r="3" spans="1:1" ht="18">
      <c r="A3" s="12" t="s">
        <v>117</v>
      </c>
    </row>
    <row r="4" spans="1:1">
      <c r="A4" s="1"/>
    </row>
    <row r="5" spans="1:1">
      <c r="A5" s="1" t="s">
        <v>118</v>
      </c>
    </row>
    <row r="6" spans="1:1">
      <c r="A6" s="1"/>
    </row>
    <row r="7" spans="1:1">
      <c r="A7" s="1" t="s">
        <v>119</v>
      </c>
    </row>
    <row r="8" spans="1:1">
      <c r="A8" s="1"/>
    </row>
    <row r="9" spans="1:1">
      <c r="A9" s="1" t="s">
        <v>120</v>
      </c>
    </row>
    <row r="10" spans="1:1">
      <c r="A10" s="1"/>
    </row>
    <row r="11" spans="1:1">
      <c r="A11" s="1" t="s">
        <v>121</v>
      </c>
    </row>
    <row r="12" spans="1:1">
      <c r="A12" s="1"/>
    </row>
    <row r="13" spans="1:1">
      <c r="A13" s="1" t="s">
        <v>122</v>
      </c>
    </row>
    <row r="17" spans="1:1" ht="18">
      <c r="A17" s="12" t="s">
        <v>123</v>
      </c>
    </row>
    <row r="19" spans="1:1">
      <c r="A19" t="s">
        <v>124</v>
      </c>
    </row>
    <row r="21" spans="1:1">
      <c r="A21" t="s">
        <v>125</v>
      </c>
    </row>
    <row r="25" spans="1:1" ht="15.6">
      <c r="A25" s="13" t="s">
        <v>126</v>
      </c>
    </row>
    <row r="27" spans="1:1">
      <c r="A27" t="s">
        <v>127</v>
      </c>
    </row>
    <row r="29" spans="1:1" ht="18">
      <c r="A29" s="12" t="s">
        <v>128</v>
      </c>
    </row>
    <row r="31" spans="1:1">
      <c r="A31" t="s">
        <v>129</v>
      </c>
    </row>
    <row r="34" spans="1:1" ht="18">
      <c r="A34" s="12" t="s">
        <v>130</v>
      </c>
    </row>
    <row r="36" spans="1:1">
      <c r="A36" t="s">
        <v>131</v>
      </c>
    </row>
    <row r="38" spans="1:1">
      <c r="A38" t="s">
        <v>132</v>
      </c>
    </row>
    <row r="40" spans="1:1">
      <c r="A40"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1F20-7768-454E-AA82-FA2ED3CE6AA9}">
  <dimension ref="A2:C29"/>
  <sheetViews>
    <sheetView topLeftCell="A12" workbookViewId="0">
      <selection activeCell="L28" sqref="L28"/>
    </sheetView>
  </sheetViews>
  <sheetFormatPr defaultRowHeight="14.4"/>
  <sheetData>
    <row r="2" spans="1:3">
      <c r="A2" t="s">
        <v>134</v>
      </c>
    </row>
    <row r="5" spans="1:3">
      <c r="A5" t="s">
        <v>135</v>
      </c>
    </row>
    <row r="7" spans="1:3">
      <c r="A7" t="s">
        <v>136</v>
      </c>
    </row>
    <row r="8" spans="1:3">
      <c r="A8" s="1"/>
    </row>
    <row r="9" spans="1:3">
      <c r="A9" s="1" t="s">
        <v>137</v>
      </c>
    </row>
    <row r="10" spans="1:3">
      <c r="A10" s="1"/>
    </row>
    <row r="11" spans="1:3">
      <c r="A11" s="1" t="s">
        <v>138</v>
      </c>
    </row>
    <row r="12" spans="1:3">
      <c r="A12" s="1"/>
    </row>
    <row r="13" spans="1:3">
      <c r="A13" s="1" t="s">
        <v>139</v>
      </c>
    </row>
    <row r="16" spans="1:3">
      <c r="B16" s="7" t="s">
        <v>78</v>
      </c>
      <c r="C16" s="7" t="s">
        <v>79</v>
      </c>
    </row>
    <row r="17" spans="1:3">
      <c r="B17" s="14" t="s">
        <v>140</v>
      </c>
      <c r="C17" s="14">
        <v>1000</v>
      </c>
    </row>
    <row r="18" spans="1:3" ht="28.8">
      <c r="B18" s="14" t="s">
        <v>141</v>
      </c>
      <c r="C18" s="14">
        <v>100</v>
      </c>
    </row>
    <row r="19" spans="1:3" ht="28.8">
      <c r="B19" s="14" t="s">
        <v>142</v>
      </c>
      <c r="C19" s="14">
        <v>900</v>
      </c>
    </row>
    <row r="20" spans="1:3" ht="28.8">
      <c r="B20" s="14" t="s">
        <v>143</v>
      </c>
      <c r="C20" s="14">
        <v>1100</v>
      </c>
    </row>
    <row r="22" spans="1:3">
      <c r="B22">
        <f>_xlfn.NORM.DIST(1000,100,1100,TRUE)-_xlfn.NORM.DIST(900,1000,100,TRUE)</f>
        <v>0.63471805832172279</v>
      </c>
    </row>
    <row r="25" spans="1:3" ht="18">
      <c r="A25" s="12" t="s">
        <v>144</v>
      </c>
    </row>
    <row r="27" spans="1:3">
      <c r="A27" t="s">
        <v>145</v>
      </c>
    </row>
    <row r="29" spans="1:3">
      <c r="A29" t="s">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A975-1FAA-4063-AF41-36C277F24637}">
  <dimension ref="A1:D29"/>
  <sheetViews>
    <sheetView workbookViewId="0">
      <selection activeCell="A21" sqref="A21"/>
    </sheetView>
  </sheetViews>
  <sheetFormatPr defaultRowHeight="14.4"/>
  <cols>
    <col min="4" max="4" width="21.44140625" customWidth="1"/>
  </cols>
  <sheetData>
    <row r="1" spans="1:4">
      <c r="A1" t="s">
        <v>147</v>
      </c>
    </row>
    <row r="3" spans="1:4">
      <c r="A3" t="s">
        <v>148</v>
      </c>
    </row>
    <row r="6" spans="1:4">
      <c r="B6" s="1" t="s">
        <v>149</v>
      </c>
    </row>
    <row r="7" spans="1:4">
      <c r="B7" s="1"/>
    </row>
    <row r="8" spans="1:4">
      <c r="B8" s="1" t="s">
        <v>150</v>
      </c>
    </row>
    <row r="9" spans="1:4">
      <c r="B9" s="1"/>
    </row>
    <row r="10" spans="1:4">
      <c r="B10" s="1" t="s">
        <v>151</v>
      </c>
    </row>
    <row r="11" spans="1:4">
      <c r="B11" s="1"/>
    </row>
    <row r="12" spans="1:4">
      <c r="B12" s="1" t="s">
        <v>152</v>
      </c>
    </row>
    <row r="15" spans="1:4">
      <c r="B15" s="15" t="s">
        <v>162</v>
      </c>
      <c r="C15" s="15" t="s">
        <v>163</v>
      </c>
      <c r="D15" s="16" t="s">
        <v>161</v>
      </c>
    </row>
    <row r="16" spans="1:4">
      <c r="B16" s="7" t="s">
        <v>153</v>
      </c>
      <c r="C16" s="7">
        <v>100</v>
      </c>
      <c r="D16" s="14" t="s">
        <v>164</v>
      </c>
    </row>
    <row r="17" spans="2:4" ht="17.399999999999999" customHeight="1">
      <c r="B17" s="7" t="s">
        <v>154</v>
      </c>
      <c r="C17" s="7">
        <v>170</v>
      </c>
      <c r="D17" s="14" t="s">
        <v>165</v>
      </c>
    </row>
    <row r="18" spans="2:4">
      <c r="B18" s="7" t="s">
        <v>155</v>
      </c>
      <c r="C18" s="7">
        <v>8</v>
      </c>
      <c r="D18" s="7" t="s">
        <v>166</v>
      </c>
    </row>
    <row r="19" spans="2:4" ht="28.8">
      <c r="B19" s="7" t="s">
        <v>156</v>
      </c>
      <c r="C19" s="7">
        <v>1.96</v>
      </c>
      <c r="D19" s="14" t="s">
        <v>167</v>
      </c>
    </row>
    <row r="20" spans="2:4">
      <c r="B20" s="7" t="s">
        <v>157</v>
      </c>
      <c r="C20" s="7">
        <f>C18/SQRT(C16)</f>
        <v>0.8</v>
      </c>
      <c r="D20" s="14" t="s">
        <v>168</v>
      </c>
    </row>
    <row r="21" spans="2:4">
      <c r="B21" s="7" t="s">
        <v>158</v>
      </c>
      <c r="C21" s="7">
        <f>C19*C20</f>
        <v>1.5680000000000001</v>
      </c>
      <c r="D21" s="14" t="s">
        <v>169</v>
      </c>
    </row>
    <row r="22" spans="2:4">
      <c r="B22" s="7" t="s">
        <v>159</v>
      </c>
      <c r="C22" s="7">
        <f>C17-C21</f>
        <v>168.43199999999999</v>
      </c>
      <c r="D22" s="14" t="s">
        <v>170</v>
      </c>
    </row>
    <row r="23" spans="2:4">
      <c r="B23" s="7" t="s">
        <v>160</v>
      </c>
      <c r="C23" s="7">
        <f>C17+C21</f>
        <v>171.56800000000001</v>
      </c>
      <c r="D23" s="14" t="s">
        <v>171</v>
      </c>
    </row>
    <row r="27" spans="2:4">
      <c r="B27" s="2" t="s">
        <v>172</v>
      </c>
    </row>
    <row r="29" spans="2:4">
      <c r="B29" t="s">
        <v>173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83207-5473-49DD-B687-02C241FB15C5}">
  <dimension ref="A1:K24"/>
  <sheetViews>
    <sheetView workbookViewId="0">
      <selection activeCell="O11" sqref="O11"/>
    </sheetView>
  </sheetViews>
  <sheetFormatPr defaultRowHeight="14.4"/>
  <cols>
    <col min="10" max="10" width="31.88671875" customWidth="1"/>
  </cols>
  <sheetData>
    <row r="1" spans="1:11">
      <c r="A1" t="s">
        <v>174</v>
      </c>
    </row>
    <row r="3" spans="1:11">
      <c r="A3" t="s">
        <v>175</v>
      </c>
    </row>
    <row r="6" spans="1:11">
      <c r="B6" s="1" t="s">
        <v>176</v>
      </c>
    </row>
    <row r="7" spans="1:11">
      <c r="B7" s="1"/>
      <c r="J7" s="16" t="s">
        <v>78</v>
      </c>
      <c r="K7" s="16" t="s">
        <v>79</v>
      </c>
    </row>
    <row r="8" spans="1:11">
      <c r="B8" s="1" t="s">
        <v>177</v>
      </c>
      <c r="J8" s="14" t="s">
        <v>183</v>
      </c>
      <c r="K8" s="17">
        <v>25</v>
      </c>
    </row>
    <row r="9" spans="1:11">
      <c r="B9" s="1"/>
      <c r="J9" s="14" t="s">
        <v>184</v>
      </c>
      <c r="K9" s="17">
        <v>510</v>
      </c>
    </row>
    <row r="10" spans="1:11">
      <c r="B10" s="1" t="s">
        <v>178</v>
      </c>
      <c r="J10" s="14" t="s">
        <v>185</v>
      </c>
      <c r="K10" s="17">
        <v>20</v>
      </c>
    </row>
    <row r="11" spans="1:11">
      <c r="B11" s="1"/>
      <c r="J11" s="14" t="s">
        <v>186</v>
      </c>
      <c r="K11" s="17">
        <v>500</v>
      </c>
    </row>
    <row r="12" spans="1:11">
      <c r="B12" s="1" t="s">
        <v>179</v>
      </c>
      <c r="J12" s="14" t="s">
        <v>192</v>
      </c>
      <c r="K12" s="7">
        <f>K10/SQRT(K8)</f>
        <v>4</v>
      </c>
    </row>
    <row r="13" spans="1:11" ht="15.6">
      <c r="B13" s="1"/>
      <c r="J13" s="18" t="s">
        <v>191</v>
      </c>
      <c r="K13" s="7">
        <f>K9-K11/K12</f>
        <v>385</v>
      </c>
    </row>
    <row r="14" spans="1:11">
      <c r="B14" s="1" t="s">
        <v>180</v>
      </c>
      <c r="J14" s="7" t="s">
        <v>190</v>
      </c>
      <c r="K14" s="7">
        <f>K8-1</f>
        <v>24</v>
      </c>
    </row>
    <row r="15" spans="1:11">
      <c r="J15" s="7" t="s">
        <v>187</v>
      </c>
      <c r="K15" s="7">
        <v>0.02</v>
      </c>
    </row>
    <row r="16" spans="1:11">
      <c r="J16" s="19"/>
      <c r="K16" s="7"/>
    </row>
    <row r="17" spans="2:11">
      <c r="B17" s="3" t="s">
        <v>181</v>
      </c>
      <c r="J17" s="20" t="s">
        <v>188</v>
      </c>
      <c r="K17" s="7"/>
    </row>
    <row r="18" spans="2:11">
      <c r="B18" s="1"/>
      <c r="J18" s="20" t="s">
        <v>189</v>
      </c>
      <c r="K18" s="7"/>
    </row>
    <row r="19" spans="2:11">
      <c r="B19" s="3" t="s">
        <v>182</v>
      </c>
    </row>
    <row r="22" spans="2:11">
      <c r="C22" s="1" t="s">
        <v>193</v>
      </c>
    </row>
    <row r="23" spans="2:11">
      <c r="C23" s="1"/>
    </row>
    <row r="24" spans="2:11">
      <c r="C24" s="1"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taskes1</vt:lpstr>
      <vt:lpstr>TASKE4</vt:lpstr>
      <vt:lpstr>taske5</vt:lpstr>
      <vt:lpstr>taske6</vt:lpstr>
      <vt:lpstr>taske7</vt:lpstr>
      <vt:lpstr>TASKE9</vt:lpstr>
      <vt:lpstr>taske10</vt:lpstr>
      <vt:lpstr>taske11</vt:lpstr>
      <vt:lpstr>TASKE12</vt:lpstr>
      <vt:lpstr>task15</vt:lpstr>
      <vt:lpstr>TASKE2</vt:lpstr>
      <vt:lpstr>TASKE3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Dhara Kosada</dc:creator>
  <cp:lastModifiedBy>Dhara Kosada</cp:lastModifiedBy>
  <dcterms:created xsi:type="dcterms:W3CDTF">2025-07-04T05:23:26Z</dcterms:created>
  <dcterms:modified xsi:type="dcterms:W3CDTF">2025-07-18T05:41:27Z</dcterms:modified>
</cp:coreProperties>
</file>