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8"/>
  <workbookPr/>
  <xr:revisionPtr revIDLastSave="0" documentId="8_{E2741F59-7844-4CAD-B277-47BE123C0A54}" xr6:coauthVersionLast="47" xr6:coauthVersionMax="47" xr10:uidLastSave="{00000000-0000-0000-0000-000000000000}"/>
  <bookViews>
    <workbookView xWindow="0" yWindow="0" windowWidth="0" windowHeight="0" activeTab="3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<sst xmlns="http://schemas.openxmlformats.org/spreadsheetml/2006/main" count="41" uniqueCount="31">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</sst>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2"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3" fillId="0" borderId="1" xfId="0" applyFont="1" applyBorder="1"/>
    <xf numFmtId="164" fontId="3" fillId="0" borderId="2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1" fontId="3" fillId="0" borderId="6" xfId="0" applyNumberFormat="1" applyFont="1" applyBorder="1"/>
    <xf numFmtId="9" fontId="3" fillId="0" borderId="2" xfId="0" applyNumberFormat="1" applyFont="1" applyBorder="1"/>
    <xf numFmtId="1" fontId="3" fillId="0" borderId="7" xfId="0" applyNumberFormat="1" applyFont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2" xfId="0" applyNumberFormat="1" applyFont="1" applyBorder="1"/>
    <xf numFmtId="0" fontId="3" fillId="3" borderId="10" xfId="0" applyFont="1" applyFill="1" applyBorder="1"/>
    <xf numFmtId="0" fontId="3" fillId="3" borderId="11" xfId="0" applyFont="1" applyFill="1" applyBorder="1"/>
    <xf numFmtId="1" fontId="3" fillId="3" borderId="12" xfId="0" applyNumberFormat="1" applyFont="1" applyFill="1" applyBorder="1"/>
    <xf numFmtId="0" fontId="3" fillId="4" borderId="13" xfId="0" applyFont="1" applyFill="1" applyBorder="1"/>
    <xf numFmtId="0" fontId="3" fillId="4" borderId="14" xfId="0" applyFont="1" applyFill="1" applyBorder="1"/>
    <xf numFmtId="0" fontId="3" fillId="0" borderId="15" xfId="0" applyFont="1" applyBorder="1"/>
    <xf numFmtId="164" fontId="3" fillId="0" borderId="16" xfId="0" applyNumberFormat="1" applyFont="1" applyBorder="1"/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3" fillId="0" borderId="18" xfId="0" applyNumberFormat="1" applyFont="1" applyBorder="1"/>
    <xf numFmtId="0" fontId="2" fillId="0" borderId="0" xfId="0" applyFont="1"/>
    <xf numFmtId="0" fontId="3" fillId="0" borderId="19" xfId="0" applyFont="1" applyBorder="1" applyAlignment="1">
      <alignment horizontal="center" vertical="center"/>
    </xf>
    <xf numFmtId="164" fontId="3" fillId="0" borderId="20" xfId="0" applyNumberFormat="1" applyFont="1" applyBorder="1"/>
    <xf numFmtId="0" fontId="3" fillId="4" borderId="8" xfId="0" applyFont="1" applyFill="1" applyBorder="1"/>
    <xf numFmtId="0" fontId="3" fillId="4" borderId="21" xfId="0" applyFont="1" applyFill="1" applyBorder="1"/>
    <xf numFmtId="0" fontId="3" fillId="4" borderId="9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2" fillId="0" borderId="3" xfId="0" applyFont="1" applyBorder="1"/>
    <xf numFmtId="164" fontId="3" fillId="0" borderId="5" xfId="0" applyNumberFormat="1" applyFont="1" applyBorder="1"/>
    <xf numFmtId="0" fontId="2" fillId="0" borderId="11" xfId="0" applyFont="1" applyBorder="1"/>
    <xf numFmtId="164" fontId="3" fillId="0" borderId="12" xfId="0" applyNumberFormat="1" applyFont="1" applyBorder="1"/>
    <xf numFmtId="0" fontId="3" fillId="0" borderId="11" xfId="0" applyFont="1" applyBorder="1"/>
    <xf numFmtId="9" fontId="3" fillId="0" borderId="1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Chart'!$B$3:$B$5</c:f>
              <c:strCache>
                <c:ptCount val="3"/>
                <c:pt idx="0">
                  <c:v>Profit and Profit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9-490C-9293-195974C6EFC6}"/>
            </c:ext>
          </c:extLst>
        </c:ser>
        <c:ser>
          <c:idx val="1"/>
          <c:order val="1"/>
          <c:tx>
            <c:strRef>
              <c:f>'Net profit Line Chart'!$C$3:$C$5</c:f>
              <c:strCache>
                <c:ptCount val="3"/>
                <c:pt idx="0">
                  <c:v>Profit and Profit Margin</c:v>
                </c:pt>
                <c:pt idx="2">
                  <c:v>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E9-490C-9293-195974C6EFC6}"/>
            </c:ext>
          </c:extLst>
        </c:ser>
        <c:ser>
          <c:idx val="2"/>
          <c:order val="2"/>
          <c:tx>
            <c:strRef>
              <c:f>'Net profit Line Chart'!$D$3:$D$5</c:f>
              <c:strCache>
                <c:ptCount val="3"/>
                <c:pt idx="0">
                  <c:v>Profit and Profit Margin</c:v>
                </c:pt>
                <c:pt idx="2">
                  <c:v>Net Profit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E9-490C-9293-195974C6E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656967"/>
        <c:axId val="926208136"/>
      </c:lineChart>
      <c:catAx>
        <c:axId val="280656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08136"/>
        <c:crosses val="autoZero"/>
        <c:auto val="1"/>
        <c:lblAlgn val="ctr"/>
        <c:lblOffset val="100"/>
        <c:noMultiLvlLbl val="0"/>
      </c:catAx>
      <c:valAx>
        <c:axId val="92620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56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column chart'!$B$3:$B$11</c:f>
              <c:strCache>
                <c:ptCount val="9"/>
                <c:pt idx="0">
                  <c:v>Historical Revenue </c:v>
                </c:pt>
                <c:pt idx="8">
                  <c:v>Projected</c:v>
                </c:pt>
              </c:strCache>
            </c:strRef>
          </c:cat>
          <c:val>
            <c:numRef>
              <c:f>'Revenue column chart'!$C$3:$C$11</c:f>
              <c:numCache>
                <c:formatCode>General</c:formatCode>
                <c:ptCount val="9"/>
                <c:pt idx="2">
                  <c:v>0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7-453E-B9B0-10CF6C0276FE}"/>
            </c:ext>
          </c:extLst>
        </c:ser>
        <c:ser>
          <c:idx val="1"/>
          <c:order val="1"/>
          <c:tx>
            <c:strRef>
              <c:f>'Revenue column chart'!$D$2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'Revenue column chart'!$B$3:$B$11</c:f>
              <c:strCache>
                <c:ptCount val="9"/>
                <c:pt idx="0">
                  <c:v>Historical Revenue </c:v>
                </c:pt>
                <c:pt idx="8">
                  <c:v>Projected</c:v>
                </c:pt>
              </c:strCache>
            </c:strRef>
          </c:cat>
          <c:val>
            <c:numRef>
              <c:f>'Revenue column chart'!$D$3:$D$11</c:f>
              <c:numCache>
                <c:formatCode>General</c:formatCode>
                <c:ptCount val="9"/>
                <c:pt idx="2">
                  <c:v>0</c:v>
                </c:pt>
                <c:pt idx="3" formatCode="0">
                  <c:v>1653633.8787718401</c:v>
                </c:pt>
                <c:pt idx="4" formatCode="0">
                  <c:v>1986831.8247520002</c:v>
                </c:pt>
                <c:pt idx="5" formatCode="0">
                  <c:v>1997534.6356000002</c:v>
                </c:pt>
                <c:pt idx="6" formatCode="0">
                  <c:v>2187475.4300000002</c:v>
                </c:pt>
                <c:pt idx="7" formatCode="0">
                  <c:v>2439535.25</c:v>
                </c:pt>
                <c:pt idx="8" formatCode="0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7-453E-B9B0-10CF6C027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275079"/>
        <c:axId val="1676392951"/>
      </c:barChart>
      <c:catAx>
        <c:axId val="859275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392951"/>
        <c:crosses val="autoZero"/>
        <c:auto val="1"/>
        <c:lblAlgn val="ctr"/>
        <c:lblOffset val="100"/>
        <c:noMultiLvlLbl val="0"/>
      </c:catAx>
      <c:valAx>
        <c:axId val="1676392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75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'Cost analysis Pie chart'!$B$3:$B$10</c:f>
              <c:strCache>
                <c:ptCount val="8"/>
                <c:pt idx="0">
                  <c:v>Expense Breakup</c:v>
                </c:pt>
                <c:pt idx="2">
                  <c:v>Costs</c:v>
                </c:pt>
                <c:pt idx="3">
                  <c:v>Cost of Goods Sold</c:v>
                </c:pt>
                <c:pt idx="4">
                  <c:v>Advertising</c:v>
                </c:pt>
                <c:pt idx="5">
                  <c:v>Payroll</c:v>
                </c:pt>
                <c:pt idx="6">
                  <c:v>Interest</c:v>
                </c:pt>
                <c:pt idx="7">
                  <c:v>Other</c:v>
                </c:pt>
              </c:strCache>
            </c:strRef>
          </c:cat>
          <c:val>
            <c:numRef>
              <c:f>'Cost analysis Pie chart'!$C$3:$C$10</c:f>
              <c:numCache>
                <c:formatCode>General</c:formatCode>
                <c:ptCount val="8"/>
                <c:pt idx="2">
                  <c:v>0</c:v>
                </c:pt>
                <c:pt idx="3" formatCode="_ * #,##0_ ;_ * \-#,##0_ ;_ * &quot;-&quot;??_ ;_ @_ ">
                  <c:v>1188534.6000000001</c:v>
                </c:pt>
                <c:pt idx="4" formatCode="_ * #,##0_ ;_ * \-#,##0_ ;_ * &quot;-&quot;??_ ;_ @_ ">
                  <c:v>390371.02500000002</c:v>
                </c:pt>
                <c:pt idx="5" formatCode="_ * #,##0_ ;_ * \-#,##0_ ;_ * &quot;-&quot;??_ ;_ @_ ">
                  <c:v>323869.92499999999</c:v>
                </c:pt>
                <c:pt idx="6" formatCode="_ * #,##0_ ;_ * \-#,##0_ ;_ * &quot;-&quot;??_ ;_ @_ ">
                  <c:v>80847.349999999991</c:v>
                </c:pt>
                <c:pt idx="7" formatCode="_ * #,##0_ ;_ * \-#,##0_ ;_ * &quot;-&quot;??_ ;_ @_ 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E-4F94-8EA7-DEDF76758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4-45DE-8149-016C754D5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charts'!$A$7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charts'!$B$6:$E$6</c:f>
              <c:strCache>
                <c:ptCount val="4"/>
                <c:pt idx="0">
                  <c:v>Expenditure</c:v>
                </c:pt>
                <c:pt idx="1">
                  <c:v>Target</c:v>
                </c:pt>
                <c:pt idx="2">
                  <c:v>YTD</c:v>
                </c:pt>
                <c:pt idx="3">
                  <c:v>Achieved</c:v>
                </c:pt>
              </c:strCache>
            </c:strRef>
          </c:cat>
          <c:val>
            <c:numRef>
              <c:f>'Target Bar charts'!$B$7:$E$7</c:f>
              <c:numCache>
                <c:formatCode>General</c:formatCode>
                <c:ptCount val="4"/>
                <c:pt idx="0">
                  <c:v>0</c:v>
                </c:pt>
                <c:pt idx="1">
                  <c:v>300000</c:v>
                </c:pt>
                <c:pt idx="2">
                  <c:v>210000</c:v>
                </c:pt>
                <c:pt idx="3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3A-4626-A5D9-9B4E9D0F0C3C}"/>
            </c:ext>
          </c:extLst>
        </c:ser>
        <c:ser>
          <c:idx val="1"/>
          <c:order val="1"/>
          <c:tx>
            <c:strRef>
              <c:f>'Target Bar charts'!$A$8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charts'!$B$6:$E$6</c:f>
              <c:strCache>
                <c:ptCount val="4"/>
                <c:pt idx="0">
                  <c:v>Expenditure</c:v>
                </c:pt>
                <c:pt idx="1">
                  <c:v>Target</c:v>
                </c:pt>
                <c:pt idx="2">
                  <c:v>YTD</c:v>
                </c:pt>
                <c:pt idx="3">
                  <c:v>Achieved</c:v>
                </c:pt>
              </c:strCache>
            </c:strRef>
          </c:cat>
          <c:val>
            <c:numRef>
              <c:f>'Target Bar charts'!$B$8:$E$8</c:f>
              <c:numCache>
                <c:formatCode>General</c:formatCode>
                <c:ptCount val="4"/>
                <c:pt idx="0">
                  <c:v>0</c:v>
                </c:pt>
                <c:pt idx="1">
                  <c:v>270000</c:v>
                </c:pt>
                <c:pt idx="2">
                  <c:v>165000</c:v>
                </c:pt>
                <c:pt idx="3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3A-4626-A5D9-9B4E9D0F0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142711"/>
        <c:axId val="1516326999"/>
      </c:barChart>
      <c:catAx>
        <c:axId val="1857142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26999"/>
        <c:crosses val="autoZero"/>
        <c:auto val="1"/>
        <c:lblAlgn val="ctr"/>
        <c:lblOffset val="100"/>
        <c:noMultiLvlLbl val="0"/>
      </c:catAx>
      <c:valAx>
        <c:axId val="1516326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42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</xdr:row>
      <xdr:rowOff>171450</xdr:rowOff>
    </xdr:from>
    <xdr:to>
      <xdr:col>13</xdr:col>
      <xdr:colOff>466725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4A4EA-13FC-7893-D25B-B0FE9FC6C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152400</xdr:rowOff>
    </xdr:from>
    <xdr:to>
      <xdr:col>14</xdr:col>
      <xdr:colOff>495300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1D699-2F8F-E70E-5EDA-8E572E984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66675</xdr:rowOff>
    </xdr:from>
    <xdr:to>
      <xdr:col>12</xdr:col>
      <xdr:colOff>409575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72182-EDBB-25A3-0956-451DBDFB8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12</xdr:row>
      <xdr:rowOff>76200</xdr:rowOff>
    </xdr:from>
    <xdr:to>
      <xdr:col>12</xdr:col>
      <xdr:colOff>419100</xdr:colOff>
      <xdr:row>23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5598AA-5582-C325-EB11-B43DD7F35F62}"/>
            </a:ext>
            <a:ext uri="{147F2762-F138-4A5C-976F-8EAC2B608ADB}">
              <a16:predDERef xmlns:a16="http://schemas.microsoft.com/office/drawing/2014/main" pred="{28B72182-EDBB-25A3-0956-451DBDFB8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2</xdr:row>
      <xdr:rowOff>104775</xdr:rowOff>
    </xdr:from>
    <xdr:to>
      <xdr:col>14</xdr:col>
      <xdr:colOff>247650</xdr:colOff>
      <xdr:row>16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67C67-82FA-8F50-3975-2700856C3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B3" sqref="B3:C17"/>
    </sheetView>
  </sheetViews>
  <sheetFormatPr defaultColWidth="14.42578125" defaultRowHeight="15" customHeight="1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>
      <c r="B3" s="1" t="s">
        <v>0</v>
      </c>
    </row>
    <row r="5" spans="2:3">
      <c r="B5" s="35" t="s">
        <v>1</v>
      </c>
      <c r="C5" s="36">
        <v>2439535.25</v>
      </c>
    </row>
    <row r="6" spans="2:3">
      <c r="B6" s="2" t="s">
        <v>2</v>
      </c>
      <c r="C6" s="3">
        <v>1188534.6000000001</v>
      </c>
    </row>
    <row r="7" spans="2:3">
      <c r="B7" s="4" t="s">
        <v>3</v>
      </c>
      <c r="C7" s="3">
        <v>951000.65</v>
      </c>
    </row>
    <row r="8" spans="2:3">
      <c r="B8" s="5" t="s">
        <v>4</v>
      </c>
      <c r="C8" s="3"/>
    </row>
    <row r="9" spans="2:3">
      <c r="B9" s="6" t="s">
        <v>5</v>
      </c>
      <c r="C9" s="3">
        <v>390371.02500000002</v>
      </c>
    </row>
    <row r="10" spans="2:3">
      <c r="B10" s="6" t="s">
        <v>6</v>
      </c>
      <c r="C10" s="3">
        <v>55000</v>
      </c>
    </row>
    <row r="11" spans="2:3">
      <c r="B11" s="6" t="s">
        <v>7</v>
      </c>
      <c r="C11" s="3">
        <v>80847.349999999991</v>
      </c>
    </row>
    <row r="12" spans="2:3">
      <c r="B12" s="6" t="s">
        <v>8</v>
      </c>
      <c r="C12" s="3">
        <v>45000</v>
      </c>
    </row>
    <row r="13" spans="2:3">
      <c r="B13" s="6" t="s">
        <v>9</v>
      </c>
      <c r="C13" s="3">
        <v>323869.92499999999</v>
      </c>
    </row>
    <row r="14" spans="2:3">
      <c r="B14" s="6" t="s">
        <v>10</v>
      </c>
      <c r="C14" s="3">
        <v>68865.399999999994</v>
      </c>
    </row>
    <row r="15" spans="2:3">
      <c r="B15" s="4" t="s">
        <v>11</v>
      </c>
      <c r="C15" s="3">
        <v>287046.95</v>
      </c>
    </row>
    <row r="16" spans="2:3">
      <c r="B16" s="7" t="s">
        <v>12</v>
      </c>
      <c r="C16" s="3">
        <f>0.25*C15</f>
        <v>71761.737500000003</v>
      </c>
    </row>
    <row r="17" spans="2:3">
      <c r="B17" s="37" t="s">
        <v>13</v>
      </c>
      <c r="C17" s="38">
        <f>C15-C16</f>
        <v>215285.21250000002</v>
      </c>
    </row>
    <row r="21" spans="2:3" ht="15.75" customHeight="1"/>
    <row r="22" spans="2:3" ht="15.75" customHeight="1"/>
    <row r="23" spans="2:3" ht="15.75" customHeight="1"/>
    <row r="24" spans="2:3" ht="15.75" customHeight="1"/>
    <row r="25" spans="2:3" ht="15.75" customHeight="1"/>
    <row r="26" spans="2:3" ht="15.75" customHeight="1"/>
    <row r="27" spans="2:3" ht="15.75" customHeight="1"/>
    <row r="28" spans="2:3" ht="15.75" customHeight="1"/>
    <row r="29" spans="2:3" ht="15.75" customHeight="1"/>
    <row r="30" spans="2:3" ht="15.75" customHeight="1"/>
    <row r="31" spans="2:3" ht="15.75" customHeight="1"/>
    <row r="32" spans="2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Q9" sqref="Q9"/>
    </sheetView>
  </sheetViews>
  <sheetFormatPr defaultColWidth="14.42578125" defaultRowHeight="15" customHeight="1"/>
  <cols>
    <col min="1" max="1" width="8.7109375" customWidth="1"/>
    <col min="2" max="2" width="10.5703125" customWidth="1"/>
    <col min="3" max="3" width="14" customWidth="1"/>
    <col min="4" max="4" width="16.42578125" customWidth="1"/>
    <col min="5" max="26" width="8.7109375" customWidth="1"/>
  </cols>
  <sheetData>
    <row r="3" spans="2:4">
      <c r="B3" s="1" t="s">
        <v>14</v>
      </c>
    </row>
    <row r="5" spans="2:4">
      <c r="B5" s="8"/>
      <c r="C5" s="9" t="s">
        <v>15</v>
      </c>
      <c r="D5" s="10" t="s">
        <v>16</v>
      </c>
    </row>
    <row r="6" spans="2:4">
      <c r="B6" s="2">
        <v>2015</v>
      </c>
      <c r="C6" s="11">
        <v>155075.59355813666</v>
      </c>
      <c r="D6" s="12">
        <v>0.08</v>
      </c>
    </row>
    <row r="7" spans="2:4">
      <c r="B7" s="2">
        <v>2016</v>
      </c>
      <c r="C7" s="11">
        <v>193189.15111382809</v>
      </c>
      <c r="D7" s="12">
        <v>0.09</v>
      </c>
    </row>
    <row r="8" spans="2:4">
      <c r="B8" s="2">
        <v>2017</v>
      </c>
      <c r="C8" s="11">
        <v>182970.15906718749</v>
      </c>
      <c r="D8" s="12">
        <v>0.11</v>
      </c>
    </row>
    <row r="9" spans="2:4">
      <c r="B9" s="2">
        <v>2018</v>
      </c>
      <c r="C9" s="11">
        <v>202514.90428125</v>
      </c>
      <c r="D9" s="12">
        <v>0.115</v>
      </c>
    </row>
    <row r="10" spans="2:4">
      <c r="B10" s="2">
        <v>2019</v>
      </c>
      <c r="C10" s="11">
        <v>182098.951875</v>
      </c>
      <c r="D10" s="12">
        <v>0.11</v>
      </c>
    </row>
    <row r="11" spans="2:4">
      <c r="B11" s="39">
        <v>2020</v>
      </c>
      <c r="C11" s="13">
        <v>215285.21250000002</v>
      </c>
      <c r="D11" s="40">
        <v>0.09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Q11" sqref="Q11"/>
    </sheetView>
  </sheetViews>
  <sheetFormatPr defaultColWidth="14.42578125" defaultRowHeight="15" customHeight="1"/>
  <cols>
    <col min="1" max="2" width="8.7109375" customWidth="1"/>
    <col min="3" max="3" width="12.5703125" customWidth="1"/>
    <col min="4" max="4" width="11" customWidth="1"/>
    <col min="5" max="26" width="8.7109375" customWidth="1"/>
  </cols>
  <sheetData>
    <row r="3" spans="2:4">
      <c r="B3" s="1" t="s">
        <v>17</v>
      </c>
    </row>
    <row r="5" spans="2:4">
      <c r="C5" s="14" t="s">
        <v>18</v>
      </c>
      <c r="D5" s="15" t="s">
        <v>19</v>
      </c>
    </row>
    <row r="6" spans="2:4">
      <c r="C6" s="2">
        <v>2016</v>
      </c>
      <c r="D6" s="16">
        <v>1653633.8787718401</v>
      </c>
    </row>
    <row r="7" spans="2:4">
      <c r="C7" s="2">
        <v>2017</v>
      </c>
      <c r="D7" s="16">
        <v>1986831.8247520002</v>
      </c>
    </row>
    <row r="8" spans="2:4">
      <c r="C8" s="2">
        <v>2018</v>
      </c>
      <c r="D8" s="16">
        <v>1997534.6356000002</v>
      </c>
    </row>
    <row r="9" spans="2:4">
      <c r="C9" s="2">
        <v>2019</v>
      </c>
      <c r="D9" s="16">
        <v>2187475.4300000002</v>
      </c>
    </row>
    <row r="10" spans="2:4">
      <c r="C10" s="2">
        <v>2020</v>
      </c>
      <c r="D10" s="16">
        <v>2439535.25</v>
      </c>
    </row>
    <row r="11" spans="2:4">
      <c r="B11" s="17" t="s">
        <v>20</v>
      </c>
      <c r="C11" s="18">
        <v>2021</v>
      </c>
      <c r="D11" s="19">
        <v>2584736.1081360602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tabSelected="1" workbookViewId="0">
      <selection activeCell="B15" sqref="B15:C18"/>
    </sheetView>
  </sheetViews>
  <sheetFormatPr defaultColWidth="14.42578125" defaultRowHeight="15" customHeight="1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>
      <c r="B3" s="1" t="s">
        <v>21</v>
      </c>
    </row>
    <row r="5" spans="2:3">
      <c r="B5" s="20" t="s">
        <v>22</v>
      </c>
      <c r="C5" s="21" t="s">
        <v>23</v>
      </c>
    </row>
    <row r="6" spans="2:3">
      <c r="B6" s="22" t="s">
        <v>24</v>
      </c>
      <c r="C6" s="23">
        <v>1188534.6000000001</v>
      </c>
    </row>
    <row r="7" spans="2:3">
      <c r="B7" s="24" t="s">
        <v>5</v>
      </c>
      <c r="C7" s="23">
        <v>390371.02500000002</v>
      </c>
    </row>
    <row r="8" spans="2:3">
      <c r="B8" s="24" t="s">
        <v>9</v>
      </c>
      <c r="C8" s="23">
        <v>323869.92499999999</v>
      </c>
    </row>
    <row r="9" spans="2:3">
      <c r="B9" s="24" t="s">
        <v>7</v>
      </c>
      <c r="C9" s="23">
        <v>80847.349999999991</v>
      </c>
    </row>
    <row r="10" spans="2:3">
      <c r="B10" s="25" t="s">
        <v>8</v>
      </c>
      <c r="C10" s="26">
        <f>SUM(C15:C18)</f>
        <v>180115.4</v>
      </c>
    </row>
    <row r="13" spans="2:3">
      <c r="B13" s="27" t="s">
        <v>25</v>
      </c>
    </row>
    <row r="15" spans="2:3">
      <c r="B15" s="28" t="s">
        <v>10</v>
      </c>
      <c r="C15" s="29">
        <v>68865.399999999994</v>
      </c>
    </row>
    <row r="16" spans="2:3">
      <c r="B16" s="24" t="s">
        <v>6</v>
      </c>
      <c r="C16" s="23">
        <v>55000</v>
      </c>
    </row>
    <row r="17" spans="2:3">
      <c r="B17" s="24" t="s">
        <v>8</v>
      </c>
      <c r="C17" s="23">
        <v>45000</v>
      </c>
    </row>
    <row r="18" spans="2:3">
      <c r="B18" s="25" t="s">
        <v>12</v>
      </c>
      <c r="C18" s="26">
        <f>0.25*C17</f>
        <v>11250</v>
      </c>
    </row>
    <row r="21" spans="2:3" ht="15.75" customHeight="1"/>
    <row r="22" spans="2:3" ht="15.75" customHeight="1"/>
    <row r="23" spans="2:3" ht="15.75" customHeight="1"/>
    <row r="24" spans="2:3" ht="15.75" customHeight="1"/>
    <row r="25" spans="2:3" ht="15.75" customHeight="1"/>
    <row r="26" spans="2:3" ht="15.75" customHeight="1"/>
    <row r="27" spans="2:3" ht="15.75" customHeight="1"/>
    <row r="28" spans="2:3" ht="15.75" customHeight="1"/>
    <row r="29" spans="2:3" ht="15.75" customHeight="1"/>
    <row r="30" spans="2:3" ht="15.75" customHeight="1"/>
    <row r="31" spans="2:3" ht="15.75" customHeight="1"/>
    <row r="32" spans="2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P8" sqref="P8"/>
    </sheetView>
  </sheetViews>
  <sheetFormatPr defaultColWidth="14.42578125" defaultRowHeight="15" customHeight="1"/>
  <cols>
    <col min="1" max="1" width="8.7109375" customWidth="1"/>
    <col min="2" max="2" width="18" customWidth="1"/>
    <col min="3" max="26" width="8.7109375" customWidth="1"/>
  </cols>
  <sheetData>
    <row r="4" spans="2:5">
      <c r="B4" s="1" t="s">
        <v>26</v>
      </c>
    </row>
    <row r="6" spans="2:5">
      <c r="B6" s="30" t="s">
        <v>27</v>
      </c>
      <c r="C6" s="31" t="s">
        <v>28</v>
      </c>
      <c r="D6" s="31" t="s">
        <v>29</v>
      </c>
      <c r="E6" s="32" t="s">
        <v>30</v>
      </c>
    </row>
    <row r="7" spans="2:5">
      <c r="B7" s="2" t="s">
        <v>5</v>
      </c>
      <c r="C7" s="33">
        <v>300000</v>
      </c>
      <c r="D7" s="33">
        <v>210000</v>
      </c>
      <c r="E7" s="12">
        <f t="shared" ref="E7:E8" si="0">D7/C7</f>
        <v>0.7</v>
      </c>
    </row>
    <row r="8" spans="2:5">
      <c r="B8" s="39" t="s">
        <v>9</v>
      </c>
      <c r="C8" s="34">
        <v>270000</v>
      </c>
      <c r="D8" s="34">
        <v>165000</v>
      </c>
      <c r="E8" s="40">
        <f t="shared" si="0"/>
        <v>0.61111111111111116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Abhishek</dc:creator>
  <cp:keywords/>
  <dc:description/>
  <cp:lastModifiedBy/>
  <cp:revision/>
  <dcterms:created xsi:type="dcterms:W3CDTF">2020-08-28T11:25:48Z</dcterms:created>
  <dcterms:modified xsi:type="dcterms:W3CDTF">2023-05-19T11:01:18Z</dcterms:modified>
  <cp:category/>
  <cp:contentStatus/>
</cp:coreProperties>
</file>