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email\OneDrive\Desktop\IPL PPT\"/>
    </mc:Choice>
  </mc:AlternateContent>
  <xr:revisionPtr revIDLastSave="0" documentId="13_ncr:1_{6F76E95A-492D-4C1A-B86E-0ACEF94F11B4}" xr6:coauthVersionLast="47" xr6:coauthVersionMax="47" xr10:uidLastSave="{00000000-0000-0000-0000-000000000000}"/>
  <bookViews>
    <workbookView xWindow="-108" yWindow="-108" windowWidth="23256" windowHeight="12456" activeTab="3" xr2:uid="{00000000-000D-0000-FFFF-FFFF00000000}"/>
  </bookViews>
  <sheets>
    <sheet name="ipl_matches_2008_2022" sheetId="1" r:id="rId1"/>
    <sheet name="Table " sheetId="13" r:id="rId2"/>
    <sheet name="KPI's And Pivot Tables" sheetId="11" r:id="rId3"/>
    <sheet name="Dashboard" sheetId="14" r:id="rId4"/>
  </sheets>
  <definedNames>
    <definedName name="_xlcn.WorksheetConnection_CopyofIPL_Matches.xlsxP.O.M1" hidden="1">P.O.M[]</definedName>
    <definedName name="_xlcn.WorksheetConnection_CopyofIPL_Matchesogg.xlsxData1" hidden="1">Data[]</definedName>
    <definedName name="_xlcn.WorksheetConnection_CopyofIPL_Matchesogg.xlsxRUNMARGIN1" hidden="1">RUNMARGIN[]</definedName>
    <definedName name="_xlcn.WorksheetConnection_CopyofIPL_Matchesogg.xlsxTable81" hidden="1">Table8[]</definedName>
    <definedName name="_xlcn.WorksheetConnection_CopyofIPL_Matchesogg.xlsxWKTMARGIN1" hidden="1">WKTMARGIN[]</definedName>
    <definedName name="_xlcn.WorksheetConnection_ipl_matches_2008_2022.xlsxTable1" hidden="1">_xlfn.PQSOURCE</definedName>
    <definedName name="ExternalData_6" localSheetId="1" hidden="1">'Table '!$A$1:$Q$951</definedName>
    <definedName name="Slicer_City">#N/A</definedName>
    <definedName name="Slicer_Season">#N/A</definedName>
    <definedName name="Slicer_Season1">#N/A</definedName>
    <definedName name="Slicer_SEASON2">#N/A</definedName>
    <definedName name="Slicer_SEASON3">#N/A</definedName>
    <definedName name="Slicer_Team_Name">#N/A</definedName>
    <definedName name="Slicer_Team_Name1">#N/A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22" r:id="rId17"/>
  </pivotCaches>
  <extLst>
    <ext xmlns:x14="http://schemas.microsoft.com/office/spreadsheetml/2009/9/main" uri="{876F7934-8845-4945-9796-88D515C7AA90}">
      <x14:pivotCaches>
        <pivotCache cacheId="1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 name="Table" connection="WorksheetConnection_ipl_matches_2008_2022.xlsx!Table"/>
          <x15:modelTable id="P O M" name="P O M" connection="WorksheetConnection_Copy of IPL_Matches.xlsx!P.O.M"/>
          <x15:modelTable id="WKTMARGIN" name="WKTMARGIN" connection="WorksheetConnection_Copy of IPL_Matches ogg.xlsx!WKTMARGIN"/>
          <x15:modelTable id="Table8" name="Table8" connection="WorksheetConnection_Copy of IPL_Matches ogg.xlsx!Table8"/>
          <x15:modelTable id="RUNMARGIN" name="RUNMARGIN" connection="WorksheetConnection_Copy of IPL_Matches ogg.xlsx!RUNMARGIN"/>
          <x15:modelTable id="Data" name="Data" connection="WorksheetConnection_Copy of IPL_Matches ogg.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1" i="11" l="1"/>
  <c r="N12" i="11"/>
  <c r="N13" i="11"/>
  <c r="N10" i="11"/>
  <c r="M10" i="11" a="1"/>
  <c r="M10" i="11" s="1"/>
  <c r="E81" i="11"/>
  <c r="E80" i="11"/>
  <c r="D80" i="11" a="1"/>
  <c r="D80" i="11" s="1"/>
  <c r="E69" i="11"/>
  <c r="E68" i="11"/>
  <c r="D68" i="11" a="1"/>
  <c r="D68" i="11" s="1"/>
  <c r="E8" i="11"/>
  <c r="E9" i="11"/>
  <c r="E10" i="11"/>
  <c r="E11" i="11"/>
  <c r="E12" i="11"/>
  <c r="E13" i="11"/>
  <c r="E14" i="11"/>
  <c r="E15" i="11"/>
  <c r="E16" i="11"/>
  <c r="E17" i="11"/>
  <c r="E18" i="11"/>
  <c r="E19" i="11"/>
  <c r="E20" i="11"/>
  <c r="E21" i="11"/>
  <c r="D7" i="11" a="1"/>
  <c r="D7" i="11" s="1"/>
  <c r="E7" i="11" s="1"/>
  <c r="D94" i="11" l="1" a="1"/>
  <c r="D94" i="11" s="1"/>
  <c r="E94" i="11" s="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47" i="11"/>
  <c r="E48" i="11"/>
  <c r="E49" i="11"/>
  <c r="E50" i="11"/>
  <c r="E51" i="11"/>
  <c r="E52" i="11"/>
  <c r="E53" i="11"/>
  <c r="E54" i="11"/>
  <c r="E55" i="11"/>
  <c r="E56" i="11"/>
  <c r="E57" i="11"/>
  <c r="E58" i="11"/>
  <c r="E59" i="11"/>
  <c r="E60" i="11"/>
  <c r="E61" i="11"/>
  <c r="E62" i="11"/>
  <c r="E63" i="11"/>
  <c r="E26" i="11"/>
  <c r="E27" i="11"/>
  <c r="E28" i="11"/>
  <c r="E29" i="11"/>
  <c r="E30" i="11"/>
  <c r="E31" i="11"/>
  <c r="E32" i="11"/>
  <c r="E33" i="11"/>
  <c r="E34" i="11"/>
  <c r="E35" i="11"/>
  <c r="E36" i="11"/>
  <c r="E37" i="11"/>
  <c r="E38" i="11"/>
  <c r="E39" i="11"/>
  <c r="E40" i="11"/>
  <c r="E41" i="11"/>
  <c r="E42" i="11"/>
  <c r="O18" i="11"/>
  <c r="O19" i="11"/>
  <c r="O20" i="11"/>
  <c r="O21" i="11"/>
  <c r="O22" i="11"/>
  <c r="O23" i="11"/>
  <c r="O24" i="11"/>
  <c r="O25" i="11"/>
  <c r="O26" i="11"/>
  <c r="O27" i="11"/>
  <c r="O28" i="11"/>
  <c r="O29" i="11"/>
  <c r="O30" i="11"/>
  <c r="O31" i="11"/>
  <c r="O32" i="11"/>
  <c r="O33" i="11"/>
  <c r="O17" i="11"/>
  <c r="N18" i="11"/>
  <c r="N19" i="11"/>
  <c r="N20" i="11"/>
  <c r="N21" i="11"/>
  <c r="N22" i="11"/>
  <c r="N23" i="11"/>
  <c r="N24" i="11"/>
  <c r="N25" i="11"/>
  <c r="N26" i="11"/>
  <c r="N27" i="11"/>
  <c r="N28" i="11"/>
  <c r="N29" i="11"/>
  <c r="N30" i="11"/>
  <c r="N31" i="11"/>
  <c r="N32" i="11"/>
  <c r="N33" i="11"/>
  <c r="N17" i="11"/>
  <c r="S79" i="11"/>
  <c r="T79" i="11"/>
  <c r="S80" i="11"/>
  <c r="T80" i="11"/>
  <c r="S81" i="11"/>
  <c r="T81" i="11"/>
  <c r="S82" i="11"/>
  <c r="T82" i="11"/>
  <c r="S83" i="11"/>
  <c r="T83" i="11"/>
  <c r="S84" i="11"/>
  <c r="T84" i="11"/>
  <c r="S85" i="11"/>
  <c r="T85" i="11"/>
  <c r="S86" i="11"/>
  <c r="T86" i="11"/>
  <c r="S87" i="11"/>
  <c r="T87" i="11"/>
  <c r="S88" i="11"/>
  <c r="T88" i="11"/>
  <c r="S89" i="11"/>
  <c r="T89" i="11"/>
  <c r="S90" i="11"/>
  <c r="T90" i="11"/>
  <c r="S91" i="11"/>
  <c r="T91" i="11"/>
  <c r="S92" i="11"/>
  <c r="T92" i="11"/>
  <c r="T78" i="11"/>
  <c r="S78" i="11"/>
  <c r="P79" i="11"/>
  <c r="Q79" i="11"/>
  <c r="P80" i="11"/>
  <c r="Q80" i="11"/>
  <c r="P81" i="11"/>
  <c r="Q81" i="11"/>
  <c r="P82" i="11"/>
  <c r="Q82" i="11"/>
  <c r="P83" i="11"/>
  <c r="Q83" i="11"/>
  <c r="P84" i="11"/>
  <c r="Q84" i="11"/>
  <c r="P85" i="11"/>
  <c r="Q85" i="11"/>
  <c r="P86" i="11"/>
  <c r="Q86" i="11"/>
  <c r="P87" i="11"/>
  <c r="Q87" i="11"/>
  <c r="P88" i="11"/>
  <c r="Q88" i="11"/>
  <c r="P89" i="11"/>
  <c r="Q89" i="11"/>
  <c r="P90" i="11"/>
  <c r="Q90" i="11"/>
  <c r="P91" i="11"/>
  <c r="Q91" i="11"/>
  <c r="P92" i="11"/>
  <c r="Q92" i="11"/>
  <c r="Q78" i="11"/>
  <c r="P78" i="11"/>
  <c r="B3" i="11"/>
  <c r="G94" i="11" l="1" a="1"/>
  <c r="G94"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959A7F-579E-46E4-9D52-A537909D9739}" keepAlive="1" name="Query - Table" description="Connection to the 'Table' query in the workbook." type="5" refreshedVersion="8" background="1" saveData="1">
    <dbPr connection="Provider=Microsoft.Mashup.OleDb.1;Data Source=$Workbook$;Location=Table;Extended Properties=&quot;&quot;" command="SELECT * FROM [Table]"/>
  </connection>
  <connection id="2" xr16:uid="{F30F074B-0EAC-4334-A9E9-E287026450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BAF10E5-E626-48DD-A1AF-A59E0A9690AD}" name="WorksheetConnection_Copy of IPL_Matches ogg.xlsx!Data" type="102" refreshedVersion="8" minRefreshableVersion="5">
    <extLst>
      <ext xmlns:x15="http://schemas.microsoft.com/office/spreadsheetml/2010/11/main" uri="{DE250136-89BD-433C-8126-D09CA5730AF9}">
        <x15:connection id="Data" autoDelete="1">
          <x15:rangePr sourceName="_xlcn.WorksheetConnection_CopyofIPL_Matchesogg.xlsxData1"/>
        </x15:connection>
      </ext>
    </extLst>
  </connection>
  <connection id="4" xr16:uid="{9585FBDD-F675-4CC9-A4B7-69E7D3996797}" name="WorksheetConnection_Copy of IPL_Matches ogg.xlsx!RUNMARGIN" type="102" refreshedVersion="8" minRefreshableVersion="5">
    <extLst>
      <ext xmlns:x15="http://schemas.microsoft.com/office/spreadsheetml/2010/11/main" uri="{DE250136-89BD-433C-8126-D09CA5730AF9}">
        <x15:connection id="RUNMARGIN" autoDelete="1">
          <x15:rangePr sourceName="_xlcn.WorksheetConnection_CopyofIPL_Matchesogg.xlsxRUNMARGIN1"/>
        </x15:connection>
      </ext>
    </extLst>
  </connection>
  <connection id="5" xr16:uid="{1F994932-0CF4-4CCE-85F7-80026F729439}" name="WorksheetConnection_Copy of IPL_Matches ogg.xlsx!Table8" type="102" refreshedVersion="8" minRefreshableVersion="5">
    <extLst>
      <ext xmlns:x15="http://schemas.microsoft.com/office/spreadsheetml/2010/11/main" uri="{DE250136-89BD-433C-8126-D09CA5730AF9}">
        <x15:connection id="Table8">
          <x15:rangePr sourceName="_xlcn.WorksheetConnection_CopyofIPL_Matchesogg.xlsxTable81"/>
        </x15:connection>
      </ext>
    </extLst>
  </connection>
  <connection id="6" xr16:uid="{C47F5E93-1633-4852-80FC-CE095BD731C9}" name="WorksheetConnection_Copy of IPL_Matches ogg.xlsx!WKTMARGIN" type="102" refreshedVersion="8" minRefreshableVersion="5">
    <extLst>
      <ext xmlns:x15="http://schemas.microsoft.com/office/spreadsheetml/2010/11/main" uri="{DE250136-89BD-433C-8126-D09CA5730AF9}">
        <x15:connection id="WKTMARGIN" autoDelete="1">
          <x15:rangePr sourceName="_xlcn.WorksheetConnection_CopyofIPL_Matchesogg.xlsxWKTMARGIN1"/>
        </x15:connection>
      </ext>
    </extLst>
  </connection>
  <connection id="7" xr16:uid="{B01A48FC-DB4A-4E32-B4C0-F3199E060139}" name="WorksheetConnection_Copy of IPL_Matches.xlsx!P.O.M" type="102" refreshedVersion="8" minRefreshableVersion="5">
    <extLst>
      <ext xmlns:x15="http://schemas.microsoft.com/office/spreadsheetml/2010/11/main" uri="{DE250136-89BD-433C-8126-D09CA5730AF9}">
        <x15:connection id="P O M" autoDelete="1">
          <x15:rangePr sourceName="_xlcn.WorksheetConnection_CopyofIPL_Matches.xlsxP.O.M1"/>
        </x15:connection>
      </ext>
    </extLst>
  </connection>
  <connection id="8" xr16:uid="{9FF4FF5B-2211-4731-871E-F4FCF726B8B9}" name="WorksheetConnection_ipl_matches_2008_2022.xlsx!Table" type="102" refreshedVersion="8" minRefreshableVersion="5">
    <extLst>
      <ext xmlns:x15="http://schemas.microsoft.com/office/spreadsheetml/2010/11/main" uri="{DE250136-89BD-433C-8126-D09CA5730AF9}">
        <x15:connection id="Table" autoDelete="1">
          <x15:rangePr sourceName="_xlcn.WorksheetConnection_ipl_matches_2008_2022.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<sst xmlns="http://schemas.openxmlformats.org/spreadsheetml/2006/main" count="25736" uniqueCount="971">
  <si>
    <t>id</t>
  </si>
  <si>
    <t>city</t>
  </si>
  <si>
    <t>match_date</t>
  </si>
  <si>
    <t>season</t>
  </si>
  <si>
    <t>match_number</t>
  </si>
  <si>
    <t>team1</t>
  </si>
  <si>
    <t>team2</t>
  </si>
  <si>
    <t>venue</t>
  </si>
  <si>
    <t>toss_winner</t>
  </si>
  <si>
    <t>toss_decision</t>
  </si>
  <si>
    <t>superover</t>
  </si>
  <si>
    <t>winning_team</t>
  </si>
  <si>
    <t>won_by</t>
  </si>
  <si>
    <t>margin</t>
  </si>
  <si>
    <t>method</t>
  </si>
  <si>
    <t>player_of_match</t>
  </si>
  <si>
    <t>umpire1</t>
  </si>
  <si>
    <t>umpire2</t>
  </si>
  <si>
    <t>Ahmedabad</t>
  </si>
  <si>
    <t>29-05-2022</t>
  </si>
  <si>
    <t>Final</t>
  </si>
  <si>
    <t>Rajasthan Royals</t>
  </si>
  <si>
    <t>Gujarat Titans</t>
  </si>
  <si>
    <t>Narendra Modi Stadium, Ahmedabad</t>
  </si>
  <si>
    <t>bat</t>
  </si>
  <si>
    <t>N</t>
  </si>
  <si>
    <t>Wickets</t>
  </si>
  <si>
    <t>NA</t>
  </si>
  <si>
    <t>HH Pandya</t>
  </si>
  <si>
    <t>CB Gaffaney</t>
  </si>
  <si>
    <t>Nitin Menon</t>
  </si>
  <si>
    <t>27-05-2022</t>
  </si>
  <si>
    <t>Qualifier 2</t>
  </si>
  <si>
    <t>Royal Challengers Bangalore</t>
  </si>
  <si>
    <t>field</t>
  </si>
  <si>
    <t>JC Buttler</t>
  </si>
  <si>
    <t>Kolkata</t>
  </si>
  <si>
    <t>25-05-2022</t>
  </si>
  <si>
    <t>Eliminator</t>
  </si>
  <si>
    <t>Lucknow Super Giants</t>
  </si>
  <si>
    <t>Eden Gardens, Kolkata</t>
  </si>
  <si>
    <t>Runs</t>
  </si>
  <si>
    <t>RM Patidar</t>
  </si>
  <si>
    <t>J Madanagopal</t>
  </si>
  <si>
    <t>MA Gough</t>
  </si>
  <si>
    <t>24-05-2022</t>
  </si>
  <si>
    <t>Qualifier 1</t>
  </si>
  <si>
    <t>DA Miller</t>
  </si>
  <si>
    <t>BNJ Oxenford</t>
  </si>
  <si>
    <t>VK Sharma</t>
  </si>
  <si>
    <t>Mumbai</t>
  </si>
  <si>
    <t>22-05-2022</t>
  </si>
  <si>
    <t>Sunrisers Hyderabad</t>
  </si>
  <si>
    <t>Punjab Kings</t>
  </si>
  <si>
    <t>Wankhede Stadium, Mumbai</t>
  </si>
  <si>
    <t>Harpreet Brar</t>
  </si>
  <si>
    <t>AK Chaudhary</t>
  </si>
  <si>
    <t>NA Patwardhan</t>
  </si>
  <si>
    <t>21-05-2022</t>
  </si>
  <si>
    <t>Delhi Capitals</t>
  </si>
  <si>
    <t>Mumbai Indians</t>
  </si>
  <si>
    <t>JJ Bumrah</t>
  </si>
  <si>
    <t>Tapan Sharma</t>
  </si>
  <si>
    <t>20-05-2022</t>
  </si>
  <si>
    <t>Chennai Super Kings</t>
  </si>
  <si>
    <t>Brabourne Stadium, Mumbai</t>
  </si>
  <si>
    <t>R Ashwin</t>
  </si>
  <si>
    <t>19-05-2022</t>
  </si>
  <si>
    <t>V Kohli</t>
  </si>
  <si>
    <t>KN Ananthapadmanabhan</t>
  </si>
  <si>
    <t>GR Sadashiv Iyer</t>
  </si>
  <si>
    <t>Navi Mumbai</t>
  </si>
  <si>
    <t>18-05-2022</t>
  </si>
  <si>
    <t>Kolkata Knight Riders</t>
  </si>
  <si>
    <t>Dr DY Patil Sports Academy, Mumbai</t>
  </si>
  <si>
    <t>Q de Kock</t>
  </si>
  <si>
    <t>R Pandit</t>
  </si>
  <si>
    <t>YC Barde</t>
  </si>
  <si>
    <t>17-05-2022</t>
  </si>
  <si>
    <t>RA Tripathi</t>
  </si>
  <si>
    <t>N Pandit</t>
  </si>
  <si>
    <t>16-05-2022</t>
  </si>
  <si>
    <t>SN Thakur</t>
  </si>
  <si>
    <t>15-05-2022</t>
  </si>
  <si>
    <t>TA Boult</t>
  </si>
  <si>
    <t>PG Pathak</t>
  </si>
  <si>
    <t>WP Saha</t>
  </si>
  <si>
    <t>Pune</t>
  </si>
  <si>
    <t>14-05-2022</t>
  </si>
  <si>
    <t>Maharashtra Cricket Association Stadium, Pune</t>
  </si>
  <si>
    <t>AD Russell</t>
  </si>
  <si>
    <t>13-05-2022</t>
  </si>
  <si>
    <t>JM Bairstow</t>
  </si>
  <si>
    <t>DR Sams</t>
  </si>
  <si>
    <t>Chirra Ravikanthreddy</t>
  </si>
  <si>
    <t>MR Marsh</t>
  </si>
  <si>
    <t>Shubman Gill</t>
  </si>
  <si>
    <t>DP Conway</t>
  </si>
  <si>
    <t>PWH de Silva</t>
  </si>
  <si>
    <t>Avesh Khan</t>
  </si>
  <si>
    <t>YBK Jaiswal</t>
  </si>
  <si>
    <t>TH David</t>
  </si>
  <si>
    <t>DA Warner</t>
  </si>
  <si>
    <t>Navdeep Singh</t>
  </si>
  <si>
    <t>HV Patel</t>
  </si>
  <si>
    <t>K Rabada</t>
  </si>
  <si>
    <t>RK Singh</t>
  </si>
  <si>
    <t>RD Gaikwad</t>
  </si>
  <si>
    <t>Mohsin Khan</t>
  </si>
  <si>
    <t>30-04-2022</t>
  </si>
  <si>
    <t>SA Yadav</t>
  </si>
  <si>
    <t>R Tewatia</t>
  </si>
  <si>
    <t>HAS Khalid</t>
  </si>
  <si>
    <t>29-04-2022</t>
  </si>
  <si>
    <t>KH Pandya</t>
  </si>
  <si>
    <t>UV Gandhe</t>
  </si>
  <si>
    <t>28-04-2022</t>
  </si>
  <si>
    <t>Kuldeep Yadav</t>
  </si>
  <si>
    <t>27-04-2022</t>
  </si>
  <si>
    <t>Umran Malik</t>
  </si>
  <si>
    <t>26-04-2022</t>
  </si>
  <si>
    <t>R Parag</t>
  </si>
  <si>
    <t>25-04-2022</t>
  </si>
  <si>
    <t>S Dhawan</t>
  </si>
  <si>
    <t>M Erasmus</t>
  </si>
  <si>
    <t>24-04-2022</t>
  </si>
  <si>
    <t>KL Rahul</t>
  </si>
  <si>
    <t>23-04-2022</t>
  </si>
  <si>
    <t>M Jansen</t>
  </si>
  <si>
    <t>Rashid Khan</t>
  </si>
  <si>
    <t>22-04-2022</t>
  </si>
  <si>
    <t>21-04-2022</t>
  </si>
  <si>
    <t>Mukesh Choudhary</t>
  </si>
  <si>
    <t>20-04-2022</t>
  </si>
  <si>
    <t>RJ Tucker</t>
  </si>
  <si>
    <t>19-04-2022</t>
  </si>
  <si>
    <t>F du Plessis</t>
  </si>
  <si>
    <t>18-04-2022</t>
  </si>
  <si>
    <t>YS Chahal</t>
  </si>
  <si>
    <t>17-04-2022</t>
  </si>
  <si>
    <t>16-04-2022</t>
  </si>
  <si>
    <t>KD Karthik</t>
  </si>
  <si>
    <t>15-04-2022</t>
  </si>
  <si>
    <t>14-04-2022</t>
  </si>
  <si>
    <t>13-04-2022</t>
  </si>
  <si>
    <t>MA Agarwal</t>
  </si>
  <si>
    <t>S Dube</t>
  </si>
  <si>
    <t>KS Williamson</t>
  </si>
  <si>
    <t>Anuj Rawat</t>
  </si>
  <si>
    <t>Abhishek Sharma</t>
  </si>
  <si>
    <t>PJ Cummins</t>
  </si>
  <si>
    <t>LS Livingstone</t>
  </si>
  <si>
    <t>LH Ferguson</t>
  </si>
  <si>
    <t>UT Yadav</t>
  </si>
  <si>
    <t>31-03-2022</t>
  </si>
  <si>
    <t>E Lewis</t>
  </si>
  <si>
    <t>30-03-2022</t>
  </si>
  <si>
    <t>29-03-2022</t>
  </si>
  <si>
    <t>SV Samson</t>
  </si>
  <si>
    <t>28-03-2022</t>
  </si>
  <si>
    <t>Mohammed Shami</t>
  </si>
  <si>
    <t>27-03-2022</t>
  </si>
  <si>
    <t>OF Smith</t>
  </si>
  <si>
    <t>26-03-2022</t>
  </si>
  <si>
    <t>Dubai</t>
  </si>
  <si>
    <t>15-10-2021</t>
  </si>
  <si>
    <t>Dubai International Cricket Stadium</t>
  </si>
  <si>
    <t>RK Illingworth</t>
  </si>
  <si>
    <t>Sharjah</t>
  </si>
  <si>
    <t>13-10-2021</t>
  </si>
  <si>
    <t>Sharjah Cricket Stadium</t>
  </si>
  <si>
    <t>VR Iyer</t>
  </si>
  <si>
    <t>SP Narine</t>
  </si>
  <si>
    <t>KS Bharat</t>
  </si>
  <si>
    <t>Abu Dhabi</t>
  </si>
  <si>
    <t>Zayed Cricket Stadium, Abu Dhabi</t>
  </si>
  <si>
    <t>Ishan Kishan</t>
  </si>
  <si>
    <t>Shivam Mavi</t>
  </si>
  <si>
    <t>K Srinivasan</t>
  </si>
  <si>
    <t>S Ravi</t>
  </si>
  <si>
    <t>NM Coulter-Nile</t>
  </si>
  <si>
    <t>AR Patel</t>
  </si>
  <si>
    <t>GJ Maxwell</t>
  </si>
  <si>
    <t>30-09-2021</t>
  </si>
  <si>
    <t>JR Hazlewood</t>
  </si>
  <si>
    <t>29-09-2021</t>
  </si>
  <si>
    <t>AY Dandekar</t>
  </si>
  <si>
    <t>28-09-2021</t>
  </si>
  <si>
    <t>KA Pollard</t>
  </si>
  <si>
    <t>27-09-2021</t>
  </si>
  <si>
    <t>JJ Roy</t>
  </si>
  <si>
    <t>26-09-2021</t>
  </si>
  <si>
    <t>RA Jadeja</t>
  </si>
  <si>
    <t>25-09-2021</t>
  </si>
  <si>
    <t>SS Iyer</t>
  </si>
  <si>
    <t>JO Holder</t>
  </si>
  <si>
    <t>24-09-2021</t>
  </si>
  <si>
    <t>DJ Bravo</t>
  </si>
  <si>
    <t>23-09-2021</t>
  </si>
  <si>
    <t>22-09-2021</t>
  </si>
  <si>
    <t>A Nortje</t>
  </si>
  <si>
    <t>21-09-2021</t>
  </si>
  <si>
    <t>Kartik Tyagi</t>
  </si>
  <si>
    <t>20-09-2021</t>
  </si>
  <si>
    <t>CV Varun</t>
  </si>
  <si>
    <t>19-09-2021</t>
  </si>
  <si>
    <t>Delhi</t>
  </si>
  <si>
    <t>Arun Jaitley Stadium, Delhi</t>
  </si>
  <si>
    <t>C Shamshuddin</t>
  </si>
  <si>
    <t>CK Nandan</t>
  </si>
  <si>
    <t>30-04-2021</t>
  </si>
  <si>
    <t>29-04-2021</t>
  </si>
  <si>
    <t>PP Shaw</t>
  </si>
  <si>
    <t>28-04-2021</t>
  </si>
  <si>
    <t>27-04-2021</t>
  </si>
  <si>
    <t>AB de Villiers</t>
  </si>
  <si>
    <t>26-04-2021</t>
  </si>
  <si>
    <t>EJG Morgan</t>
  </si>
  <si>
    <t>PR Reiffel</t>
  </si>
  <si>
    <t>Chennai</t>
  </si>
  <si>
    <t>25-04-2021</t>
  </si>
  <si>
    <t>MA Chidambaram Stadium, Chepauk, Chennai</t>
  </si>
  <si>
    <t>Y</t>
  </si>
  <si>
    <t>SuperOver</t>
  </si>
  <si>
    <t>24-04-2021</t>
  </si>
  <si>
    <t>CH Morris</t>
  </si>
  <si>
    <t>23-04-2021</t>
  </si>
  <si>
    <t>22-04-2021</t>
  </si>
  <si>
    <t>D Padikkal</t>
  </si>
  <si>
    <t>21-04-2021</t>
  </si>
  <si>
    <t>20-04-2021</t>
  </si>
  <si>
    <t>A Mishra</t>
  </si>
  <si>
    <t>19-04-2021</t>
  </si>
  <si>
    <t>MM Ali</t>
  </si>
  <si>
    <t>18-04-2021</t>
  </si>
  <si>
    <t>17-04-2021</t>
  </si>
  <si>
    <t>16-04-2021</t>
  </si>
  <si>
    <t>DL Chahar</t>
  </si>
  <si>
    <t>15-04-2021</t>
  </si>
  <si>
    <t>JD Unadkat</t>
  </si>
  <si>
    <t>14-04-2021</t>
  </si>
  <si>
    <t>13-04-2021</t>
  </si>
  <si>
    <t>RD Chahar</t>
  </si>
  <si>
    <t>N Rana</t>
  </si>
  <si>
    <t>2020/21</t>
  </si>
  <si>
    <t>Sheikh Zayed Stadium</t>
  </si>
  <si>
    <t>MP Stoinis</t>
  </si>
  <si>
    <t>S Nadeem</t>
  </si>
  <si>
    <t>Kings XI Punjab</t>
  </si>
  <si>
    <t>31-10-2020</t>
  </si>
  <si>
    <t>Sandeep Sharma</t>
  </si>
  <si>
    <t>30-10-2020</t>
  </si>
  <si>
    <t>BA Stokes</t>
  </si>
  <si>
    <t>29-10-2020</t>
  </si>
  <si>
    <t>28-10-2020</t>
  </si>
  <si>
    <t>27-10-2020</t>
  </si>
  <si>
    <t>26-10-2020</t>
  </si>
  <si>
    <t>CH Gayle</t>
  </si>
  <si>
    <t>25-10-2020</t>
  </si>
  <si>
    <t>24-10-2020</t>
  </si>
  <si>
    <t>CJ Jordan</t>
  </si>
  <si>
    <t>23-10-2020</t>
  </si>
  <si>
    <t>VA Kulkarni</t>
  </si>
  <si>
    <t>22-10-2020</t>
  </si>
  <si>
    <t>MK Pandey</t>
  </si>
  <si>
    <t>21-10-2020</t>
  </si>
  <si>
    <t>Mohammed Siraj</t>
  </si>
  <si>
    <t>20-10-2020</t>
  </si>
  <si>
    <t>19-10-2020</t>
  </si>
  <si>
    <t>18-10-2020</t>
  </si>
  <si>
    <t>17-10-2020</t>
  </si>
  <si>
    <t>16-10-2020</t>
  </si>
  <si>
    <t>15-10-2020</t>
  </si>
  <si>
    <t>14-10-2020</t>
  </si>
  <si>
    <t>13-10-2020</t>
  </si>
  <si>
    <t>SR Watson</t>
  </si>
  <si>
    <t>PK Garg</t>
  </si>
  <si>
    <t>30-09-2020</t>
  </si>
  <si>
    <t>29-09-2020</t>
  </si>
  <si>
    <t>28-09-2020</t>
  </si>
  <si>
    <t>27-09-2020</t>
  </si>
  <si>
    <t>26-09-2020</t>
  </si>
  <si>
    <t>25-09-2020</t>
  </si>
  <si>
    <t>24-09-2020</t>
  </si>
  <si>
    <t>23-09-2020</t>
  </si>
  <si>
    <t>RG Sharma</t>
  </si>
  <si>
    <t>22-09-2020</t>
  </si>
  <si>
    <t>21-09-2020</t>
  </si>
  <si>
    <t>20-09-2020</t>
  </si>
  <si>
    <t>19-09-2020</t>
  </si>
  <si>
    <t>AT Rayudu</t>
  </si>
  <si>
    <t>Hyderabad</t>
  </si>
  <si>
    <t>Rajiv Gandhi International Stadium</t>
  </si>
  <si>
    <t>IJ Gould</t>
  </si>
  <si>
    <t>Visakhapatnam</t>
  </si>
  <si>
    <t>Qualifier</t>
  </si>
  <si>
    <t>Dr. Y.S. Rajasekhara Reddy ACA-VDCA Cricket Stadium</t>
  </si>
  <si>
    <t>RR Pant</t>
  </si>
  <si>
    <t>MA Chidambaram Stadium</t>
  </si>
  <si>
    <t>NJ Llong</t>
  </si>
  <si>
    <t>Chandigarh</t>
  </si>
  <si>
    <t>Punjab Cricket Association IS Bindra Stadium</t>
  </si>
  <si>
    <t>Wankhede Stadium</t>
  </si>
  <si>
    <t>A Nand Kishore</t>
  </si>
  <si>
    <t>Bengaluru</t>
  </si>
  <si>
    <t>M.Chinnaswamy Stadium</t>
  </si>
  <si>
    <t>SO Hetmyer</t>
  </si>
  <si>
    <t>Arun Jaitley Stadium</t>
  </si>
  <si>
    <t>MS Dhoni</t>
  </si>
  <si>
    <t>30-04-2019</t>
  </si>
  <si>
    <t>NoResults</t>
  </si>
  <si>
    <t>29-04-2019</t>
  </si>
  <si>
    <t>28-04-2019</t>
  </si>
  <si>
    <t>Eden Gardens</t>
  </si>
  <si>
    <t>Jaipur</t>
  </si>
  <si>
    <t>27-04-2019</t>
  </si>
  <si>
    <t>Sawai Mansingh Stadium</t>
  </si>
  <si>
    <t>26-04-2019</t>
  </si>
  <si>
    <t>25-04-2019</t>
  </si>
  <si>
    <t>VR Aaron</t>
  </si>
  <si>
    <t>24-04-2019</t>
  </si>
  <si>
    <t>23-04-2019</t>
  </si>
  <si>
    <t>22-04-2019</t>
  </si>
  <si>
    <t>21-04-2019</t>
  </si>
  <si>
    <t>KK Ahmed</t>
  </si>
  <si>
    <t>PA Patel</t>
  </si>
  <si>
    <t>20-04-2019</t>
  </si>
  <si>
    <t>SPD Smith</t>
  </si>
  <si>
    <t>19-04-2019</t>
  </si>
  <si>
    <t>18-04-2019</t>
  </si>
  <si>
    <t>17-04-2019</t>
  </si>
  <si>
    <t>16-04-2019</t>
  </si>
  <si>
    <t>15-04-2019</t>
  </si>
  <si>
    <t>SL Malinga</t>
  </si>
  <si>
    <t>14-04-2019</t>
  </si>
  <si>
    <t>Imran Tahir</t>
  </si>
  <si>
    <t>KMA Paul</t>
  </si>
  <si>
    <t>13-04-2019</t>
  </si>
  <si>
    <t>HF Gurney</t>
  </si>
  <si>
    <t>AS Joseph</t>
  </si>
  <si>
    <t>Harbhajan Singh</t>
  </si>
  <si>
    <t>S Gopal</t>
  </si>
  <si>
    <t>SM Curran</t>
  </si>
  <si>
    <t>31-03-2019</t>
  </si>
  <si>
    <t>30-03-2019</t>
  </si>
  <si>
    <t>29-03-2019</t>
  </si>
  <si>
    <t>28-03-2019</t>
  </si>
  <si>
    <t>27-03-2019</t>
  </si>
  <si>
    <t>26-03-2019</t>
  </si>
  <si>
    <t>25-03-2019</t>
  </si>
  <si>
    <t>24-03-2019</t>
  </si>
  <si>
    <t>23-03-2019</t>
  </si>
  <si>
    <t>27-05-2018</t>
  </si>
  <si>
    <t>25-05-2018</t>
  </si>
  <si>
    <t>HDPK Dharmasena</t>
  </si>
  <si>
    <t>23-05-2018</t>
  </si>
  <si>
    <t>22-05-2018</t>
  </si>
  <si>
    <t>20-05-2018</t>
  </si>
  <si>
    <t>Maharashtra Cricket Association Stadium</t>
  </si>
  <si>
    <t>L Ngidi</t>
  </si>
  <si>
    <t>Delhi Daredevils</t>
  </si>
  <si>
    <t>19-05-2018</t>
  </si>
  <si>
    <t>CA Lynn</t>
  </si>
  <si>
    <t>18-05-2018</t>
  </si>
  <si>
    <t>17-05-2018</t>
  </si>
  <si>
    <t>16-05-2018</t>
  </si>
  <si>
    <t>15-05-2018</t>
  </si>
  <si>
    <t>Indore</t>
  </si>
  <si>
    <t>14-05-2018</t>
  </si>
  <si>
    <t>Holkar Cricket Stadium</t>
  </si>
  <si>
    <t>13-05-2018</t>
  </si>
  <si>
    <t>Mujeeb Ur Rahman</t>
  </si>
  <si>
    <t>A Deshmukh</t>
  </si>
  <si>
    <t>D/L</t>
  </si>
  <si>
    <t>TG Southee</t>
  </si>
  <si>
    <t>30-04-2018</t>
  </si>
  <si>
    <t>29-04-2018</t>
  </si>
  <si>
    <t>28-04-2018</t>
  </si>
  <si>
    <t>27-04-2018</t>
  </si>
  <si>
    <t>26-04-2018</t>
  </si>
  <si>
    <t>AS Rajpoot</t>
  </si>
  <si>
    <t>25-04-2018</t>
  </si>
  <si>
    <t>24-04-2018</t>
  </si>
  <si>
    <t>23-04-2018</t>
  </si>
  <si>
    <t>22-04-2018</t>
  </si>
  <si>
    <t>JC Archer</t>
  </si>
  <si>
    <t>21-04-2018</t>
  </si>
  <si>
    <t>20-04-2018</t>
  </si>
  <si>
    <t>19-04-2018</t>
  </si>
  <si>
    <t>18-04-2018</t>
  </si>
  <si>
    <t>17-04-2018</t>
  </si>
  <si>
    <t>16-04-2018</t>
  </si>
  <si>
    <t>15-04-2018</t>
  </si>
  <si>
    <t>14-04-2018</t>
  </si>
  <si>
    <t>B Stanlake</t>
  </si>
  <si>
    <t>13-04-2018</t>
  </si>
  <si>
    <t>SW Billings</t>
  </si>
  <si>
    <t>21-05-2017</t>
  </si>
  <si>
    <t>Rising Pune Supergiant</t>
  </si>
  <si>
    <t>Rajiv Gandhi International Stadium, Uppal</t>
  </si>
  <si>
    <t>Bangalore</t>
  </si>
  <si>
    <t>19-05-2017</t>
  </si>
  <si>
    <t>M Chinnaswamy Stadium</t>
  </si>
  <si>
    <t>KV Sharma</t>
  </si>
  <si>
    <t>17-05-2017</t>
  </si>
  <si>
    <t>16-05-2017</t>
  </si>
  <si>
    <t>Washington Sundar</t>
  </si>
  <si>
    <t>14-05-2017</t>
  </si>
  <si>
    <t>Feroz Shah Kotla</t>
  </si>
  <si>
    <t>13-05-2017</t>
  </si>
  <si>
    <t>Kanpur</t>
  </si>
  <si>
    <t>Gujarat Lions</t>
  </si>
  <si>
    <t>Green Park</t>
  </si>
  <si>
    <t>KK Nair</t>
  </si>
  <si>
    <t>Punjab Cricket Association IS Bindra Stadium, Mohali</t>
  </si>
  <si>
    <t>MM Sharma</t>
  </si>
  <si>
    <t>DR Smith</t>
  </si>
  <si>
    <t>LMP Simmons</t>
  </si>
  <si>
    <t>30-04-2017</t>
  </si>
  <si>
    <t>Rajkot</t>
  </si>
  <si>
    <t>29-04-2017</t>
  </si>
  <si>
    <t>Saurashtra Cricket Association Stadium</t>
  </si>
  <si>
    <t>28-04-2017</t>
  </si>
  <si>
    <t>G Gambhir</t>
  </si>
  <si>
    <t>27-04-2017</t>
  </si>
  <si>
    <t>AJ Tye</t>
  </si>
  <si>
    <t>26-04-2017</t>
  </si>
  <si>
    <t>RV Uthappa</t>
  </si>
  <si>
    <t>24-04-2017</t>
  </si>
  <si>
    <t>23-04-2017</t>
  </si>
  <si>
    <t>HM Amla</t>
  </si>
  <si>
    <t>22-04-2017</t>
  </si>
  <si>
    <t>MJ McClenaghan</t>
  </si>
  <si>
    <t>21-04-2017</t>
  </si>
  <si>
    <t>SK Raina</t>
  </si>
  <si>
    <t>20-04-2017</t>
  </si>
  <si>
    <t>19-04-2017</t>
  </si>
  <si>
    <t>18-04-2017</t>
  </si>
  <si>
    <t>17-04-2017</t>
  </si>
  <si>
    <t>B Kumar</t>
  </si>
  <si>
    <t>16-04-2017</t>
  </si>
  <si>
    <t>15-04-2017</t>
  </si>
  <si>
    <t>CJ Anderson</t>
  </si>
  <si>
    <t>14-04-2017</t>
  </si>
  <si>
    <t>13-04-2017</t>
  </si>
  <si>
    <t>KM Jadhav</t>
  </si>
  <si>
    <t>Yuvraj Singh</t>
  </si>
  <si>
    <t>29-05-2016</t>
  </si>
  <si>
    <t>BCJ Cutting</t>
  </si>
  <si>
    <t>27-05-2016</t>
  </si>
  <si>
    <t>25-05-2016</t>
  </si>
  <si>
    <t>Elimination Final</t>
  </si>
  <si>
    <t>MC Henriques</t>
  </si>
  <si>
    <t>24-05-2016</t>
  </si>
  <si>
    <t>Raipur</t>
  </si>
  <si>
    <t>22-05-2016</t>
  </si>
  <si>
    <t>Shaheed Veer Narayan Singh International Stadium</t>
  </si>
  <si>
    <t>YK Pathan</t>
  </si>
  <si>
    <t>21-05-2016</t>
  </si>
  <si>
    <t>Rising Pune Supergiants</t>
  </si>
  <si>
    <t>20-05-2016</t>
  </si>
  <si>
    <t>19-05-2016</t>
  </si>
  <si>
    <t>18-05-2016</t>
  </si>
  <si>
    <t>17-05-2016</t>
  </si>
  <si>
    <t>AB Dinda</t>
  </si>
  <si>
    <t>16-05-2016</t>
  </si>
  <si>
    <t>15-05-2016</t>
  </si>
  <si>
    <t>14-05-2016</t>
  </si>
  <si>
    <t>13-05-2016</t>
  </si>
  <si>
    <t>K Bharatan</t>
  </si>
  <si>
    <t>A Zampa</t>
  </si>
  <si>
    <t>P Kumar</t>
  </si>
  <si>
    <t>A Nehra</t>
  </si>
  <si>
    <t>AM Rahane</t>
  </si>
  <si>
    <t>30-04-2016</t>
  </si>
  <si>
    <t>CR Brathwaite</t>
  </si>
  <si>
    <t>29-04-2016</t>
  </si>
  <si>
    <t>28-04-2016</t>
  </si>
  <si>
    <t>27-04-2016</t>
  </si>
  <si>
    <t>26-04-2016</t>
  </si>
  <si>
    <t>25-04-2016</t>
  </si>
  <si>
    <t>24-04-2016</t>
  </si>
  <si>
    <t>23-04-2016</t>
  </si>
  <si>
    <t>Mustafizur Rahman</t>
  </si>
  <si>
    <t>22-04-2016</t>
  </si>
  <si>
    <t>21-04-2016</t>
  </si>
  <si>
    <t>20-04-2016</t>
  </si>
  <si>
    <t>19-04-2016</t>
  </si>
  <si>
    <t>18-04-2016</t>
  </si>
  <si>
    <t>17-04-2016</t>
  </si>
  <si>
    <t>M Vohra</t>
  </si>
  <si>
    <t>16-04-2016</t>
  </si>
  <si>
    <t>AJ Finch</t>
  </si>
  <si>
    <t>15-04-2016</t>
  </si>
  <si>
    <t>14-04-2016</t>
  </si>
  <si>
    <t>13-04-2016</t>
  </si>
  <si>
    <t>24-05-2015</t>
  </si>
  <si>
    <t>Ranchi</t>
  </si>
  <si>
    <t>22-05-2015</t>
  </si>
  <si>
    <t>JSCA International Stadium Complex</t>
  </si>
  <si>
    <t>20-05-2015</t>
  </si>
  <si>
    <t>19-05-2015</t>
  </si>
  <si>
    <t>17-05-2015</t>
  </si>
  <si>
    <t>K Srinath</t>
  </si>
  <si>
    <t>16-05-2015</t>
  </si>
  <si>
    <t>Brabourne Stadium</t>
  </si>
  <si>
    <t>RM Deshpande</t>
  </si>
  <si>
    <t>Punjab Cricket Association Stadium, Mohali</t>
  </si>
  <si>
    <t>P Negi</t>
  </si>
  <si>
    <t>15-05-2015</t>
  </si>
  <si>
    <t>14-05-2015</t>
  </si>
  <si>
    <t>13-05-2015</t>
  </si>
  <si>
    <t>JD Cloete</t>
  </si>
  <si>
    <t>Z Khan</t>
  </si>
  <si>
    <t>MA Chidambaram Stadium, Chepauk</t>
  </si>
  <si>
    <t>PP Chawla</t>
  </si>
  <si>
    <t>Mandeep Singh</t>
  </si>
  <si>
    <t>30-04-2015</t>
  </si>
  <si>
    <t>29-04-2015</t>
  </si>
  <si>
    <t>28-04-2015</t>
  </si>
  <si>
    <t>27-04-2015</t>
  </si>
  <si>
    <t>26-04-2015</t>
  </si>
  <si>
    <t>25-04-2015</t>
  </si>
  <si>
    <t>BB McCullum</t>
  </si>
  <si>
    <t>24-04-2015</t>
  </si>
  <si>
    <t>Sardar Patel Stadium, Motera</t>
  </si>
  <si>
    <t>MA Starc</t>
  </si>
  <si>
    <t>23-04-2015</t>
  </si>
  <si>
    <t>SD Fry</t>
  </si>
  <si>
    <t>22-04-2015</t>
  </si>
  <si>
    <t>21-04-2015</t>
  </si>
  <si>
    <t>SE Marsh</t>
  </si>
  <si>
    <t>20-04-2015</t>
  </si>
  <si>
    <t>19-04-2015</t>
  </si>
  <si>
    <t>18-04-2015</t>
  </si>
  <si>
    <t>JP Duminy</t>
  </si>
  <si>
    <t>17-04-2015</t>
  </si>
  <si>
    <t>16-04-2015</t>
  </si>
  <si>
    <t>15-04-2015</t>
  </si>
  <si>
    <t>14-04-2015</t>
  </si>
  <si>
    <t>13-04-2015</t>
  </si>
  <si>
    <t>GJ Bailey</t>
  </si>
  <si>
    <t>DJ Hooda</t>
  </si>
  <si>
    <t>JP Faulkner</t>
  </si>
  <si>
    <t>M Morkel</t>
  </si>
  <si>
    <t>30-05-2014</t>
  </si>
  <si>
    <t>V Sehwag</t>
  </si>
  <si>
    <t>28-05-2014</t>
  </si>
  <si>
    <t>27-05-2014</t>
  </si>
  <si>
    <t>25-05-2014</t>
  </si>
  <si>
    <t>24-05-2014</t>
  </si>
  <si>
    <t>23-05-2014</t>
  </si>
  <si>
    <t>MEK Hussey</t>
  </si>
  <si>
    <t>22-05-2014</t>
  </si>
  <si>
    <t>21-05-2014</t>
  </si>
  <si>
    <t>20-05-2014</t>
  </si>
  <si>
    <t>19-05-2014</t>
  </si>
  <si>
    <t>18-05-2014</t>
  </si>
  <si>
    <t>15-05-2014</t>
  </si>
  <si>
    <t>Cuttack</t>
  </si>
  <si>
    <t>14-05-2014</t>
  </si>
  <si>
    <t>Barabati Stadium</t>
  </si>
  <si>
    <t>13-05-2014</t>
  </si>
  <si>
    <t>DW Steyn</t>
  </si>
  <si>
    <t>PV Tambe</t>
  </si>
  <si>
    <t>SS Hazare</t>
  </si>
  <si>
    <t>30-04-2014</t>
  </si>
  <si>
    <t>29-04-2014</t>
  </si>
  <si>
    <t>Aleem Dar</t>
  </si>
  <si>
    <t>28-04-2014</t>
  </si>
  <si>
    <t>BF Bowden</t>
  </si>
  <si>
    <t>27-04-2014</t>
  </si>
  <si>
    <t>M Vijay</t>
  </si>
  <si>
    <t>26-04-2014</t>
  </si>
  <si>
    <t>25-04-2014</t>
  </si>
  <si>
    <t>24-04-2014</t>
  </si>
  <si>
    <t>23-04-2014</t>
  </si>
  <si>
    <t>22-04-2014</t>
  </si>
  <si>
    <t>21-04-2014</t>
  </si>
  <si>
    <t>20-04-2014</t>
  </si>
  <si>
    <t>19-04-2014</t>
  </si>
  <si>
    <t>18-04-2014</t>
  </si>
  <si>
    <t>17-04-2014</t>
  </si>
  <si>
    <t>16-04-2014</t>
  </si>
  <si>
    <t>JH Kallis</t>
  </si>
  <si>
    <t>26-05-2013</t>
  </si>
  <si>
    <t>SJA Taufel</t>
  </si>
  <si>
    <t>24-05-2013</t>
  </si>
  <si>
    <t>22-05-2013</t>
  </si>
  <si>
    <t>BJ Hodge</t>
  </si>
  <si>
    <t>21-05-2013</t>
  </si>
  <si>
    <t>19-05-2013</t>
  </si>
  <si>
    <t>Asad Rauf</t>
  </si>
  <si>
    <t>S Asnani</t>
  </si>
  <si>
    <t>Pune Warriors</t>
  </si>
  <si>
    <t>Subrata Roy Sahara Stadium</t>
  </si>
  <si>
    <t>LJ Wright</t>
  </si>
  <si>
    <t>18-05-2013</t>
  </si>
  <si>
    <t>Dharamsala</t>
  </si>
  <si>
    <t>Himachal Pradesh Cricket Association Stadium</t>
  </si>
  <si>
    <t>Azhar Mahmood</t>
  </si>
  <si>
    <t>17-05-2013</t>
  </si>
  <si>
    <t>16-05-2013</t>
  </si>
  <si>
    <t>15-05-2013</t>
  </si>
  <si>
    <t>AP Tare</t>
  </si>
  <si>
    <t>14-05-2013</t>
  </si>
  <si>
    <t>AC Gilchrist</t>
  </si>
  <si>
    <t>13-05-2013</t>
  </si>
  <si>
    <t>S Das</t>
  </si>
  <si>
    <t>MG Johnson</t>
  </si>
  <si>
    <t>KK Cooper</t>
  </si>
  <si>
    <t>SR Tendulkar</t>
  </si>
  <si>
    <t>DJG Sammy</t>
  </si>
  <si>
    <t>I Sharma</t>
  </si>
  <si>
    <t>30-04-2013</t>
  </si>
  <si>
    <t>29-04-2013</t>
  </si>
  <si>
    <t>28-04-2013</t>
  </si>
  <si>
    <t>27-04-2013</t>
  </si>
  <si>
    <t>26-04-2013</t>
  </si>
  <si>
    <t>25-04-2013</t>
  </si>
  <si>
    <t>24-04-2013</t>
  </si>
  <si>
    <t>23-04-2013</t>
  </si>
  <si>
    <t>Harmeet Singh</t>
  </si>
  <si>
    <t>22-04-2013</t>
  </si>
  <si>
    <t>21-04-2013</t>
  </si>
  <si>
    <t>20-04-2013</t>
  </si>
  <si>
    <t>R Vinay Kumar</t>
  </si>
  <si>
    <t>19-04-2013</t>
  </si>
  <si>
    <t>GH Vihari</t>
  </si>
  <si>
    <t>18-04-2013</t>
  </si>
  <si>
    <t>17-04-2013</t>
  </si>
  <si>
    <t>16-04-2013</t>
  </si>
  <si>
    <t>MS Gony</t>
  </si>
  <si>
    <t>15-04-2013</t>
  </si>
  <si>
    <t>14-04-2013</t>
  </si>
  <si>
    <t>13-04-2013</t>
  </si>
  <si>
    <t>Subroto Das</t>
  </si>
  <si>
    <t>SK Trivedi</t>
  </si>
  <si>
    <t>R Dravid</t>
  </si>
  <si>
    <t>27-05-2012</t>
  </si>
  <si>
    <t>MS Bisla</t>
  </si>
  <si>
    <t>25-05-2012</t>
  </si>
  <si>
    <t>BR Doctrove</t>
  </si>
  <si>
    <t>23-05-2012</t>
  </si>
  <si>
    <t>22-05-2012</t>
  </si>
  <si>
    <t>20-05-2012</t>
  </si>
  <si>
    <t>Deccan Chargers</t>
  </si>
  <si>
    <t>19-05-2012</t>
  </si>
  <si>
    <t>Shakib Al Hasan</t>
  </si>
  <si>
    <t>18-05-2012</t>
  </si>
  <si>
    <t>17-05-2012</t>
  </si>
  <si>
    <t>SK Tarapore</t>
  </si>
  <si>
    <t>16-05-2012</t>
  </si>
  <si>
    <t>15-05-2012</t>
  </si>
  <si>
    <t>14-05-2012</t>
  </si>
  <si>
    <t>13-05-2012</t>
  </si>
  <si>
    <t>DJ Hussey</t>
  </si>
  <si>
    <t>A Chandila</t>
  </si>
  <si>
    <t>BW Hilfenhaus</t>
  </si>
  <si>
    <t>KC Sangakkara</t>
  </si>
  <si>
    <t>30-04-2012</t>
  </si>
  <si>
    <t>29-04-2012</t>
  </si>
  <si>
    <t>28-04-2012</t>
  </si>
  <si>
    <t>27-04-2012</t>
  </si>
  <si>
    <t>26-04-2012</t>
  </si>
  <si>
    <t>CL White</t>
  </si>
  <si>
    <t>25-04-2012</t>
  </si>
  <si>
    <t>24-04-2012</t>
  </si>
  <si>
    <t>23-04-2012</t>
  </si>
  <si>
    <t>22-04-2012</t>
  </si>
  <si>
    <t>B Lee</t>
  </si>
  <si>
    <t>21-04-2012</t>
  </si>
  <si>
    <t>SC Ganguly</t>
  </si>
  <si>
    <t>20-04-2012</t>
  </si>
  <si>
    <t>19-04-2012</t>
  </si>
  <si>
    <t>KMDN Kulasekara</t>
  </si>
  <si>
    <t>KP Pietersen</t>
  </si>
  <si>
    <t>18-04-2012</t>
  </si>
  <si>
    <t>17-04-2012</t>
  </si>
  <si>
    <t>16-04-2012</t>
  </si>
  <si>
    <t>15-04-2012</t>
  </si>
  <si>
    <t>14-04-2012</t>
  </si>
  <si>
    <t>JD Ryder</t>
  </si>
  <si>
    <t>13-04-2012</t>
  </si>
  <si>
    <t>AD Mascarenhas</t>
  </si>
  <si>
    <t>L Balaji</t>
  </si>
  <si>
    <t>MN Samuels</t>
  </si>
  <si>
    <t>IK Pathan</t>
  </si>
  <si>
    <t>RE Levi</t>
  </si>
  <si>
    <t>28-05-2011</t>
  </si>
  <si>
    <t>27-05-2011</t>
  </si>
  <si>
    <t>25-05-2011</t>
  </si>
  <si>
    <t>MM Patel</t>
  </si>
  <si>
    <t>24-05-2011</t>
  </si>
  <si>
    <t>22-05-2011</t>
  </si>
  <si>
    <t>JEC Franklin</t>
  </si>
  <si>
    <t>K Hariharan</t>
  </si>
  <si>
    <t>RE Koertzen</t>
  </si>
  <si>
    <t>21-05-2011</t>
  </si>
  <si>
    <t>AM Saheba</t>
  </si>
  <si>
    <t>20-05-2011</t>
  </si>
  <si>
    <t>19-05-2011</t>
  </si>
  <si>
    <t>Dr DY Patil Sports Academy</t>
  </si>
  <si>
    <t>18-05-2011</t>
  </si>
  <si>
    <t>Kochi Tuskers Kerala</t>
  </si>
  <si>
    <t>17-05-2011</t>
  </si>
  <si>
    <t>16-05-2011</t>
  </si>
  <si>
    <t>15-05-2011</t>
  </si>
  <si>
    <t>SL Shastri</t>
  </si>
  <si>
    <t>14-05-2011</t>
  </si>
  <si>
    <t>RB Tiffin</t>
  </si>
  <si>
    <t>13-05-2011</t>
  </si>
  <si>
    <t>S Aravind</t>
  </si>
  <si>
    <t>BA Bhatt</t>
  </si>
  <si>
    <t>R Sharma</t>
  </si>
  <si>
    <t>Iqbal Abdulla</t>
  </si>
  <si>
    <t>Kochi</t>
  </si>
  <si>
    <t>Nehru Stadium</t>
  </si>
  <si>
    <t>P Parameswaran</t>
  </si>
  <si>
    <t>LRPL Taylor</t>
  </si>
  <si>
    <t>JA Morkel</t>
  </si>
  <si>
    <t>30-04-2011</t>
  </si>
  <si>
    <t>AL Hill</t>
  </si>
  <si>
    <t>29-04-2011</t>
  </si>
  <si>
    <t>J Botha</t>
  </si>
  <si>
    <t>28-04-2011</t>
  </si>
  <si>
    <t>MK Tiwary</t>
  </si>
  <si>
    <t>27-04-2011</t>
  </si>
  <si>
    <t>DE Bollinger</t>
  </si>
  <si>
    <t>26-04-2011</t>
  </si>
  <si>
    <t>25-04-2011</t>
  </si>
  <si>
    <t>24-04-2011</t>
  </si>
  <si>
    <t>SK Warne</t>
  </si>
  <si>
    <t>23-04-2011</t>
  </si>
  <si>
    <t>22-04-2011</t>
  </si>
  <si>
    <t>21-04-2011</t>
  </si>
  <si>
    <t>20-04-2011</t>
  </si>
  <si>
    <t>DPMD Jayawardene</t>
  </si>
  <si>
    <t>19-04-2011</t>
  </si>
  <si>
    <t>S Sohal</t>
  </si>
  <si>
    <t>18-04-2011</t>
  </si>
  <si>
    <t>17-04-2011</t>
  </si>
  <si>
    <t>16-04-2011</t>
  </si>
  <si>
    <t>PC Valthaty</t>
  </si>
  <si>
    <t>15-04-2011</t>
  </si>
  <si>
    <t>14-04-2011</t>
  </si>
  <si>
    <t>13-04-2011</t>
  </si>
  <si>
    <t>MD Mishra</t>
  </si>
  <si>
    <t>SB Wagh</t>
  </si>
  <si>
    <t>S Anirudha</t>
  </si>
  <si>
    <t>25-04-2010</t>
  </si>
  <si>
    <t>24-04-2010</t>
  </si>
  <si>
    <t>3rd Place Play-Off</t>
  </si>
  <si>
    <t>A Kumble</t>
  </si>
  <si>
    <t>22-04-2010</t>
  </si>
  <si>
    <t>Semi Final</t>
  </si>
  <si>
    <t>21-04-2010</t>
  </si>
  <si>
    <t>19-04-2010</t>
  </si>
  <si>
    <t>M Kartik</t>
  </si>
  <si>
    <t>BG Jerling</t>
  </si>
  <si>
    <t>18-04-2010</t>
  </si>
  <si>
    <t>A Symonds</t>
  </si>
  <si>
    <t>17-04-2010</t>
  </si>
  <si>
    <t>R McLaren</t>
  </si>
  <si>
    <t>16-04-2010</t>
  </si>
  <si>
    <t>15-04-2010</t>
  </si>
  <si>
    <t>14-04-2010</t>
  </si>
  <si>
    <t>13-04-2010</t>
  </si>
  <si>
    <t>DJ Harper</t>
  </si>
  <si>
    <t>Nagpur</t>
  </si>
  <si>
    <t>Vidarbha Cricket Association Stadium, Jamtha</t>
  </si>
  <si>
    <t>RJ Harris</t>
  </si>
  <si>
    <t>TL Suman</t>
  </si>
  <si>
    <t>MJ Lumb</t>
  </si>
  <si>
    <t>PD Collingwood</t>
  </si>
  <si>
    <t>31-03-2010</t>
  </si>
  <si>
    <t>30-03-2010</t>
  </si>
  <si>
    <t>29-03-2010</t>
  </si>
  <si>
    <t>28-03-2010</t>
  </si>
  <si>
    <t>NV Ojha</t>
  </si>
  <si>
    <t>27-03-2010</t>
  </si>
  <si>
    <t>26-03-2010</t>
  </si>
  <si>
    <t>25-03-2010</t>
  </si>
  <si>
    <t>24-03-2010</t>
  </si>
  <si>
    <t>AC Voges</t>
  </si>
  <si>
    <t>23-03-2010</t>
  </si>
  <si>
    <t>22-03-2010</t>
  </si>
  <si>
    <t>21-03-2010</t>
  </si>
  <si>
    <t>J Theron</t>
  </si>
  <si>
    <t>20-03-2010</t>
  </si>
  <si>
    <t>AA Jhunjhunwala</t>
  </si>
  <si>
    <t>19-03-2010</t>
  </si>
  <si>
    <t>ML Hayden</t>
  </si>
  <si>
    <t>18-03-2010</t>
  </si>
  <si>
    <t>17-03-2010</t>
  </si>
  <si>
    <t>16-03-2010</t>
  </si>
  <si>
    <t>15-03-2010</t>
  </si>
  <si>
    <t>14-03-2010</t>
  </si>
  <si>
    <t>WPUJC Vaas</t>
  </si>
  <si>
    <t>13-03-2010</t>
  </si>
  <si>
    <t>AD Mathews</t>
  </si>
  <si>
    <t>Johannesburg</t>
  </si>
  <si>
    <t>24-05-2009</t>
  </si>
  <si>
    <t>New Wanderers Stadium</t>
  </si>
  <si>
    <t>23-05-2009</t>
  </si>
  <si>
    <t>Centurion</t>
  </si>
  <si>
    <t>22-05-2009</t>
  </si>
  <si>
    <t>SuperSport Park</t>
  </si>
  <si>
    <t>21-05-2009</t>
  </si>
  <si>
    <t>IL Howell</t>
  </si>
  <si>
    <t>Durban</t>
  </si>
  <si>
    <t>20-05-2009</t>
  </si>
  <si>
    <t>Kingsmead</t>
  </si>
  <si>
    <t>M Muralitharan</t>
  </si>
  <si>
    <t>LR Shukla</t>
  </si>
  <si>
    <t>19-05-2009</t>
  </si>
  <si>
    <t>18-05-2009</t>
  </si>
  <si>
    <t>Bloemfontein</t>
  </si>
  <si>
    <t>17-05-2009</t>
  </si>
  <si>
    <t>OUTsurance Oval</t>
  </si>
  <si>
    <t>Port Elizabeth</t>
  </si>
  <si>
    <t>16-05-2009</t>
  </si>
  <si>
    <t>St George's Park</t>
  </si>
  <si>
    <t>15-05-2009</t>
  </si>
  <si>
    <t>14-05-2009</t>
  </si>
  <si>
    <t>13-05-2009</t>
  </si>
  <si>
    <t>R Bhatia</t>
  </si>
  <si>
    <t>Kimberley</t>
  </si>
  <si>
    <t>De Beers Diamond Oval</t>
  </si>
  <si>
    <t>GAV Baxter</t>
  </si>
  <si>
    <t>S Badrinath</t>
  </si>
  <si>
    <t>East London</t>
  </si>
  <si>
    <t>Buffalo Park</t>
  </si>
  <si>
    <t>TH Wijewardene</t>
  </si>
  <si>
    <t>A Singh</t>
  </si>
  <si>
    <t>MR Benson</t>
  </si>
  <si>
    <t>GC Smith</t>
  </si>
  <si>
    <t>SB Jakati</t>
  </si>
  <si>
    <t>30-04-2009</t>
  </si>
  <si>
    <t>DP Nannes</t>
  </si>
  <si>
    <t>29-04-2009</t>
  </si>
  <si>
    <t>MV Boucher</t>
  </si>
  <si>
    <t>28-04-2009</t>
  </si>
  <si>
    <t>27-04-2009</t>
  </si>
  <si>
    <t>HH Gibbs</t>
  </si>
  <si>
    <t>26-04-2009</t>
  </si>
  <si>
    <t>TM Dilshan</t>
  </si>
  <si>
    <t>Cape Town</t>
  </si>
  <si>
    <t>Newlands</t>
  </si>
  <si>
    <t>25-04-2009</t>
  </si>
  <si>
    <t>PP Ojha</t>
  </si>
  <si>
    <t>24-04-2009</t>
  </si>
  <si>
    <t>RS Bopara</t>
  </si>
  <si>
    <t>23-04-2009</t>
  </si>
  <si>
    <t>22-04-2009</t>
  </si>
  <si>
    <t>21-04-2009</t>
  </si>
  <si>
    <t>SD Ranade</t>
  </si>
  <si>
    <t>20-04-2009</t>
  </si>
  <si>
    <t>19-04-2009</t>
  </si>
  <si>
    <t>RP Singh</t>
  </si>
  <si>
    <t>DL Vettori</t>
  </si>
  <si>
    <t>18-04-2009</t>
  </si>
  <si>
    <t>31-05-2008</t>
  </si>
  <si>
    <t>M Ntini</t>
  </si>
  <si>
    <t>30-05-2008</t>
  </si>
  <si>
    <t>28-05-2008</t>
  </si>
  <si>
    <t>SJ Davis</t>
  </si>
  <si>
    <t>CRD Fernando</t>
  </si>
  <si>
    <t>AV Jayaprakash</t>
  </si>
  <si>
    <t>27-05-2008</t>
  </si>
  <si>
    <t>26-05-2008</t>
  </si>
  <si>
    <t>Sohail Tanvir</t>
  </si>
  <si>
    <t>25-05-2008</t>
  </si>
  <si>
    <t>Umar Gul</t>
  </si>
  <si>
    <t>I Shivram</t>
  </si>
  <si>
    <t>24-05-2008</t>
  </si>
  <si>
    <t>23-05-2008</t>
  </si>
  <si>
    <t>21-05-2008</t>
  </si>
  <si>
    <t>GA Pratapkumar</t>
  </si>
  <si>
    <t>20-05-2008</t>
  </si>
  <si>
    <t>19-05-2008</t>
  </si>
  <si>
    <t>SP Goswami</t>
  </si>
  <si>
    <t>18-05-2008</t>
  </si>
  <si>
    <t>17-05-2008</t>
  </si>
  <si>
    <t>16-05-2008</t>
  </si>
  <si>
    <t>SM Pollock</t>
  </si>
  <si>
    <t>15-05-2008</t>
  </si>
  <si>
    <t>14-05-2008</t>
  </si>
  <si>
    <t>ST Jayasuriya</t>
  </si>
  <si>
    <t>13-05-2008</t>
  </si>
  <si>
    <t>Shoaib Akhtar</t>
  </si>
  <si>
    <t>S Sreesanth</t>
  </si>
  <si>
    <t>SA Asnodkar</t>
  </si>
  <si>
    <t>30-04-2008</t>
  </si>
  <si>
    <t>GD McGrath</t>
  </si>
  <si>
    <t>29-04-2008</t>
  </si>
  <si>
    <t>28-04-2008</t>
  </si>
  <si>
    <t>27-04-2008</t>
  </si>
  <si>
    <t>SM Katich</t>
  </si>
  <si>
    <t>26-04-2008</t>
  </si>
  <si>
    <t>JDP Oram</t>
  </si>
  <si>
    <t>25-04-2008</t>
  </si>
  <si>
    <t>24-04-2008</t>
  </si>
  <si>
    <t>23-04-2008</t>
  </si>
  <si>
    <t>22-04-2008</t>
  </si>
  <si>
    <t>21-04-2008</t>
  </si>
  <si>
    <t>20-04-2008</t>
  </si>
  <si>
    <t>19-04-2008</t>
  </si>
  <si>
    <t>MF Maharoof</t>
  </si>
  <si>
    <t>18-04-2008</t>
  </si>
  <si>
    <t>Bat</t>
  </si>
  <si>
    <t>No</t>
  </si>
  <si>
    <t>Field</t>
  </si>
  <si>
    <t>Yes</t>
  </si>
  <si>
    <t>Narendra Modi Stadium</t>
  </si>
  <si>
    <t>Zayed Cricket Stadium</t>
  </si>
  <si>
    <t>Dr.Rajasekhara Reddy Cricket Stadium</t>
  </si>
  <si>
    <t>Punjab Cricket Association Stadium</t>
  </si>
  <si>
    <t>Sardar Patel Stadium</t>
  </si>
  <si>
    <t>Normal</t>
  </si>
  <si>
    <t>H Pandya</t>
  </si>
  <si>
    <t>Others</t>
  </si>
  <si>
    <t>No Result</t>
  </si>
  <si>
    <t>Vidarbha Cricket Association Stadium</t>
  </si>
  <si>
    <t>Row Labels</t>
  </si>
  <si>
    <t>Grand Total</t>
  </si>
  <si>
    <t>Season</t>
  </si>
  <si>
    <t>Id</t>
  </si>
  <si>
    <t>City</t>
  </si>
  <si>
    <t>Match Number</t>
  </si>
  <si>
    <t>Team 1</t>
  </si>
  <si>
    <t>Team 2</t>
  </si>
  <si>
    <t>Venue</t>
  </si>
  <si>
    <t>Toss winner</t>
  </si>
  <si>
    <t>Toss decision</t>
  </si>
  <si>
    <t>Superover</t>
  </si>
  <si>
    <t>Winning Team</t>
  </si>
  <si>
    <t>Won by</t>
  </si>
  <si>
    <t>Margin</t>
  </si>
  <si>
    <t>Method</t>
  </si>
  <si>
    <t>Player of Match</t>
  </si>
  <si>
    <t>Umpire1</t>
  </si>
  <si>
    <t>Umpire2</t>
  </si>
  <si>
    <t>Count of Id</t>
  </si>
  <si>
    <t>Count of Toss decision</t>
  </si>
  <si>
    <t>Max of Margin</t>
  </si>
  <si>
    <t>Top Recipients</t>
  </si>
  <si>
    <t xml:space="preserve"> P.O.M</t>
  </si>
  <si>
    <t>Sum of P.O.M</t>
  </si>
  <si>
    <t>Team Name</t>
  </si>
  <si>
    <t>Matches Won</t>
  </si>
  <si>
    <t>Sum of Matches Won</t>
  </si>
  <si>
    <t>Sum of Toss winner</t>
  </si>
  <si>
    <t>Count of Winning Team</t>
  </si>
  <si>
    <t>Count of Superover</t>
  </si>
  <si>
    <t>Count of Margin</t>
  </si>
  <si>
    <t>SEASON</t>
  </si>
  <si>
    <t>RUNS</t>
  </si>
  <si>
    <t>WICKETS</t>
  </si>
  <si>
    <t>Sum of RUNS</t>
  </si>
  <si>
    <t>Sum of WICKETS</t>
  </si>
  <si>
    <t>Toss Winner</t>
  </si>
  <si>
    <t>Match won</t>
  </si>
  <si>
    <t>Sum of Toss Winner</t>
  </si>
  <si>
    <t>Sum of Match won</t>
  </si>
  <si>
    <t>TOTAL MATCHES PLAYED</t>
  </si>
  <si>
    <t>MATCHES</t>
  </si>
  <si>
    <t>Toss Decision</t>
  </si>
  <si>
    <t>Count</t>
  </si>
  <si>
    <t>Matches with highest margin of victory</t>
  </si>
  <si>
    <t>RUN &amp; WICKET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</si>
</sst>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dd\-yyyy"/>
    <numFmt numFmtId="165" formatCode="m\-d\-yyyy"/>
    <numFmt numFmtId="166" formatCode="yyyy/m"/>
    <numFmt numFmtId="167" formatCode="yyyy/mm"/>
  </numFmts>
  <fonts count="6" x14ac:knownFonts="1">
    <font>
      <sz val="10"/>
      <color rgb="FF000000"/>
      <name val="Arial"/>
      <scheme val="minor"/>
    </font>
    <font>
      <sz val="10"/>
      <color theme="1"/>
      <name val="Arial"/>
      <family val="2"/>
      <scheme val="minor"/>
    </font>
    <font>
      <sz val="10"/>
      <color theme="0"/>
      <name val="Arial"/>
      <family val="2"/>
      <scheme val="minor"/>
    </font>
    <font>
      <sz val="10"/>
      <color theme="1"/>
      <name val="Arial"/>
      <family val="2"/>
      <scheme val="minor"/>
    </font>
    <font>
      <sz val="10"/>
      <color rgb="FF000000"/>
      <name val="Arial"/>
      <family val="2"/>
      <scheme val="minor"/>
    </font>
    <font>
      <b/>
      <sz val="10"/>
      <color rgb="FF000000"/>
      <name val="Arial"/>
      <family val="2"/>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s>
  <borders count="1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theme="4" tint="0.39997558519241921"/>
      </top>
      <bottom style="thin">
        <color theme="4" tint="0.39997558519241921"/>
      </bottom>
      <diagonal/>
    </border>
  </borders>
  <cellStyleXfs count="2">
    <xf numFmtId="0" fontId="0" fillId="0" borderId="0"/>
    <xf numFmtId="0" fontId="4" fillId="0" borderId="0"/>
  </cellStyleXfs>
  <cellXfs count="46">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2" fillId="2" borderId="0" xfId="0" applyFont="1" applyFill="1"/>
    <xf numFmtId="0" fontId="0" fillId="0" borderId="0" xfId="0" applyAlignment="1">
      <alignment horizontal="left" indent="1"/>
    </xf>
    <xf numFmtId="0" fontId="0" fillId="0" borderId="8" xfId="0" applyBorder="1"/>
    <xf numFmtId="0" fontId="0" fillId="0" borderId="5" xfId="0" applyBorder="1" applyAlignment="1">
      <alignment horizontal="left"/>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5" fillId="0" borderId="16" xfId="1" applyFont="1" applyBorder="1"/>
    <xf numFmtId="0" fontId="4" fillId="0" borderId="17" xfId="1" applyBorder="1"/>
    <xf numFmtId="0" fontId="5" fillId="0" borderId="1" xfId="0" applyFont="1" applyBorder="1"/>
    <xf numFmtId="0" fontId="4" fillId="0" borderId="1" xfId="0" applyFont="1" applyBorder="1"/>
    <xf numFmtId="0" fontId="4" fillId="0" borderId="2" xfId="0" applyFont="1" applyBorder="1"/>
    <xf numFmtId="0" fontId="0" fillId="0" borderId="1" xfId="0" applyBorder="1" applyAlignment="1">
      <alignment horizontal="left"/>
    </xf>
    <xf numFmtId="0" fontId="0" fillId="0" borderId="7" xfId="0" applyBorder="1"/>
    <xf numFmtId="0" fontId="0" fillId="0" borderId="7"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7" xfId="0" applyBorder="1" applyAlignment="1">
      <alignment horizontal="left"/>
    </xf>
    <xf numFmtId="0" fontId="0" fillId="0" borderId="1" xfId="0" applyBorder="1" applyAlignment="1">
      <alignment horizontal="left" indent="1"/>
    </xf>
    <xf numFmtId="0" fontId="0" fillId="0" borderId="10" xfId="0" applyBorder="1" applyAlignment="1">
      <alignment horizontal="left" indent="1"/>
    </xf>
    <xf numFmtId="0" fontId="0" fillId="0" borderId="11" xfId="0" applyBorder="1" applyAlignment="1">
      <alignment horizontal="left" indent="1"/>
    </xf>
    <xf numFmtId="0" fontId="0" fillId="0" borderId="12" xfId="0" applyBorder="1" applyAlignment="1">
      <alignment horizontal="left" indent="1"/>
    </xf>
    <xf numFmtId="0" fontId="3" fillId="3" borderId="18" xfId="0" applyFont="1" applyFill="1" applyBorder="1"/>
    <xf numFmtId="0" fontId="3" fillId="0" borderId="18" xfId="0" applyFont="1" applyBorder="1"/>
    <xf numFmtId="0" fontId="0" fillId="0" borderId="16" xfId="0" applyBorder="1"/>
    <xf numFmtId="0" fontId="0" fillId="0" borderId="17" xfId="0" applyBorder="1"/>
    <xf numFmtId="0" fontId="0" fillId="0" borderId="10" xfId="0" applyNumberFormat="1" applyBorder="1"/>
    <xf numFmtId="0" fontId="0" fillId="0" borderId="12" xfId="0" applyNumberFormat="1" applyBorder="1"/>
    <xf numFmtId="0" fontId="0" fillId="0" borderId="11" xfId="0" applyNumberFormat="1" applyBorder="1"/>
  </cellXfs>
  <cellStyles count="2">
    <cellStyle name="Normal" xfId="0" builtinId="0"/>
    <cellStyle name="Normal 2" xfId="1" xr:uid="{66A968FE-F30C-4592-BC7C-E433D2EEE46C}"/>
  </cellStyles>
  <dxfs count="13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theme="1"/>
        <name val="Arial"/>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7" formatCode="yyyy/mm"/>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color theme="0"/>
      </font>
      <fill>
        <patternFill>
          <bgColor rgb="FF282530"/>
        </patternFill>
      </fill>
    </dxf>
    <dxf>
      <font>
        <color rgb="FF282530"/>
      </font>
    </dxf>
    <dxf>
      <font>
        <color theme="0"/>
      </font>
      <fill>
        <patternFill>
          <bgColor theme="1"/>
        </patternFill>
      </fill>
    </dxf>
    <dxf>
      <fill>
        <patternFill>
          <bgColor theme="4" tint="-0.499984740745262"/>
        </patternFill>
      </fill>
    </dxf>
  </dxfs>
  <tableStyles count="5" defaultTableStyle="TableStyleMedium2" defaultPivotStyle="PivotStyleLight16">
    <tableStyle name="Slicer Style 1" pivot="0" table="0" count="1" xr9:uid="{4FE92B9E-008F-4B76-80A8-4C360A6975CF}"/>
    <tableStyle name="Slicer Style 2" pivot="0" table="0" count="1" xr9:uid="{B5952F0B-5EF9-408F-9E90-4FE8FBFBAFCC}">
      <tableStyleElement type="wholeTable" dxfId="135"/>
    </tableStyle>
    <tableStyle name="Slicer Style 3" pivot="0" table="0" count="1" xr9:uid="{D131488B-F854-4FFE-80FD-84CB120DA8EF}">
      <tableStyleElement type="wholeTable" dxfId="134"/>
    </tableStyle>
    <tableStyle name="Slicer Style 4" pivot="0" table="0" count="1" xr9:uid="{91A54300-1084-4193-841D-0F88F8CD0FA5}">
      <tableStyleElement type="wholeTable" dxfId="133"/>
    </tableStyle>
    <tableStyle name="Slicer Style 5" pivot="0" table="0" count="1" xr9:uid="{023A3FC5-073A-4595-9B8A-E3E188E46225}">
      <tableStyleElement type="wholeTable" dxfId="132"/>
    </tableStyle>
  </tableStyles>
  <colors>
    <mruColors>
      <color rgb="FF282530"/>
    </mruColors>
  </colors>
  <extLst>
    <ext xmlns:x14="http://schemas.microsoft.com/office/spreadsheetml/2009/9/main" uri="{46F421CA-312F-682f-3DD2-61675219B42D}">
      <x14:dxfs count="1">
        <dxf>
          <font>
            <color theme="2" tint="-0.24994659260841701"/>
          </font>
          <fill>
            <patternFill>
              <bgColor theme="0"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7.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6.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5.xml"/><Relationship Id="rId28" Type="http://schemas.openxmlformats.org/officeDocument/2006/relationships/styles" Target="styles.xml"/><Relationship Id="rId10" Type="http://schemas.openxmlformats.org/officeDocument/2006/relationships/pivotCacheDefinition" Target="pivotCache/pivotCacheDefinition6.xml"/><Relationship Id="rId19" Type="http://schemas.microsoft.com/office/2007/relationships/slicerCache" Target="slicerCaches/slicerCache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4.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Tables!match per season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Matches per season</a:t>
            </a:r>
          </a:p>
        </c:rich>
      </c:tx>
      <c:layout>
        <c:manualLayout>
          <c:xMode val="edge"/>
          <c:yMode val="edge"/>
          <c:x val="0.45848656673017907"/>
          <c:y val="8.130081300813007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And Pivot Tables'!$B$6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Tables'!$A$7:$A$22</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strCache>
            </c:strRef>
          </c:cat>
          <c:val>
            <c:numRef>
              <c:f>'KPI''s And Pivot Tables'!$B$7:$B$22</c:f>
              <c:numCache>
                <c:formatCode>General</c:formatCode>
                <c:ptCount val="15"/>
                <c:pt idx="0">
                  <c:v>58</c:v>
                </c:pt>
                <c:pt idx="1">
                  <c:v>57</c:v>
                </c:pt>
                <c:pt idx="2">
                  <c:v>60</c:v>
                </c:pt>
                <c:pt idx="3">
                  <c:v>73</c:v>
                </c:pt>
                <c:pt idx="4">
                  <c:v>74</c:v>
                </c:pt>
                <c:pt idx="5">
                  <c:v>76</c:v>
                </c:pt>
                <c:pt idx="6">
                  <c:v>60</c:v>
                </c:pt>
                <c:pt idx="7">
                  <c:v>59</c:v>
                </c:pt>
                <c:pt idx="8">
                  <c:v>60</c:v>
                </c:pt>
                <c:pt idx="9">
                  <c:v>59</c:v>
                </c:pt>
                <c:pt idx="10">
                  <c:v>60</c:v>
                </c:pt>
                <c:pt idx="11">
                  <c:v>60</c:v>
                </c:pt>
                <c:pt idx="12">
                  <c:v>60</c:v>
                </c:pt>
                <c:pt idx="13">
                  <c:v>60</c:v>
                </c:pt>
                <c:pt idx="14">
                  <c:v>74</c:v>
                </c:pt>
              </c:numCache>
            </c:numRef>
          </c:val>
          <c:extLst>
            <c:ext xmlns:c16="http://schemas.microsoft.com/office/drawing/2014/chart" uri="{C3380CC4-5D6E-409C-BE32-E72D297353CC}">
              <c16:uniqueId val="{00000000-4DF2-43F1-9DBD-C856833F72FD}"/>
            </c:ext>
          </c:extLst>
        </c:ser>
        <c:dLbls>
          <c:dLblPos val="outEnd"/>
          <c:showLegendKey val="0"/>
          <c:showVal val="1"/>
          <c:showCatName val="0"/>
          <c:showSerName val="0"/>
          <c:showPercent val="0"/>
          <c:showBubbleSize val="0"/>
        </c:dLbls>
        <c:gapWidth val="219"/>
        <c:axId val="1832357376"/>
        <c:axId val="1832357856"/>
      </c:barChart>
      <c:catAx>
        <c:axId val="183235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1832357856"/>
        <c:crosses val="autoZero"/>
        <c:auto val="1"/>
        <c:lblAlgn val="ctr"/>
        <c:lblOffset val="100"/>
        <c:noMultiLvlLbl val="0"/>
      </c:catAx>
      <c:valAx>
        <c:axId val="1832357856"/>
        <c:scaling>
          <c:orientation val="minMax"/>
        </c:scaling>
        <c:delete val="1"/>
        <c:axPos val="l"/>
        <c:numFmt formatCode="General" sourceLinked="1"/>
        <c:majorTickMark val="none"/>
        <c:minorTickMark val="none"/>
        <c:tickLblPos val="nextTo"/>
        <c:crossAx val="183235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Tables!Match win per team</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Match Win</a:t>
            </a:r>
          </a:p>
          <a:p>
            <a:pPr>
              <a:defRPr sz="1100" b="1"/>
            </a:pPr>
            <a:endParaRPr lang="en-US" sz="1100" b="1"/>
          </a:p>
        </c:rich>
      </c:tx>
      <c:layout>
        <c:manualLayout>
          <c:xMode val="edge"/>
          <c:yMode val="edge"/>
          <c:x val="0.363718820861678"/>
          <c:y val="1.352265043948613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29104145000745"/>
          <c:y val="9.768518518518518E-2"/>
          <c:w val="0.58550933491804091"/>
          <c:h val="0.8607407407407407"/>
        </c:manualLayout>
      </c:layout>
      <c:barChart>
        <c:barDir val="bar"/>
        <c:grouping val="clustered"/>
        <c:varyColors val="0"/>
        <c:ser>
          <c:idx val="0"/>
          <c:order val="0"/>
          <c:tx>
            <c:strRef>
              <c:f>'KPI''s And Pivot Tables'!$B$25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Tables'!$A$26:$A$43</c:f>
              <c:strCache>
                <c:ptCount val="17"/>
                <c:pt idx="0">
                  <c:v>Kochi Tuskers Kerala</c:v>
                </c:pt>
                <c:pt idx="1">
                  <c:v>Lucknow Super Giants</c:v>
                </c:pt>
                <c:pt idx="2">
                  <c:v>Gujarat Titans</c:v>
                </c:pt>
                <c:pt idx="3">
                  <c:v>Pune Warriors</c:v>
                </c:pt>
                <c:pt idx="4">
                  <c:v>Gujarat Lions</c:v>
                </c:pt>
                <c:pt idx="5">
                  <c:v>Punjab Kings</c:v>
                </c:pt>
                <c:pt idx="6">
                  <c:v>Rising Pune Supergiants</c:v>
                </c:pt>
                <c:pt idx="7">
                  <c:v>Deccan Chargers</c:v>
                </c:pt>
                <c:pt idx="8">
                  <c:v>Delhi Capitals</c:v>
                </c:pt>
                <c:pt idx="9">
                  <c:v>Delhi Daredevils</c:v>
                </c:pt>
                <c:pt idx="10">
                  <c:v>Sunrisers Hyderabad</c:v>
                </c:pt>
                <c:pt idx="11">
                  <c:v>Kings XI Punjab</c:v>
                </c:pt>
                <c:pt idx="12">
                  <c:v>Rajasthan Royals</c:v>
                </c:pt>
                <c:pt idx="13">
                  <c:v>Royal Challengers Bangalore</c:v>
                </c:pt>
                <c:pt idx="14">
                  <c:v>Kolkata Knight Riders</c:v>
                </c:pt>
                <c:pt idx="15">
                  <c:v>Chennai Super Kings</c:v>
                </c:pt>
                <c:pt idx="16">
                  <c:v>Mumbai Indians</c:v>
                </c:pt>
              </c:strCache>
            </c:strRef>
          </c:cat>
          <c:val>
            <c:numRef>
              <c:f>'KPI''s And Pivot Tables'!$B$26:$B$43</c:f>
              <c:numCache>
                <c:formatCode>General</c:formatCode>
                <c:ptCount val="17"/>
                <c:pt idx="0">
                  <c:v>6</c:v>
                </c:pt>
                <c:pt idx="1">
                  <c:v>9</c:v>
                </c:pt>
                <c:pt idx="2">
                  <c:v>12</c:v>
                </c:pt>
                <c:pt idx="3">
                  <c:v>12</c:v>
                </c:pt>
                <c:pt idx="4">
                  <c:v>13</c:v>
                </c:pt>
                <c:pt idx="5">
                  <c:v>13</c:v>
                </c:pt>
                <c:pt idx="6">
                  <c:v>15</c:v>
                </c:pt>
                <c:pt idx="7">
                  <c:v>29</c:v>
                </c:pt>
                <c:pt idx="8">
                  <c:v>36</c:v>
                </c:pt>
                <c:pt idx="9">
                  <c:v>67</c:v>
                </c:pt>
                <c:pt idx="10">
                  <c:v>75</c:v>
                </c:pt>
                <c:pt idx="11">
                  <c:v>88</c:v>
                </c:pt>
                <c:pt idx="12">
                  <c:v>96</c:v>
                </c:pt>
                <c:pt idx="13">
                  <c:v>109</c:v>
                </c:pt>
                <c:pt idx="14">
                  <c:v>114</c:v>
                </c:pt>
                <c:pt idx="15">
                  <c:v>121</c:v>
                </c:pt>
                <c:pt idx="16">
                  <c:v>131</c:v>
                </c:pt>
              </c:numCache>
            </c:numRef>
          </c:val>
          <c:extLst>
            <c:ext xmlns:c16="http://schemas.microsoft.com/office/drawing/2014/chart" uri="{C3380CC4-5D6E-409C-BE32-E72D297353CC}">
              <c16:uniqueId val="{00000000-E4E9-407B-8350-37FCBE849CA6}"/>
            </c:ext>
          </c:extLst>
        </c:ser>
        <c:dLbls>
          <c:dLblPos val="outEnd"/>
          <c:showLegendKey val="0"/>
          <c:showVal val="1"/>
          <c:showCatName val="0"/>
          <c:showSerName val="0"/>
          <c:showPercent val="0"/>
          <c:showBubbleSize val="0"/>
        </c:dLbls>
        <c:gapWidth val="182"/>
        <c:axId val="735412784"/>
        <c:axId val="735413744"/>
      </c:barChart>
      <c:catAx>
        <c:axId val="73541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735413744"/>
        <c:crosses val="autoZero"/>
        <c:auto val="1"/>
        <c:lblAlgn val="ctr"/>
        <c:lblOffset val="100"/>
        <c:noMultiLvlLbl val="0"/>
      </c:catAx>
      <c:valAx>
        <c:axId val="735413744"/>
        <c:scaling>
          <c:orientation val="minMax"/>
        </c:scaling>
        <c:delete val="1"/>
        <c:axPos val="b"/>
        <c:numFmt formatCode="General" sourceLinked="1"/>
        <c:majorTickMark val="none"/>
        <c:minorTickMark val="none"/>
        <c:tickLblPos val="nextTo"/>
        <c:crossAx val="73541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Successful Venue</a:t>
            </a:r>
            <a:endParaRPr lang="en-US" baseline="0"/>
          </a:p>
          <a:p>
            <a:pPr>
              <a:defRPr/>
            </a:pPr>
            <a:endParaRPr lang="en-US"/>
          </a:p>
        </c:rich>
      </c:tx>
      <c:layout>
        <c:manualLayout>
          <c:xMode val="edge"/>
          <c:yMode val="edge"/>
          <c:x val="0.40427537509303874"/>
          <c:y val="2.86944045911047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And Pivot Tables'!$N$38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Tables'!$M$39:$M$73</c:f>
              <c:strCache>
                <c:ptCount val="34"/>
                <c:pt idx="0">
                  <c:v>Abu Dhabi</c:v>
                </c:pt>
                <c:pt idx="1">
                  <c:v>Ahmedabad</c:v>
                </c:pt>
                <c:pt idx="2">
                  <c:v>Bangalore</c:v>
                </c:pt>
                <c:pt idx="3">
                  <c:v>Bengaluru</c:v>
                </c:pt>
                <c:pt idx="4">
                  <c:v>Bloemfontein</c:v>
                </c:pt>
                <c:pt idx="5">
                  <c:v>Cape Town</c:v>
                </c:pt>
                <c:pt idx="6">
                  <c:v>Centurion</c:v>
                </c:pt>
                <c:pt idx="7">
                  <c:v>Chandigarh</c:v>
                </c:pt>
                <c:pt idx="8">
                  <c:v>Chennai</c:v>
                </c:pt>
                <c:pt idx="9">
                  <c:v>Cuttack</c:v>
                </c:pt>
                <c:pt idx="10">
                  <c:v>Delhi</c:v>
                </c:pt>
                <c:pt idx="11">
                  <c:v>Dharamsala</c:v>
                </c:pt>
                <c:pt idx="12">
                  <c:v>Dubai</c:v>
                </c:pt>
                <c:pt idx="13">
                  <c:v>Durban</c:v>
                </c:pt>
                <c:pt idx="14">
                  <c:v>East London</c:v>
                </c:pt>
                <c:pt idx="15">
                  <c:v>Hyderabad</c:v>
                </c:pt>
                <c:pt idx="16">
                  <c:v>Indore</c:v>
                </c:pt>
                <c:pt idx="17">
                  <c:v>Jaipur</c:v>
                </c:pt>
                <c:pt idx="18">
                  <c:v>Johannesburg</c:v>
                </c:pt>
                <c:pt idx="19">
                  <c:v>Kanpur</c:v>
                </c:pt>
                <c:pt idx="20">
                  <c:v>Kimberley</c:v>
                </c:pt>
                <c:pt idx="21">
                  <c:v>Kochi</c:v>
                </c:pt>
                <c:pt idx="22">
                  <c:v>Kolkata</c:v>
                </c:pt>
                <c:pt idx="23">
                  <c:v>Mumbai</c:v>
                </c:pt>
                <c:pt idx="24">
                  <c:v>Nagpur</c:v>
                </c:pt>
                <c:pt idx="25">
                  <c:v>Navi Mumbai</c:v>
                </c:pt>
                <c:pt idx="26">
                  <c:v>Others</c:v>
                </c:pt>
                <c:pt idx="27">
                  <c:v>Port Elizabeth</c:v>
                </c:pt>
                <c:pt idx="28">
                  <c:v>Pune</c:v>
                </c:pt>
                <c:pt idx="29">
                  <c:v>Raipur</c:v>
                </c:pt>
                <c:pt idx="30">
                  <c:v>Rajkot</c:v>
                </c:pt>
                <c:pt idx="31">
                  <c:v>Ranchi</c:v>
                </c:pt>
                <c:pt idx="32">
                  <c:v>Sharjah</c:v>
                </c:pt>
                <c:pt idx="33">
                  <c:v>Visakhapatnam</c:v>
                </c:pt>
              </c:strCache>
            </c:strRef>
          </c:cat>
          <c:val>
            <c:numRef>
              <c:f>'KPI''s And Pivot Tables'!$N$39:$N$73</c:f>
              <c:numCache>
                <c:formatCode>General</c:formatCode>
                <c:ptCount val="34"/>
                <c:pt idx="0">
                  <c:v>37</c:v>
                </c:pt>
                <c:pt idx="1">
                  <c:v>19</c:v>
                </c:pt>
                <c:pt idx="2">
                  <c:v>65</c:v>
                </c:pt>
                <c:pt idx="3">
                  <c:v>15</c:v>
                </c:pt>
                <c:pt idx="4">
                  <c:v>2</c:v>
                </c:pt>
                <c:pt idx="5">
                  <c:v>7</c:v>
                </c:pt>
                <c:pt idx="6">
                  <c:v>12</c:v>
                </c:pt>
                <c:pt idx="7">
                  <c:v>56</c:v>
                </c:pt>
                <c:pt idx="8">
                  <c:v>67</c:v>
                </c:pt>
                <c:pt idx="9">
                  <c:v>7</c:v>
                </c:pt>
                <c:pt idx="10">
                  <c:v>78</c:v>
                </c:pt>
                <c:pt idx="11">
                  <c:v>9</c:v>
                </c:pt>
                <c:pt idx="12">
                  <c:v>13</c:v>
                </c:pt>
                <c:pt idx="13">
                  <c:v>15</c:v>
                </c:pt>
                <c:pt idx="14">
                  <c:v>3</c:v>
                </c:pt>
                <c:pt idx="15">
                  <c:v>64</c:v>
                </c:pt>
                <c:pt idx="16">
                  <c:v>9</c:v>
                </c:pt>
                <c:pt idx="17">
                  <c:v>47</c:v>
                </c:pt>
                <c:pt idx="18">
                  <c:v>8</c:v>
                </c:pt>
                <c:pt idx="19">
                  <c:v>4</c:v>
                </c:pt>
                <c:pt idx="20">
                  <c:v>3</c:v>
                </c:pt>
                <c:pt idx="21">
                  <c:v>5</c:v>
                </c:pt>
                <c:pt idx="22">
                  <c:v>79</c:v>
                </c:pt>
                <c:pt idx="23">
                  <c:v>159</c:v>
                </c:pt>
                <c:pt idx="24">
                  <c:v>3</c:v>
                </c:pt>
                <c:pt idx="25">
                  <c:v>9</c:v>
                </c:pt>
                <c:pt idx="26">
                  <c:v>51</c:v>
                </c:pt>
                <c:pt idx="27">
                  <c:v>7</c:v>
                </c:pt>
                <c:pt idx="28">
                  <c:v>51</c:v>
                </c:pt>
                <c:pt idx="29">
                  <c:v>6</c:v>
                </c:pt>
                <c:pt idx="30">
                  <c:v>10</c:v>
                </c:pt>
                <c:pt idx="31">
                  <c:v>7</c:v>
                </c:pt>
                <c:pt idx="32">
                  <c:v>10</c:v>
                </c:pt>
                <c:pt idx="33">
                  <c:v>13</c:v>
                </c:pt>
              </c:numCache>
            </c:numRef>
          </c:val>
          <c:extLst>
            <c:ext xmlns:c16="http://schemas.microsoft.com/office/drawing/2014/chart" uri="{C3380CC4-5D6E-409C-BE32-E72D297353CC}">
              <c16:uniqueId val="{00000000-8003-409E-B811-699112A63E73}"/>
            </c:ext>
          </c:extLst>
        </c:ser>
        <c:dLbls>
          <c:dLblPos val="outEnd"/>
          <c:showLegendKey val="0"/>
          <c:showVal val="1"/>
          <c:showCatName val="0"/>
          <c:showSerName val="0"/>
          <c:showPercent val="0"/>
          <c:showBubbleSize val="0"/>
        </c:dLbls>
        <c:gapWidth val="219"/>
        <c:overlap val="-27"/>
        <c:axId val="300950095"/>
        <c:axId val="1082729231"/>
      </c:barChart>
      <c:catAx>
        <c:axId val="30095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729231"/>
        <c:crosses val="autoZero"/>
        <c:auto val="1"/>
        <c:lblAlgn val="ctr"/>
        <c:lblOffset val="100"/>
        <c:noMultiLvlLbl val="0"/>
      </c:catAx>
      <c:valAx>
        <c:axId val="1082729231"/>
        <c:scaling>
          <c:orientation val="minMax"/>
        </c:scaling>
        <c:delete val="1"/>
        <c:axPos val="l"/>
        <c:numFmt formatCode="General" sourceLinked="1"/>
        <c:majorTickMark val="none"/>
        <c:minorTickMark val="none"/>
        <c:tickLblPos val="nextTo"/>
        <c:crossAx val="30095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Tables!Super Over</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a:t>Super</a:t>
            </a:r>
            <a:r>
              <a:rPr lang="en-IN" sz="1100" b="1" baseline="0"/>
              <a:t> Over</a:t>
            </a:r>
          </a:p>
          <a:p>
            <a:pPr>
              <a:defRPr sz="1100" b="1"/>
            </a:pPr>
            <a:endParaRPr lang="en-IN"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8398950131235"/>
          <c:y val="0.1054625173500759"/>
          <c:w val="0.82558144242252496"/>
          <c:h val="0.843611496668353"/>
        </c:manualLayout>
      </c:layout>
      <c:barChart>
        <c:barDir val="bar"/>
        <c:grouping val="clustered"/>
        <c:varyColors val="0"/>
        <c:ser>
          <c:idx val="0"/>
          <c:order val="0"/>
          <c:tx>
            <c:strRef>
              <c:f>'KPI''s And Pivot Tables'!$B$79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'KPI''s And Pivot Tables'!$A$80:$A$90</c:f>
              <c:multiLvlStrCache>
                <c:ptCount val="9"/>
                <c:lvl>
                  <c:pt idx="0">
                    <c:v>2015</c:v>
                  </c:pt>
                  <c:pt idx="1">
                    <c:v>2009</c:v>
                  </c:pt>
                  <c:pt idx="2">
                    <c:v>2017</c:v>
                  </c:pt>
                  <c:pt idx="3">
                    <c:v>2010</c:v>
                  </c:pt>
                  <c:pt idx="4">
                    <c:v>2021</c:v>
                  </c:pt>
                  <c:pt idx="5">
                    <c:v>2014</c:v>
                  </c:pt>
                  <c:pt idx="6">
                    <c:v>2013</c:v>
                  </c:pt>
                  <c:pt idx="7">
                    <c:v>2019</c:v>
                  </c:pt>
                  <c:pt idx="8">
                    <c:v>2020</c:v>
                  </c:pt>
                </c:lvl>
                <c:lvl>
                  <c:pt idx="0">
                    <c:v>Yes</c:v>
                  </c:pt>
                </c:lvl>
              </c:multiLvlStrCache>
            </c:multiLvlStrRef>
          </c:cat>
          <c:val>
            <c:numRef>
              <c:f>'KPI''s And Pivot Tables'!$B$80:$B$90</c:f>
              <c:numCache>
                <c:formatCode>General</c:formatCode>
                <c:ptCount val="9"/>
                <c:pt idx="0">
                  <c:v>1</c:v>
                </c:pt>
                <c:pt idx="1">
                  <c:v>1</c:v>
                </c:pt>
                <c:pt idx="2">
                  <c:v>1</c:v>
                </c:pt>
                <c:pt idx="3">
                  <c:v>1</c:v>
                </c:pt>
                <c:pt idx="4">
                  <c:v>1</c:v>
                </c:pt>
                <c:pt idx="5">
                  <c:v>1</c:v>
                </c:pt>
                <c:pt idx="6">
                  <c:v>2</c:v>
                </c:pt>
                <c:pt idx="7">
                  <c:v>2</c:v>
                </c:pt>
                <c:pt idx="8">
                  <c:v>4</c:v>
                </c:pt>
              </c:numCache>
            </c:numRef>
          </c:val>
          <c:extLst>
            <c:ext xmlns:c16="http://schemas.microsoft.com/office/drawing/2014/chart" uri="{C3380CC4-5D6E-409C-BE32-E72D297353CC}">
              <c16:uniqueId val="{00000000-92A0-4B16-8554-4F58B88151D9}"/>
            </c:ext>
          </c:extLst>
        </c:ser>
        <c:dLbls>
          <c:showLegendKey val="0"/>
          <c:showVal val="0"/>
          <c:showCatName val="0"/>
          <c:showSerName val="0"/>
          <c:showPercent val="0"/>
          <c:showBubbleSize val="0"/>
        </c:dLbls>
        <c:gapWidth val="182"/>
        <c:axId val="1256479823"/>
        <c:axId val="1256480303"/>
      </c:barChart>
      <c:catAx>
        <c:axId val="125647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1256480303"/>
        <c:crosses val="autoZero"/>
        <c:auto val="1"/>
        <c:lblAlgn val="ctr"/>
        <c:lblOffset val="100"/>
        <c:noMultiLvlLbl val="0"/>
      </c:catAx>
      <c:valAx>
        <c:axId val="1256480303"/>
        <c:scaling>
          <c:orientation val="minMax"/>
        </c:scaling>
        <c:delete val="1"/>
        <c:axPos val="b"/>
        <c:numFmt formatCode="General" sourceLinked="1"/>
        <c:majorTickMark val="none"/>
        <c:minorTickMark val="none"/>
        <c:tickLblPos val="nextTo"/>
        <c:crossAx val="125647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 players of the Match</a:t>
            </a:r>
          </a:p>
          <a:p>
            <a:pPr>
              <a:defRPr sz="1200" b="1"/>
            </a:pPr>
            <a:endParaRPr lang="en-US" sz="1200" b="1"/>
          </a:p>
        </c:rich>
      </c:tx>
      <c:layout>
        <c:manualLayout>
          <c:xMode val="edge"/>
          <c:yMode val="edge"/>
          <c:x val="0.26323395315022241"/>
          <c:y val="5.171627936751808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8439092172302"/>
          <c:y val="0.15237963254593176"/>
          <c:w val="0.75734665560520276"/>
          <c:h val="0.80736111111111108"/>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SK Raina</c:v>
              </c:pt>
              <c:pt idx="1">
                <c:v>V Kohli</c:v>
              </c:pt>
              <c:pt idx="2">
                <c:v>KA Pollard</c:v>
              </c:pt>
              <c:pt idx="3">
                <c:v>YK Pathan</c:v>
              </c:pt>
              <c:pt idx="4">
                <c:v>SR Watson</c:v>
              </c:pt>
              <c:pt idx="5">
                <c:v>MS Dhoni</c:v>
              </c:pt>
              <c:pt idx="6">
                <c:v>RG Sharma</c:v>
              </c:pt>
              <c:pt idx="7">
                <c:v>DA Warner</c:v>
              </c:pt>
              <c:pt idx="8">
                <c:v>CH Gayle</c:v>
              </c:pt>
              <c:pt idx="9">
                <c:v>AB de Villiers</c:v>
              </c:pt>
            </c:strLit>
          </c:cat>
          <c:val>
            <c:numLit>
              <c:formatCode>General</c:formatCode>
              <c:ptCount val="10"/>
              <c:pt idx="0">
                <c:v>14</c:v>
              </c:pt>
              <c:pt idx="1">
                <c:v>14</c:v>
              </c:pt>
              <c:pt idx="2">
                <c:v>14</c:v>
              </c:pt>
              <c:pt idx="3">
                <c:v>16</c:v>
              </c:pt>
              <c:pt idx="4">
                <c:v>16</c:v>
              </c:pt>
              <c:pt idx="5">
                <c:v>17</c:v>
              </c:pt>
              <c:pt idx="6">
                <c:v>18</c:v>
              </c:pt>
              <c:pt idx="7">
                <c:v>18</c:v>
              </c:pt>
              <c:pt idx="8">
                <c:v>22</c:v>
              </c:pt>
              <c:pt idx="9">
                <c:v>25</c:v>
              </c:pt>
            </c:numLit>
          </c:val>
          <c:extLst>
            <c:ext xmlns:c16="http://schemas.microsoft.com/office/drawing/2014/chart" uri="{C3380CC4-5D6E-409C-BE32-E72D297353CC}">
              <c16:uniqueId val="{00000000-6B85-49EE-BD7D-4B3854F656A8}"/>
            </c:ext>
          </c:extLst>
        </c:ser>
        <c:dLbls>
          <c:dLblPos val="outEnd"/>
          <c:showLegendKey val="0"/>
          <c:showVal val="1"/>
          <c:showCatName val="0"/>
          <c:showSerName val="0"/>
          <c:showPercent val="0"/>
          <c:showBubbleSize val="0"/>
        </c:dLbls>
        <c:gapWidth val="182"/>
        <c:axId val="1256476463"/>
        <c:axId val="1256475983"/>
      </c:barChart>
      <c:catAx>
        <c:axId val="1256476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256475983"/>
        <c:crosses val="autoZero"/>
        <c:auto val="1"/>
        <c:lblAlgn val="ctr"/>
        <c:lblOffset val="100"/>
        <c:noMultiLvlLbl val="0"/>
      </c:catAx>
      <c:valAx>
        <c:axId val="1256475983"/>
        <c:scaling>
          <c:orientation val="minMax"/>
        </c:scaling>
        <c:delete val="1"/>
        <c:axPos val="b"/>
        <c:numFmt formatCode="General" sourceLinked="1"/>
        <c:majorTickMark val="none"/>
        <c:minorTickMark val="none"/>
        <c:tickLblPos val="nextTo"/>
        <c:crossAx val="125647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Tables!Toss Decision </c:name>
    <c:fmtId val="0"/>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TOSS</a:t>
            </a:r>
            <a:r>
              <a:rPr lang="en-US" sz="800" b="1" baseline="0"/>
              <a:t> DECISION COUNT</a:t>
            </a:r>
          </a:p>
        </c:rich>
      </c:tx>
      <c:layout>
        <c:manualLayout>
          <c:xMode val="edge"/>
          <c:yMode val="edge"/>
          <c:x val="0.10491239270766829"/>
          <c:y val="3.2488628979857048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206364829396325E-2"/>
              <c:y val="-8.638815981335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444116360454943E-2"/>
              <c:y val="8.6365558471857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4094216202249"/>
          <c:y val="0.2362554680664917"/>
          <c:w val="0.6262419593923817"/>
          <c:h val="0.67147054534849815"/>
        </c:manualLayout>
      </c:layout>
      <c:pieChart>
        <c:varyColors val="1"/>
        <c:ser>
          <c:idx val="0"/>
          <c:order val="0"/>
          <c:tx>
            <c:strRef>
              <c:f>'KPI''s And Pivot Tables'!$B$67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DB3-486A-8BC5-30AED5FBB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B3-486A-8BC5-30AED5FBBF4E}"/>
              </c:ext>
            </c:extLst>
          </c:dPt>
          <c:dLbls>
            <c:dLbl>
              <c:idx val="0"/>
              <c:layout>
                <c:manualLayout>
                  <c:x val="1.0206364829396325E-2"/>
                  <c:y val="-8.63881598133566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B3-486A-8BC5-30AED5FBBF4E}"/>
                </c:ext>
              </c:extLst>
            </c:dLbl>
            <c:dLbl>
              <c:idx val="1"/>
              <c:layout>
                <c:manualLayout>
                  <c:x val="-1.1444116360454943E-2"/>
                  <c:y val="8.636555847185768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B3-486A-8BC5-30AED5FBBF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Pivot Tables'!$A$68:$A$70</c:f>
              <c:strCache>
                <c:ptCount val="2"/>
                <c:pt idx="0">
                  <c:v>Bat</c:v>
                </c:pt>
                <c:pt idx="1">
                  <c:v>Field</c:v>
                </c:pt>
              </c:strCache>
            </c:strRef>
          </c:cat>
          <c:val>
            <c:numRef>
              <c:f>'KPI''s And Pivot Tables'!$B$68:$B$70</c:f>
              <c:numCache>
                <c:formatCode>General</c:formatCode>
                <c:ptCount val="2"/>
                <c:pt idx="0">
                  <c:v>351</c:v>
                </c:pt>
                <c:pt idx="1">
                  <c:v>599</c:v>
                </c:pt>
              </c:numCache>
            </c:numRef>
          </c:val>
          <c:extLst>
            <c:ext xmlns:c16="http://schemas.microsoft.com/office/drawing/2014/chart" uri="{C3380CC4-5D6E-409C-BE32-E72D297353CC}">
              <c16:uniqueId val="{00000000-0DB3-486A-8BC5-30AED5FBBF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4699862646702841"/>
          <c:y val="0.10926144648585595"/>
          <c:w val="0.6932431697333169"/>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Tables!PivotTable13</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Run</a:t>
            </a:r>
            <a:r>
              <a:rPr lang="en-US" baseline="0"/>
              <a:t> Margin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282557745975187E-2"/>
          <c:y val="0.22778891115564465"/>
          <c:w val="0.85705564176740678"/>
          <c:h val="0.54542365571037088"/>
        </c:manualLayout>
      </c:layout>
      <c:lineChart>
        <c:grouping val="stacked"/>
        <c:varyColors val="0"/>
        <c:ser>
          <c:idx val="0"/>
          <c:order val="0"/>
          <c:tx>
            <c:strRef>
              <c:f>'KPI''s And Pivot Tables'!$Q$96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'KPI''s And Pivot Tables'!$P$97:$P$112</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strCache>
            </c:strRef>
          </c:cat>
          <c:val>
            <c:numRef>
              <c:f>'KPI''s And Pivot Tables'!$Q$97:$Q$112</c:f>
              <c:numCache>
                <c:formatCode>General</c:formatCode>
                <c:ptCount val="15"/>
                <c:pt idx="0">
                  <c:v>24</c:v>
                </c:pt>
                <c:pt idx="1">
                  <c:v>27</c:v>
                </c:pt>
                <c:pt idx="2">
                  <c:v>31</c:v>
                </c:pt>
                <c:pt idx="3">
                  <c:v>33</c:v>
                </c:pt>
                <c:pt idx="4">
                  <c:v>34</c:v>
                </c:pt>
                <c:pt idx="5">
                  <c:v>37</c:v>
                </c:pt>
                <c:pt idx="6">
                  <c:v>22</c:v>
                </c:pt>
                <c:pt idx="7">
                  <c:v>32</c:v>
                </c:pt>
                <c:pt idx="8">
                  <c:v>21</c:v>
                </c:pt>
                <c:pt idx="9">
                  <c:v>26</c:v>
                </c:pt>
                <c:pt idx="10">
                  <c:v>28</c:v>
                </c:pt>
                <c:pt idx="11">
                  <c:v>22</c:v>
                </c:pt>
                <c:pt idx="12">
                  <c:v>27</c:v>
                </c:pt>
                <c:pt idx="13">
                  <c:v>22</c:v>
                </c:pt>
                <c:pt idx="14">
                  <c:v>37</c:v>
                </c:pt>
              </c:numCache>
            </c:numRef>
          </c:val>
          <c:smooth val="0"/>
          <c:extLst>
            <c:ext xmlns:c16="http://schemas.microsoft.com/office/drawing/2014/chart" uri="{C3380CC4-5D6E-409C-BE32-E72D297353CC}">
              <c16:uniqueId val="{00000000-94E6-44A8-AC0E-B9B2CE625C8C}"/>
            </c:ext>
          </c:extLst>
        </c:ser>
        <c:dLbls>
          <c:showLegendKey val="0"/>
          <c:showVal val="0"/>
          <c:showCatName val="0"/>
          <c:showSerName val="0"/>
          <c:showPercent val="0"/>
          <c:showBubbleSize val="0"/>
        </c:dLbls>
        <c:marker val="1"/>
        <c:smooth val="0"/>
        <c:axId val="1082730671"/>
        <c:axId val="1082721071"/>
      </c:lineChart>
      <c:catAx>
        <c:axId val="1082730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2721071"/>
        <c:crosses val="autoZero"/>
        <c:auto val="1"/>
        <c:lblAlgn val="ctr"/>
        <c:lblOffset val="100"/>
        <c:noMultiLvlLbl val="0"/>
      </c:catAx>
      <c:valAx>
        <c:axId val="108272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27306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Wicket Margin</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'KPI''s And Pivot Tables'!$T$96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'KPI''s And Pivot Tables'!$S$97:$S$112</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strCache>
            </c:strRef>
          </c:cat>
          <c:val>
            <c:numRef>
              <c:f>'KPI''s And Pivot Tables'!$T$97:$T$112</c:f>
              <c:numCache>
                <c:formatCode>General</c:formatCode>
                <c:ptCount val="15"/>
                <c:pt idx="0">
                  <c:v>34</c:v>
                </c:pt>
                <c:pt idx="1">
                  <c:v>29</c:v>
                </c:pt>
                <c:pt idx="2">
                  <c:v>28</c:v>
                </c:pt>
                <c:pt idx="3">
                  <c:v>39</c:v>
                </c:pt>
                <c:pt idx="4">
                  <c:v>40</c:v>
                </c:pt>
                <c:pt idx="5">
                  <c:v>37</c:v>
                </c:pt>
                <c:pt idx="6">
                  <c:v>37</c:v>
                </c:pt>
                <c:pt idx="7">
                  <c:v>24</c:v>
                </c:pt>
                <c:pt idx="8">
                  <c:v>39</c:v>
                </c:pt>
                <c:pt idx="9">
                  <c:v>32</c:v>
                </c:pt>
                <c:pt idx="10">
                  <c:v>32</c:v>
                </c:pt>
                <c:pt idx="11">
                  <c:v>35</c:v>
                </c:pt>
                <c:pt idx="12">
                  <c:v>29</c:v>
                </c:pt>
                <c:pt idx="13">
                  <c:v>37</c:v>
                </c:pt>
                <c:pt idx="14">
                  <c:v>37</c:v>
                </c:pt>
              </c:numCache>
            </c:numRef>
          </c:val>
          <c:smooth val="0"/>
          <c:extLst>
            <c:ext xmlns:c16="http://schemas.microsoft.com/office/drawing/2014/chart" uri="{C3380CC4-5D6E-409C-BE32-E72D297353CC}">
              <c16:uniqueId val="{00000000-7EB9-4FE1-8EC5-E642800AB2D8}"/>
            </c:ext>
          </c:extLst>
        </c:ser>
        <c:dLbls>
          <c:showLegendKey val="0"/>
          <c:showVal val="0"/>
          <c:showCatName val="0"/>
          <c:showSerName val="0"/>
          <c:showPercent val="0"/>
          <c:showBubbleSize val="0"/>
        </c:dLbls>
        <c:marker val="1"/>
        <c:smooth val="0"/>
        <c:axId val="1425951663"/>
        <c:axId val="1425953583"/>
      </c:lineChart>
      <c:catAx>
        <c:axId val="1425951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5953583"/>
        <c:crosses val="autoZero"/>
        <c:auto val="1"/>
        <c:lblAlgn val="ctr"/>
        <c:lblOffset val="100"/>
        <c:noMultiLvlLbl val="0"/>
      </c:catAx>
      <c:valAx>
        <c:axId val="1425953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595166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'KPI''s And Pivot Tables'!$R$16</c:f>
              <c:strCache>
                <c:ptCount val="1"/>
                <c:pt idx="0">
                  <c:v>Sum of Toss Winner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And Pivot Tables'!$Q$17:$Q$34</c:f>
              <c:strCache>
                <c:ptCount val="17"/>
                <c:pt idx="0">
                  <c:v>Chennai Super Kings</c:v>
                </c:pt>
                <c:pt idx="1">
                  <c:v>Deccan Chargers</c:v>
                </c:pt>
                <c:pt idx="2">
                  <c:v>Delhi Capitals</c:v>
                </c:pt>
                <c:pt idx="3">
                  <c:v>Delhi Daredevils</c:v>
                </c:pt>
                <c:pt idx="4">
                  <c:v>Gujarat Lions</c:v>
                </c:pt>
                <c:pt idx="5">
                  <c:v>Gujarat Titans</c:v>
                </c:pt>
                <c:pt idx="6">
                  <c:v>Kings XI Punjab</c:v>
                </c:pt>
                <c:pt idx="7">
                  <c:v>Kochi Tuskers Kerala</c:v>
                </c:pt>
                <c:pt idx="8">
                  <c:v>Kolkata Knight Riders</c:v>
                </c:pt>
                <c:pt idx="9">
                  <c:v>Lucknow Super Giants</c:v>
                </c:pt>
                <c:pt idx="10">
                  <c:v>Mumbai Indians</c:v>
                </c:pt>
                <c:pt idx="11">
                  <c:v>Pune Warriors</c:v>
                </c:pt>
                <c:pt idx="12">
                  <c:v>Punjab Kings</c:v>
                </c:pt>
                <c:pt idx="13">
                  <c:v>Rajasthan Royals</c:v>
                </c:pt>
                <c:pt idx="14">
                  <c:v>Rising Pune Supergiants</c:v>
                </c:pt>
                <c:pt idx="15">
                  <c:v>Royal Challengers Bangalore</c:v>
                </c:pt>
                <c:pt idx="16">
                  <c:v>Sunrisers Hyderabad</c:v>
                </c:pt>
              </c:strCache>
            </c:strRef>
          </c:cat>
          <c:val>
            <c:numRef>
              <c:f>'KPI''s And Pivot Tables'!$R$17:$R$34</c:f>
              <c:numCache>
                <c:formatCode>General</c:formatCode>
                <c:ptCount val="17"/>
                <c:pt idx="0">
                  <c:v>109</c:v>
                </c:pt>
                <c:pt idx="1">
                  <c:v>43</c:v>
                </c:pt>
                <c:pt idx="2">
                  <c:v>36</c:v>
                </c:pt>
                <c:pt idx="3">
                  <c:v>80</c:v>
                </c:pt>
                <c:pt idx="4">
                  <c:v>15</c:v>
                </c:pt>
                <c:pt idx="5">
                  <c:v>10</c:v>
                </c:pt>
                <c:pt idx="6">
                  <c:v>85</c:v>
                </c:pt>
                <c:pt idx="7">
                  <c:v>8</c:v>
                </c:pt>
                <c:pt idx="8">
                  <c:v>114</c:v>
                </c:pt>
                <c:pt idx="9">
                  <c:v>7</c:v>
                </c:pt>
                <c:pt idx="10">
                  <c:v>123</c:v>
                </c:pt>
                <c:pt idx="11">
                  <c:v>20</c:v>
                </c:pt>
                <c:pt idx="12">
                  <c:v>9</c:v>
                </c:pt>
                <c:pt idx="13">
                  <c:v>99</c:v>
                </c:pt>
                <c:pt idx="14">
                  <c:v>13</c:v>
                </c:pt>
                <c:pt idx="15">
                  <c:v>105</c:v>
                </c:pt>
                <c:pt idx="16">
                  <c:v>74</c:v>
                </c:pt>
              </c:numCache>
            </c:numRef>
          </c:val>
          <c:extLst>
            <c:ext xmlns:c16="http://schemas.microsoft.com/office/drawing/2014/chart" uri="{C3380CC4-5D6E-409C-BE32-E72D297353CC}">
              <c16:uniqueId val="{00000000-7FBB-4E61-A16F-7A6140101FE6}"/>
            </c:ext>
          </c:extLst>
        </c:ser>
        <c:ser>
          <c:idx val="1"/>
          <c:order val="1"/>
          <c:tx>
            <c:strRef>
              <c:f>'KPI''s And Pivot Tables'!$S$16</c:f>
              <c:strCache>
                <c:ptCount val="1"/>
                <c:pt idx="0">
                  <c:v>Sum of Match won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And Pivot Tables'!$Q$17:$Q$34</c:f>
              <c:strCache>
                <c:ptCount val="17"/>
                <c:pt idx="0">
                  <c:v>Chennai Super Kings</c:v>
                </c:pt>
                <c:pt idx="1">
                  <c:v>Deccan Chargers</c:v>
                </c:pt>
                <c:pt idx="2">
                  <c:v>Delhi Capitals</c:v>
                </c:pt>
                <c:pt idx="3">
                  <c:v>Delhi Daredevils</c:v>
                </c:pt>
                <c:pt idx="4">
                  <c:v>Gujarat Lions</c:v>
                </c:pt>
                <c:pt idx="5">
                  <c:v>Gujarat Titans</c:v>
                </c:pt>
                <c:pt idx="6">
                  <c:v>Kings XI Punjab</c:v>
                </c:pt>
                <c:pt idx="7">
                  <c:v>Kochi Tuskers Kerala</c:v>
                </c:pt>
                <c:pt idx="8">
                  <c:v>Kolkata Knight Riders</c:v>
                </c:pt>
                <c:pt idx="9">
                  <c:v>Lucknow Super Giants</c:v>
                </c:pt>
                <c:pt idx="10">
                  <c:v>Mumbai Indians</c:v>
                </c:pt>
                <c:pt idx="11">
                  <c:v>Pune Warriors</c:v>
                </c:pt>
                <c:pt idx="12">
                  <c:v>Punjab Kings</c:v>
                </c:pt>
                <c:pt idx="13">
                  <c:v>Rajasthan Royals</c:v>
                </c:pt>
                <c:pt idx="14">
                  <c:v>Rising Pune Supergiants</c:v>
                </c:pt>
                <c:pt idx="15">
                  <c:v>Royal Challengers Bangalore</c:v>
                </c:pt>
                <c:pt idx="16">
                  <c:v>Sunrisers Hyderabad</c:v>
                </c:pt>
              </c:strCache>
            </c:strRef>
          </c:cat>
          <c:val>
            <c:numRef>
              <c:f>'KPI''s And Pivot Tables'!$S$17:$S$34</c:f>
              <c:numCache>
                <c:formatCode>General</c:formatCode>
                <c:ptCount val="17"/>
                <c:pt idx="0">
                  <c:v>121</c:v>
                </c:pt>
                <c:pt idx="1">
                  <c:v>29</c:v>
                </c:pt>
                <c:pt idx="2">
                  <c:v>36</c:v>
                </c:pt>
                <c:pt idx="3">
                  <c:v>67</c:v>
                </c:pt>
                <c:pt idx="4">
                  <c:v>13</c:v>
                </c:pt>
                <c:pt idx="5">
                  <c:v>12</c:v>
                </c:pt>
                <c:pt idx="6">
                  <c:v>88</c:v>
                </c:pt>
                <c:pt idx="7">
                  <c:v>6</c:v>
                </c:pt>
                <c:pt idx="8">
                  <c:v>114</c:v>
                </c:pt>
                <c:pt idx="9">
                  <c:v>9</c:v>
                </c:pt>
                <c:pt idx="10">
                  <c:v>131</c:v>
                </c:pt>
                <c:pt idx="11">
                  <c:v>12</c:v>
                </c:pt>
                <c:pt idx="12">
                  <c:v>13</c:v>
                </c:pt>
                <c:pt idx="13">
                  <c:v>96</c:v>
                </c:pt>
                <c:pt idx="14">
                  <c:v>15</c:v>
                </c:pt>
                <c:pt idx="15">
                  <c:v>109</c:v>
                </c:pt>
                <c:pt idx="16">
                  <c:v>75</c:v>
                </c:pt>
              </c:numCache>
            </c:numRef>
          </c:val>
          <c:extLst>
            <c:ext xmlns:c16="http://schemas.microsoft.com/office/drawing/2014/chart" uri="{C3380CC4-5D6E-409C-BE32-E72D297353CC}">
              <c16:uniqueId val="{00000001-7FBB-4E61-A16F-7A6140101FE6}"/>
            </c:ext>
          </c:extLst>
        </c:ser>
        <c:dLbls>
          <c:showLegendKey val="0"/>
          <c:showVal val="0"/>
          <c:showCatName val="0"/>
          <c:showSerName val="0"/>
          <c:showPercent val="0"/>
          <c:showBubbleSize val="0"/>
        </c:dLbls>
        <c:gapWidth val="150"/>
        <c:overlap val="100"/>
        <c:axId val="1256466383"/>
        <c:axId val="1256469743"/>
      </c:barChart>
      <c:catAx>
        <c:axId val="12564663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469743"/>
        <c:crosses val="autoZero"/>
        <c:auto val="1"/>
        <c:lblAlgn val="ctr"/>
        <c:lblOffset val="100"/>
        <c:noMultiLvlLbl val="0"/>
      </c:catAx>
      <c:valAx>
        <c:axId val="1256469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46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Tables!Toss Win Per Team</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a:t>Toss</a:t>
            </a:r>
            <a:r>
              <a:rPr lang="en-US" sz="1100" b="1" baseline="0"/>
              <a:t> Win</a:t>
            </a:r>
            <a:endParaRPr lang="en-US" sz="1100" b="1"/>
          </a:p>
        </c:rich>
      </c:tx>
      <c:layout>
        <c:manualLayout>
          <c:xMode val="edge"/>
          <c:yMode val="edge"/>
          <c:x val="0.43629848688268807"/>
          <c:y val="2.20458553791887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72388334531681"/>
          <c:y val="0.10975895112167583"/>
          <c:w val="0.685276134837984"/>
          <c:h val="0.84890741841232109"/>
        </c:manualLayout>
      </c:layout>
      <c:barChart>
        <c:barDir val="bar"/>
        <c:grouping val="clustered"/>
        <c:varyColors val="0"/>
        <c:ser>
          <c:idx val="0"/>
          <c:order val="0"/>
          <c:tx>
            <c:strRef>
              <c:f>'KPI''s And Pivot Tables'!$B$46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Tables'!$A$47:$A$64</c:f>
              <c:strCache>
                <c:ptCount val="17"/>
                <c:pt idx="0">
                  <c:v>Lucknow Super Giants</c:v>
                </c:pt>
                <c:pt idx="1">
                  <c:v>Kochi Tuskers Kerala</c:v>
                </c:pt>
                <c:pt idx="2">
                  <c:v>Punjab Kings</c:v>
                </c:pt>
                <c:pt idx="3">
                  <c:v>Gujarat Titans</c:v>
                </c:pt>
                <c:pt idx="4">
                  <c:v>Rising Pune Supergiants</c:v>
                </c:pt>
                <c:pt idx="5">
                  <c:v>Gujarat Lions</c:v>
                </c:pt>
                <c:pt idx="6">
                  <c:v>Pune Warriors</c:v>
                </c:pt>
                <c:pt idx="7">
                  <c:v>Delhi Capitals</c:v>
                </c:pt>
                <c:pt idx="8">
                  <c:v>Deccan Chargers</c:v>
                </c:pt>
                <c:pt idx="9">
                  <c:v>Sunrisers Hyderabad</c:v>
                </c:pt>
                <c:pt idx="10">
                  <c:v>Delhi Daredevils</c:v>
                </c:pt>
                <c:pt idx="11">
                  <c:v>Kings XI Punjab</c:v>
                </c:pt>
                <c:pt idx="12">
                  <c:v>Rajasthan Royals</c:v>
                </c:pt>
                <c:pt idx="13">
                  <c:v>Royal Challengers Bangalore</c:v>
                </c:pt>
                <c:pt idx="14">
                  <c:v>Chennai Super Kings</c:v>
                </c:pt>
                <c:pt idx="15">
                  <c:v>Kolkata Knight Riders</c:v>
                </c:pt>
                <c:pt idx="16">
                  <c:v>Mumbai Indians</c:v>
                </c:pt>
              </c:strCache>
            </c:strRef>
          </c:cat>
          <c:val>
            <c:numRef>
              <c:f>'KPI''s And Pivot Tables'!$B$47:$B$64</c:f>
              <c:numCache>
                <c:formatCode>General</c:formatCode>
                <c:ptCount val="17"/>
                <c:pt idx="0">
                  <c:v>7</c:v>
                </c:pt>
                <c:pt idx="1">
                  <c:v>8</c:v>
                </c:pt>
                <c:pt idx="2">
                  <c:v>9</c:v>
                </c:pt>
                <c:pt idx="3">
                  <c:v>10</c:v>
                </c:pt>
                <c:pt idx="4">
                  <c:v>13</c:v>
                </c:pt>
                <c:pt idx="5">
                  <c:v>15</c:v>
                </c:pt>
                <c:pt idx="6">
                  <c:v>20</c:v>
                </c:pt>
                <c:pt idx="7">
                  <c:v>36</c:v>
                </c:pt>
                <c:pt idx="8">
                  <c:v>43</c:v>
                </c:pt>
                <c:pt idx="9">
                  <c:v>74</c:v>
                </c:pt>
                <c:pt idx="10">
                  <c:v>80</c:v>
                </c:pt>
                <c:pt idx="11">
                  <c:v>85</c:v>
                </c:pt>
                <c:pt idx="12">
                  <c:v>99</c:v>
                </c:pt>
                <c:pt idx="13">
                  <c:v>105</c:v>
                </c:pt>
                <c:pt idx="14">
                  <c:v>109</c:v>
                </c:pt>
                <c:pt idx="15">
                  <c:v>114</c:v>
                </c:pt>
                <c:pt idx="16">
                  <c:v>123</c:v>
                </c:pt>
              </c:numCache>
            </c:numRef>
          </c:val>
          <c:extLst>
            <c:ext xmlns:c16="http://schemas.microsoft.com/office/drawing/2014/chart" uri="{C3380CC4-5D6E-409C-BE32-E72D297353CC}">
              <c16:uniqueId val="{00000000-302D-4A35-BD57-66C47260B61E}"/>
            </c:ext>
          </c:extLst>
        </c:ser>
        <c:dLbls>
          <c:dLblPos val="outEnd"/>
          <c:showLegendKey val="0"/>
          <c:showVal val="1"/>
          <c:showCatName val="0"/>
          <c:showSerName val="0"/>
          <c:showPercent val="0"/>
          <c:showBubbleSize val="0"/>
        </c:dLbls>
        <c:gapWidth val="182"/>
        <c:axId val="944520400"/>
        <c:axId val="944520880"/>
      </c:barChart>
      <c:catAx>
        <c:axId val="94452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944520880"/>
        <c:crosses val="autoZero"/>
        <c:auto val="1"/>
        <c:lblAlgn val="ctr"/>
        <c:lblOffset val="100"/>
        <c:noMultiLvlLbl val="0"/>
      </c:catAx>
      <c:valAx>
        <c:axId val="944520880"/>
        <c:scaling>
          <c:orientation val="minMax"/>
        </c:scaling>
        <c:delete val="1"/>
        <c:axPos val="b"/>
        <c:numFmt formatCode="General" sourceLinked="1"/>
        <c:majorTickMark val="none"/>
        <c:minorTickMark val="none"/>
        <c:tickLblPos val="nextTo"/>
        <c:crossAx val="94452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Tables!match per season</c:name>
    <c:fmtId val="3"/>
  </c:pivotSource>
  <c:chart>
    <c:title>
      <c:tx>
        <c:rich>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r>
              <a:rPr lang="en-US" sz="700"/>
              <a:t>MATCHES</a:t>
            </a:r>
            <a:r>
              <a:rPr lang="en-US" sz="700" baseline="0"/>
              <a:t> PLAYED BY SEASONS</a:t>
            </a:r>
            <a:endParaRPr lang="en-US" sz="700"/>
          </a:p>
        </c:rich>
      </c:tx>
      <c:layout>
        <c:manualLayout>
          <c:xMode val="edge"/>
          <c:yMode val="edge"/>
          <c:x val="0.38453864225858508"/>
          <c:y val="5.2202087057621104E-2"/>
        </c:manualLayout>
      </c:layout>
      <c:overlay val="0"/>
      <c:spPr>
        <a:noFill/>
        <a:ln>
          <a:noFill/>
        </a:ln>
        <a:effectLst/>
      </c:spPr>
      <c:txPr>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9000">
                <a:schemeClr val="bg2">
                  <a:lumMod val="85000"/>
                </a:schemeClr>
              </a:gs>
              <a:gs pos="100000">
                <a:schemeClr val="tx2">
                  <a:lumMod val="85000"/>
                  <a:lumOff val="15000"/>
                </a:schemeClr>
              </a:gs>
            </a:gsLst>
            <a:lin ang="5400000" scaled="0"/>
          </a:gra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39907502598694"/>
          <c:y val="0.13546640620081687"/>
          <c:w val="0.63597785570921284"/>
          <c:h val="0.65544820439529949"/>
        </c:manualLayout>
      </c:layout>
      <c:barChart>
        <c:barDir val="col"/>
        <c:grouping val="clustered"/>
        <c:varyColors val="0"/>
        <c:ser>
          <c:idx val="0"/>
          <c:order val="0"/>
          <c:tx>
            <c:strRef>
              <c:f>'KPI''s And Pivot Tables'!$B$6</c:f>
              <c:strCache>
                <c:ptCount val="1"/>
                <c:pt idx="0">
                  <c:v>Total</c:v>
                </c:pt>
              </c:strCache>
            </c:strRef>
          </c:tx>
          <c:spPr>
            <a:gradFill>
              <a:gsLst>
                <a:gs pos="29000">
                  <a:schemeClr val="bg2">
                    <a:lumMod val="85000"/>
                  </a:schemeClr>
                </a:gs>
                <a:gs pos="100000">
                  <a:schemeClr val="tx2">
                    <a:lumMod val="85000"/>
                    <a:lumOff val="15000"/>
                  </a:schemeClr>
                </a:gs>
              </a:gsLst>
              <a:lin ang="5400000" scaled="0"/>
            </a:gradFill>
            <a:ln w="9525" cap="flat" cmpd="sng" algn="ctr">
              <a:solidFill>
                <a:schemeClr val="accent1"/>
              </a:solidFill>
              <a:miter lim="800000"/>
            </a:ln>
            <a:effectLst>
              <a:glow rad="63500">
                <a:schemeClr val="accent1">
                  <a:satMod val="175000"/>
                  <a:alpha val="25000"/>
                </a:schemeClr>
              </a:glow>
            </a:effectLst>
          </c:spPr>
          <c:invertIfNegative val="0"/>
          <c:cat>
            <c:strRef>
              <c:f>'KPI''s And Pivot Tables'!$A$7:$A$22</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strCache>
            </c:strRef>
          </c:cat>
          <c:val>
            <c:numRef>
              <c:f>'KPI''s And Pivot Tables'!$B$7:$B$22</c:f>
              <c:numCache>
                <c:formatCode>General</c:formatCode>
                <c:ptCount val="15"/>
                <c:pt idx="0">
                  <c:v>58</c:v>
                </c:pt>
                <c:pt idx="1">
                  <c:v>57</c:v>
                </c:pt>
                <c:pt idx="2">
                  <c:v>60</c:v>
                </c:pt>
                <c:pt idx="3">
                  <c:v>73</c:v>
                </c:pt>
                <c:pt idx="4">
                  <c:v>74</c:v>
                </c:pt>
                <c:pt idx="5">
                  <c:v>76</c:v>
                </c:pt>
                <c:pt idx="6">
                  <c:v>60</c:v>
                </c:pt>
                <c:pt idx="7">
                  <c:v>59</c:v>
                </c:pt>
                <c:pt idx="8">
                  <c:v>60</c:v>
                </c:pt>
                <c:pt idx="9">
                  <c:v>59</c:v>
                </c:pt>
                <c:pt idx="10">
                  <c:v>60</c:v>
                </c:pt>
                <c:pt idx="11">
                  <c:v>60</c:v>
                </c:pt>
                <c:pt idx="12">
                  <c:v>60</c:v>
                </c:pt>
                <c:pt idx="13">
                  <c:v>60</c:v>
                </c:pt>
                <c:pt idx="14">
                  <c:v>74</c:v>
                </c:pt>
              </c:numCache>
            </c:numRef>
          </c:val>
          <c:extLst>
            <c:ext xmlns:c16="http://schemas.microsoft.com/office/drawing/2014/chart" uri="{C3380CC4-5D6E-409C-BE32-E72D297353CC}">
              <c16:uniqueId val="{00000000-FF9A-452D-9B02-2CC3758D0D92}"/>
            </c:ext>
          </c:extLst>
        </c:ser>
        <c:dLbls>
          <c:showLegendKey val="0"/>
          <c:showVal val="0"/>
          <c:showCatName val="0"/>
          <c:showSerName val="0"/>
          <c:showPercent val="0"/>
          <c:showBubbleSize val="0"/>
        </c:dLbls>
        <c:gapWidth val="315"/>
        <c:overlap val="-40"/>
        <c:axId val="1832357376"/>
        <c:axId val="1832357856"/>
      </c:barChart>
      <c:catAx>
        <c:axId val="1832357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832357856"/>
        <c:crosses val="autoZero"/>
        <c:auto val="1"/>
        <c:lblAlgn val="ctr"/>
        <c:lblOffset val="100"/>
        <c:noMultiLvlLbl val="0"/>
      </c:catAx>
      <c:valAx>
        <c:axId val="1832357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2"/>
                </a:solidFill>
                <a:latin typeface="+mn-lt"/>
                <a:ea typeface="+mn-ea"/>
                <a:cs typeface="+mn-cs"/>
              </a:defRPr>
            </a:pPr>
            <a:endParaRPr lang="en-US"/>
          </a:p>
        </c:txPr>
        <c:crossAx val="1832357376"/>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5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Tables!Match win per team</c:name>
    <c:fmtId val="2"/>
  </c:pivotSource>
  <c:chart>
    <c:title>
      <c:tx>
        <c:rich>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r>
              <a:rPr lang="en-US" sz="700" b="1"/>
              <a:t>WONS</a:t>
            </a:r>
            <a:r>
              <a:rPr lang="en-US" sz="700" b="1" baseline="0"/>
              <a:t> BY EACH TEAM</a:t>
            </a:r>
            <a:endParaRPr lang="en-US" sz="700" b="1"/>
          </a:p>
        </c:rich>
      </c:tx>
      <c:layout>
        <c:manualLayout>
          <c:xMode val="edge"/>
          <c:yMode val="edge"/>
          <c:x val="0.2304291956956222"/>
          <c:y val="7.06135720150321E-2"/>
        </c:manualLayout>
      </c:layout>
      <c:overlay val="0"/>
      <c:spPr>
        <a:noFill/>
        <a:ln>
          <a:noFill/>
        </a:ln>
        <a:effectLst/>
      </c:spPr>
      <c:txPr>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58832894840844"/>
          <c:y val="0.22007896611351671"/>
          <c:w val="0.6052031932792088"/>
          <c:h val="0.69361555697922184"/>
        </c:manualLayout>
      </c:layout>
      <c:barChart>
        <c:barDir val="bar"/>
        <c:grouping val="clustered"/>
        <c:varyColors val="0"/>
        <c:ser>
          <c:idx val="0"/>
          <c:order val="0"/>
          <c:tx>
            <c:strRef>
              <c:f>'KPI''s And Pivot Tables'!$B$25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And Pivot Tables'!$A$26:$A$43</c:f>
              <c:strCache>
                <c:ptCount val="17"/>
                <c:pt idx="0">
                  <c:v>Kochi Tuskers Kerala</c:v>
                </c:pt>
                <c:pt idx="1">
                  <c:v>Lucknow Super Giants</c:v>
                </c:pt>
                <c:pt idx="2">
                  <c:v>Gujarat Titans</c:v>
                </c:pt>
                <c:pt idx="3">
                  <c:v>Pune Warriors</c:v>
                </c:pt>
                <c:pt idx="4">
                  <c:v>Gujarat Lions</c:v>
                </c:pt>
                <c:pt idx="5">
                  <c:v>Punjab Kings</c:v>
                </c:pt>
                <c:pt idx="6">
                  <c:v>Rising Pune Supergiants</c:v>
                </c:pt>
                <c:pt idx="7">
                  <c:v>Deccan Chargers</c:v>
                </c:pt>
                <c:pt idx="8">
                  <c:v>Delhi Capitals</c:v>
                </c:pt>
                <c:pt idx="9">
                  <c:v>Delhi Daredevils</c:v>
                </c:pt>
                <c:pt idx="10">
                  <c:v>Sunrisers Hyderabad</c:v>
                </c:pt>
                <c:pt idx="11">
                  <c:v>Kings XI Punjab</c:v>
                </c:pt>
                <c:pt idx="12">
                  <c:v>Rajasthan Royals</c:v>
                </c:pt>
                <c:pt idx="13">
                  <c:v>Royal Challengers Bangalore</c:v>
                </c:pt>
                <c:pt idx="14">
                  <c:v>Kolkata Knight Riders</c:v>
                </c:pt>
                <c:pt idx="15">
                  <c:v>Chennai Super Kings</c:v>
                </c:pt>
                <c:pt idx="16">
                  <c:v>Mumbai Indians</c:v>
                </c:pt>
              </c:strCache>
            </c:strRef>
          </c:cat>
          <c:val>
            <c:numRef>
              <c:f>'KPI''s And Pivot Tables'!$B$26:$B$43</c:f>
              <c:numCache>
                <c:formatCode>General</c:formatCode>
                <c:ptCount val="17"/>
                <c:pt idx="0">
                  <c:v>6</c:v>
                </c:pt>
                <c:pt idx="1">
                  <c:v>9</c:v>
                </c:pt>
                <c:pt idx="2">
                  <c:v>12</c:v>
                </c:pt>
                <c:pt idx="3">
                  <c:v>12</c:v>
                </c:pt>
                <c:pt idx="4">
                  <c:v>13</c:v>
                </c:pt>
                <c:pt idx="5">
                  <c:v>13</c:v>
                </c:pt>
                <c:pt idx="6">
                  <c:v>15</c:v>
                </c:pt>
                <c:pt idx="7">
                  <c:v>29</c:v>
                </c:pt>
                <c:pt idx="8">
                  <c:v>36</c:v>
                </c:pt>
                <c:pt idx="9">
                  <c:v>67</c:v>
                </c:pt>
                <c:pt idx="10">
                  <c:v>75</c:v>
                </c:pt>
                <c:pt idx="11">
                  <c:v>88</c:v>
                </c:pt>
                <c:pt idx="12">
                  <c:v>96</c:v>
                </c:pt>
                <c:pt idx="13">
                  <c:v>109</c:v>
                </c:pt>
                <c:pt idx="14">
                  <c:v>114</c:v>
                </c:pt>
                <c:pt idx="15">
                  <c:v>121</c:v>
                </c:pt>
                <c:pt idx="16">
                  <c:v>131</c:v>
                </c:pt>
              </c:numCache>
            </c:numRef>
          </c:val>
          <c:extLst>
            <c:ext xmlns:c16="http://schemas.microsoft.com/office/drawing/2014/chart" uri="{C3380CC4-5D6E-409C-BE32-E72D297353CC}">
              <c16:uniqueId val="{00000000-9909-41FE-966A-63C43252E56F}"/>
            </c:ext>
          </c:extLst>
        </c:ser>
        <c:dLbls>
          <c:dLblPos val="outEnd"/>
          <c:showLegendKey val="0"/>
          <c:showVal val="1"/>
          <c:showCatName val="0"/>
          <c:showSerName val="0"/>
          <c:showPercent val="0"/>
          <c:showBubbleSize val="0"/>
        </c:dLbls>
        <c:gapWidth val="182"/>
        <c:overlap val="-50"/>
        <c:axId val="735412784"/>
        <c:axId val="735413744"/>
      </c:barChart>
      <c:catAx>
        <c:axId val="7354127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2"/>
                </a:solidFill>
                <a:latin typeface="+mn-lt"/>
                <a:ea typeface="+mn-ea"/>
                <a:cs typeface="+mn-cs"/>
              </a:defRPr>
            </a:pPr>
            <a:endParaRPr lang="en-US"/>
          </a:p>
        </c:txPr>
        <c:crossAx val="735413744"/>
        <c:crosses val="autoZero"/>
        <c:auto val="1"/>
        <c:lblAlgn val="ctr"/>
        <c:lblOffset val="100"/>
        <c:noMultiLvlLbl val="0"/>
      </c:catAx>
      <c:valAx>
        <c:axId val="735413744"/>
        <c:scaling>
          <c:orientation val="minMax"/>
        </c:scaling>
        <c:delete val="1"/>
        <c:axPos val="b"/>
        <c:numFmt formatCode="General" sourceLinked="1"/>
        <c:majorTickMark val="out"/>
        <c:minorTickMark val="none"/>
        <c:tickLblPos val="nextTo"/>
        <c:crossAx val="73541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c:name>
    <c:fmtId val="2"/>
  </c:pivotSource>
  <c:chart>
    <c:title>
      <c:tx>
        <c:rich>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r>
              <a:rPr lang="en-US" sz="700"/>
              <a:t>NO</a:t>
            </a:r>
            <a:r>
              <a:rPr lang="en-US" sz="700" baseline="0"/>
              <a:t> OF MATCHES PER CITY</a:t>
            </a:r>
            <a:endParaRPr lang="en-US" sz="700"/>
          </a:p>
        </c:rich>
      </c:tx>
      <c:layout>
        <c:manualLayout>
          <c:xMode val="edge"/>
          <c:yMode val="edge"/>
          <c:x val="0.3632192530056394"/>
          <c:y val="5.9767626373330836E-2"/>
        </c:manualLayout>
      </c:layout>
      <c:overlay val="0"/>
      <c:spPr>
        <a:noFill/>
        <a:ln>
          <a:noFill/>
        </a:ln>
        <a:effectLst/>
      </c:spPr>
      <c:txPr>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855016955811722E-2"/>
          <c:y val="0.25443613595825754"/>
          <c:w val="0.89011929033619752"/>
          <c:h val="0.40048814977029878"/>
        </c:manualLayout>
      </c:layout>
      <c:barChart>
        <c:barDir val="col"/>
        <c:grouping val="clustered"/>
        <c:varyColors val="0"/>
        <c:ser>
          <c:idx val="0"/>
          <c:order val="0"/>
          <c:tx>
            <c:strRef>
              <c:f>'KPI''s And Pivot Tables'!$N$38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And Pivot Tables'!$M$39:$M$73</c:f>
              <c:strCache>
                <c:ptCount val="34"/>
                <c:pt idx="0">
                  <c:v>Abu Dhabi</c:v>
                </c:pt>
                <c:pt idx="1">
                  <c:v>Ahmedabad</c:v>
                </c:pt>
                <c:pt idx="2">
                  <c:v>Bangalore</c:v>
                </c:pt>
                <c:pt idx="3">
                  <c:v>Bengaluru</c:v>
                </c:pt>
                <c:pt idx="4">
                  <c:v>Bloemfontein</c:v>
                </c:pt>
                <c:pt idx="5">
                  <c:v>Cape Town</c:v>
                </c:pt>
                <c:pt idx="6">
                  <c:v>Centurion</c:v>
                </c:pt>
                <c:pt idx="7">
                  <c:v>Chandigarh</c:v>
                </c:pt>
                <c:pt idx="8">
                  <c:v>Chennai</c:v>
                </c:pt>
                <c:pt idx="9">
                  <c:v>Cuttack</c:v>
                </c:pt>
                <c:pt idx="10">
                  <c:v>Delhi</c:v>
                </c:pt>
                <c:pt idx="11">
                  <c:v>Dharamsala</c:v>
                </c:pt>
                <c:pt idx="12">
                  <c:v>Dubai</c:v>
                </c:pt>
                <c:pt idx="13">
                  <c:v>Durban</c:v>
                </c:pt>
                <c:pt idx="14">
                  <c:v>East London</c:v>
                </c:pt>
                <c:pt idx="15">
                  <c:v>Hyderabad</c:v>
                </c:pt>
                <c:pt idx="16">
                  <c:v>Indore</c:v>
                </c:pt>
                <c:pt idx="17">
                  <c:v>Jaipur</c:v>
                </c:pt>
                <c:pt idx="18">
                  <c:v>Johannesburg</c:v>
                </c:pt>
                <c:pt idx="19">
                  <c:v>Kanpur</c:v>
                </c:pt>
                <c:pt idx="20">
                  <c:v>Kimberley</c:v>
                </c:pt>
                <c:pt idx="21">
                  <c:v>Kochi</c:v>
                </c:pt>
                <c:pt idx="22">
                  <c:v>Kolkata</c:v>
                </c:pt>
                <c:pt idx="23">
                  <c:v>Mumbai</c:v>
                </c:pt>
                <c:pt idx="24">
                  <c:v>Nagpur</c:v>
                </c:pt>
                <c:pt idx="25">
                  <c:v>Navi Mumbai</c:v>
                </c:pt>
                <c:pt idx="26">
                  <c:v>Others</c:v>
                </c:pt>
                <c:pt idx="27">
                  <c:v>Port Elizabeth</c:v>
                </c:pt>
                <c:pt idx="28">
                  <c:v>Pune</c:v>
                </c:pt>
                <c:pt idx="29">
                  <c:v>Raipur</c:v>
                </c:pt>
                <c:pt idx="30">
                  <c:v>Rajkot</c:v>
                </c:pt>
                <c:pt idx="31">
                  <c:v>Ranchi</c:v>
                </c:pt>
                <c:pt idx="32">
                  <c:v>Sharjah</c:v>
                </c:pt>
                <c:pt idx="33">
                  <c:v>Visakhapatnam</c:v>
                </c:pt>
              </c:strCache>
            </c:strRef>
          </c:cat>
          <c:val>
            <c:numRef>
              <c:f>'KPI''s And Pivot Tables'!$N$39:$N$73</c:f>
              <c:numCache>
                <c:formatCode>General</c:formatCode>
                <c:ptCount val="34"/>
                <c:pt idx="0">
                  <c:v>37</c:v>
                </c:pt>
                <c:pt idx="1">
                  <c:v>19</c:v>
                </c:pt>
                <c:pt idx="2">
                  <c:v>65</c:v>
                </c:pt>
                <c:pt idx="3">
                  <c:v>15</c:v>
                </c:pt>
                <c:pt idx="4">
                  <c:v>2</c:v>
                </c:pt>
                <c:pt idx="5">
                  <c:v>7</c:v>
                </c:pt>
                <c:pt idx="6">
                  <c:v>12</c:v>
                </c:pt>
                <c:pt idx="7">
                  <c:v>56</c:v>
                </c:pt>
                <c:pt idx="8">
                  <c:v>67</c:v>
                </c:pt>
                <c:pt idx="9">
                  <c:v>7</c:v>
                </c:pt>
                <c:pt idx="10">
                  <c:v>78</c:v>
                </c:pt>
                <c:pt idx="11">
                  <c:v>9</c:v>
                </c:pt>
                <c:pt idx="12">
                  <c:v>13</c:v>
                </c:pt>
                <c:pt idx="13">
                  <c:v>15</c:v>
                </c:pt>
                <c:pt idx="14">
                  <c:v>3</c:v>
                </c:pt>
                <c:pt idx="15">
                  <c:v>64</c:v>
                </c:pt>
                <c:pt idx="16">
                  <c:v>9</c:v>
                </c:pt>
                <c:pt idx="17">
                  <c:v>47</c:v>
                </c:pt>
                <c:pt idx="18">
                  <c:v>8</c:v>
                </c:pt>
                <c:pt idx="19">
                  <c:v>4</c:v>
                </c:pt>
                <c:pt idx="20">
                  <c:v>3</c:v>
                </c:pt>
                <c:pt idx="21">
                  <c:v>5</c:v>
                </c:pt>
                <c:pt idx="22">
                  <c:v>79</c:v>
                </c:pt>
                <c:pt idx="23">
                  <c:v>159</c:v>
                </c:pt>
                <c:pt idx="24">
                  <c:v>3</c:v>
                </c:pt>
                <c:pt idx="25">
                  <c:v>9</c:v>
                </c:pt>
                <c:pt idx="26">
                  <c:v>51</c:v>
                </c:pt>
                <c:pt idx="27">
                  <c:v>7</c:v>
                </c:pt>
                <c:pt idx="28">
                  <c:v>51</c:v>
                </c:pt>
                <c:pt idx="29">
                  <c:v>6</c:v>
                </c:pt>
                <c:pt idx="30">
                  <c:v>10</c:v>
                </c:pt>
                <c:pt idx="31">
                  <c:v>7</c:v>
                </c:pt>
                <c:pt idx="32">
                  <c:v>10</c:v>
                </c:pt>
                <c:pt idx="33">
                  <c:v>13</c:v>
                </c:pt>
              </c:numCache>
            </c:numRef>
          </c:val>
          <c:extLst>
            <c:ext xmlns:c16="http://schemas.microsoft.com/office/drawing/2014/chart" uri="{C3380CC4-5D6E-409C-BE32-E72D297353CC}">
              <c16:uniqueId val="{00000000-940F-47F5-88FB-DDD085E27D26}"/>
            </c:ext>
          </c:extLst>
        </c:ser>
        <c:dLbls>
          <c:dLblPos val="outEnd"/>
          <c:showLegendKey val="0"/>
          <c:showVal val="1"/>
          <c:showCatName val="0"/>
          <c:showSerName val="0"/>
          <c:showPercent val="0"/>
          <c:showBubbleSize val="0"/>
        </c:dLbls>
        <c:gapWidth val="315"/>
        <c:overlap val="-40"/>
        <c:axId val="300950095"/>
        <c:axId val="1082729231"/>
      </c:barChart>
      <c:catAx>
        <c:axId val="300950095"/>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500" b="0" i="0" u="none" strike="noStrike" kern="1200" baseline="0">
                <a:solidFill>
                  <a:schemeClr val="bg1"/>
                </a:solidFill>
                <a:latin typeface="+mn-lt"/>
                <a:ea typeface="+mn-ea"/>
                <a:cs typeface="+mn-cs"/>
              </a:defRPr>
            </a:pPr>
            <a:endParaRPr lang="en-US"/>
          </a:p>
        </c:txPr>
        <c:crossAx val="1082729231"/>
        <c:crosses val="autoZero"/>
        <c:auto val="1"/>
        <c:lblAlgn val="ctr"/>
        <c:lblOffset val="100"/>
        <c:noMultiLvlLbl val="0"/>
      </c:catAx>
      <c:valAx>
        <c:axId val="1082729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t" anchorCtr="0"/>
          <a:lstStyle/>
          <a:p>
            <a:pPr>
              <a:defRPr sz="900" b="0" i="0" u="none" strike="noStrike" kern="1200" baseline="0">
                <a:noFill/>
                <a:latin typeface="+mn-lt"/>
                <a:ea typeface="+mn-ea"/>
                <a:cs typeface="+mn-cs"/>
              </a:defRPr>
            </a:pPr>
            <a:endParaRPr lang="en-US"/>
          </a:p>
        </c:txPr>
        <c:crossAx val="30095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Tables!Super Over</c:name>
    <c:fmtId val="3"/>
  </c:pivotSource>
  <c:chart>
    <c:title>
      <c:tx>
        <c:rich>
          <a:bodyPr rot="0" spcFirstLastPara="1" vertOverflow="ellipsis" vert="horz" wrap="square" anchor="ctr" anchorCtr="1"/>
          <a:lstStyle/>
          <a:p>
            <a:pPr>
              <a:defRPr sz="700" b="0" i="0" u="none" strike="noStrike" kern="1200" spc="0" baseline="0">
                <a:solidFill>
                  <a:schemeClr val="bg2"/>
                </a:solidFill>
                <a:latin typeface="+mn-lt"/>
                <a:ea typeface="+mn-ea"/>
                <a:cs typeface="+mn-cs"/>
              </a:defRPr>
            </a:pPr>
            <a:r>
              <a:rPr lang="en-IN" sz="700">
                <a:solidFill>
                  <a:schemeClr val="bg2"/>
                </a:solidFill>
              </a:rPr>
              <a:t>SUPER</a:t>
            </a:r>
            <a:r>
              <a:rPr lang="en-IN" sz="700" baseline="0">
                <a:solidFill>
                  <a:schemeClr val="bg2"/>
                </a:solidFill>
              </a:rPr>
              <a:t> OVER</a:t>
            </a:r>
          </a:p>
          <a:p>
            <a:pPr>
              <a:defRPr sz="700">
                <a:solidFill>
                  <a:schemeClr val="bg2"/>
                </a:solidFill>
              </a:defRPr>
            </a:pPr>
            <a:endParaRPr lang="en-IN" sz="700">
              <a:solidFill>
                <a:schemeClr val="bg2"/>
              </a:solidFill>
            </a:endParaRPr>
          </a:p>
        </c:rich>
      </c:tx>
      <c:layout>
        <c:manualLayout>
          <c:xMode val="edge"/>
          <c:yMode val="edge"/>
          <c:x val="0.43737277098379351"/>
          <c:y val="8.0649898473208512E-2"/>
        </c:manualLayout>
      </c:layout>
      <c:overlay val="0"/>
      <c:spPr>
        <a:noFill/>
        <a:ln>
          <a:noFill/>
        </a:ln>
        <a:effectLst/>
      </c:spPr>
      <c:txPr>
        <a:bodyPr rot="0" spcFirstLastPara="1" vertOverflow="ellipsis" vert="horz" wrap="square" anchor="ctr" anchorCtr="1"/>
        <a:lstStyle/>
        <a:p>
          <a:pPr>
            <a:defRPr sz="7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8398950131235"/>
          <c:y val="0.17685185185185184"/>
          <c:w val="0.84015624405328837"/>
          <c:h val="0.77222222222222225"/>
        </c:manualLayout>
      </c:layout>
      <c:barChart>
        <c:barDir val="bar"/>
        <c:grouping val="clustered"/>
        <c:varyColors val="0"/>
        <c:ser>
          <c:idx val="0"/>
          <c:order val="0"/>
          <c:tx>
            <c:strRef>
              <c:f>'KPI''s And Pivot Tables'!$B$79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'KPI''s And Pivot Tables'!$A$80:$A$90</c:f>
              <c:multiLvlStrCache>
                <c:ptCount val="9"/>
                <c:lvl>
                  <c:pt idx="0">
                    <c:v>2015</c:v>
                  </c:pt>
                  <c:pt idx="1">
                    <c:v>2009</c:v>
                  </c:pt>
                  <c:pt idx="2">
                    <c:v>2017</c:v>
                  </c:pt>
                  <c:pt idx="3">
                    <c:v>2010</c:v>
                  </c:pt>
                  <c:pt idx="4">
                    <c:v>2021</c:v>
                  </c:pt>
                  <c:pt idx="5">
                    <c:v>2014</c:v>
                  </c:pt>
                  <c:pt idx="6">
                    <c:v>2013</c:v>
                  </c:pt>
                  <c:pt idx="7">
                    <c:v>2019</c:v>
                  </c:pt>
                  <c:pt idx="8">
                    <c:v>2020</c:v>
                  </c:pt>
                </c:lvl>
                <c:lvl>
                  <c:pt idx="0">
                    <c:v>Yes</c:v>
                  </c:pt>
                </c:lvl>
              </c:multiLvlStrCache>
            </c:multiLvlStrRef>
          </c:cat>
          <c:val>
            <c:numRef>
              <c:f>'KPI''s And Pivot Tables'!$B$80:$B$90</c:f>
              <c:numCache>
                <c:formatCode>General</c:formatCode>
                <c:ptCount val="9"/>
                <c:pt idx="0">
                  <c:v>1</c:v>
                </c:pt>
                <c:pt idx="1">
                  <c:v>1</c:v>
                </c:pt>
                <c:pt idx="2">
                  <c:v>1</c:v>
                </c:pt>
                <c:pt idx="3">
                  <c:v>1</c:v>
                </c:pt>
                <c:pt idx="4">
                  <c:v>1</c:v>
                </c:pt>
                <c:pt idx="5">
                  <c:v>1</c:v>
                </c:pt>
                <c:pt idx="6">
                  <c:v>2</c:v>
                </c:pt>
                <c:pt idx="7">
                  <c:v>2</c:v>
                </c:pt>
                <c:pt idx="8">
                  <c:v>4</c:v>
                </c:pt>
              </c:numCache>
            </c:numRef>
          </c:val>
          <c:extLst>
            <c:ext xmlns:c16="http://schemas.microsoft.com/office/drawing/2014/chart" uri="{C3380CC4-5D6E-409C-BE32-E72D297353CC}">
              <c16:uniqueId val="{00000000-D2E4-4FB4-A96B-07CD1268CDF7}"/>
            </c:ext>
          </c:extLst>
        </c:ser>
        <c:dLbls>
          <c:showLegendKey val="0"/>
          <c:showVal val="0"/>
          <c:showCatName val="0"/>
          <c:showSerName val="0"/>
          <c:showPercent val="0"/>
          <c:showBubbleSize val="0"/>
        </c:dLbls>
        <c:gapWidth val="182"/>
        <c:axId val="1256479823"/>
        <c:axId val="1256480303"/>
      </c:barChart>
      <c:catAx>
        <c:axId val="12564798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0" i="0" u="none" strike="noStrike" kern="1200" baseline="0">
                <a:solidFill>
                  <a:schemeClr val="bg2"/>
                </a:solidFill>
                <a:latin typeface="+mn-lt"/>
                <a:ea typeface="+mn-ea"/>
                <a:cs typeface="+mn-cs"/>
              </a:defRPr>
            </a:pPr>
            <a:endParaRPr lang="en-US"/>
          </a:p>
        </c:txPr>
        <c:crossAx val="1256480303"/>
        <c:crosses val="autoZero"/>
        <c:auto val="1"/>
        <c:lblAlgn val="ctr"/>
        <c:lblOffset val="100"/>
        <c:noMultiLvlLbl val="0"/>
      </c:catAx>
      <c:valAx>
        <c:axId val="1256480303"/>
        <c:scaling>
          <c:orientation val="minMax"/>
        </c:scaling>
        <c:delete val="1"/>
        <c:axPos val="b"/>
        <c:numFmt formatCode="General" sourceLinked="1"/>
        <c:majorTickMark val="none"/>
        <c:minorTickMark val="none"/>
        <c:tickLblPos val="nextTo"/>
        <c:crossAx val="125647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chemeClr val="bg1"/>
                </a:solidFill>
                <a:latin typeface="+mn-lt"/>
                <a:ea typeface="+mn-ea"/>
                <a:cs typeface="+mn-cs"/>
              </a:defRPr>
            </a:pPr>
            <a:r>
              <a:rPr lang="en-US" sz="700" b="1">
                <a:solidFill>
                  <a:schemeClr val="bg1"/>
                </a:solidFill>
              </a:rPr>
              <a:t>TOP</a:t>
            </a:r>
            <a:r>
              <a:rPr lang="en-US" sz="700" b="1" baseline="0">
                <a:solidFill>
                  <a:schemeClr val="bg1"/>
                </a:solidFill>
              </a:rPr>
              <a:t> PLAYERS OF THE MATCH</a:t>
            </a:r>
            <a:endParaRPr lang="en-US" sz="700" b="1">
              <a:solidFill>
                <a:schemeClr val="bg1"/>
              </a:solidFill>
            </a:endParaRPr>
          </a:p>
          <a:p>
            <a:pPr>
              <a:defRPr sz="700">
                <a:solidFill>
                  <a:schemeClr val="bg1"/>
                </a:solidFill>
              </a:defRPr>
            </a:pPr>
            <a:endParaRPr lang="en-US" sz="700" b="1">
              <a:solidFill>
                <a:schemeClr val="bg1"/>
              </a:solidFill>
            </a:endParaRPr>
          </a:p>
        </c:rich>
      </c:tx>
      <c:layout>
        <c:manualLayout>
          <c:xMode val="edge"/>
          <c:yMode val="edge"/>
          <c:x val="0.3316487630031118"/>
          <c:y val="0.10822716910285636"/>
        </c:manualLayout>
      </c:layout>
      <c:overlay val="0"/>
      <c:spPr>
        <a:noFill/>
        <a:ln>
          <a:noFill/>
        </a:ln>
        <a:effectLst/>
      </c:spPr>
      <c:txPr>
        <a:bodyPr rot="0" spcFirstLastPara="1" vertOverflow="ellipsis" vert="horz" wrap="square" anchor="ctr" anchorCtr="1"/>
        <a:lstStyle/>
        <a:p>
          <a:pPr>
            <a:defRPr sz="7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9812963321535"/>
          <c:y val="0.27519059020689562"/>
          <c:w val="0.87205483980358611"/>
          <c:h val="0.64095632136441039"/>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SK Raina</c:v>
              </c:pt>
              <c:pt idx="1">
                <c:v>V Kohli</c:v>
              </c:pt>
              <c:pt idx="2">
                <c:v>KA Pollard</c:v>
              </c:pt>
              <c:pt idx="3">
                <c:v>YK Pathan</c:v>
              </c:pt>
              <c:pt idx="4">
                <c:v>SR Watson</c:v>
              </c:pt>
              <c:pt idx="5">
                <c:v>MS Dhoni</c:v>
              </c:pt>
              <c:pt idx="6">
                <c:v>RG Sharma</c:v>
              </c:pt>
              <c:pt idx="7">
                <c:v>DA Warner</c:v>
              </c:pt>
              <c:pt idx="8">
                <c:v>CH Gayle</c:v>
              </c:pt>
              <c:pt idx="9">
                <c:v>AB de Villiers</c:v>
              </c:pt>
            </c:strLit>
          </c:cat>
          <c:val>
            <c:numLit>
              <c:formatCode>General</c:formatCode>
              <c:ptCount val="10"/>
              <c:pt idx="0">
                <c:v>14</c:v>
              </c:pt>
              <c:pt idx="1">
                <c:v>14</c:v>
              </c:pt>
              <c:pt idx="2">
                <c:v>14</c:v>
              </c:pt>
              <c:pt idx="3">
                <c:v>16</c:v>
              </c:pt>
              <c:pt idx="4">
                <c:v>16</c:v>
              </c:pt>
              <c:pt idx="5">
                <c:v>17</c:v>
              </c:pt>
              <c:pt idx="6">
                <c:v>18</c:v>
              </c:pt>
              <c:pt idx="7">
                <c:v>18</c:v>
              </c:pt>
              <c:pt idx="8">
                <c:v>22</c:v>
              </c:pt>
              <c:pt idx="9">
                <c:v>25</c:v>
              </c:pt>
            </c:numLit>
          </c:val>
          <c:extLst>
            <c:ext xmlns:c16="http://schemas.microsoft.com/office/drawing/2014/chart" uri="{C3380CC4-5D6E-409C-BE32-E72D297353CC}">
              <c16:uniqueId val="{00000000-EE98-408F-AB3A-9BB334EBFC97}"/>
            </c:ext>
          </c:extLst>
        </c:ser>
        <c:dLbls>
          <c:dLblPos val="outEnd"/>
          <c:showLegendKey val="0"/>
          <c:showVal val="1"/>
          <c:showCatName val="0"/>
          <c:showSerName val="0"/>
          <c:showPercent val="0"/>
          <c:showBubbleSize val="0"/>
        </c:dLbls>
        <c:gapWidth val="182"/>
        <c:axId val="1256476463"/>
        <c:axId val="1256475983"/>
      </c:barChart>
      <c:catAx>
        <c:axId val="1256476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2"/>
                </a:solidFill>
                <a:latin typeface="+mn-lt"/>
                <a:ea typeface="+mn-ea"/>
                <a:cs typeface="+mn-cs"/>
              </a:defRPr>
            </a:pPr>
            <a:endParaRPr lang="en-US"/>
          </a:p>
        </c:txPr>
        <c:crossAx val="1256475983"/>
        <c:crosses val="autoZero"/>
        <c:auto val="1"/>
        <c:lblAlgn val="ctr"/>
        <c:lblOffset val="100"/>
        <c:noMultiLvlLbl val="0"/>
      </c:catAx>
      <c:valAx>
        <c:axId val="1256475983"/>
        <c:scaling>
          <c:orientation val="minMax"/>
        </c:scaling>
        <c:delete val="1"/>
        <c:axPos val="b"/>
        <c:numFmt formatCode="General" sourceLinked="1"/>
        <c:majorTickMark val="none"/>
        <c:minorTickMark val="none"/>
        <c:tickLblPos val="nextTo"/>
        <c:crossAx val="125647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Tables!Toss Decision </c:name>
    <c:fmtId val="2"/>
  </c:pivotSource>
  <c:chart>
    <c:title>
      <c:tx>
        <c:rich>
          <a:bodyPr rot="0" spcFirstLastPara="1" vertOverflow="ellipsis" vert="horz" wrap="square" anchor="ctr" anchorCtr="1"/>
          <a:lstStyle/>
          <a:p>
            <a:pPr>
              <a:defRPr sz="800" b="0" i="0" u="none" strike="noStrike" kern="1200" spc="0" baseline="0">
                <a:solidFill>
                  <a:schemeClr val="bg1"/>
                </a:solidFill>
                <a:latin typeface="+mn-lt"/>
                <a:ea typeface="+mn-ea"/>
                <a:cs typeface="+mn-cs"/>
              </a:defRPr>
            </a:pPr>
            <a:r>
              <a:rPr lang="en-US" sz="800">
                <a:solidFill>
                  <a:schemeClr val="bg1"/>
                </a:solidFill>
              </a:rPr>
              <a:t>TOSS</a:t>
            </a:r>
            <a:r>
              <a:rPr lang="en-US" sz="800" baseline="0">
                <a:solidFill>
                  <a:schemeClr val="bg1"/>
                </a:solidFill>
              </a:rPr>
              <a:t> DECISION COUNT</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206364829396325E-2"/>
              <c:y val="-8.638815981335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1.1444116360454943E-2"/>
              <c:y val="8.6365558471857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0206364829396325E-2"/>
              <c:y val="-8.638815981335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1444116360454943E-2"/>
              <c:y val="8.6365558471857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1359012804474196E-2"/>
              <c:y val="-8.638815981335668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0253084602742413"/>
                  <c:h val="0.14277210884353739"/>
                </c:manualLayout>
              </c15:layout>
            </c:ext>
          </c:extLst>
        </c:dLbl>
      </c:pivotFmt>
      <c:pivotFmt>
        <c:idx val="8"/>
        <c:spPr>
          <a:solidFill>
            <a:schemeClr val="accent1"/>
          </a:solidFill>
          <a:ln w="19050">
            <a:solidFill>
              <a:schemeClr val="lt1"/>
            </a:solidFill>
          </a:ln>
          <a:effectLst/>
        </c:spPr>
        <c:dLbl>
          <c:idx val="0"/>
          <c:layout>
            <c:manualLayout>
              <c:x val="-1.1444116360454943E-2"/>
              <c:y val="8.6365558471857687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651446022518213"/>
          <c:y val="0.30959009588087205"/>
          <c:w val="0.58227365270929921"/>
          <c:h val="0.63574776367239805"/>
        </c:manualLayout>
      </c:layout>
      <c:pieChart>
        <c:varyColors val="1"/>
        <c:ser>
          <c:idx val="0"/>
          <c:order val="0"/>
          <c:tx>
            <c:strRef>
              <c:f>'KPI''s And Pivot Tables'!$B$67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C9-4679-B2FC-CB292FB570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C9-4679-B2FC-CB292FB5708D}"/>
              </c:ext>
            </c:extLst>
          </c:dPt>
          <c:dLbls>
            <c:dLbl>
              <c:idx val="0"/>
              <c:layout>
                <c:manualLayout>
                  <c:x val="4.1359012804474196E-2"/>
                  <c:y val="-8.638815981335668E-2"/>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20253084602742413"/>
                      <c:h val="0.14277210884353739"/>
                    </c:manualLayout>
                  </c15:layout>
                </c:ext>
                <c:ext xmlns:c16="http://schemas.microsoft.com/office/drawing/2014/chart" uri="{C3380CC4-5D6E-409C-BE32-E72D297353CC}">
                  <c16:uniqueId val="{00000001-22C9-4679-B2FC-CB292FB5708D}"/>
                </c:ext>
              </c:extLst>
            </c:dLbl>
            <c:dLbl>
              <c:idx val="1"/>
              <c:layout>
                <c:manualLayout>
                  <c:x val="-1.1444116360454943E-2"/>
                  <c:y val="8.636555847185768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C9-4679-B2FC-CB292FB5708D}"/>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Pivot Tables'!$A$68:$A$70</c:f>
              <c:strCache>
                <c:ptCount val="2"/>
                <c:pt idx="0">
                  <c:v>Bat</c:v>
                </c:pt>
                <c:pt idx="1">
                  <c:v>Field</c:v>
                </c:pt>
              </c:strCache>
            </c:strRef>
          </c:cat>
          <c:val>
            <c:numRef>
              <c:f>'KPI''s And Pivot Tables'!$B$68:$B$70</c:f>
              <c:numCache>
                <c:formatCode>General</c:formatCode>
                <c:ptCount val="2"/>
                <c:pt idx="0">
                  <c:v>351</c:v>
                </c:pt>
                <c:pt idx="1">
                  <c:v>599</c:v>
                </c:pt>
              </c:numCache>
            </c:numRef>
          </c:val>
          <c:extLst>
            <c:ext xmlns:c16="http://schemas.microsoft.com/office/drawing/2014/chart" uri="{C3380CC4-5D6E-409C-BE32-E72D297353CC}">
              <c16:uniqueId val="{00000004-22C9-4679-B2FC-CB292FB5708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1.8162873072584684E-2"/>
          <c:y val="0.29724667697157242"/>
          <c:w val="0.2409675143032434"/>
          <c:h val="0.37558093022023298"/>
        </c:manualLayout>
      </c:layout>
      <c:overlay val="0"/>
      <c:spPr>
        <a:noFill/>
        <a:ln>
          <a:noFill/>
        </a:ln>
        <a:effectLst/>
      </c:spPr>
      <c:txPr>
        <a:bodyPr rot="0" spcFirstLastPara="1" vertOverflow="ellipsis" vert="horz" wrap="square" anchor="ctr" anchorCtr="1"/>
        <a:lstStyle/>
        <a:p>
          <a:pPr>
            <a:defRPr sz="800" b="0" i="0" u="none" strike="noStrike" kern="1200" baseline="0">
              <a:ln>
                <a:noFill/>
              </a:ln>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Tables!PivotTable13</c:name>
    <c:fmtId val="3"/>
  </c:pivotSource>
  <c:chart>
    <c:title>
      <c:tx>
        <c:rich>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r>
              <a:rPr lang="en-IN" sz="700"/>
              <a:t>TOTAL</a:t>
            </a:r>
            <a:r>
              <a:rPr lang="en-IN" sz="700" baseline="0"/>
              <a:t> RUN MARGIN</a:t>
            </a:r>
            <a:endParaRPr lang="en-IN" sz="700"/>
          </a:p>
        </c:rich>
      </c:tx>
      <c:layout>
        <c:manualLayout>
          <c:xMode val="edge"/>
          <c:yMode val="edge"/>
          <c:x val="0.39341567151292151"/>
          <c:y val="6.2167035154560957E-2"/>
        </c:manualLayout>
      </c:layout>
      <c:overlay val="0"/>
      <c:spPr>
        <a:noFill/>
        <a:ln>
          <a:noFill/>
        </a:ln>
        <a:effectLst/>
      </c:spPr>
      <c:txPr>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282557745975187E-2"/>
          <c:y val="0.22778891115564465"/>
          <c:w val="0.85705564176740678"/>
          <c:h val="0.54542365571037088"/>
        </c:manualLayout>
      </c:layout>
      <c:lineChart>
        <c:grouping val="stacked"/>
        <c:varyColors val="0"/>
        <c:ser>
          <c:idx val="0"/>
          <c:order val="0"/>
          <c:tx>
            <c:strRef>
              <c:f>'KPI''s And Pivot Tables'!$Q$96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'KPI''s And Pivot Tables'!$P$97:$P$112</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strCache>
            </c:strRef>
          </c:cat>
          <c:val>
            <c:numRef>
              <c:f>'KPI''s And Pivot Tables'!$Q$97:$Q$112</c:f>
              <c:numCache>
                <c:formatCode>General</c:formatCode>
                <c:ptCount val="15"/>
                <c:pt idx="0">
                  <c:v>24</c:v>
                </c:pt>
                <c:pt idx="1">
                  <c:v>27</c:v>
                </c:pt>
                <c:pt idx="2">
                  <c:v>31</c:v>
                </c:pt>
                <c:pt idx="3">
                  <c:v>33</c:v>
                </c:pt>
                <c:pt idx="4">
                  <c:v>34</c:v>
                </c:pt>
                <c:pt idx="5">
                  <c:v>37</c:v>
                </c:pt>
                <c:pt idx="6">
                  <c:v>22</c:v>
                </c:pt>
                <c:pt idx="7">
                  <c:v>32</c:v>
                </c:pt>
                <c:pt idx="8">
                  <c:v>21</c:v>
                </c:pt>
                <c:pt idx="9">
                  <c:v>26</c:v>
                </c:pt>
                <c:pt idx="10">
                  <c:v>28</c:v>
                </c:pt>
                <c:pt idx="11">
                  <c:v>22</c:v>
                </c:pt>
                <c:pt idx="12">
                  <c:v>27</c:v>
                </c:pt>
                <c:pt idx="13">
                  <c:v>22</c:v>
                </c:pt>
                <c:pt idx="14">
                  <c:v>37</c:v>
                </c:pt>
              </c:numCache>
            </c:numRef>
          </c:val>
          <c:smooth val="0"/>
          <c:extLst>
            <c:ext xmlns:c16="http://schemas.microsoft.com/office/drawing/2014/chart" uri="{C3380CC4-5D6E-409C-BE32-E72D297353CC}">
              <c16:uniqueId val="{00000000-1FAE-485B-B0E9-536A9DAD56B5}"/>
            </c:ext>
          </c:extLst>
        </c:ser>
        <c:dLbls>
          <c:showLegendKey val="0"/>
          <c:showVal val="0"/>
          <c:showCatName val="0"/>
          <c:showSerName val="0"/>
          <c:showPercent val="0"/>
          <c:showBubbleSize val="0"/>
        </c:dLbls>
        <c:marker val="1"/>
        <c:smooth val="0"/>
        <c:axId val="1082730671"/>
        <c:axId val="1082721071"/>
      </c:lineChart>
      <c:catAx>
        <c:axId val="1082730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2"/>
                </a:solidFill>
                <a:latin typeface="+mn-lt"/>
                <a:ea typeface="+mn-ea"/>
                <a:cs typeface="+mn-cs"/>
              </a:defRPr>
            </a:pPr>
            <a:endParaRPr lang="en-US"/>
          </a:p>
        </c:txPr>
        <c:crossAx val="1082721071"/>
        <c:crosses val="autoZero"/>
        <c:auto val="1"/>
        <c:lblAlgn val="ctr"/>
        <c:lblOffset val="100"/>
        <c:noMultiLvlLbl val="0"/>
      </c:catAx>
      <c:valAx>
        <c:axId val="108272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1"/>
                </a:solidFill>
                <a:latin typeface="+mn-lt"/>
                <a:ea typeface="+mn-ea"/>
                <a:cs typeface="+mn-cs"/>
              </a:defRPr>
            </a:pPr>
            <a:endParaRPr lang="en-US"/>
          </a:p>
        </c:txPr>
        <c:crossAx val="10827306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Tables!PivotTable14</c:name>
    <c:fmtId val="2"/>
  </c:pivotSource>
  <c:chart>
    <c:title>
      <c:tx>
        <c:rich>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r>
              <a:rPr lang="en-US" sz="700"/>
              <a:t>TOTAL</a:t>
            </a:r>
            <a:r>
              <a:rPr lang="en-US" sz="700" baseline="0"/>
              <a:t> WICKET MARGIN</a:t>
            </a:r>
            <a:endParaRPr lang="en-US" sz="700"/>
          </a:p>
        </c:rich>
      </c:tx>
      <c:overlay val="0"/>
      <c:spPr>
        <a:noFill/>
        <a:ln>
          <a:noFill/>
        </a:ln>
        <a:effectLst/>
      </c:spPr>
      <c:txPr>
        <a:bodyPr rot="0" spcFirstLastPara="1" vertOverflow="ellipsis" vert="horz" wrap="square" anchor="ctr" anchorCtr="1"/>
        <a:lstStyle/>
        <a:p>
          <a:pPr>
            <a:defRPr sz="7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'KPI''s And Pivot Tables'!$T$96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'KPI''s And Pivot Tables'!$S$97:$S$112</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strCache>
            </c:strRef>
          </c:cat>
          <c:val>
            <c:numRef>
              <c:f>'KPI''s And Pivot Tables'!$T$97:$T$112</c:f>
              <c:numCache>
                <c:formatCode>General</c:formatCode>
                <c:ptCount val="15"/>
                <c:pt idx="0">
                  <c:v>34</c:v>
                </c:pt>
                <c:pt idx="1">
                  <c:v>29</c:v>
                </c:pt>
                <c:pt idx="2">
                  <c:v>28</c:v>
                </c:pt>
                <c:pt idx="3">
                  <c:v>39</c:v>
                </c:pt>
                <c:pt idx="4">
                  <c:v>40</c:v>
                </c:pt>
                <c:pt idx="5">
                  <c:v>37</c:v>
                </c:pt>
                <c:pt idx="6">
                  <c:v>37</c:v>
                </c:pt>
                <c:pt idx="7">
                  <c:v>24</c:v>
                </c:pt>
                <c:pt idx="8">
                  <c:v>39</c:v>
                </c:pt>
                <c:pt idx="9">
                  <c:v>32</c:v>
                </c:pt>
                <c:pt idx="10">
                  <c:v>32</c:v>
                </c:pt>
                <c:pt idx="11">
                  <c:v>35</c:v>
                </c:pt>
                <c:pt idx="12">
                  <c:v>29</c:v>
                </c:pt>
                <c:pt idx="13">
                  <c:v>37</c:v>
                </c:pt>
                <c:pt idx="14">
                  <c:v>37</c:v>
                </c:pt>
              </c:numCache>
            </c:numRef>
          </c:val>
          <c:smooth val="0"/>
          <c:extLst>
            <c:ext xmlns:c16="http://schemas.microsoft.com/office/drawing/2014/chart" uri="{C3380CC4-5D6E-409C-BE32-E72D297353CC}">
              <c16:uniqueId val="{00000000-AAFC-48DF-8977-340742A6B022}"/>
            </c:ext>
          </c:extLst>
        </c:ser>
        <c:dLbls>
          <c:showLegendKey val="0"/>
          <c:showVal val="0"/>
          <c:showCatName val="0"/>
          <c:showSerName val="0"/>
          <c:showPercent val="0"/>
          <c:showBubbleSize val="0"/>
        </c:dLbls>
        <c:marker val="1"/>
        <c:smooth val="0"/>
        <c:axId val="1425951663"/>
        <c:axId val="1425953583"/>
      </c:lineChart>
      <c:catAx>
        <c:axId val="1425951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2"/>
                </a:solidFill>
                <a:latin typeface="+mn-lt"/>
                <a:ea typeface="+mn-ea"/>
                <a:cs typeface="+mn-cs"/>
              </a:defRPr>
            </a:pPr>
            <a:endParaRPr lang="en-US"/>
          </a:p>
        </c:txPr>
        <c:crossAx val="1425953583"/>
        <c:crosses val="autoZero"/>
        <c:auto val="1"/>
        <c:lblAlgn val="ctr"/>
        <c:lblOffset val="100"/>
        <c:noMultiLvlLbl val="0"/>
      </c:catAx>
      <c:valAx>
        <c:axId val="1425953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2"/>
                </a:solidFill>
                <a:latin typeface="+mn-lt"/>
                <a:ea typeface="+mn-ea"/>
                <a:cs typeface="+mn-cs"/>
              </a:defRPr>
            </a:pPr>
            <a:endParaRPr lang="en-US"/>
          </a:p>
        </c:txPr>
        <c:crossAx val="142595166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 And Pivot Tables!PivotTable18</c:name>
    <c:fmtId val="2"/>
  </c:pivotSource>
  <c:chart>
    <c:title>
      <c:tx>
        <c:rich>
          <a:bodyPr rot="0" spcFirstLastPara="1" vertOverflow="ellipsis" vert="horz" wrap="square" anchor="ctr" anchorCtr="1"/>
          <a:lstStyle/>
          <a:p>
            <a:pPr>
              <a:defRPr sz="7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700"/>
              <a:t>MATCH</a:t>
            </a:r>
            <a:r>
              <a:rPr lang="en-IN" sz="700" baseline="0"/>
              <a:t> VS TOSS WIN PER TEAM</a:t>
            </a:r>
            <a:endParaRPr lang="en-IN" sz="700"/>
          </a:p>
        </c:rich>
      </c:tx>
      <c:overlay val="0"/>
      <c:spPr>
        <a:noFill/>
        <a:ln>
          <a:noFill/>
        </a:ln>
        <a:effectLst/>
      </c:spPr>
      <c:txPr>
        <a:bodyPr rot="0" spcFirstLastPara="1" vertOverflow="ellipsis" vert="horz" wrap="square" anchor="ctr" anchorCtr="1"/>
        <a:lstStyle/>
        <a:p>
          <a:pPr>
            <a:defRPr sz="7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'KPI''s And Pivot Tables'!$R$16</c:f>
              <c:strCache>
                <c:ptCount val="1"/>
                <c:pt idx="0">
                  <c:v>Sum of Toss Winner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And Pivot Tables'!$Q$17:$Q$34</c:f>
              <c:strCache>
                <c:ptCount val="17"/>
                <c:pt idx="0">
                  <c:v>Chennai Super Kings</c:v>
                </c:pt>
                <c:pt idx="1">
                  <c:v>Deccan Chargers</c:v>
                </c:pt>
                <c:pt idx="2">
                  <c:v>Delhi Capitals</c:v>
                </c:pt>
                <c:pt idx="3">
                  <c:v>Delhi Daredevils</c:v>
                </c:pt>
                <c:pt idx="4">
                  <c:v>Gujarat Lions</c:v>
                </c:pt>
                <c:pt idx="5">
                  <c:v>Gujarat Titans</c:v>
                </c:pt>
                <c:pt idx="6">
                  <c:v>Kings XI Punjab</c:v>
                </c:pt>
                <c:pt idx="7">
                  <c:v>Kochi Tuskers Kerala</c:v>
                </c:pt>
                <c:pt idx="8">
                  <c:v>Kolkata Knight Riders</c:v>
                </c:pt>
                <c:pt idx="9">
                  <c:v>Lucknow Super Giants</c:v>
                </c:pt>
                <c:pt idx="10">
                  <c:v>Mumbai Indians</c:v>
                </c:pt>
                <c:pt idx="11">
                  <c:v>Pune Warriors</c:v>
                </c:pt>
                <c:pt idx="12">
                  <c:v>Punjab Kings</c:v>
                </c:pt>
                <c:pt idx="13">
                  <c:v>Rajasthan Royals</c:v>
                </c:pt>
                <c:pt idx="14">
                  <c:v>Rising Pune Supergiants</c:v>
                </c:pt>
                <c:pt idx="15">
                  <c:v>Royal Challengers Bangalore</c:v>
                </c:pt>
                <c:pt idx="16">
                  <c:v>Sunrisers Hyderabad</c:v>
                </c:pt>
              </c:strCache>
            </c:strRef>
          </c:cat>
          <c:val>
            <c:numRef>
              <c:f>'KPI''s And Pivot Tables'!$R$17:$R$34</c:f>
              <c:numCache>
                <c:formatCode>General</c:formatCode>
                <c:ptCount val="17"/>
                <c:pt idx="0">
                  <c:v>109</c:v>
                </c:pt>
                <c:pt idx="1">
                  <c:v>43</c:v>
                </c:pt>
                <c:pt idx="2">
                  <c:v>36</c:v>
                </c:pt>
                <c:pt idx="3">
                  <c:v>80</c:v>
                </c:pt>
                <c:pt idx="4">
                  <c:v>15</c:v>
                </c:pt>
                <c:pt idx="5">
                  <c:v>10</c:v>
                </c:pt>
                <c:pt idx="6">
                  <c:v>85</c:v>
                </c:pt>
                <c:pt idx="7">
                  <c:v>8</c:v>
                </c:pt>
                <c:pt idx="8">
                  <c:v>114</c:v>
                </c:pt>
                <c:pt idx="9">
                  <c:v>7</c:v>
                </c:pt>
                <c:pt idx="10">
                  <c:v>123</c:v>
                </c:pt>
                <c:pt idx="11">
                  <c:v>20</c:v>
                </c:pt>
                <c:pt idx="12">
                  <c:v>9</c:v>
                </c:pt>
                <c:pt idx="13">
                  <c:v>99</c:v>
                </c:pt>
                <c:pt idx="14">
                  <c:v>13</c:v>
                </c:pt>
                <c:pt idx="15">
                  <c:v>105</c:v>
                </c:pt>
                <c:pt idx="16">
                  <c:v>74</c:v>
                </c:pt>
              </c:numCache>
            </c:numRef>
          </c:val>
          <c:extLst>
            <c:ext xmlns:c16="http://schemas.microsoft.com/office/drawing/2014/chart" uri="{C3380CC4-5D6E-409C-BE32-E72D297353CC}">
              <c16:uniqueId val="{00000000-22A1-4572-8DE2-D8F385356134}"/>
            </c:ext>
          </c:extLst>
        </c:ser>
        <c:ser>
          <c:idx val="1"/>
          <c:order val="1"/>
          <c:tx>
            <c:strRef>
              <c:f>'KPI''s And Pivot Tables'!$S$16</c:f>
              <c:strCache>
                <c:ptCount val="1"/>
                <c:pt idx="0">
                  <c:v>Sum of Match won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And Pivot Tables'!$Q$17:$Q$34</c:f>
              <c:strCache>
                <c:ptCount val="17"/>
                <c:pt idx="0">
                  <c:v>Chennai Super Kings</c:v>
                </c:pt>
                <c:pt idx="1">
                  <c:v>Deccan Chargers</c:v>
                </c:pt>
                <c:pt idx="2">
                  <c:v>Delhi Capitals</c:v>
                </c:pt>
                <c:pt idx="3">
                  <c:v>Delhi Daredevils</c:v>
                </c:pt>
                <c:pt idx="4">
                  <c:v>Gujarat Lions</c:v>
                </c:pt>
                <c:pt idx="5">
                  <c:v>Gujarat Titans</c:v>
                </c:pt>
                <c:pt idx="6">
                  <c:v>Kings XI Punjab</c:v>
                </c:pt>
                <c:pt idx="7">
                  <c:v>Kochi Tuskers Kerala</c:v>
                </c:pt>
                <c:pt idx="8">
                  <c:v>Kolkata Knight Riders</c:v>
                </c:pt>
                <c:pt idx="9">
                  <c:v>Lucknow Super Giants</c:v>
                </c:pt>
                <c:pt idx="10">
                  <c:v>Mumbai Indians</c:v>
                </c:pt>
                <c:pt idx="11">
                  <c:v>Pune Warriors</c:v>
                </c:pt>
                <c:pt idx="12">
                  <c:v>Punjab Kings</c:v>
                </c:pt>
                <c:pt idx="13">
                  <c:v>Rajasthan Royals</c:v>
                </c:pt>
                <c:pt idx="14">
                  <c:v>Rising Pune Supergiants</c:v>
                </c:pt>
                <c:pt idx="15">
                  <c:v>Royal Challengers Bangalore</c:v>
                </c:pt>
                <c:pt idx="16">
                  <c:v>Sunrisers Hyderabad</c:v>
                </c:pt>
              </c:strCache>
            </c:strRef>
          </c:cat>
          <c:val>
            <c:numRef>
              <c:f>'KPI''s And Pivot Tables'!$S$17:$S$34</c:f>
              <c:numCache>
                <c:formatCode>General</c:formatCode>
                <c:ptCount val="17"/>
                <c:pt idx="0">
                  <c:v>121</c:v>
                </c:pt>
                <c:pt idx="1">
                  <c:v>29</c:v>
                </c:pt>
                <c:pt idx="2">
                  <c:v>36</c:v>
                </c:pt>
                <c:pt idx="3">
                  <c:v>67</c:v>
                </c:pt>
                <c:pt idx="4">
                  <c:v>13</c:v>
                </c:pt>
                <c:pt idx="5">
                  <c:v>12</c:v>
                </c:pt>
                <c:pt idx="6">
                  <c:v>88</c:v>
                </c:pt>
                <c:pt idx="7">
                  <c:v>6</c:v>
                </c:pt>
                <c:pt idx="8">
                  <c:v>114</c:v>
                </c:pt>
                <c:pt idx="9">
                  <c:v>9</c:v>
                </c:pt>
                <c:pt idx="10">
                  <c:v>131</c:v>
                </c:pt>
                <c:pt idx="11">
                  <c:v>12</c:v>
                </c:pt>
                <c:pt idx="12">
                  <c:v>13</c:v>
                </c:pt>
                <c:pt idx="13">
                  <c:v>96</c:v>
                </c:pt>
                <c:pt idx="14">
                  <c:v>15</c:v>
                </c:pt>
                <c:pt idx="15">
                  <c:v>109</c:v>
                </c:pt>
                <c:pt idx="16">
                  <c:v>75</c:v>
                </c:pt>
              </c:numCache>
            </c:numRef>
          </c:val>
          <c:extLst>
            <c:ext xmlns:c16="http://schemas.microsoft.com/office/drawing/2014/chart" uri="{C3380CC4-5D6E-409C-BE32-E72D297353CC}">
              <c16:uniqueId val="{00000001-22A1-4572-8DE2-D8F385356134}"/>
            </c:ext>
          </c:extLst>
        </c:ser>
        <c:dLbls>
          <c:showLegendKey val="0"/>
          <c:showVal val="0"/>
          <c:showCatName val="0"/>
          <c:showSerName val="0"/>
          <c:showPercent val="0"/>
          <c:showBubbleSize val="0"/>
        </c:dLbls>
        <c:gapWidth val="150"/>
        <c:overlap val="100"/>
        <c:axId val="1256466383"/>
        <c:axId val="1256469743"/>
      </c:barChart>
      <c:catAx>
        <c:axId val="12564663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500" b="0" i="0" u="none" strike="noStrike" kern="1200" baseline="0">
                <a:solidFill>
                  <a:schemeClr val="lt1">
                    <a:lumMod val="85000"/>
                  </a:schemeClr>
                </a:solidFill>
                <a:latin typeface="+mn-lt"/>
                <a:ea typeface="+mn-ea"/>
                <a:cs typeface="+mn-cs"/>
              </a:defRPr>
            </a:pPr>
            <a:endParaRPr lang="en-US"/>
          </a:p>
        </c:txPr>
        <c:crossAx val="1256469743"/>
        <c:crosses val="autoZero"/>
        <c:auto val="1"/>
        <c:lblAlgn val="ctr"/>
        <c:lblOffset val="100"/>
        <c:noMultiLvlLbl val="0"/>
      </c:catAx>
      <c:valAx>
        <c:axId val="12564697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lt1">
                    <a:lumMod val="85000"/>
                  </a:schemeClr>
                </a:solidFill>
                <a:latin typeface="+mn-lt"/>
                <a:ea typeface="+mn-ea"/>
                <a:cs typeface="+mn-cs"/>
              </a:defRPr>
            </a:pPr>
            <a:endParaRPr lang="en-US"/>
          </a:p>
        </c:txPr>
        <c:crossAx val="125646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5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4.png"/><Relationship Id="rId18" Type="http://schemas.openxmlformats.org/officeDocument/2006/relationships/image" Target="../media/image9.png"/><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3.png"/><Relationship Id="rId17" Type="http://schemas.openxmlformats.org/officeDocument/2006/relationships/image" Target="../media/image8.png"/><Relationship Id="rId2" Type="http://schemas.openxmlformats.org/officeDocument/2006/relationships/chart" Target="../charts/chart12.xml"/><Relationship Id="rId16" Type="http://schemas.openxmlformats.org/officeDocument/2006/relationships/image" Target="../media/image7.pn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2.png"/><Relationship Id="rId5" Type="http://schemas.openxmlformats.org/officeDocument/2006/relationships/chart" Target="../charts/chart15.xml"/><Relationship Id="rId15" Type="http://schemas.openxmlformats.org/officeDocument/2006/relationships/image" Target="../media/image6.png"/><Relationship Id="rId10" Type="http://schemas.openxmlformats.org/officeDocument/2006/relationships/image" Target="../media/image1.png"/><Relationship Id="rId19" Type="http://schemas.openxmlformats.org/officeDocument/2006/relationships/image" Target="../media/image10.png"/><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5</xdr:col>
      <xdr:colOff>213360</xdr:colOff>
      <xdr:row>6</xdr:row>
      <xdr:rowOff>160020</xdr:rowOff>
    </xdr:from>
    <xdr:to>
      <xdr:col>8</xdr:col>
      <xdr:colOff>182880</xdr:colOff>
      <xdr:row>17</xdr:row>
      <xdr:rowOff>34290</xdr:rowOff>
    </xdr:to>
    <xdr:graphicFrame macro="">
      <xdr:nvGraphicFramePr>
        <xdr:cNvPr id="3" name="Chart 2">
          <a:extLst>
            <a:ext uri="{FF2B5EF4-FFF2-40B4-BE49-F238E27FC236}">
              <a16:creationId xmlns:a16="http://schemas.microsoft.com/office/drawing/2014/main" id="{8EAF74D0-CADA-0BF6-BEEE-5E8317861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579120</xdr:colOff>
      <xdr:row>6</xdr:row>
      <xdr:rowOff>152400</xdr:rowOff>
    </xdr:from>
    <xdr:to>
      <xdr:col>10</xdr:col>
      <xdr:colOff>121920</xdr:colOff>
      <xdr:row>14</xdr:row>
      <xdr:rowOff>43815</xdr:rowOff>
    </xdr:to>
    <mc:AlternateContent xmlns:mc="http://schemas.openxmlformats.org/markup-compatibility/2006" xmlns:a14="http://schemas.microsoft.com/office/drawing/2010/main">
      <mc:Choice Requires="a14">
        <xdr:graphicFrame macro="">
          <xdr:nvGraphicFramePr>
            <xdr:cNvPr id="4" name="Season">
              <a:extLst>
                <a:ext uri="{FF2B5EF4-FFF2-40B4-BE49-F238E27FC236}">
                  <a16:creationId xmlns:a16="http://schemas.microsoft.com/office/drawing/2014/main" id="{B7E6469E-EE8F-24E7-5526-39C8C2EA4ECE}"/>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6918960" y="1203960"/>
              <a:ext cx="1493520" cy="1255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24</xdr:row>
      <xdr:rowOff>30480</xdr:rowOff>
    </xdr:from>
    <xdr:to>
      <xdr:col>8</xdr:col>
      <xdr:colOff>868680</xdr:colOff>
      <xdr:row>41</xdr:row>
      <xdr:rowOff>106680</xdr:rowOff>
    </xdr:to>
    <xdr:graphicFrame macro="">
      <xdr:nvGraphicFramePr>
        <xdr:cNvPr id="5" name="Chart 4">
          <a:extLst>
            <a:ext uri="{FF2B5EF4-FFF2-40B4-BE49-F238E27FC236}">
              <a16:creationId xmlns:a16="http://schemas.microsoft.com/office/drawing/2014/main" id="{3988FC3D-6E46-65C7-2393-730604A34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160020</xdr:colOff>
      <xdr:row>37</xdr:row>
      <xdr:rowOff>38100</xdr:rowOff>
    </xdr:from>
    <xdr:to>
      <xdr:col>19</xdr:col>
      <xdr:colOff>1021080</xdr:colOff>
      <xdr:row>53</xdr:row>
      <xdr:rowOff>11430</xdr:rowOff>
    </xdr:to>
    <xdr:graphicFrame macro="">
      <xdr:nvGraphicFramePr>
        <xdr:cNvPr id="2" name="Chart 1">
          <a:extLst>
            <a:ext uri="{FF2B5EF4-FFF2-40B4-BE49-F238E27FC236}">
              <a16:creationId xmlns:a16="http://schemas.microsoft.com/office/drawing/2014/main" id="{2DD1EF3F-2B48-6708-BCB0-698CEC8C8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243840</xdr:colOff>
      <xdr:row>78</xdr:row>
      <xdr:rowOff>22860</xdr:rowOff>
    </xdr:from>
    <xdr:to>
      <xdr:col>8</xdr:col>
      <xdr:colOff>274320</xdr:colOff>
      <xdr:row>89</xdr:row>
      <xdr:rowOff>95250</xdr:rowOff>
    </xdr:to>
    <xdr:graphicFrame macro="">
      <xdr:nvGraphicFramePr>
        <xdr:cNvPr id="7" name="Chart 6">
          <a:extLst>
            <a:ext uri="{FF2B5EF4-FFF2-40B4-BE49-F238E27FC236}">
              <a16:creationId xmlns:a16="http://schemas.microsoft.com/office/drawing/2014/main" id="{73701AA7-A2B7-F1E5-5B9F-2381250EB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93</xdr:row>
      <xdr:rowOff>99060</xdr:rowOff>
    </xdr:from>
    <xdr:to>
      <xdr:col>10</xdr:col>
      <xdr:colOff>1363980</xdr:colOff>
      <xdr:row>107</xdr:row>
      <xdr:rowOff>95250</xdr:rowOff>
    </xdr:to>
    <xdr:graphicFrame macro="">
      <xdr:nvGraphicFramePr>
        <xdr:cNvPr id="8" name="Chart 7">
          <a:extLst>
            <a:ext uri="{FF2B5EF4-FFF2-40B4-BE49-F238E27FC236}">
              <a16:creationId xmlns:a16="http://schemas.microsoft.com/office/drawing/2014/main" id="{0AA90ABA-674D-3475-6126-F3A0DDA66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304800</xdr:colOff>
      <xdr:row>65</xdr:row>
      <xdr:rowOff>3810</xdr:rowOff>
    </xdr:from>
    <xdr:to>
      <xdr:col>7</xdr:col>
      <xdr:colOff>396240</xdr:colOff>
      <xdr:row>75</xdr:row>
      <xdr:rowOff>15240</xdr:rowOff>
    </xdr:to>
    <xdr:graphicFrame macro="">
      <xdr:nvGraphicFramePr>
        <xdr:cNvPr id="9" name="Chart 8">
          <a:extLst>
            <a:ext uri="{FF2B5EF4-FFF2-40B4-BE49-F238E27FC236}">
              <a16:creationId xmlns:a16="http://schemas.microsoft.com/office/drawing/2014/main" id="{62C1F598-0C57-C192-9877-5BD46BDF6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15240</xdr:colOff>
      <xdr:row>75</xdr:row>
      <xdr:rowOff>144780</xdr:rowOff>
    </xdr:from>
    <xdr:to>
      <xdr:col>26</xdr:col>
      <xdr:colOff>99060</xdr:colOff>
      <xdr:row>87</xdr:row>
      <xdr:rowOff>41910</xdr:rowOff>
    </xdr:to>
    <xdr:graphicFrame macro="">
      <xdr:nvGraphicFramePr>
        <xdr:cNvPr id="16" name="Chart 15">
          <a:extLst>
            <a:ext uri="{FF2B5EF4-FFF2-40B4-BE49-F238E27FC236}">
              <a16:creationId xmlns:a16="http://schemas.microsoft.com/office/drawing/2014/main" id="{457A9536-0257-3FC2-8F2C-418240027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563880</xdr:colOff>
      <xdr:row>95</xdr:row>
      <xdr:rowOff>45720</xdr:rowOff>
    </xdr:from>
    <xdr:to>
      <xdr:col>25</xdr:col>
      <xdr:colOff>586740</xdr:colOff>
      <xdr:row>106</xdr:row>
      <xdr:rowOff>156210</xdr:rowOff>
    </xdr:to>
    <xdr:graphicFrame macro="">
      <xdr:nvGraphicFramePr>
        <xdr:cNvPr id="17" name="Chart 16">
          <a:extLst>
            <a:ext uri="{FF2B5EF4-FFF2-40B4-BE49-F238E27FC236}">
              <a16:creationId xmlns:a16="http://schemas.microsoft.com/office/drawing/2014/main" id="{178A9378-B1E1-CB99-A231-FB7F6FD7B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175260</xdr:colOff>
      <xdr:row>15</xdr:row>
      <xdr:rowOff>49530</xdr:rowOff>
    </xdr:from>
    <xdr:to>
      <xdr:col>25</xdr:col>
      <xdr:colOff>396240</xdr:colOff>
      <xdr:row>31</xdr:row>
      <xdr:rowOff>102870</xdr:rowOff>
    </xdr:to>
    <xdr:graphicFrame macro="">
      <xdr:nvGraphicFramePr>
        <xdr:cNvPr id="18" name="Chart 17">
          <a:extLst>
            <a:ext uri="{FF2B5EF4-FFF2-40B4-BE49-F238E27FC236}">
              <a16:creationId xmlns:a16="http://schemas.microsoft.com/office/drawing/2014/main" id="{79CE1B3E-AFC1-B2BF-0443-A6E4005B3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274320</xdr:colOff>
      <xdr:row>45</xdr:row>
      <xdr:rowOff>0</xdr:rowOff>
    </xdr:from>
    <xdr:to>
      <xdr:col>8</xdr:col>
      <xdr:colOff>937260</xdr:colOff>
      <xdr:row>62</xdr:row>
      <xdr:rowOff>30480</xdr:rowOff>
    </xdr:to>
    <xdr:graphicFrame macro="">
      <xdr:nvGraphicFramePr>
        <xdr:cNvPr id="6" name="Chart 5">
          <a:extLst>
            <a:ext uri="{FF2B5EF4-FFF2-40B4-BE49-F238E27FC236}">
              <a16:creationId xmlns:a16="http://schemas.microsoft.com/office/drawing/2014/main" id="{532A29CD-5DC6-A8A6-9FB3-0463A3481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21</xdr:col>
      <xdr:colOff>99060</xdr:colOff>
      <xdr:row>37</xdr:row>
      <xdr:rowOff>38100</xdr:rowOff>
    </xdr:from>
    <xdr:to>
      <xdr:col>24</xdr:col>
      <xdr:colOff>99060</xdr:colOff>
      <xdr:row>50</xdr:row>
      <xdr:rowOff>59055</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CF1AE538-6D6A-9688-FDED-4EA8F103C13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0810220" y="63627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952500</xdr:colOff>
      <xdr:row>24</xdr:row>
      <xdr:rowOff>160020</xdr:rowOff>
    </xdr:from>
    <xdr:to>
      <xdr:col>10</xdr:col>
      <xdr:colOff>830580</xdr:colOff>
      <xdr:row>38</xdr:row>
      <xdr:rowOff>5715</xdr:rowOff>
    </xdr:to>
    <mc:AlternateContent xmlns:mc="http://schemas.openxmlformats.org/markup-compatibility/2006" xmlns:a14="http://schemas.microsoft.com/office/drawing/2010/main">
      <mc:Choice Requires="a14">
        <xdr:graphicFrame macro="">
          <xdr:nvGraphicFramePr>
            <xdr:cNvPr id="11" name="Team Name">
              <a:extLst>
                <a:ext uri="{FF2B5EF4-FFF2-40B4-BE49-F238E27FC236}">
                  <a16:creationId xmlns:a16="http://schemas.microsoft.com/office/drawing/2014/main" id="{58695EF1-0793-8E76-EB3C-49895EAA4A7C}"/>
                </a:ext>
              </a:extLst>
            </xdr:cNvPr>
            <xdr:cNvGraphicFramePr/>
          </xdr:nvGraphicFramePr>
          <xdr:xfrm>
            <a:off x="0" y="0"/>
            <a:ext cx="0" cy="0"/>
          </xdr:xfrm>
          <a:graphic>
            <a:graphicData uri="http://schemas.microsoft.com/office/drawing/2010/slicer">
              <sle:slicer xmlns:sle="http://schemas.microsoft.com/office/drawing/2010/slicer" name="Team Name"/>
            </a:graphicData>
          </a:graphic>
        </xdr:graphicFrame>
      </mc:Choice>
      <mc:Fallback xmlns="">
        <xdr:sp macro="" textlink="">
          <xdr:nvSpPr>
            <xdr:cNvPr id="0" name=""/>
            <xdr:cNvSpPr>
              <a:spLocks noTextEdit="1"/>
            </xdr:cNvSpPr>
          </xdr:nvSpPr>
          <xdr:spPr>
            <a:xfrm>
              <a:off x="7292340" y="428244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975360</xdr:colOff>
      <xdr:row>46</xdr:row>
      <xdr:rowOff>45720</xdr:rowOff>
    </xdr:from>
    <xdr:to>
      <xdr:col>10</xdr:col>
      <xdr:colOff>853440</xdr:colOff>
      <xdr:row>59</xdr:row>
      <xdr:rowOff>104775</xdr:rowOff>
    </xdr:to>
    <mc:AlternateContent xmlns:mc="http://schemas.openxmlformats.org/markup-compatibility/2006" xmlns:a14="http://schemas.microsoft.com/office/drawing/2010/main">
      <mc:Choice Requires="a14">
        <xdr:graphicFrame macro="">
          <xdr:nvGraphicFramePr>
            <xdr:cNvPr id="12" name="Team Name 1">
              <a:extLst>
                <a:ext uri="{FF2B5EF4-FFF2-40B4-BE49-F238E27FC236}">
                  <a16:creationId xmlns:a16="http://schemas.microsoft.com/office/drawing/2014/main" id="{6E1DC63A-2BFF-D6C6-EE5C-0CEDE7DDA099}"/>
                </a:ext>
              </a:extLst>
            </xdr:cNvPr>
            <xdr:cNvGraphicFramePr/>
          </xdr:nvGraphicFramePr>
          <xdr:xfrm>
            <a:off x="0" y="0"/>
            <a:ext cx="0" cy="0"/>
          </xdr:xfrm>
          <a:graphic>
            <a:graphicData uri="http://schemas.microsoft.com/office/drawing/2010/slicer">
              <sle:slicer xmlns:sle="http://schemas.microsoft.com/office/drawing/2010/slicer" name="Team Name 1"/>
            </a:graphicData>
          </a:graphic>
        </xdr:graphicFrame>
      </mc:Choice>
      <mc:Fallback xmlns="">
        <xdr:sp macro="" textlink="">
          <xdr:nvSpPr>
            <xdr:cNvPr id="0" name=""/>
            <xdr:cNvSpPr>
              <a:spLocks noTextEdit="1"/>
            </xdr:cNvSpPr>
          </xdr:nvSpPr>
          <xdr:spPr>
            <a:xfrm>
              <a:off x="7315200" y="79095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693420</xdr:colOff>
      <xdr:row>77</xdr:row>
      <xdr:rowOff>83821</xdr:rowOff>
    </xdr:from>
    <xdr:to>
      <xdr:col>9</xdr:col>
      <xdr:colOff>629100</xdr:colOff>
      <xdr:row>83</xdr:row>
      <xdr:rowOff>76201</xdr:rowOff>
    </xdr:to>
    <mc:AlternateContent xmlns:mc="http://schemas.openxmlformats.org/markup-compatibility/2006" xmlns:a14="http://schemas.microsoft.com/office/drawing/2010/main">
      <mc:Choice Requires="a14">
        <xdr:graphicFrame macro="">
          <xdr:nvGraphicFramePr>
            <xdr:cNvPr id="13" name="Season 1">
              <a:extLst>
                <a:ext uri="{FF2B5EF4-FFF2-40B4-BE49-F238E27FC236}">
                  <a16:creationId xmlns:a16="http://schemas.microsoft.com/office/drawing/2014/main" id="{29159A28-7760-B584-079D-4EA2A0F8297B}"/>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7414260" y="13296901"/>
              <a:ext cx="972000" cy="102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861060</xdr:colOff>
      <xdr:row>77</xdr:row>
      <xdr:rowOff>144781</xdr:rowOff>
    </xdr:from>
    <xdr:to>
      <xdr:col>17</xdr:col>
      <xdr:colOff>10800</xdr:colOff>
      <xdr:row>81</xdr:row>
      <xdr:rowOff>160021</xdr:rowOff>
    </xdr:to>
    <mc:AlternateContent xmlns:mc="http://schemas.openxmlformats.org/markup-compatibility/2006" xmlns:a14="http://schemas.microsoft.com/office/drawing/2010/main">
      <mc:Choice Requires="a14">
        <xdr:graphicFrame macro="">
          <xdr:nvGraphicFramePr>
            <xdr:cNvPr id="15" name="SEASON 4">
              <a:extLst>
                <a:ext uri="{FF2B5EF4-FFF2-40B4-BE49-F238E27FC236}">
                  <a16:creationId xmlns:a16="http://schemas.microsoft.com/office/drawing/2014/main" id="{817AD819-4E17-6D17-20EF-8B57B9924BE2}"/>
                </a:ext>
              </a:extLst>
            </xdr:cNvPr>
            <xdr:cNvGraphicFramePr/>
          </xdr:nvGraphicFramePr>
          <xdr:xfrm>
            <a:off x="0" y="0"/>
            <a:ext cx="0" cy="0"/>
          </xdr:xfrm>
          <a:graphic>
            <a:graphicData uri="http://schemas.microsoft.com/office/drawing/2010/slicer">
              <sle:slicer xmlns:sle="http://schemas.microsoft.com/office/drawing/2010/slicer" name="SEASON 4"/>
            </a:graphicData>
          </a:graphic>
        </xdr:graphicFrame>
      </mc:Choice>
      <mc:Fallback xmlns="">
        <xdr:sp macro="" textlink="">
          <xdr:nvSpPr>
            <xdr:cNvPr id="0" name=""/>
            <xdr:cNvSpPr>
              <a:spLocks noTextEdit="1"/>
            </xdr:cNvSpPr>
          </xdr:nvSpPr>
          <xdr:spPr>
            <a:xfrm>
              <a:off x="16626840" y="13357861"/>
              <a:ext cx="849000" cy="716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624840</xdr:colOff>
      <xdr:row>86</xdr:row>
      <xdr:rowOff>91441</xdr:rowOff>
    </xdr:from>
    <xdr:to>
      <xdr:col>16</xdr:col>
      <xdr:colOff>1615440</xdr:colOff>
      <xdr:row>88</xdr:row>
      <xdr:rowOff>114300</xdr:rowOff>
    </xdr:to>
    <mc:AlternateContent xmlns:mc="http://schemas.openxmlformats.org/markup-compatibility/2006" xmlns:a14="http://schemas.microsoft.com/office/drawing/2010/main">
      <mc:Choice Requires="a14">
        <xdr:graphicFrame macro="">
          <xdr:nvGraphicFramePr>
            <xdr:cNvPr id="19" name="SEASON 6">
              <a:extLst>
                <a:ext uri="{FF2B5EF4-FFF2-40B4-BE49-F238E27FC236}">
                  <a16:creationId xmlns:a16="http://schemas.microsoft.com/office/drawing/2014/main" id="{C688FFBF-035A-6830-B72B-643688843270}"/>
                </a:ext>
              </a:extLst>
            </xdr:cNvPr>
            <xdr:cNvGraphicFramePr/>
          </xdr:nvGraphicFramePr>
          <xdr:xfrm>
            <a:off x="0" y="0"/>
            <a:ext cx="0" cy="0"/>
          </xdr:xfrm>
          <a:graphic>
            <a:graphicData uri="http://schemas.microsoft.com/office/drawing/2010/slicer">
              <sle:slicer xmlns:sle="http://schemas.microsoft.com/office/drawing/2010/slicer" name="SEASON 6"/>
            </a:graphicData>
          </a:graphic>
        </xdr:graphicFrame>
      </mc:Choice>
      <mc:Fallback xmlns="">
        <xdr:sp macro="" textlink="">
          <xdr:nvSpPr>
            <xdr:cNvPr id="0" name=""/>
            <xdr:cNvSpPr>
              <a:spLocks noTextEdit="1"/>
            </xdr:cNvSpPr>
          </xdr:nvSpPr>
          <xdr:spPr>
            <a:xfrm>
              <a:off x="16390620" y="14851381"/>
              <a:ext cx="990600" cy="358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69668</xdr:colOff>
      <xdr:row>0</xdr:row>
      <xdr:rowOff>216626</xdr:rowOff>
    </xdr:from>
    <xdr:to>
      <xdr:col>19</xdr:col>
      <xdr:colOff>23948</xdr:colOff>
      <xdr:row>24</xdr:row>
      <xdr:rowOff>63137</xdr:rowOff>
    </xdr:to>
    <xdr:sp macro="" textlink="">
      <xdr:nvSpPr>
        <xdr:cNvPr id="3" name="Rectangle: Rounded Corners 2">
          <a:extLst>
            <a:ext uri="{FF2B5EF4-FFF2-40B4-BE49-F238E27FC236}">
              <a16:creationId xmlns:a16="http://schemas.microsoft.com/office/drawing/2014/main" id="{9ED4400D-656A-8485-29EA-CB618EC3443B}"/>
            </a:ext>
          </a:extLst>
        </xdr:cNvPr>
        <xdr:cNvSpPr/>
      </xdr:nvSpPr>
      <xdr:spPr>
        <a:xfrm>
          <a:off x="69668" y="216626"/>
          <a:ext cx="11536680" cy="5855425"/>
        </a:xfrm>
        <a:prstGeom prst="roundRect">
          <a:avLst>
            <a:gd name="adj" fmla="val 4336"/>
          </a:avLst>
        </a:prstGeom>
        <a:gradFill>
          <a:gsLst>
            <a:gs pos="29000">
              <a:srgbClr val="282530"/>
            </a:gs>
            <a:gs pos="100000">
              <a:schemeClr val="tx2">
                <a:lumMod val="85000"/>
                <a:lumOff val="15000"/>
              </a:schemeClr>
            </a:gs>
          </a:gsLst>
        </a:gradFill>
        <a:ln>
          <a:solidFill>
            <a:srgbClr val="7030A0"/>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effectLst>
              <a:outerShdw blurRad="50800" dist="50800" dir="5400000" algn="ctr" rotWithShape="0">
                <a:srgbClr val="000000">
                  <a:alpha val="90000"/>
                </a:srgbClr>
              </a:outerShdw>
            </a:effectLst>
          </a:endParaRPr>
        </a:p>
      </xdr:txBody>
    </xdr:sp>
    <xdr:clientData/>
  </xdr:twoCellAnchor>
  <xdr:twoCellAnchor>
    <xdr:from>
      <xdr:col>0</xdr:col>
      <xdr:colOff>586158</xdr:colOff>
      <xdr:row>5</xdr:row>
      <xdr:rowOff>67638</xdr:rowOff>
    </xdr:from>
    <xdr:to>
      <xdr:col>1</xdr:col>
      <xdr:colOff>426138</xdr:colOff>
      <xdr:row>6</xdr:row>
      <xdr:rowOff>248439</xdr:rowOff>
    </xdr:to>
    <xdr:sp macro="" textlink="'KPI''s And Pivot Tables'!B3">
      <xdr:nvSpPr>
        <xdr:cNvPr id="5" name="TextBox 4">
          <a:extLst>
            <a:ext uri="{FF2B5EF4-FFF2-40B4-BE49-F238E27FC236}">
              <a16:creationId xmlns:a16="http://schemas.microsoft.com/office/drawing/2014/main" id="{56ABE819-B47F-561C-AC89-5D0058DACF51}"/>
            </a:ext>
          </a:extLst>
        </xdr:cNvPr>
        <xdr:cNvSpPr txBox="1"/>
      </xdr:nvSpPr>
      <xdr:spPr>
        <a:xfrm>
          <a:off x="586158" y="1319495"/>
          <a:ext cx="449580" cy="43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14C485-DD9B-4965-8565-3851F6914BAA}" type="TxLink">
            <a:rPr lang="en-US" sz="900" b="1" i="0" u="none" strike="noStrike">
              <a:gradFill>
                <a:gsLst>
                  <a:gs pos="11000">
                    <a:schemeClr val="accent1">
                      <a:lumMod val="75000"/>
                    </a:schemeClr>
                  </a:gs>
                  <a:gs pos="77000">
                    <a:schemeClr val="dk1">
                      <a:lumMod val="105000"/>
                      <a:satMod val="109000"/>
                      <a:tint val="81000"/>
                    </a:schemeClr>
                  </a:gs>
                </a:gsLst>
                <a:lin ang="5400000" scaled="0"/>
              </a:gradFill>
              <a:latin typeface="Arial"/>
              <a:cs typeface="Arial"/>
            </a:rPr>
            <a:pPr/>
            <a:t>950</a:t>
          </a:fld>
          <a:endParaRPr lang="en-IN" sz="900" b="1">
            <a:gradFill>
              <a:gsLst>
                <a:gs pos="11000">
                  <a:schemeClr val="accent1">
                    <a:lumMod val="75000"/>
                  </a:schemeClr>
                </a:gs>
                <a:gs pos="77000">
                  <a:schemeClr val="dk1">
                    <a:lumMod val="105000"/>
                    <a:satMod val="109000"/>
                    <a:tint val="81000"/>
                  </a:schemeClr>
                </a:gs>
              </a:gsLst>
              <a:lin ang="5400000" scaled="0"/>
            </a:gradFill>
          </a:endParaRPr>
        </a:p>
      </xdr:txBody>
    </xdr:sp>
    <xdr:clientData/>
  </xdr:twoCellAnchor>
  <xdr:twoCellAnchor>
    <xdr:from>
      <xdr:col>0</xdr:col>
      <xdr:colOff>82084</xdr:colOff>
      <xdr:row>5</xdr:row>
      <xdr:rowOff>230979</xdr:rowOff>
    </xdr:from>
    <xdr:to>
      <xdr:col>2</xdr:col>
      <xdr:colOff>228600</xdr:colOff>
      <xdr:row>8</xdr:row>
      <xdr:rowOff>36731</xdr:rowOff>
    </xdr:to>
    <xdr:sp macro="" textlink="">
      <xdr:nvSpPr>
        <xdr:cNvPr id="6" name="TextBox 5">
          <a:extLst>
            <a:ext uri="{FF2B5EF4-FFF2-40B4-BE49-F238E27FC236}">
              <a16:creationId xmlns:a16="http://schemas.microsoft.com/office/drawing/2014/main" id="{DDC4B954-A8E6-0079-8117-8146B779FED9}"/>
            </a:ext>
          </a:extLst>
        </xdr:cNvPr>
        <xdr:cNvSpPr txBox="1"/>
      </xdr:nvSpPr>
      <xdr:spPr>
        <a:xfrm>
          <a:off x="82084" y="1482836"/>
          <a:ext cx="1365716" cy="556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baseline="0">
              <a:gradFill>
                <a:gsLst>
                  <a:gs pos="11000">
                    <a:schemeClr val="accent1">
                      <a:lumMod val="75000"/>
                    </a:schemeClr>
                  </a:gs>
                  <a:gs pos="77000">
                    <a:schemeClr val="dk1">
                      <a:lumMod val="105000"/>
                      <a:satMod val="109000"/>
                      <a:tint val="81000"/>
                    </a:schemeClr>
                  </a:gs>
                </a:gsLst>
                <a:lin ang="5400000" scaled="0"/>
              </a:gradFill>
            </a:rPr>
            <a:t>TOTAL MATCHES PLAYED</a:t>
          </a:r>
        </a:p>
        <a:p>
          <a:pPr algn="ctr"/>
          <a:endParaRPr lang="en-IN" sz="800" b="1" baseline="0">
            <a:gradFill>
              <a:gsLst>
                <a:gs pos="11000">
                  <a:schemeClr val="accent1">
                    <a:lumMod val="75000"/>
                  </a:schemeClr>
                </a:gs>
                <a:gs pos="77000">
                  <a:schemeClr val="dk1">
                    <a:lumMod val="105000"/>
                    <a:satMod val="109000"/>
                    <a:tint val="81000"/>
                  </a:schemeClr>
                </a:gs>
              </a:gsLst>
              <a:lin ang="5400000" scaled="0"/>
            </a:gradFill>
          </a:endParaRPr>
        </a:p>
        <a:p>
          <a:pPr algn="ctr"/>
          <a:endParaRPr lang="en-IN" sz="800" b="1">
            <a:gradFill>
              <a:gsLst>
                <a:gs pos="11000">
                  <a:schemeClr val="accent1">
                    <a:lumMod val="75000"/>
                  </a:schemeClr>
                </a:gs>
                <a:gs pos="77000">
                  <a:schemeClr val="dk1">
                    <a:lumMod val="105000"/>
                    <a:satMod val="109000"/>
                    <a:tint val="81000"/>
                  </a:schemeClr>
                </a:gs>
              </a:gsLst>
              <a:lin ang="5400000" scaled="0"/>
            </a:gradFill>
          </a:endParaRPr>
        </a:p>
      </xdr:txBody>
    </xdr:sp>
    <xdr:clientData/>
  </xdr:twoCellAnchor>
  <xdr:twoCellAnchor>
    <xdr:from>
      <xdr:col>6</xdr:col>
      <xdr:colOff>140233</xdr:colOff>
      <xdr:row>18</xdr:row>
      <xdr:rowOff>65314</xdr:rowOff>
    </xdr:from>
    <xdr:to>
      <xdr:col>13</xdr:col>
      <xdr:colOff>166255</xdr:colOff>
      <xdr:row>23</xdr:row>
      <xdr:rowOff>51288</xdr:rowOff>
    </xdr:to>
    <xdr:graphicFrame macro="">
      <xdr:nvGraphicFramePr>
        <xdr:cNvPr id="7" name="Chart 6">
          <a:extLst>
            <a:ext uri="{FF2B5EF4-FFF2-40B4-BE49-F238E27FC236}">
              <a16:creationId xmlns:a16="http://schemas.microsoft.com/office/drawing/2014/main" id="{0ACCA58D-CBE4-4B37-AE37-522D1532A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348343</xdr:colOff>
      <xdr:row>4</xdr:row>
      <xdr:rowOff>92848</xdr:rowOff>
    </xdr:from>
    <xdr:to>
      <xdr:col>6</xdr:col>
      <xdr:colOff>322088</xdr:colOff>
      <xdr:row>12</xdr:row>
      <xdr:rowOff>4637</xdr:rowOff>
    </xdr:to>
    <xdr:graphicFrame macro="">
      <xdr:nvGraphicFramePr>
        <xdr:cNvPr id="9" name="Chart 8">
          <a:extLst>
            <a:ext uri="{FF2B5EF4-FFF2-40B4-BE49-F238E27FC236}">
              <a16:creationId xmlns:a16="http://schemas.microsoft.com/office/drawing/2014/main" id="{06D475D6-3714-47C1-9EAC-EBAD1CA07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34637</xdr:colOff>
      <xdr:row>12</xdr:row>
      <xdr:rowOff>97972</xdr:rowOff>
    </xdr:from>
    <xdr:to>
      <xdr:col>6</xdr:col>
      <xdr:colOff>284019</xdr:colOff>
      <xdr:row>23</xdr:row>
      <xdr:rowOff>130628</xdr:rowOff>
    </xdr:to>
    <xdr:graphicFrame macro="">
      <xdr:nvGraphicFramePr>
        <xdr:cNvPr id="2" name="Chart 1">
          <a:extLst>
            <a:ext uri="{FF2B5EF4-FFF2-40B4-BE49-F238E27FC236}">
              <a16:creationId xmlns:a16="http://schemas.microsoft.com/office/drawing/2014/main" id="{3CD384BF-9F12-4F84-9118-696C33C80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153312</xdr:colOff>
      <xdr:row>17</xdr:row>
      <xdr:rowOff>193962</xdr:rowOff>
    </xdr:from>
    <xdr:to>
      <xdr:col>18</xdr:col>
      <xdr:colOff>351692</xdr:colOff>
      <xdr:row>23</xdr:row>
      <xdr:rowOff>173568</xdr:rowOff>
    </xdr:to>
    <xdr:graphicFrame macro="">
      <xdr:nvGraphicFramePr>
        <xdr:cNvPr id="8" name="Chart 7">
          <a:extLst>
            <a:ext uri="{FF2B5EF4-FFF2-40B4-BE49-F238E27FC236}">
              <a16:creationId xmlns:a16="http://schemas.microsoft.com/office/drawing/2014/main" id="{6865AD2C-6E97-402E-81ED-FA57BDA35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429491</xdr:colOff>
      <xdr:row>4</xdr:row>
      <xdr:rowOff>41564</xdr:rowOff>
    </xdr:from>
    <xdr:to>
      <xdr:col>13</xdr:col>
      <xdr:colOff>0</xdr:colOff>
      <xdr:row>11</xdr:row>
      <xdr:rowOff>221673</xdr:rowOff>
    </xdr:to>
    <xdr:graphicFrame macro="">
      <xdr:nvGraphicFramePr>
        <xdr:cNvPr id="11" name="Chart 10">
          <a:extLst>
            <a:ext uri="{FF2B5EF4-FFF2-40B4-BE49-F238E27FC236}">
              <a16:creationId xmlns:a16="http://schemas.microsoft.com/office/drawing/2014/main" id="{DE41F0CC-4A09-4E58-A658-24B952CF7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206829</xdr:colOff>
      <xdr:row>8</xdr:row>
      <xdr:rowOff>43543</xdr:rowOff>
    </xdr:from>
    <xdr:to>
      <xdr:col>3</xdr:col>
      <xdr:colOff>272144</xdr:colOff>
      <xdr:row>11</xdr:row>
      <xdr:rowOff>195942</xdr:rowOff>
    </xdr:to>
    <xdr:graphicFrame macro="">
      <xdr:nvGraphicFramePr>
        <xdr:cNvPr id="12" name="Chart 11">
          <a:extLst>
            <a:ext uri="{FF2B5EF4-FFF2-40B4-BE49-F238E27FC236}">
              <a16:creationId xmlns:a16="http://schemas.microsoft.com/office/drawing/2014/main" id="{9EA0AB23-37F6-4B53-BA6F-16492129D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330927</xdr:colOff>
      <xdr:row>12</xdr:row>
      <xdr:rowOff>99059</xdr:rowOff>
    </xdr:from>
    <xdr:to>
      <xdr:col>12</xdr:col>
      <xdr:colOff>668383</xdr:colOff>
      <xdr:row>17</xdr:row>
      <xdr:rowOff>182880</xdr:rowOff>
    </xdr:to>
    <xdr:graphicFrame macro="">
      <xdr:nvGraphicFramePr>
        <xdr:cNvPr id="13" name="Chart 12">
          <a:extLst>
            <a:ext uri="{FF2B5EF4-FFF2-40B4-BE49-F238E27FC236}">
              <a16:creationId xmlns:a16="http://schemas.microsoft.com/office/drawing/2014/main" id="{7D8F805E-BFAE-4D2E-A7B2-54ADA60A5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108856</xdr:colOff>
      <xdr:row>12</xdr:row>
      <xdr:rowOff>122315</xdr:rowOff>
    </xdr:from>
    <xdr:to>
      <xdr:col>18</xdr:col>
      <xdr:colOff>725365</xdr:colOff>
      <xdr:row>17</xdr:row>
      <xdr:rowOff>141515</xdr:rowOff>
    </xdr:to>
    <xdr:graphicFrame macro="">
      <xdr:nvGraphicFramePr>
        <xdr:cNvPr id="14" name="Chart 13">
          <a:extLst>
            <a:ext uri="{FF2B5EF4-FFF2-40B4-BE49-F238E27FC236}">
              <a16:creationId xmlns:a16="http://schemas.microsoft.com/office/drawing/2014/main" id="{F2935B62-4B28-414D-AE4C-1C7BC2628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122943</xdr:colOff>
      <xdr:row>4</xdr:row>
      <xdr:rowOff>135867</xdr:rowOff>
    </xdr:from>
    <xdr:to>
      <xdr:col>18</xdr:col>
      <xdr:colOff>549519</xdr:colOff>
      <xdr:row>11</xdr:row>
      <xdr:rowOff>153797</xdr:rowOff>
    </xdr:to>
    <xdr:graphicFrame macro="">
      <xdr:nvGraphicFramePr>
        <xdr:cNvPr id="16" name="Chart 15">
          <a:extLst>
            <a:ext uri="{FF2B5EF4-FFF2-40B4-BE49-F238E27FC236}">
              <a16:creationId xmlns:a16="http://schemas.microsoft.com/office/drawing/2014/main" id="{2C6D1F1F-FF1F-4DCD-806E-0D314EB43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206188</xdr:colOff>
      <xdr:row>1</xdr:row>
      <xdr:rowOff>134470</xdr:rowOff>
    </xdr:from>
    <xdr:to>
      <xdr:col>18</xdr:col>
      <xdr:colOff>631372</xdr:colOff>
      <xdr:row>4</xdr:row>
      <xdr:rowOff>17929</xdr:rowOff>
    </xdr:to>
    <xdr:sp macro="" textlink="">
      <xdr:nvSpPr>
        <xdr:cNvPr id="17" name="Rectangle 16">
          <a:extLst>
            <a:ext uri="{FF2B5EF4-FFF2-40B4-BE49-F238E27FC236}">
              <a16:creationId xmlns:a16="http://schemas.microsoft.com/office/drawing/2014/main" id="{29785F7A-15F2-4BFC-4AE2-8145B92B800A}"/>
            </a:ext>
          </a:extLst>
        </xdr:cNvPr>
        <xdr:cNvSpPr/>
      </xdr:nvSpPr>
      <xdr:spPr>
        <a:xfrm>
          <a:off x="206188" y="352184"/>
          <a:ext cx="13945241" cy="536602"/>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519953</xdr:colOff>
      <xdr:row>1</xdr:row>
      <xdr:rowOff>112699</xdr:rowOff>
    </xdr:from>
    <xdr:to>
      <xdr:col>12</xdr:col>
      <xdr:colOff>421342</xdr:colOff>
      <xdr:row>3</xdr:row>
      <xdr:rowOff>213872</xdr:rowOff>
    </xdr:to>
    <xdr:sp macro="" textlink="">
      <xdr:nvSpPr>
        <xdr:cNvPr id="18" name="TextBox 17">
          <a:extLst>
            <a:ext uri="{FF2B5EF4-FFF2-40B4-BE49-F238E27FC236}">
              <a16:creationId xmlns:a16="http://schemas.microsoft.com/office/drawing/2014/main" id="{ADB2B42C-3326-B1C6-C2B0-C0B616D1E070}"/>
            </a:ext>
          </a:extLst>
        </xdr:cNvPr>
        <xdr:cNvSpPr txBox="1"/>
      </xdr:nvSpPr>
      <xdr:spPr>
        <a:xfrm>
          <a:off x="5777753" y="330413"/>
          <a:ext cx="3656960" cy="53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accent5"/>
              </a:solidFill>
              <a:latin typeface="Arial Black" panose="020B0A04020102020204" pitchFamily="34" charset="0"/>
            </a:rPr>
            <a:t>IPL ANALYSIS</a:t>
          </a:r>
        </a:p>
      </xdr:txBody>
    </xdr:sp>
    <xdr:clientData/>
  </xdr:twoCellAnchor>
  <xdr:twoCellAnchor>
    <xdr:from>
      <xdr:col>0</xdr:col>
      <xdr:colOff>446316</xdr:colOff>
      <xdr:row>1</xdr:row>
      <xdr:rowOff>32660</xdr:rowOff>
    </xdr:from>
    <xdr:to>
      <xdr:col>7</xdr:col>
      <xdr:colOff>109945</xdr:colOff>
      <xdr:row>4</xdr:row>
      <xdr:rowOff>212272</xdr:rowOff>
    </xdr:to>
    <xdr:grpSp>
      <xdr:nvGrpSpPr>
        <xdr:cNvPr id="15" name="Group 14">
          <a:extLst>
            <a:ext uri="{FF2B5EF4-FFF2-40B4-BE49-F238E27FC236}">
              <a16:creationId xmlns:a16="http://schemas.microsoft.com/office/drawing/2014/main" id="{402492A2-822D-7779-2A2A-CF652C10E2FA}"/>
            </a:ext>
          </a:extLst>
        </xdr:cNvPr>
        <xdr:cNvGrpSpPr/>
      </xdr:nvGrpSpPr>
      <xdr:grpSpPr>
        <a:xfrm>
          <a:off x="446316" y="246020"/>
          <a:ext cx="4890949" cy="819692"/>
          <a:chOff x="217716" y="226040"/>
          <a:chExt cx="4899981" cy="965985"/>
        </a:xfrm>
      </xdr:grpSpPr>
      <xdr:pic>
        <xdr:nvPicPr>
          <xdr:cNvPr id="22" name="Picture 21">
            <a:extLst>
              <a:ext uri="{FF2B5EF4-FFF2-40B4-BE49-F238E27FC236}">
                <a16:creationId xmlns:a16="http://schemas.microsoft.com/office/drawing/2014/main" id="{7CB647A0-F4DE-9E96-22F8-9164D8A3AD0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81203" y="374348"/>
            <a:ext cx="636494" cy="624777"/>
          </a:xfrm>
          <a:prstGeom prst="rect">
            <a:avLst/>
          </a:prstGeom>
        </xdr:spPr>
      </xdr:pic>
      <xdr:pic>
        <xdr:nvPicPr>
          <xdr:cNvPr id="36" name="Picture 35">
            <a:extLst>
              <a:ext uri="{FF2B5EF4-FFF2-40B4-BE49-F238E27FC236}">
                <a16:creationId xmlns:a16="http://schemas.microsoft.com/office/drawing/2014/main" id="{93EB75F2-2050-5A44-36C8-CC190265D05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97623" y="260244"/>
            <a:ext cx="678628" cy="918110"/>
          </a:xfrm>
          <a:prstGeom prst="rect">
            <a:avLst/>
          </a:prstGeom>
        </xdr:spPr>
      </xdr:pic>
      <xdr:pic>
        <xdr:nvPicPr>
          <xdr:cNvPr id="38" name="Picture 37">
            <a:extLst>
              <a:ext uri="{FF2B5EF4-FFF2-40B4-BE49-F238E27FC236}">
                <a16:creationId xmlns:a16="http://schemas.microsoft.com/office/drawing/2014/main" id="{4D62F912-7D90-81DE-2D16-BA01EBA03D5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17814" y="226040"/>
            <a:ext cx="714487" cy="965985"/>
          </a:xfrm>
          <a:prstGeom prst="rect">
            <a:avLst/>
          </a:prstGeom>
        </xdr:spPr>
      </xdr:pic>
      <xdr:pic>
        <xdr:nvPicPr>
          <xdr:cNvPr id="44" name="Picture 43">
            <a:extLst>
              <a:ext uri="{FF2B5EF4-FFF2-40B4-BE49-F238E27FC236}">
                <a16:creationId xmlns:a16="http://schemas.microsoft.com/office/drawing/2014/main" id="{B26C8204-E805-5D43-7399-18928F10931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362842" y="280468"/>
            <a:ext cx="868168" cy="881295"/>
          </a:xfrm>
          <a:prstGeom prst="rect">
            <a:avLst/>
          </a:prstGeom>
        </xdr:spPr>
      </xdr:pic>
      <xdr:pic>
        <xdr:nvPicPr>
          <xdr:cNvPr id="46" name="Picture 45">
            <a:extLst>
              <a:ext uri="{FF2B5EF4-FFF2-40B4-BE49-F238E27FC236}">
                <a16:creationId xmlns:a16="http://schemas.microsoft.com/office/drawing/2014/main" id="{FECB4FD8-1E55-5D49-7C54-682094B90A1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7716" y="421984"/>
            <a:ext cx="899844" cy="508297"/>
          </a:xfrm>
          <a:prstGeom prst="rect">
            <a:avLst/>
          </a:prstGeom>
        </xdr:spPr>
      </xdr:pic>
    </xdr:grpSp>
    <xdr:clientData/>
  </xdr:twoCellAnchor>
  <xdr:twoCellAnchor>
    <xdr:from>
      <xdr:col>12</xdr:col>
      <xdr:colOff>22412</xdr:colOff>
      <xdr:row>1</xdr:row>
      <xdr:rowOff>126789</xdr:rowOff>
    </xdr:from>
    <xdr:to>
      <xdr:col>18</xdr:col>
      <xdr:colOff>743951</xdr:colOff>
      <xdr:row>4</xdr:row>
      <xdr:rowOff>80682</xdr:rowOff>
    </xdr:to>
    <xdr:grpSp>
      <xdr:nvGrpSpPr>
        <xdr:cNvPr id="4" name="Group 3">
          <a:extLst>
            <a:ext uri="{FF2B5EF4-FFF2-40B4-BE49-F238E27FC236}">
              <a16:creationId xmlns:a16="http://schemas.microsoft.com/office/drawing/2014/main" id="{5CEDEB97-F5B9-A76E-CC00-43C2DE6AFEB9}"/>
            </a:ext>
          </a:extLst>
        </xdr:cNvPr>
        <xdr:cNvGrpSpPr/>
      </xdr:nvGrpSpPr>
      <xdr:grpSpPr>
        <a:xfrm>
          <a:off x="8983532" y="340149"/>
          <a:ext cx="5202099" cy="593973"/>
          <a:chOff x="9274500" y="341942"/>
          <a:chExt cx="4645008" cy="726972"/>
        </a:xfrm>
      </xdr:grpSpPr>
      <xdr:pic>
        <xdr:nvPicPr>
          <xdr:cNvPr id="24" name="Picture 23">
            <a:extLst>
              <a:ext uri="{FF2B5EF4-FFF2-40B4-BE49-F238E27FC236}">
                <a16:creationId xmlns:a16="http://schemas.microsoft.com/office/drawing/2014/main" id="{00AB20C1-E871-86FA-3C87-81A3FFA6A4B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274500" y="341942"/>
            <a:ext cx="756203" cy="672672"/>
          </a:xfrm>
          <a:prstGeom prst="rect">
            <a:avLst/>
          </a:prstGeom>
        </xdr:spPr>
      </xdr:pic>
      <xdr:pic>
        <xdr:nvPicPr>
          <xdr:cNvPr id="34" name="Picture 33">
            <a:extLst>
              <a:ext uri="{FF2B5EF4-FFF2-40B4-BE49-F238E27FC236}">
                <a16:creationId xmlns:a16="http://schemas.microsoft.com/office/drawing/2014/main" id="{97A20E09-B82C-0E5E-09B2-3A6169BA241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88194" y="385226"/>
            <a:ext cx="627529" cy="529217"/>
          </a:xfrm>
          <a:prstGeom prst="rect">
            <a:avLst/>
          </a:prstGeom>
        </xdr:spPr>
      </xdr:pic>
      <xdr:pic>
        <xdr:nvPicPr>
          <xdr:cNvPr id="40" name="Picture 39">
            <a:extLst>
              <a:ext uri="{FF2B5EF4-FFF2-40B4-BE49-F238E27FC236}">
                <a16:creationId xmlns:a16="http://schemas.microsoft.com/office/drawing/2014/main" id="{5710E867-F824-E450-C739-BAA364CDECB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334976" y="380871"/>
            <a:ext cx="588979" cy="596857"/>
          </a:xfrm>
          <a:prstGeom prst="rect">
            <a:avLst/>
          </a:prstGeom>
        </xdr:spPr>
      </xdr:pic>
      <xdr:pic>
        <xdr:nvPicPr>
          <xdr:cNvPr id="49" name="Picture 48">
            <a:extLst>
              <a:ext uri="{FF2B5EF4-FFF2-40B4-BE49-F238E27FC236}">
                <a16:creationId xmlns:a16="http://schemas.microsoft.com/office/drawing/2014/main" id="{090B27AE-313D-E971-68D6-D3F11EA769D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260389" y="371907"/>
            <a:ext cx="508299" cy="630985"/>
          </a:xfrm>
          <a:prstGeom prst="rect">
            <a:avLst/>
          </a:prstGeom>
        </xdr:spPr>
      </xdr:pic>
      <xdr:pic>
        <xdr:nvPicPr>
          <xdr:cNvPr id="51" name="Picture 50">
            <a:extLst>
              <a:ext uri="{FF2B5EF4-FFF2-40B4-BE49-F238E27FC236}">
                <a16:creationId xmlns:a16="http://schemas.microsoft.com/office/drawing/2014/main" id="{19BDDBCB-BC0D-C54C-45D0-588C2335266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898162" y="353979"/>
            <a:ext cx="1021346" cy="714935"/>
          </a:xfrm>
          <a:prstGeom prst="rect">
            <a:avLst/>
          </a:prstGeom>
        </xdr:spPr>
      </xdr:pic>
    </xdr:grpSp>
    <xdr:clientData/>
  </xdr:twoCellAnchor>
  <xdr:twoCellAnchor>
    <xdr:from>
      <xdr:col>0</xdr:col>
      <xdr:colOff>193965</xdr:colOff>
      <xdr:row>8</xdr:row>
      <xdr:rowOff>43543</xdr:rowOff>
    </xdr:from>
    <xdr:to>
      <xdr:col>3</xdr:col>
      <xdr:colOff>250371</xdr:colOff>
      <xdr:row>11</xdr:row>
      <xdr:rowOff>249380</xdr:rowOff>
    </xdr:to>
    <xdr:sp macro="" textlink="">
      <xdr:nvSpPr>
        <xdr:cNvPr id="52" name="Rectangle: Rounded Corners 51">
          <a:extLst>
            <a:ext uri="{FF2B5EF4-FFF2-40B4-BE49-F238E27FC236}">
              <a16:creationId xmlns:a16="http://schemas.microsoft.com/office/drawing/2014/main" id="{0E5ED709-273D-A28F-0211-460953338578}"/>
            </a:ext>
          </a:extLst>
        </xdr:cNvPr>
        <xdr:cNvSpPr/>
      </xdr:nvSpPr>
      <xdr:spPr>
        <a:xfrm>
          <a:off x="193965" y="2046514"/>
          <a:ext cx="1885206" cy="956952"/>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185057</xdr:colOff>
      <xdr:row>12</xdr:row>
      <xdr:rowOff>55417</xdr:rowOff>
    </xdr:from>
    <xdr:to>
      <xdr:col>6</xdr:col>
      <xdr:colOff>315686</xdr:colOff>
      <xdr:row>23</xdr:row>
      <xdr:rowOff>143434</xdr:rowOff>
    </xdr:to>
    <xdr:sp macro="" textlink="">
      <xdr:nvSpPr>
        <xdr:cNvPr id="55" name="Rectangle: Rounded Corners 54">
          <a:extLst>
            <a:ext uri="{FF2B5EF4-FFF2-40B4-BE49-F238E27FC236}">
              <a16:creationId xmlns:a16="http://schemas.microsoft.com/office/drawing/2014/main" id="{C7593210-32E6-E3BE-683C-FEB82B182DCE}"/>
            </a:ext>
          </a:extLst>
        </xdr:cNvPr>
        <xdr:cNvSpPr/>
      </xdr:nvSpPr>
      <xdr:spPr>
        <a:xfrm>
          <a:off x="185057" y="2667988"/>
          <a:ext cx="4637315" cy="2482875"/>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69274</xdr:colOff>
      <xdr:row>4</xdr:row>
      <xdr:rowOff>96981</xdr:rowOff>
    </xdr:from>
    <xdr:to>
      <xdr:col>18</xdr:col>
      <xdr:colOff>642257</xdr:colOff>
      <xdr:row>11</xdr:row>
      <xdr:rowOff>214051</xdr:rowOff>
    </xdr:to>
    <xdr:sp macro="" textlink="">
      <xdr:nvSpPr>
        <xdr:cNvPr id="57" name="Rectangle: Rounded Corners 56">
          <a:extLst>
            <a:ext uri="{FF2B5EF4-FFF2-40B4-BE49-F238E27FC236}">
              <a16:creationId xmlns:a16="http://schemas.microsoft.com/office/drawing/2014/main" id="{2EB54276-2D67-EE57-9783-D36E2717DE33}"/>
            </a:ext>
          </a:extLst>
        </xdr:cNvPr>
        <xdr:cNvSpPr/>
      </xdr:nvSpPr>
      <xdr:spPr>
        <a:xfrm>
          <a:off x="9833760" y="967838"/>
          <a:ext cx="4328554" cy="1641070"/>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364435</xdr:colOff>
      <xdr:row>4</xdr:row>
      <xdr:rowOff>124690</xdr:rowOff>
    </xdr:from>
    <xdr:to>
      <xdr:col>13</xdr:col>
      <xdr:colOff>0</xdr:colOff>
      <xdr:row>11</xdr:row>
      <xdr:rowOff>249380</xdr:rowOff>
    </xdr:to>
    <xdr:sp macro="" textlink="">
      <xdr:nvSpPr>
        <xdr:cNvPr id="58" name="Rectangle: Rounded Corners 57">
          <a:extLst>
            <a:ext uri="{FF2B5EF4-FFF2-40B4-BE49-F238E27FC236}">
              <a16:creationId xmlns:a16="http://schemas.microsoft.com/office/drawing/2014/main" id="{1237A198-37AA-58EE-D63B-949CA4C1F30B}"/>
            </a:ext>
          </a:extLst>
        </xdr:cNvPr>
        <xdr:cNvSpPr/>
      </xdr:nvSpPr>
      <xdr:spPr>
        <a:xfrm>
          <a:off x="4022035" y="1131855"/>
          <a:ext cx="3902765" cy="1887229"/>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381000</xdr:colOff>
      <xdr:row>12</xdr:row>
      <xdr:rowOff>58615</xdr:rowOff>
    </xdr:from>
    <xdr:to>
      <xdr:col>13</xdr:col>
      <xdr:colOff>10886</xdr:colOff>
      <xdr:row>17</xdr:row>
      <xdr:rowOff>206829</xdr:rowOff>
    </xdr:to>
    <xdr:sp macro="" textlink="">
      <xdr:nvSpPr>
        <xdr:cNvPr id="61" name="Rectangle: Rounded Corners 60">
          <a:extLst>
            <a:ext uri="{FF2B5EF4-FFF2-40B4-BE49-F238E27FC236}">
              <a16:creationId xmlns:a16="http://schemas.microsoft.com/office/drawing/2014/main" id="{F8E4593D-E9FA-EB8E-C619-FF2AED876AB9}"/>
            </a:ext>
          </a:extLst>
        </xdr:cNvPr>
        <xdr:cNvSpPr/>
      </xdr:nvSpPr>
      <xdr:spPr>
        <a:xfrm>
          <a:off x="4038600" y="3083169"/>
          <a:ext cx="3897086" cy="1408445"/>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92293</xdr:colOff>
      <xdr:row>12</xdr:row>
      <xdr:rowOff>54429</xdr:rowOff>
    </xdr:from>
    <xdr:to>
      <xdr:col>18</xdr:col>
      <xdr:colOff>653143</xdr:colOff>
      <xdr:row>17</xdr:row>
      <xdr:rowOff>195944</xdr:rowOff>
    </xdr:to>
    <xdr:sp macro="" textlink="">
      <xdr:nvSpPr>
        <xdr:cNvPr id="62" name="Rectangle: Rounded Corners 61">
          <a:extLst>
            <a:ext uri="{FF2B5EF4-FFF2-40B4-BE49-F238E27FC236}">
              <a16:creationId xmlns:a16="http://schemas.microsoft.com/office/drawing/2014/main" id="{FC2F8136-6B91-9EF3-6E8C-0389567DC8C6}"/>
            </a:ext>
          </a:extLst>
        </xdr:cNvPr>
        <xdr:cNvSpPr/>
      </xdr:nvSpPr>
      <xdr:spPr>
        <a:xfrm>
          <a:off x="9856779" y="2667000"/>
          <a:ext cx="4316421" cy="1230087"/>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92293</xdr:colOff>
      <xdr:row>18</xdr:row>
      <xdr:rowOff>54429</xdr:rowOff>
    </xdr:from>
    <xdr:to>
      <xdr:col>18</xdr:col>
      <xdr:colOff>674914</xdr:colOff>
      <xdr:row>23</xdr:row>
      <xdr:rowOff>152401</xdr:rowOff>
    </xdr:to>
    <xdr:sp macro="" textlink="">
      <xdr:nvSpPr>
        <xdr:cNvPr id="63" name="Rectangle: Rounded Corners 62">
          <a:extLst>
            <a:ext uri="{FF2B5EF4-FFF2-40B4-BE49-F238E27FC236}">
              <a16:creationId xmlns:a16="http://schemas.microsoft.com/office/drawing/2014/main" id="{AE8093A9-5984-5C78-F4B7-4C95DE0A7751}"/>
            </a:ext>
          </a:extLst>
        </xdr:cNvPr>
        <xdr:cNvSpPr/>
      </xdr:nvSpPr>
      <xdr:spPr>
        <a:xfrm>
          <a:off x="9856779" y="3973286"/>
          <a:ext cx="4338192" cy="1186544"/>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424543</xdr:colOff>
      <xdr:row>18</xdr:row>
      <xdr:rowOff>54429</xdr:rowOff>
    </xdr:from>
    <xdr:to>
      <xdr:col>13</xdr:col>
      <xdr:colOff>21770</xdr:colOff>
      <xdr:row>23</xdr:row>
      <xdr:rowOff>119743</xdr:rowOff>
    </xdr:to>
    <xdr:sp macro="" textlink="">
      <xdr:nvSpPr>
        <xdr:cNvPr id="64" name="Rectangle: Rounded Corners 63">
          <a:extLst>
            <a:ext uri="{FF2B5EF4-FFF2-40B4-BE49-F238E27FC236}">
              <a16:creationId xmlns:a16="http://schemas.microsoft.com/office/drawing/2014/main" id="{DB2FE6C2-9253-3FA6-0D25-CFAF8973BBD2}"/>
            </a:ext>
          </a:extLst>
        </xdr:cNvPr>
        <xdr:cNvSpPr/>
      </xdr:nvSpPr>
      <xdr:spPr>
        <a:xfrm>
          <a:off x="4931229" y="3973286"/>
          <a:ext cx="4855027" cy="1153886"/>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315686</xdr:colOff>
      <xdr:row>4</xdr:row>
      <xdr:rowOff>130628</xdr:rowOff>
    </xdr:from>
    <xdr:to>
      <xdr:col>6</xdr:col>
      <xdr:colOff>293914</xdr:colOff>
      <xdr:row>12</xdr:row>
      <xdr:rowOff>5861</xdr:rowOff>
    </xdr:to>
    <xdr:sp macro="" textlink="">
      <xdr:nvSpPr>
        <xdr:cNvPr id="65" name="Rectangle: Rounded Corners 64">
          <a:extLst>
            <a:ext uri="{FF2B5EF4-FFF2-40B4-BE49-F238E27FC236}">
              <a16:creationId xmlns:a16="http://schemas.microsoft.com/office/drawing/2014/main" id="{839FF0CB-AF40-234E-6333-C06D90BE6A30}"/>
            </a:ext>
          </a:extLst>
        </xdr:cNvPr>
        <xdr:cNvSpPr/>
      </xdr:nvSpPr>
      <xdr:spPr>
        <a:xfrm>
          <a:off x="2144486" y="1138813"/>
          <a:ext cx="1807028" cy="1891602"/>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193965</xdr:colOff>
      <xdr:row>4</xdr:row>
      <xdr:rowOff>152399</xdr:rowOff>
    </xdr:from>
    <xdr:to>
      <xdr:col>3</xdr:col>
      <xdr:colOff>250371</xdr:colOff>
      <xdr:row>7</xdr:row>
      <xdr:rowOff>238494</xdr:rowOff>
    </xdr:to>
    <xdr:sp macro="" textlink="">
      <xdr:nvSpPr>
        <xdr:cNvPr id="67" name="Rectangle: Rounded Corners 66">
          <a:extLst>
            <a:ext uri="{FF2B5EF4-FFF2-40B4-BE49-F238E27FC236}">
              <a16:creationId xmlns:a16="http://schemas.microsoft.com/office/drawing/2014/main" id="{522A47B7-8352-4CB2-FB47-812FBDFFFB46}"/>
            </a:ext>
          </a:extLst>
        </xdr:cNvPr>
        <xdr:cNvSpPr/>
      </xdr:nvSpPr>
      <xdr:spPr>
        <a:xfrm>
          <a:off x="193965" y="1153885"/>
          <a:ext cx="1885206" cy="837209"/>
        </a:xfrm>
        <a:prstGeom prst="roundRect">
          <a:avLst>
            <a:gd name="adj" fmla="val 601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139212</xdr:colOff>
      <xdr:row>5</xdr:row>
      <xdr:rowOff>153865</xdr:rowOff>
    </xdr:from>
    <xdr:to>
      <xdr:col>3</xdr:col>
      <xdr:colOff>240866</xdr:colOff>
      <xdr:row>7</xdr:row>
      <xdr:rowOff>102578</xdr:rowOff>
    </xdr:to>
    <mc:AlternateContent xmlns:mc="http://schemas.openxmlformats.org/markup-compatibility/2006" xmlns:a14="http://schemas.microsoft.com/office/drawing/2010/main">
      <mc:Choice Requires="a14">
        <xdr:graphicFrame macro="">
          <xdr:nvGraphicFramePr>
            <xdr:cNvPr id="10" name="Season 2">
              <a:extLst>
                <a:ext uri="{FF2B5EF4-FFF2-40B4-BE49-F238E27FC236}">
                  <a16:creationId xmlns:a16="http://schemas.microsoft.com/office/drawing/2014/main" id="{7295AB5D-59A3-4D3F-834F-2BBC4683B5B1}"/>
                </a:ext>
              </a:extLst>
            </xdr:cNvPr>
            <xdr:cNvGraphicFramePr/>
          </xdr:nvGraphicFramePr>
          <xdr:xfrm>
            <a:off x="0" y="0"/>
            <a:ext cx="0" cy="0"/>
          </xdr:xfrm>
          <a:graphic>
            <a:graphicData uri="http://schemas.microsoft.com/office/drawing/2010/slicer">
              <sle:slicer xmlns:sle="http://schemas.microsoft.com/office/drawing/2010/slicer" name="Season 2"/>
            </a:graphicData>
          </a:graphic>
        </xdr:graphicFrame>
      </mc:Choice>
      <mc:Fallback xmlns="">
        <xdr:sp macro="" textlink="">
          <xdr:nvSpPr>
            <xdr:cNvPr id="0" name=""/>
            <xdr:cNvSpPr>
              <a:spLocks noTextEdit="1"/>
            </xdr:cNvSpPr>
          </xdr:nvSpPr>
          <xdr:spPr>
            <a:xfrm>
              <a:off x="1632732" y="1220665"/>
              <a:ext cx="848414" cy="375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723900</xdr:colOff>
      <xdr:row>9</xdr:row>
      <xdr:rowOff>59494</xdr:rowOff>
    </xdr:from>
    <xdr:to>
      <xdr:col>6</xdr:col>
      <xdr:colOff>266699</xdr:colOff>
      <xdr:row>10</xdr:row>
      <xdr:rowOff>206034</xdr:rowOff>
    </xdr:to>
    <mc:AlternateContent xmlns:mc="http://schemas.openxmlformats.org/markup-compatibility/2006" xmlns:a14="http://schemas.microsoft.com/office/drawing/2010/main">
      <mc:Choice Requires="a14">
        <xdr:graphicFrame macro="">
          <xdr:nvGraphicFramePr>
            <xdr:cNvPr id="19" name="Team Name 2">
              <a:extLst>
                <a:ext uri="{FF2B5EF4-FFF2-40B4-BE49-F238E27FC236}">
                  <a16:creationId xmlns:a16="http://schemas.microsoft.com/office/drawing/2014/main" id="{B7014C79-C06B-47FB-B151-C7D609D17DFE}"/>
                </a:ext>
              </a:extLst>
            </xdr:cNvPr>
            <xdr:cNvGraphicFramePr/>
          </xdr:nvGraphicFramePr>
          <xdr:xfrm>
            <a:off x="0" y="0"/>
            <a:ext cx="0" cy="0"/>
          </xdr:xfrm>
          <a:graphic>
            <a:graphicData uri="http://schemas.microsoft.com/office/drawing/2010/slicer">
              <sle:slicer xmlns:sle="http://schemas.microsoft.com/office/drawing/2010/slicer" name="Team Name 2"/>
            </a:graphicData>
          </a:graphic>
        </xdr:graphicFrame>
      </mc:Choice>
      <mc:Fallback xmlns="">
        <xdr:sp macro="" textlink="">
          <xdr:nvSpPr>
            <xdr:cNvPr id="0" name=""/>
            <xdr:cNvSpPr>
              <a:spLocks noTextEdit="1"/>
            </xdr:cNvSpPr>
          </xdr:nvSpPr>
          <xdr:spPr>
            <a:xfrm>
              <a:off x="3710940" y="1979734"/>
              <a:ext cx="1036319" cy="359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483577</xdr:colOff>
      <xdr:row>12</xdr:row>
      <xdr:rowOff>175846</xdr:rowOff>
    </xdr:from>
    <xdr:to>
      <xdr:col>6</xdr:col>
      <xdr:colOff>287423</xdr:colOff>
      <xdr:row>16</xdr:row>
      <xdr:rowOff>106679</xdr:rowOff>
    </xdr:to>
    <mc:AlternateContent xmlns:mc="http://schemas.openxmlformats.org/markup-compatibility/2006" xmlns:a14="http://schemas.microsoft.com/office/drawing/2010/main">
      <mc:Choice Requires="a14">
        <xdr:graphicFrame macro="">
          <xdr:nvGraphicFramePr>
            <xdr:cNvPr id="20" name="City 1">
              <a:extLst>
                <a:ext uri="{FF2B5EF4-FFF2-40B4-BE49-F238E27FC236}">
                  <a16:creationId xmlns:a16="http://schemas.microsoft.com/office/drawing/2014/main" id="{A0DED38E-1628-41CB-863F-30955B57515F}"/>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470617" y="2736166"/>
              <a:ext cx="1297366" cy="9495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608136</xdr:colOff>
      <xdr:row>18</xdr:row>
      <xdr:rowOff>168519</xdr:rowOff>
    </xdr:from>
    <xdr:to>
      <xdr:col>18</xdr:col>
      <xdr:colOff>709790</xdr:colOff>
      <xdr:row>23</xdr:row>
      <xdr:rowOff>134815</xdr:rowOff>
    </xdr:to>
    <mc:AlternateContent xmlns:mc="http://schemas.openxmlformats.org/markup-compatibility/2006" xmlns:a14="http://schemas.microsoft.com/office/drawing/2010/main">
      <mc:Choice Requires="a14">
        <xdr:graphicFrame macro="">
          <xdr:nvGraphicFramePr>
            <xdr:cNvPr id="23" name="Season 3">
              <a:extLst>
                <a:ext uri="{FF2B5EF4-FFF2-40B4-BE49-F238E27FC236}">
                  <a16:creationId xmlns:a16="http://schemas.microsoft.com/office/drawing/2014/main" id="{7D7DCE1E-E763-49D9-B46C-13BE9449EBF0}"/>
                </a:ext>
              </a:extLst>
            </xdr:cNvPr>
            <xdr:cNvGraphicFramePr/>
          </xdr:nvGraphicFramePr>
          <xdr:xfrm>
            <a:off x="0" y="0"/>
            <a:ext cx="0" cy="0"/>
          </xdr:xfrm>
          <a:graphic>
            <a:graphicData uri="http://schemas.microsoft.com/office/drawing/2010/slicer">
              <sle:slicer xmlns:sle="http://schemas.microsoft.com/office/drawing/2010/slicer" name="Season 3"/>
            </a:graphicData>
          </a:graphic>
        </xdr:graphicFrame>
      </mc:Choice>
      <mc:Fallback xmlns="">
        <xdr:sp macro="" textlink="">
          <xdr:nvSpPr>
            <xdr:cNvPr id="0" name=""/>
            <xdr:cNvSpPr>
              <a:spLocks noTextEdit="1"/>
            </xdr:cNvSpPr>
          </xdr:nvSpPr>
          <xdr:spPr>
            <a:xfrm>
              <a:off x="13303056" y="4008999"/>
              <a:ext cx="848414" cy="1033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498231</xdr:colOff>
      <xdr:row>12</xdr:row>
      <xdr:rowOff>87924</xdr:rowOff>
    </xdr:from>
    <xdr:to>
      <xdr:col>12</xdr:col>
      <xdr:colOff>564471</xdr:colOff>
      <xdr:row>14</xdr:row>
      <xdr:rowOff>58615</xdr:rowOff>
    </xdr:to>
    <mc:AlternateContent xmlns:mc="http://schemas.openxmlformats.org/markup-compatibility/2006" xmlns:a14="http://schemas.microsoft.com/office/drawing/2010/main">
      <mc:Choice Requires="a14">
        <xdr:graphicFrame macro="">
          <xdr:nvGraphicFramePr>
            <xdr:cNvPr id="25" name="SEASON 5">
              <a:extLst>
                <a:ext uri="{FF2B5EF4-FFF2-40B4-BE49-F238E27FC236}">
                  <a16:creationId xmlns:a16="http://schemas.microsoft.com/office/drawing/2014/main" id="{998CA866-4697-4EA8-830F-73B227DD6A11}"/>
                </a:ext>
              </a:extLst>
            </xdr:cNvPr>
            <xdr:cNvGraphicFramePr/>
          </xdr:nvGraphicFramePr>
          <xdr:xfrm>
            <a:off x="0" y="0"/>
            <a:ext cx="0" cy="0"/>
          </xdr:xfrm>
          <a:graphic>
            <a:graphicData uri="http://schemas.microsoft.com/office/drawing/2010/slicer">
              <sle:slicer xmlns:sle="http://schemas.microsoft.com/office/drawing/2010/slicer" name="SEASON 5"/>
            </a:graphicData>
          </a:graphic>
        </xdr:graphicFrame>
      </mc:Choice>
      <mc:Fallback xmlns="">
        <xdr:sp macro="" textlink="">
          <xdr:nvSpPr>
            <xdr:cNvPr id="0" name=""/>
            <xdr:cNvSpPr>
              <a:spLocks noTextEdit="1"/>
            </xdr:cNvSpPr>
          </xdr:nvSpPr>
          <xdr:spPr>
            <a:xfrm>
              <a:off x="8712591" y="2648244"/>
              <a:ext cx="848414" cy="397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259080</xdr:colOff>
      <xdr:row>12</xdr:row>
      <xdr:rowOff>109904</xdr:rowOff>
    </xdr:from>
    <xdr:to>
      <xdr:col>18</xdr:col>
      <xdr:colOff>361320</xdr:colOff>
      <xdr:row>14</xdr:row>
      <xdr:rowOff>43081</xdr:rowOff>
    </xdr:to>
    <mc:AlternateContent xmlns:mc="http://schemas.openxmlformats.org/markup-compatibility/2006" xmlns:a14="http://schemas.microsoft.com/office/drawing/2010/main">
      <mc:Choice Requires="a14">
        <xdr:graphicFrame macro="">
          <xdr:nvGraphicFramePr>
            <xdr:cNvPr id="27" name="SEASON 8">
              <a:extLst>
                <a:ext uri="{FF2B5EF4-FFF2-40B4-BE49-F238E27FC236}">
                  <a16:creationId xmlns:a16="http://schemas.microsoft.com/office/drawing/2014/main" id="{CE3E6254-7AA4-449A-9F35-65FE8C641948}"/>
                </a:ext>
              </a:extLst>
            </xdr:cNvPr>
            <xdr:cNvGraphicFramePr/>
          </xdr:nvGraphicFramePr>
          <xdr:xfrm>
            <a:off x="0" y="0"/>
            <a:ext cx="0" cy="0"/>
          </xdr:xfrm>
          <a:graphic>
            <a:graphicData uri="http://schemas.microsoft.com/office/drawing/2010/slicer">
              <sle:slicer xmlns:sle="http://schemas.microsoft.com/office/drawing/2010/slicer" name="SEASON 8"/>
            </a:graphicData>
          </a:graphic>
        </xdr:graphicFrame>
      </mc:Choice>
      <mc:Fallback xmlns="">
        <xdr:sp macro="" textlink="">
          <xdr:nvSpPr>
            <xdr:cNvPr id="0" name=""/>
            <xdr:cNvSpPr>
              <a:spLocks noTextEdit="1"/>
            </xdr:cNvSpPr>
          </xdr:nvSpPr>
          <xdr:spPr>
            <a:xfrm>
              <a:off x="13009978" y="2670224"/>
              <a:ext cx="849000" cy="359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eshvar Subhramaniyan" refreshedDate="45791.952901504628" createdVersion="8" refreshedVersion="8" minRefreshableVersion="3" recordCount="17" xr:uid="{0FB71C2D-3249-4CBB-BDE0-E28037F304E6}">
  <cacheSource type="worksheet">
    <worksheetSource name="Table11"/>
  </cacheSource>
  <cacheFields count="2">
    <cacheField name="Team Name" numFmtId="0">
      <sharedItems count="17">
        <s v="Rajasthan Royals"/>
        <s v="Royal Challengers Bangalore"/>
        <s v="Sunrisers Hyderabad"/>
        <s v="Delhi Capitals"/>
        <s v="Chennai Super Kings"/>
        <s v="Gujarat Titans"/>
        <s v="Lucknow Super Giants"/>
        <s v="Kolkata Knight Riders"/>
        <s v="Punjab Kings"/>
        <s v="Mumbai Indians"/>
        <s v="Kings XI Punjab"/>
        <s v="Delhi Daredevils"/>
        <s v="Rising Pune Supergiants"/>
        <s v="Gujarat Lions"/>
        <s v="Pune Warriors"/>
        <s v="Deccan Chargers"/>
        <s v="Kochi Tuskers Kerala"/>
      </sharedItems>
    </cacheField>
    <cacheField name="Matches Won" numFmtId="0">
      <sharedItems containsSemiMixedTypes="0" containsString="0" containsNumber="1" containsInteger="1" minValue="6" maxValue="131"/>
    </cacheField>
  </cacheFields>
  <extLst>
    <ext xmlns:x14="http://schemas.microsoft.com/office/spreadsheetml/2009/9/main" uri="{725AE2AE-9491-48be-B2B4-4EB974FC3084}">
      <x14:pivotCacheDefinition pivotCacheId="8871619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eshvar Subhramaniyan" refreshedDate="45791.953694675925" createdVersion="8" refreshedVersion="8" minRefreshableVersion="3" recordCount="17" xr:uid="{B8FA9900-C2DB-4E0B-901B-7399395BE849}">
  <cacheSource type="worksheet">
    <worksheetSource name="Table13"/>
  </cacheSource>
  <cacheFields count="2">
    <cacheField name="Team Name" numFmtId="0">
      <sharedItems count="17">
        <s v="Rajasthan Royals"/>
        <s v="Royal Challengers Bangalore"/>
        <s v="Sunrisers Hyderabad"/>
        <s v="Delhi Capitals"/>
        <s v="Chennai Super Kings"/>
        <s v="Gujarat Titans"/>
        <s v="Lucknow Super Giants"/>
        <s v="Kolkata Knight Riders"/>
        <s v="Punjab Kings"/>
        <s v="Mumbai Indians"/>
        <s v="Kings XI Punjab"/>
        <s v="Delhi Daredevils"/>
        <s v="Rising Pune Supergiants"/>
        <s v="Gujarat Lions"/>
        <s v="Pune Warriors"/>
        <s v="Deccan Chargers"/>
        <s v="Kochi Tuskers Kerala"/>
      </sharedItems>
    </cacheField>
    <cacheField name="Toss winner" numFmtId="0">
      <sharedItems containsSemiMixedTypes="0" containsString="0" containsNumber="1" containsInteger="1" minValue="7" maxValue="123"/>
    </cacheField>
  </cacheFields>
  <extLst>
    <ext xmlns:x14="http://schemas.microsoft.com/office/spreadsheetml/2009/9/main" uri="{725AE2AE-9491-48be-B2B4-4EB974FC3084}">
      <x14:pivotCacheDefinition pivotCacheId="21394799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92.402514467591" createdVersion="8" refreshedVersion="8" minRefreshableVersion="3" recordCount="950" xr:uid="{A992180D-1E48-4D5D-A15E-F85157FDAD3F}">
  <cacheSource type="worksheet">
    <worksheetSource name="Data"/>
  </cacheSource>
  <cacheFields count="17">
    <cacheField name="Id" numFmtId="0">
      <sharedItems containsSemiMixedTypes="0" containsString="0" containsNumber="1" containsInteger="1" minValue="335982" maxValue="1312200"/>
    </cacheField>
    <cacheField name="City" numFmtId="0">
      <sharedItems/>
    </cacheField>
    <cacheField name="Season" numFmtId="0">
      <sharedItems containsSemiMixedTypes="0" containsString="0" containsNumber="1" containsInteger="1" minValue="2008" maxValue="2022" count="15">
        <n v="2022"/>
        <n v="2021"/>
        <n v="2020"/>
        <n v="2019"/>
        <n v="2018"/>
        <n v="2017"/>
        <n v="2016"/>
        <n v="2015"/>
        <n v="2014"/>
        <n v="2013"/>
        <n v="2012"/>
        <n v="2011"/>
        <n v="2010"/>
        <n v="2009"/>
        <n v="2008"/>
      </sharedItems>
    </cacheField>
    <cacheField name="Match Number" numFmtId="0">
      <sharedItems containsMixedTypes="1" containsNumber="1" containsInteger="1" minValue="1" maxValue="72"/>
    </cacheField>
    <cacheField name="Team 1" numFmtId="0">
      <sharedItems/>
    </cacheField>
    <cacheField name="Team 2" numFmtId="0">
      <sharedItems/>
    </cacheField>
    <cacheField name="Venue" numFmtId="0">
      <sharedItems/>
    </cacheField>
    <cacheField name="Toss winner" numFmtId="0">
      <sharedItems/>
    </cacheField>
    <cacheField name="Toss decision" numFmtId="0">
      <sharedItems/>
    </cacheField>
    <cacheField name="Superover" numFmtId="0">
      <sharedItems count="2">
        <s v="No"/>
        <s v="Yes"/>
      </sharedItems>
    </cacheField>
    <cacheField name="Winning Team" numFmtId="0">
      <sharedItems/>
    </cacheField>
    <cacheField name="Won by" numFmtId="0">
      <sharedItems/>
    </cacheField>
    <cacheField name="Margin" numFmtId="0">
      <sharedItems containsSemiMixedTypes="0" containsString="0" containsNumber="1" containsInteger="1" minValue="0" maxValue="146"/>
    </cacheField>
    <cacheField name="Method" numFmtId="0">
      <sharedItems/>
    </cacheField>
    <cacheField name="Player of Match" numFmtId="0">
      <sharedItems/>
    </cacheField>
    <cacheField name="Umpire1" numFmtId="0">
      <sharedItems/>
    </cacheField>
    <cacheField name="Umpire2" numFmtId="0">
      <sharedItems/>
    </cacheField>
  </cacheFields>
  <extLst>
    <ext xmlns:x14="http://schemas.microsoft.com/office/spreadsheetml/2009/9/main" uri="{725AE2AE-9491-48be-B2B4-4EB974FC3084}">
      <x14:pivotCacheDefinition pivotCacheId="137230183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0231484" backgroundQuery="1" createdVersion="8" refreshedVersion="8" minRefreshableVersion="3" recordCount="0" supportSubquery="1" supportAdvancedDrill="1" xr:uid="{0A2C5DC3-3EE0-4780-97AF-F4F83BA9CE98}">
  <cacheSource type="external" connectionId="2"/>
  <cacheFields count="2">
    <cacheField name="[Table].[Season].[Season]" caption="Season" numFmtId="0" hierarchy="24" level="1">
      <sharedItems containsSemiMixedTypes="0" containsString="0" containsNumber="1" containsInteger="1" minValue="2008" maxValue="2022" count="15">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Table].[Season].&amp;[2008]"/>
            <x15:cachedUniqueName index="1" name="[Table].[Season].&amp;[2009]"/>
            <x15:cachedUniqueName index="2" name="[Table].[Season].&amp;[2010]"/>
            <x15:cachedUniqueName index="3" name="[Table].[Season].&amp;[2011]"/>
            <x15:cachedUniqueName index="4" name="[Table].[Season].&amp;[2012]"/>
            <x15:cachedUniqueName index="5" name="[Table].[Season].&amp;[2013]"/>
            <x15:cachedUniqueName index="6" name="[Table].[Season].&amp;[2014]"/>
            <x15:cachedUniqueName index="7" name="[Table].[Season].&amp;[2015]"/>
            <x15:cachedUniqueName index="8" name="[Table].[Season].&amp;[2016]"/>
            <x15:cachedUniqueName index="9" name="[Table].[Season].&amp;[2017]"/>
            <x15:cachedUniqueName index="10" name="[Table].[Season].&amp;[2018]"/>
            <x15:cachedUniqueName index="11" name="[Table].[Season].&amp;[2019]"/>
            <x15:cachedUniqueName index="12" name="[Table].[Season].&amp;[2020]"/>
            <x15:cachedUniqueName index="13" name="[Table].[Season].&amp;[2021]"/>
            <x15:cachedUniqueName index="14" name="[Table].[Season].&amp;[2022]"/>
          </x15:cachedUniqueNames>
        </ext>
      </extLst>
    </cacheField>
    <cacheField name="[Measures].[Count of Id 2]" caption="Count of Id 2" numFmtId="0" hierarchy="52" level="32767"/>
  </cacheFields>
  <cacheHierarchies count="73">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Season]" caption="Season" attribute="1" defaultMemberUniqueName="[Data].[Season].[All]" allUniqueName="[Data].[Season].[All]" dimensionUniqueName="[Data]" displayFolder="" count="0" memberValueDatatype="20" unbalanced="0"/>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0" memberValueDatatype="130" unbalanced="0"/>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0" memberValueDatatype="130" unbalanced="0"/>
    <cacheHierarchy uniqueName="[P O M].[P.O.M]" caption="P.O.M" attribute="1" defaultMemberUniqueName="[P O M].[P.O.M].[All]" allUniqueName="[P O M].[P.O.M].[All]" dimensionUniqueName="[P O M]" displayFolder="" count="0" memberValueDatatype="20" unbalanced="0"/>
    <cacheHierarchy uniqueName="[RUNMARGIN].[SEASON]" caption="SEASON" attribute="1" defaultMemberUniqueName="[RUNMARGIN].[SEASON].[All]" allUniqueName="[RUNMARGIN].[SEASON].[All]" dimensionUniqueName="[RUNMARGIN]" displayFolder="" count="0" memberValueDatatype="20" unbalanced="0"/>
    <cacheHierarchy uniqueName="[RUNMARGIN].[RUNS]" caption="RUNS" attribute="1" defaultMemberUniqueName="[RUNMARGIN].[RUNS].[All]" allUniqueName="[RUNMARGIN].[RUNS].[All]" dimensionUniqueName="[RUNMARGIN]" displayFolder="" count="0"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0" memberValueDatatype="20" unbalanced="0"/>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0"/>
      </fieldsUsage>
    </cacheHierarchy>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0" memberValueDatatype="130" unbalanced="0"/>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0" memberValueDatatype="130" unbalanced="0"/>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0" memberValueDatatype="130" unbalanced="0"/>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0"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05787" backgroundQuery="1" createdVersion="8" refreshedVersion="8" minRefreshableVersion="3" recordCount="0" supportSubquery="1" supportAdvancedDrill="1" xr:uid="{FC15C483-9C93-4EE0-9E00-0902B7401235}">
  <cacheSource type="external" connectionId="2"/>
  <cacheFields count="3">
    <cacheField name="[Measures].[Count of Id 2]" caption="Count of Id 2" numFmtId="0" hierarchy="52" level="32767"/>
    <cacheField name="[Table].[Id].[Id]" caption="Id" numFmtId="0" hierarchy="22" level="1">
      <sharedItems containsSemiMixedTypes="0" containsNonDate="0" containsString="0"/>
    </cacheField>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Season]" caption="Season" attribute="1" defaultMemberUniqueName="[Data].[Season].[All]" allUniqueName="[Data].[Season].[All]" dimensionUniqueName="[Data]" displayFolder="" count="0" memberValueDatatype="20" unbalanced="0"/>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0" memberValueDatatype="130" unbalanced="0"/>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0" memberValueDatatype="130" unbalanced="0"/>
    <cacheHierarchy uniqueName="[P O M].[P.O.M]" caption="P.O.M" attribute="1" defaultMemberUniqueName="[P O M].[P.O.M].[All]" allUniqueName="[P O M].[P.O.M].[All]" dimensionUniqueName="[P O M]" displayFolder="" count="0" memberValueDatatype="20" unbalanced="0"/>
    <cacheHierarchy uniqueName="[RUNMARGIN].[SEASON]" caption="SEASON" attribute="1" defaultMemberUniqueName="[RUNMARGIN].[SEASON].[All]" allUniqueName="[RUNMARGIN].[SEASON].[All]" dimensionUniqueName="[RUNMARGIN]" displayFolder="" count="0" memberValueDatatype="20" unbalanced="0"/>
    <cacheHierarchy uniqueName="[RUNMARGIN].[RUNS]" caption="RUNS" attribute="1" defaultMemberUniqueName="[RUNMARGIN].[RUNS].[All]" allUniqueName="[RUNMARGIN].[RUNS].[All]" dimensionUniqueName="[RUNMARGIN]" displayFolder="" count="0"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2" memberValueDatatype="20" unbalanced="0">
      <fieldsUsage count="2">
        <fieldUsage x="-1"/>
        <fieldUsage x="1"/>
      </fieldsUsage>
    </cacheHierarchy>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2"/>
      </fieldsUsage>
    </cacheHierarchy>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0" memberValueDatatype="130" unbalanced="0"/>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0" memberValueDatatype="130" unbalanced="0"/>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0" memberValueDatatype="130" unbalanced="0"/>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0"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1504631" backgroundQuery="1" createdVersion="8" refreshedVersion="8" minRefreshableVersion="3" recordCount="0" supportSubquery="1" supportAdvancedDrill="1" xr:uid="{DE0C2A9A-EE76-460F-A628-AF99BB81DFF7}">
  <cacheSource type="external" connectionId="2"/>
  <cacheFields count="4">
    <cacheField name="[Data].[Won by].[Won by]" caption="Won by" numFmtId="0" hierarchy="11" level="1">
      <sharedItems count="2">
        <s v="Runs"/>
        <s v="Wickets"/>
      </sharedItems>
    </cacheField>
    <cacheField name="[Data].[Season].[Season]" caption="Season" numFmtId="0" hierarchy="2" level="1">
      <sharedItems containsSemiMixedTypes="0" containsString="0" containsNumber="1" containsInteger="1" minValue="2008" maxValue="2022" count="15">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Data].[Season].&amp;[2008]"/>
            <x15:cachedUniqueName index="1" name="[Data].[Season].&amp;[2009]"/>
            <x15:cachedUniqueName index="2" name="[Data].[Season].&amp;[2010]"/>
            <x15:cachedUniqueName index="3" name="[Data].[Season].&amp;[2011]"/>
            <x15:cachedUniqueName index="4" name="[Data].[Season].&amp;[2012]"/>
            <x15:cachedUniqueName index="5" name="[Data].[Season].&amp;[2013]"/>
            <x15:cachedUniqueName index="6" name="[Data].[Season].&amp;[2014]"/>
            <x15:cachedUniqueName index="7" name="[Data].[Season].&amp;[2015]"/>
            <x15:cachedUniqueName index="8" name="[Data].[Season].&amp;[2016]"/>
            <x15:cachedUniqueName index="9" name="[Data].[Season].&amp;[2017]"/>
            <x15:cachedUniqueName index="10" name="[Data].[Season].&amp;[2018]"/>
            <x15:cachedUniqueName index="11" name="[Data].[Season].&amp;[2019]"/>
            <x15:cachedUniqueName index="12" name="[Data].[Season].&amp;[2020]"/>
            <x15:cachedUniqueName index="13" name="[Data].[Season].&amp;[2021]"/>
            <x15:cachedUniqueName index="14" name="[Data].[Season].&amp;[2022]"/>
          </x15:cachedUniqueNames>
        </ext>
      </extLst>
    </cacheField>
    <cacheField name="[Measures].[Count of Margin]" caption="Count of Margin" numFmtId="0" hierarchy="66" level="32767"/>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Season]" caption="Season" attribute="1" defaultMemberUniqueName="[Data].[Season].[All]" allUniqueName="[Data].[Season].[All]" dimensionUniqueName="[Data]" displayFolder="" count="2" memberValueDatatype="20" unbalanced="0">
      <fieldsUsage count="2">
        <fieldUsage x="-1"/>
        <fieldUsage x="1"/>
      </fieldsUsage>
    </cacheHierarchy>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2" memberValueDatatype="130" unbalanced="0">
      <fieldsUsage count="2">
        <fieldUsage x="-1"/>
        <fieldUsage x="0"/>
      </fieldsUsage>
    </cacheHierarchy>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0" memberValueDatatype="130" unbalanced="0"/>
    <cacheHierarchy uniqueName="[P O M].[P.O.M]" caption="P.O.M" attribute="1" defaultMemberUniqueName="[P O M].[P.O.M].[All]" allUniqueName="[P O M].[P.O.M].[All]" dimensionUniqueName="[P O M]" displayFolder="" count="0" memberValueDatatype="20" unbalanced="0"/>
    <cacheHierarchy uniqueName="[RUNMARGIN].[SEASON]" caption="SEASON" attribute="1" defaultMemberUniqueName="[RUNMARGIN].[SEASON].[All]" allUniqueName="[RUNMARGIN].[SEASON].[All]" dimensionUniqueName="[RUNMARGIN]" displayFolder="" count="0" memberValueDatatype="20" unbalanced="0"/>
    <cacheHierarchy uniqueName="[RUNMARGIN].[RUNS]" caption="RUNS" attribute="1" defaultMemberUniqueName="[RUNMARGIN].[RUNS].[All]" allUniqueName="[RUNMARGIN].[RUNS].[All]" dimensionUniqueName="[RUNMARGIN]" displayFolder="" count="0"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0" memberValueDatatype="20" unbalanced="0"/>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3"/>
      </fieldsUsage>
    </cacheHierarchy>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0" memberValueDatatype="130" unbalanced="0"/>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0" memberValueDatatype="130" unbalanced="0"/>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0" memberValueDatatype="130" unbalanced="0"/>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0"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2083332" backgroundQuery="1" createdVersion="8" refreshedVersion="8" minRefreshableVersion="3" recordCount="0" supportSubquery="1" supportAdvancedDrill="1" xr:uid="{A32084CE-B0EE-46AD-97A7-C92BD1D1D082}">
  <cacheSource type="external" connectionId="2"/>
  <cacheFields count="3">
    <cacheField name="[RUNMARGIN].[SEASON].[SEASON]" caption="SEASON" numFmtId="0" hierarchy="19" level="1">
      <sharedItems containsSemiMixedTypes="0" containsString="0" containsNumber="1" containsInteger="1" minValue="2008" maxValue="2022" count="15">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RUNMARGIN].[SEASON].&amp;[2008]"/>
            <x15:cachedUniqueName index="1" name="[RUNMARGIN].[SEASON].&amp;[2009]"/>
            <x15:cachedUniqueName index="2" name="[RUNMARGIN].[SEASON].&amp;[2010]"/>
            <x15:cachedUniqueName index="3" name="[RUNMARGIN].[SEASON].&amp;[2011]"/>
            <x15:cachedUniqueName index="4" name="[RUNMARGIN].[SEASON].&amp;[2012]"/>
            <x15:cachedUniqueName index="5" name="[RUNMARGIN].[SEASON].&amp;[2013]"/>
            <x15:cachedUniqueName index="6" name="[RUNMARGIN].[SEASON].&amp;[2014]"/>
            <x15:cachedUniqueName index="7" name="[RUNMARGIN].[SEASON].&amp;[2015]"/>
            <x15:cachedUniqueName index="8" name="[RUNMARGIN].[SEASON].&amp;[2016]"/>
            <x15:cachedUniqueName index="9" name="[RUNMARGIN].[SEASON].&amp;[2017]"/>
            <x15:cachedUniqueName index="10" name="[RUNMARGIN].[SEASON].&amp;[2018]"/>
            <x15:cachedUniqueName index="11" name="[RUNMARGIN].[SEASON].&amp;[2019]"/>
            <x15:cachedUniqueName index="12" name="[RUNMARGIN].[SEASON].&amp;[2020]"/>
            <x15:cachedUniqueName index="13" name="[RUNMARGIN].[SEASON].&amp;[2021]"/>
            <x15:cachedUniqueName index="14" name="[RUNMARGIN].[SEASON].&amp;[2022]"/>
          </x15:cachedUniqueNames>
        </ext>
      </extLst>
    </cacheField>
    <cacheField name="[Measures].[Sum of RUNS]" caption="Sum of RUNS" numFmtId="0" hierarchy="68" level="32767"/>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2" memberValueDatatype="20" unbalanced="0"/>
    <cacheHierarchy uniqueName="[Data].[City]" caption="City" attribute="1" defaultMemberUniqueName="[Data].[City].[All]" allUniqueName="[Data].[City].[All]" dimensionUniqueName="[Data]" displayFolder="" count="2" memberValueDatatype="130" unbalanced="0"/>
    <cacheHierarchy uniqueName="[Data].[Season]" caption="Season" attribute="1" defaultMemberUniqueName="[Data].[Season].[All]" allUniqueName="[Data].[Season].[All]" dimensionUniqueName="[Data]" displayFolder="" count="2" memberValueDatatype="20" unbalanced="0"/>
    <cacheHierarchy uniqueName="[Data].[Match Number]" caption="Match Number" attribute="1" defaultMemberUniqueName="[Data].[Match Number].[All]" allUniqueName="[Data].[Match Number].[All]" dimensionUniqueName="[Data]" displayFolder="" count="2" memberValueDatatype="130" unbalanced="0"/>
    <cacheHierarchy uniqueName="[Data].[Team 1]" caption="Team 1" attribute="1" defaultMemberUniqueName="[Data].[Team 1].[All]" allUniqueName="[Data].[Team 1].[All]" dimensionUniqueName="[Data]" displayFolder="" count="2" memberValueDatatype="130" unbalanced="0"/>
    <cacheHierarchy uniqueName="[Data].[Team 2]" caption="Team 2" attribute="1" defaultMemberUniqueName="[Data].[Team 2].[All]" allUniqueName="[Data].[Team 2].[All]" dimensionUniqueName="[Data]" displayFolder="" count="2" memberValueDatatype="130" unbalanced="0"/>
    <cacheHierarchy uniqueName="[Data].[Venue]" caption="Venue" attribute="1" defaultMemberUniqueName="[Data].[Venue].[All]" allUniqueName="[Data].[Venue].[All]" dimensionUniqueName="[Data]" displayFolder="" count="2" memberValueDatatype="130" unbalanced="0"/>
    <cacheHierarchy uniqueName="[Data].[Toss winner]" caption="Toss winner" attribute="1" defaultMemberUniqueName="[Data].[Toss winner].[All]" allUniqueName="[Data].[Toss winner].[All]" dimensionUniqueName="[Data]" displayFolder="" count="2" memberValueDatatype="130" unbalanced="0"/>
    <cacheHierarchy uniqueName="[Data].[Toss decision]" caption="Toss decision" attribute="1" defaultMemberUniqueName="[Data].[Toss decision].[All]" allUniqueName="[Data].[Toss decision].[All]" dimensionUniqueName="[Data]" displayFolder="" count="2" memberValueDatatype="130" unbalanced="0"/>
    <cacheHierarchy uniqueName="[Data].[Superover]" caption="Superover" attribute="1" defaultMemberUniqueName="[Data].[Superover].[All]" allUniqueName="[Data].[Superover].[All]" dimensionUniqueName="[Data]" displayFolder="" count="2" memberValueDatatype="130" unbalanced="0"/>
    <cacheHierarchy uniqueName="[Data].[Winning Team]" caption="Winning Team" attribute="1" defaultMemberUniqueName="[Data].[Winning Team].[All]" allUniqueName="[Data].[Winning Team].[All]" dimensionUniqueName="[Data]" displayFolder="" count="2" memberValueDatatype="130" unbalanced="0"/>
    <cacheHierarchy uniqueName="[Data].[Won by]" caption="Won by" attribute="1" defaultMemberUniqueName="[Data].[Won by].[All]" allUniqueName="[Data].[Won by].[All]" dimensionUniqueName="[Data]" displayFolder="" count="2" memberValueDatatype="130" unbalanced="0"/>
    <cacheHierarchy uniqueName="[Data].[Margin]" caption="Margin" attribute="1" defaultMemberUniqueName="[Data].[Margin].[All]" allUniqueName="[Data].[Margin].[All]" dimensionUniqueName="[Data]" displayFolder="" count="2" memberValueDatatype="20" unbalanced="0"/>
    <cacheHierarchy uniqueName="[Data].[Method]" caption="Method" attribute="1" defaultMemberUniqueName="[Data].[Method].[All]" allUniqueName="[Data].[Method].[All]" dimensionUniqueName="[Data]" displayFolder="" count="2" memberValueDatatype="130" unbalanced="0"/>
    <cacheHierarchy uniqueName="[Data].[Player of Match]" caption="Player of Match" attribute="1" defaultMemberUniqueName="[Data].[Player of Match].[All]" allUniqueName="[Data].[Player of Match].[All]" dimensionUniqueName="[Data]" displayFolder="" count="2" memberValueDatatype="130" unbalanced="0"/>
    <cacheHierarchy uniqueName="[Data].[Umpire1]" caption="Umpire1" attribute="1" defaultMemberUniqueName="[Data].[Umpire1].[All]" allUniqueName="[Data].[Umpire1].[All]" dimensionUniqueName="[Data]" displayFolder="" count="2" memberValueDatatype="130" unbalanced="0"/>
    <cacheHierarchy uniqueName="[Data].[Umpire2]" caption="Umpire2" attribute="1" defaultMemberUniqueName="[Data].[Umpire2].[All]" allUniqueName="[Data].[Umpire2].[All]" dimensionUniqueName="[Data]" displayFolder="" count="2" memberValueDatatype="130" unbalanced="0"/>
    <cacheHierarchy uniqueName="[P O M].[Top Recipients]" caption="Top Recipients" attribute="1" defaultMemberUniqueName="[P O M].[Top Recipients].[All]" allUniqueName="[P O M].[Top Recipients].[All]" dimensionUniqueName="[P O M]" displayFolder="" count="2" memberValueDatatype="130" unbalanced="0"/>
    <cacheHierarchy uniqueName="[P O M].[P.O.M]" caption="P.O.M" attribute="1" defaultMemberUniqueName="[P O M].[P.O.M].[All]" allUniqueName="[P O M].[P.O.M].[All]" dimensionUniqueName="[P O M]" displayFolder="" count="2" memberValueDatatype="20" unbalanced="0"/>
    <cacheHierarchy uniqueName="[RUNMARGIN].[SEASON]" caption="SEASON" attribute="1" defaultMemberUniqueName="[RUNMARGIN].[SEASON].[All]" allUniqueName="[RUNMARGIN].[SEASON].[All]" dimensionUniqueName="[RUNMARGIN]" displayFolder="" count="2" memberValueDatatype="20" unbalanced="0">
      <fieldsUsage count="2">
        <fieldUsage x="-1"/>
        <fieldUsage x="0"/>
      </fieldsUsage>
    </cacheHierarchy>
    <cacheHierarchy uniqueName="[RUNMARGIN].[RUNS]" caption="RUNS" attribute="1" defaultMemberUniqueName="[RUNMARGIN].[RUNS].[All]" allUniqueName="[RUNMARGIN].[RUNS].[All]" dimensionUniqueName="[RUNMARGIN]" displayFolder="" count="2" memberValueDatatype="20" unbalanced="0"/>
    <cacheHierarchy uniqueName="[Table].[Matches played]" caption="Matches played" attribute="1" defaultMemberUniqueName="[Table].[Matches played].[All]" allUniqueName="[Table].[Matches played].[All]" dimensionUniqueName="[Table]" displayFolder="" count="2" memberValueDatatype="20" unbalanced="0"/>
    <cacheHierarchy uniqueName="[Table].[Id]" caption="Id" attribute="1" defaultMemberUniqueName="[Table].[Id].[All]" allUniqueName="[Table].[Id].[All]" dimensionUniqueName="[Table]" displayFolder="" count="2" memberValueDatatype="20" unbalanced="0"/>
    <cacheHierarchy uniqueName="[Table].[City]" caption="City" attribute="1" defaultMemberUniqueName="[Table].[City].[All]" allUniqueName="[Table].[City].[All]" dimensionUniqueName="[Table]" displayFolder="" count="2"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2"/>
      </fieldsUsage>
    </cacheHierarchy>
    <cacheHierarchy uniqueName="[Table].[Match Number]" caption="Match Number" attribute="1" defaultMemberUniqueName="[Table].[Match Number].[All]" allUniqueName="[Table].[Match Number].[All]" dimensionUniqueName="[Table]" displayFolder="" count="2" memberValueDatatype="130" unbalanced="0"/>
    <cacheHierarchy uniqueName="[Table].[Team 1]" caption="Team 1" attribute="1" defaultMemberUniqueName="[Table].[Team 1].[All]" allUniqueName="[Table].[Team 1].[All]" dimensionUniqueName="[Table]" displayFolder="" count="2" memberValueDatatype="130" unbalanced="0"/>
    <cacheHierarchy uniqueName="[Table].[Team 2]" caption="Team 2" attribute="1" defaultMemberUniqueName="[Table].[Team 2].[All]" allUniqueName="[Table].[Team 2].[All]" dimensionUniqueName="[Table]" displayFolder="" count="2" memberValueDatatype="130" unbalanced="0"/>
    <cacheHierarchy uniqueName="[Table].[Venue]" caption="Venue" attribute="1" defaultMemberUniqueName="[Table].[Venue].[All]" allUniqueName="[Table].[Venue].[All]" dimensionUniqueName="[Table]" displayFolder="" count="2" memberValueDatatype="130" unbalanced="0"/>
    <cacheHierarchy uniqueName="[Table].[Toss winner]" caption="Toss winner" attribute="1" defaultMemberUniqueName="[Table].[Toss winner].[All]" allUniqueName="[Table].[Toss winner].[All]" dimensionUniqueName="[Table]" displayFolder="" count="2" memberValueDatatype="130" unbalanced="0"/>
    <cacheHierarchy uniqueName="[Table].[Toss decision]" caption="Toss decision" attribute="1" defaultMemberUniqueName="[Table].[Toss decision].[All]" allUniqueName="[Table].[Toss decision].[All]" dimensionUniqueName="[Table]" displayFolder="" count="2" memberValueDatatype="130" unbalanced="0"/>
    <cacheHierarchy uniqueName="[Table].[Superover]" caption="Superover" attribute="1" defaultMemberUniqueName="[Table].[Superover].[All]" allUniqueName="[Table].[Superover].[All]" dimensionUniqueName="[Table]" displayFolder="" count="2" memberValueDatatype="130" unbalanced="0"/>
    <cacheHierarchy uniqueName="[Table].[Winning Team]" caption="Winning Team" attribute="1" defaultMemberUniqueName="[Table].[Winning Team].[All]" allUniqueName="[Table].[Winning Team].[All]" dimensionUniqueName="[Table]" displayFolder="" count="2" memberValueDatatype="130" unbalanced="0"/>
    <cacheHierarchy uniqueName="[Table].[Won by]" caption="Won by" attribute="1" defaultMemberUniqueName="[Table].[Won by].[All]" allUniqueName="[Table].[Won by].[All]" dimensionUniqueName="[Table]" displayFolder="" count="2" memberValueDatatype="130" unbalanced="0"/>
    <cacheHierarchy uniqueName="[Table].[Margin]" caption="Margin" attribute="1" defaultMemberUniqueName="[Table].[Margin].[All]" allUniqueName="[Table].[Margin].[All]" dimensionUniqueName="[Table]" displayFolder="" count="2" memberValueDatatype="20" unbalanced="0"/>
    <cacheHierarchy uniqueName="[Table].[Method]" caption="Method" attribute="1" defaultMemberUniqueName="[Table].[Method].[All]" allUniqueName="[Table].[Method].[All]" dimensionUniqueName="[Table]" displayFolder="" count="2" memberValueDatatype="130" unbalanced="0"/>
    <cacheHierarchy uniqueName="[Table].[Player of Match]" caption="Player of Match" attribute="1" defaultMemberUniqueName="[Table].[Player of Match].[All]" allUniqueName="[Table].[Player of Match].[All]" dimensionUniqueName="[Table]" displayFolder="" count="2" memberValueDatatype="130" unbalanced="0"/>
    <cacheHierarchy uniqueName="[Table].[Umpire1]" caption="Umpire1" attribute="1" defaultMemberUniqueName="[Table].[Umpire1].[All]" allUniqueName="[Table].[Umpire1].[All]" dimensionUniqueName="[Table]" displayFolder="" count="2" memberValueDatatype="130" unbalanced="0"/>
    <cacheHierarchy uniqueName="[Table].[Umpire2]" caption="Umpire2" attribute="1" defaultMemberUniqueName="[Table].[Umpire2].[All]" allUniqueName="[Table].[Umpire2].[All]" dimensionUniqueName="[Table]" displayFolder="" count="2" memberValueDatatype="130" unbalanced="0"/>
    <cacheHierarchy uniqueName="[Table8].[Team Name]" caption="Team Name" attribute="1" defaultMemberUniqueName="[Table8].[Team Name].[All]" allUniqueName="[Table8].[Team Name].[All]" dimensionUniqueName="[Table8]" displayFolder="" count="2" memberValueDatatype="130" unbalanced="0"/>
    <cacheHierarchy uniqueName="[Table8].[Toss Winner]" caption="Toss Winner" attribute="1" defaultMemberUniqueName="[Table8].[Toss Winner].[All]" allUniqueName="[Table8].[Toss Winner].[All]" dimensionUniqueName="[Table8]" displayFolder="" count="2" memberValueDatatype="20" unbalanced="0"/>
    <cacheHierarchy uniqueName="[Table8].[Match won]" caption="Match won" attribute="1" defaultMemberUniqueName="[Table8].[Match won].[All]" allUniqueName="[Table8].[Match won].[All]" dimensionUniqueName="[Table8]" displayFolder="" count="2" memberValueDatatype="20" unbalanced="0"/>
    <cacheHierarchy uniqueName="[WKTMARGIN].[SEASON]" caption="SEASON" attribute="1" defaultMemberUniqueName="[WKTMARGIN].[SEASON].[All]" allUniqueName="[WKTMARGIN].[SEASON].[All]" dimensionUniqueName="[WKTMARGIN]" displayFolder="" count="2" memberValueDatatype="20" unbalanced="0"/>
    <cacheHierarchy uniqueName="[WKTMARGIN].[WICKETS]" caption="WICKETS" attribute="1" defaultMemberUniqueName="[WKTMARGIN].[WICKETS].[All]" allUniqueName="[WKTMARGIN].[WICKETS].[All]" dimensionUniqueName="[WKTMARGIN]" displayFolder="" count="2"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2546294" backgroundQuery="1" createdVersion="8" refreshedVersion="8" minRefreshableVersion="3" recordCount="0" supportSubquery="1" supportAdvancedDrill="1" xr:uid="{5108887A-7C01-4383-8F95-AD9C41EF70DA}">
  <cacheSource type="external" connectionId="2"/>
  <cacheFields count="3">
    <cacheField name="[WKTMARGIN].[SEASON].[SEASON]" caption="SEASON" numFmtId="0" hierarchy="42" level="1">
      <sharedItems containsSemiMixedTypes="0" containsString="0" containsNumber="1" containsInteger="1" minValue="2008" maxValue="2022" count="15">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WKTMARGIN].[SEASON].&amp;[2008]"/>
            <x15:cachedUniqueName index="1" name="[WKTMARGIN].[SEASON].&amp;[2009]"/>
            <x15:cachedUniqueName index="2" name="[WKTMARGIN].[SEASON].&amp;[2010]"/>
            <x15:cachedUniqueName index="3" name="[WKTMARGIN].[SEASON].&amp;[2011]"/>
            <x15:cachedUniqueName index="4" name="[WKTMARGIN].[SEASON].&amp;[2012]"/>
            <x15:cachedUniqueName index="5" name="[WKTMARGIN].[SEASON].&amp;[2013]"/>
            <x15:cachedUniqueName index="6" name="[WKTMARGIN].[SEASON].&amp;[2014]"/>
            <x15:cachedUniqueName index="7" name="[WKTMARGIN].[SEASON].&amp;[2015]"/>
            <x15:cachedUniqueName index="8" name="[WKTMARGIN].[SEASON].&amp;[2016]"/>
            <x15:cachedUniqueName index="9" name="[WKTMARGIN].[SEASON].&amp;[2017]"/>
            <x15:cachedUniqueName index="10" name="[WKTMARGIN].[SEASON].&amp;[2018]"/>
            <x15:cachedUniqueName index="11" name="[WKTMARGIN].[SEASON].&amp;[2019]"/>
            <x15:cachedUniqueName index="12" name="[WKTMARGIN].[SEASON].&amp;[2020]"/>
            <x15:cachedUniqueName index="13" name="[WKTMARGIN].[SEASON].&amp;[2021]"/>
            <x15:cachedUniqueName index="14" name="[WKTMARGIN].[SEASON].&amp;[2022]"/>
          </x15:cachedUniqueNames>
        </ext>
      </extLst>
    </cacheField>
    <cacheField name="[Measures].[Sum of WICKETS]" caption="Sum of WICKETS" numFmtId="0" hierarchy="69" level="32767"/>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2" memberValueDatatype="20" unbalanced="0"/>
    <cacheHierarchy uniqueName="[Data].[City]" caption="City" attribute="1" defaultMemberUniqueName="[Data].[City].[All]" allUniqueName="[Data].[City].[All]" dimensionUniqueName="[Data]" displayFolder="" count="2" memberValueDatatype="130" unbalanced="0"/>
    <cacheHierarchy uniqueName="[Data].[Season]" caption="Season" attribute="1" defaultMemberUniqueName="[Data].[Season].[All]" allUniqueName="[Data].[Season].[All]" dimensionUniqueName="[Data]" displayFolder="" count="2" memberValueDatatype="20" unbalanced="0"/>
    <cacheHierarchy uniqueName="[Data].[Match Number]" caption="Match Number" attribute="1" defaultMemberUniqueName="[Data].[Match Number].[All]" allUniqueName="[Data].[Match Number].[All]" dimensionUniqueName="[Data]" displayFolder="" count="2" memberValueDatatype="130" unbalanced="0"/>
    <cacheHierarchy uniqueName="[Data].[Team 1]" caption="Team 1" attribute="1" defaultMemberUniqueName="[Data].[Team 1].[All]" allUniqueName="[Data].[Team 1].[All]" dimensionUniqueName="[Data]" displayFolder="" count="2" memberValueDatatype="130" unbalanced="0"/>
    <cacheHierarchy uniqueName="[Data].[Team 2]" caption="Team 2" attribute="1" defaultMemberUniqueName="[Data].[Team 2].[All]" allUniqueName="[Data].[Team 2].[All]" dimensionUniqueName="[Data]" displayFolder="" count="2" memberValueDatatype="130" unbalanced="0"/>
    <cacheHierarchy uniqueName="[Data].[Venue]" caption="Venue" attribute="1" defaultMemberUniqueName="[Data].[Venue].[All]" allUniqueName="[Data].[Venue].[All]" dimensionUniqueName="[Data]" displayFolder="" count="2" memberValueDatatype="130" unbalanced="0"/>
    <cacheHierarchy uniqueName="[Data].[Toss winner]" caption="Toss winner" attribute="1" defaultMemberUniqueName="[Data].[Toss winner].[All]" allUniqueName="[Data].[Toss winner].[All]" dimensionUniqueName="[Data]" displayFolder="" count="2" memberValueDatatype="130" unbalanced="0"/>
    <cacheHierarchy uniqueName="[Data].[Toss decision]" caption="Toss decision" attribute="1" defaultMemberUniqueName="[Data].[Toss decision].[All]" allUniqueName="[Data].[Toss decision].[All]" dimensionUniqueName="[Data]" displayFolder="" count="2" memberValueDatatype="130" unbalanced="0"/>
    <cacheHierarchy uniqueName="[Data].[Superover]" caption="Superover" attribute="1" defaultMemberUniqueName="[Data].[Superover].[All]" allUniqueName="[Data].[Superover].[All]" dimensionUniqueName="[Data]" displayFolder="" count="2" memberValueDatatype="130" unbalanced="0"/>
    <cacheHierarchy uniqueName="[Data].[Winning Team]" caption="Winning Team" attribute="1" defaultMemberUniqueName="[Data].[Winning Team].[All]" allUniqueName="[Data].[Winning Team].[All]" dimensionUniqueName="[Data]" displayFolder="" count="2" memberValueDatatype="130" unbalanced="0"/>
    <cacheHierarchy uniqueName="[Data].[Won by]" caption="Won by" attribute="1" defaultMemberUniqueName="[Data].[Won by].[All]" allUniqueName="[Data].[Won by].[All]" dimensionUniqueName="[Data]" displayFolder="" count="2" memberValueDatatype="130" unbalanced="0"/>
    <cacheHierarchy uniqueName="[Data].[Margin]" caption="Margin" attribute="1" defaultMemberUniqueName="[Data].[Margin].[All]" allUniqueName="[Data].[Margin].[All]" dimensionUniqueName="[Data]" displayFolder="" count="2" memberValueDatatype="20" unbalanced="0"/>
    <cacheHierarchy uniqueName="[Data].[Method]" caption="Method" attribute="1" defaultMemberUniqueName="[Data].[Method].[All]" allUniqueName="[Data].[Method].[All]" dimensionUniqueName="[Data]" displayFolder="" count="2" memberValueDatatype="130" unbalanced="0"/>
    <cacheHierarchy uniqueName="[Data].[Player of Match]" caption="Player of Match" attribute="1" defaultMemberUniqueName="[Data].[Player of Match].[All]" allUniqueName="[Data].[Player of Match].[All]" dimensionUniqueName="[Data]" displayFolder="" count="2" memberValueDatatype="130" unbalanced="0"/>
    <cacheHierarchy uniqueName="[Data].[Umpire1]" caption="Umpire1" attribute="1" defaultMemberUniqueName="[Data].[Umpire1].[All]" allUniqueName="[Data].[Umpire1].[All]" dimensionUniqueName="[Data]" displayFolder="" count="2" memberValueDatatype="130" unbalanced="0"/>
    <cacheHierarchy uniqueName="[Data].[Umpire2]" caption="Umpire2" attribute="1" defaultMemberUniqueName="[Data].[Umpire2].[All]" allUniqueName="[Data].[Umpire2].[All]" dimensionUniqueName="[Data]" displayFolder="" count="2" memberValueDatatype="130" unbalanced="0"/>
    <cacheHierarchy uniqueName="[P O M].[Top Recipients]" caption="Top Recipients" attribute="1" defaultMemberUniqueName="[P O M].[Top Recipients].[All]" allUniqueName="[P O M].[Top Recipients].[All]" dimensionUniqueName="[P O M]" displayFolder="" count="2" memberValueDatatype="130" unbalanced="0"/>
    <cacheHierarchy uniqueName="[P O M].[P.O.M]" caption="P.O.M" attribute="1" defaultMemberUniqueName="[P O M].[P.O.M].[All]" allUniqueName="[P O M].[P.O.M].[All]" dimensionUniqueName="[P O M]" displayFolder="" count="2" memberValueDatatype="20" unbalanced="0"/>
    <cacheHierarchy uniqueName="[RUNMARGIN].[SEASON]" caption="SEASON" attribute="1" defaultMemberUniqueName="[RUNMARGIN].[SEASON].[All]" allUniqueName="[RUNMARGIN].[SEASON].[All]" dimensionUniqueName="[RUNMARGIN]" displayFolder="" count="2" memberValueDatatype="20" unbalanced="0"/>
    <cacheHierarchy uniqueName="[RUNMARGIN].[RUNS]" caption="RUNS" attribute="1" defaultMemberUniqueName="[RUNMARGIN].[RUNS].[All]" allUniqueName="[RUNMARGIN].[RUNS].[All]" dimensionUniqueName="[RUNMARGIN]" displayFolder="" count="2" memberValueDatatype="20" unbalanced="0"/>
    <cacheHierarchy uniqueName="[Table].[Matches played]" caption="Matches played" attribute="1" defaultMemberUniqueName="[Table].[Matches played].[All]" allUniqueName="[Table].[Matches played].[All]" dimensionUniqueName="[Table]" displayFolder="" count="2" memberValueDatatype="20" unbalanced="0"/>
    <cacheHierarchy uniqueName="[Table].[Id]" caption="Id" attribute="1" defaultMemberUniqueName="[Table].[Id].[All]" allUniqueName="[Table].[Id].[All]" dimensionUniqueName="[Table]" displayFolder="" count="2" memberValueDatatype="20" unbalanced="0"/>
    <cacheHierarchy uniqueName="[Table].[City]" caption="City" attribute="1" defaultMemberUniqueName="[Table].[City].[All]" allUniqueName="[Table].[City].[All]" dimensionUniqueName="[Table]" displayFolder="" count="2"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2"/>
      </fieldsUsage>
    </cacheHierarchy>
    <cacheHierarchy uniqueName="[Table].[Match Number]" caption="Match Number" attribute="1" defaultMemberUniqueName="[Table].[Match Number].[All]" allUniqueName="[Table].[Match Number].[All]" dimensionUniqueName="[Table]" displayFolder="" count="2" memberValueDatatype="130" unbalanced="0"/>
    <cacheHierarchy uniqueName="[Table].[Team 1]" caption="Team 1" attribute="1" defaultMemberUniqueName="[Table].[Team 1].[All]" allUniqueName="[Table].[Team 1].[All]" dimensionUniqueName="[Table]" displayFolder="" count="2" memberValueDatatype="130" unbalanced="0"/>
    <cacheHierarchy uniqueName="[Table].[Team 2]" caption="Team 2" attribute="1" defaultMemberUniqueName="[Table].[Team 2].[All]" allUniqueName="[Table].[Team 2].[All]" dimensionUniqueName="[Table]" displayFolder="" count="2" memberValueDatatype="130" unbalanced="0"/>
    <cacheHierarchy uniqueName="[Table].[Venue]" caption="Venue" attribute="1" defaultMemberUniqueName="[Table].[Venue].[All]" allUniqueName="[Table].[Venue].[All]" dimensionUniqueName="[Table]" displayFolder="" count="2" memberValueDatatype="130" unbalanced="0"/>
    <cacheHierarchy uniqueName="[Table].[Toss winner]" caption="Toss winner" attribute="1" defaultMemberUniqueName="[Table].[Toss winner].[All]" allUniqueName="[Table].[Toss winner].[All]" dimensionUniqueName="[Table]" displayFolder="" count="2" memberValueDatatype="130" unbalanced="0"/>
    <cacheHierarchy uniqueName="[Table].[Toss decision]" caption="Toss decision" attribute="1" defaultMemberUniqueName="[Table].[Toss decision].[All]" allUniqueName="[Table].[Toss decision].[All]" dimensionUniqueName="[Table]" displayFolder="" count="2" memberValueDatatype="130" unbalanced="0"/>
    <cacheHierarchy uniqueName="[Table].[Superover]" caption="Superover" attribute="1" defaultMemberUniqueName="[Table].[Superover].[All]" allUniqueName="[Table].[Superover].[All]" dimensionUniqueName="[Table]" displayFolder="" count="2" memberValueDatatype="130" unbalanced="0"/>
    <cacheHierarchy uniqueName="[Table].[Winning Team]" caption="Winning Team" attribute="1" defaultMemberUniqueName="[Table].[Winning Team].[All]" allUniqueName="[Table].[Winning Team].[All]" dimensionUniqueName="[Table]" displayFolder="" count="2" memberValueDatatype="130" unbalanced="0"/>
    <cacheHierarchy uniqueName="[Table].[Won by]" caption="Won by" attribute="1" defaultMemberUniqueName="[Table].[Won by].[All]" allUniqueName="[Table].[Won by].[All]" dimensionUniqueName="[Table]" displayFolder="" count="2" memberValueDatatype="130" unbalanced="0"/>
    <cacheHierarchy uniqueName="[Table].[Margin]" caption="Margin" attribute="1" defaultMemberUniqueName="[Table].[Margin].[All]" allUniqueName="[Table].[Margin].[All]" dimensionUniqueName="[Table]" displayFolder="" count="2" memberValueDatatype="20" unbalanced="0"/>
    <cacheHierarchy uniqueName="[Table].[Method]" caption="Method" attribute="1" defaultMemberUniqueName="[Table].[Method].[All]" allUniqueName="[Table].[Method].[All]" dimensionUniqueName="[Table]" displayFolder="" count="2" memberValueDatatype="130" unbalanced="0"/>
    <cacheHierarchy uniqueName="[Table].[Player of Match]" caption="Player of Match" attribute="1" defaultMemberUniqueName="[Table].[Player of Match].[All]" allUniqueName="[Table].[Player of Match].[All]" dimensionUniqueName="[Table]" displayFolder="" count="2" memberValueDatatype="130" unbalanced="0"/>
    <cacheHierarchy uniqueName="[Table].[Umpire1]" caption="Umpire1" attribute="1" defaultMemberUniqueName="[Table].[Umpire1].[All]" allUniqueName="[Table].[Umpire1].[All]" dimensionUniqueName="[Table]" displayFolder="" count="2" memberValueDatatype="130" unbalanced="0"/>
    <cacheHierarchy uniqueName="[Table].[Umpire2]" caption="Umpire2" attribute="1" defaultMemberUniqueName="[Table].[Umpire2].[All]" allUniqueName="[Table].[Umpire2].[All]" dimensionUniqueName="[Table]" displayFolder="" count="2" memberValueDatatype="130" unbalanced="0"/>
    <cacheHierarchy uniqueName="[Table8].[Team Name]" caption="Team Name" attribute="1" defaultMemberUniqueName="[Table8].[Team Name].[All]" allUniqueName="[Table8].[Team Name].[All]" dimensionUniqueName="[Table8]" displayFolder="" count="2" memberValueDatatype="130" unbalanced="0"/>
    <cacheHierarchy uniqueName="[Table8].[Toss Winner]" caption="Toss Winner" attribute="1" defaultMemberUniqueName="[Table8].[Toss Winner].[All]" allUniqueName="[Table8].[Toss Winner].[All]" dimensionUniqueName="[Table8]" displayFolder="" count="2" memberValueDatatype="20" unbalanced="0"/>
    <cacheHierarchy uniqueName="[Table8].[Match won]" caption="Match won" attribute="1" defaultMemberUniqueName="[Table8].[Match won].[All]" allUniqueName="[Table8].[Match won].[All]" dimensionUniqueName="[Table8]" displayFolder="" count="2" memberValueDatatype="20" unbalanced="0"/>
    <cacheHierarchy uniqueName="[WKTMARGIN].[SEASON]" caption="SEASON" attribute="1" defaultMemberUniqueName="[WKTMARGIN].[SEASON].[All]" allUniqueName="[WKTMARGIN].[SEASON].[All]" dimensionUniqueName="[WKTMARGIN]" displayFolder="" count="2" memberValueDatatype="20" unbalanced="0">
      <fieldsUsage count="2">
        <fieldUsage x="-1"/>
        <fieldUsage x="0"/>
      </fieldsUsage>
    </cacheHierarchy>
    <cacheHierarchy uniqueName="[WKTMARGIN].[WICKETS]" caption="WICKETS" attribute="1" defaultMemberUniqueName="[WKTMARGIN].[WICKETS].[All]" allUniqueName="[WKTMARGIN].[WICKETS].[All]" dimensionUniqueName="[WKTMARGIN]" displayFolder="" count="2"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oneField="1" hidden="1">
      <fieldsUsage count="1">
        <fieldUsage x="1"/>
      </fieldsUsage>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3009256" backgroundQuery="1" createdVersion="8" refreshedVersion="8" minRefreshableVersion="3" recordCount="0" supportSubquery="1" supportAdvancedDrill="1" xr:uid="{8DF83187-F8C9-478D-8800-709559DA4B3D}">
  <cacheSource type="external" connectionId="2"/>
  <cacheFields count="4">
    <cacheField name="[Table8].[Team Name].[Team Name]" caption="Team Name" numFmtId="0" hierarchy="39" level="1">
      <sharedItems count="17">
        <s v="Chennai Super Kings"/>
        <s v="Deccan Chargers"/>
        <s v="Delhi Capitals"/>
        <s v="Delhi Daredevils"/>
        <s v="Gujarat Lions"/>
        <s v="Gujarat Titans"/>
        <s v="Kings XI Punjab"/>
        <s v="Kochi Tuskers Kerala"/>
        <s v="Kolkata Knight Riders"/>
        <s v="Lucknow Super Giants"/>
        <s v="Mumbai Indians"/>
        <s v="Pune Warriors"/>
        <s v="Punjab Kings"/>
        <s v="Rajasthan Royals"/>
        <s v="Rising Pune Supergiants"/>
        <s v="Royal Challengers Bangalore"/>
        <s v="Sunrisers Hyderabad"/>
      </sharedItems>
    </cacheField>
    <cacheField name="[Measures].[Sum of Toss Winner]" caption="Sum of Toss Winner" numFmtId="0" hierarchy="71" level="32767"/>
    <cacheField name="[Measures].[Sum of Match won]" caption="Sum of Match won" numFmtId="0" hierarchy="72" level="32767"/>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Season]" caption="Season" attribute="1" defaultMemberUniqueName="[Data].[Season].[All]" allUniqueName="[Data].[Season].[All]" dimensionUniqueName="[Data]" displayFolder="" count="0" memberValueDatatype="20" unbalanced="0"/>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0" memberValueDatatype="130" unbalanced="0"/>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0" memberValueDatatype="130" unbalanced="0"/>
    <cacheHierarchy uniqueName="[P O M].[P.O.M]" caption="P.O.M" attribute="1" defaultMemberUniqueName="[P O M].[P.O.M].[All]" allUniqueName="[P O M].[P.O.M].[All]" dimensionUniqueName="[P O M]" displayFolder="" count="0" memberValueDatatype="20" unbalanced="0"/>
    <cacheHierarchy uniqueName="[RUNMARGIN].[SEASON]" caption="SEASON" attribute="1" defaultMemberUniqueName="[RUNMARGIN].[SEASON].[All]" allUniqueName="[RUNMARGIN].[SEASON].[All]" dimensionUniqueName="[RUNMARGIN]" displayFolder="" count="0" memberValueDatatype="20" unbalanced="0"/>
    <cacheHierarchy uniqueName="[RUNMARGIN].[RUNS]" caption="RUNS" attribute="1" defaultMemberUniqueName="[RUNMARGIN].[RUNS].[All]" allUniqueName="[RUNMARGIN].[RUNS].[All]" dimensionUniqueName="[RUNMARGIN]" displayFolder="" count="0"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0" memberValueDatatype="20" unbalanced="0"/>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3"/>
      </fieldsUsage>
    </cacheHierarchy>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0" memberValueDatatype="130" unbalanced="0"/>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0" memberValueDatatype="130" unbalanced="0"/>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2" memberValueDatatype="130" unbalanced="0">
      <fieldsUsage count="2">
        <fieldUsage x="-1"/>
        <fieldUsage x="0"/>
      </fieldsUsage>
    </cacheHierarchy>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0"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oneField="1" hidden="1">
      <fieldsUsage count="1">
        <fieldUsage x="2"/>
      </fieldsUsage>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3472225" backgroundQuery="1" createdVersion="8" refreshedVersion="8" minRefreshableVersion="3" recordCount="0" supportSubquery="1" supportAdvancedDrill="1" xr:uid="{0759F85F-4B55-4A7F-8DB9-616A13284CDB}">
  <cacheSource type="external" connectionId="2"/>
  <cacheFields count="3">
    <cacheField name="[Table].[Won by].[Won by]" caption="Won by" numFmtId="0" hierarchy="33" level="1">
      <sharedItems count="2">
        <s v="Runs"/>
        <s v="Wickets"/>
      </sharedItems>
    </cacheField>
    <cacheField name="[Measures].[Max of Margin 2]" caption="Max of Margin 2" numFmtId="0" hierarchy="61" level="32767"/>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Season]" caption="Season" attribute="1" defaultMemberUniqueName="[Data].[Season].[All]" allUniqueName="[Data].[Season].[All]" dimensionUniqueName="[Data]" displayFolder="" count="0" memberValueDatatype="20" unbalanced="0"/>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0" memberValueDatatype="130" unbalanced="0"/>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0" memberValueDatatype="130" unbalanced="0"/>
    <cacheHierarchy uniqueName="[P O M].[P.O.M]" caption="P.O.M" attribute="1" defaultMemberUniqueName="[P O M].[P.O.M].[All]" allUniqueName="[P O M].[P.O.M].[All]" dimensionUniqueName="[P O M]" displayFolder="" count="0" memberValueDatatype="20" unbalanced="0"/>
    <cacheHierarchy uniqueName="[RUNMARGIN].[SEASON]" caption="SEASON" attribute="1" defaultMemberUniqueName="[RUNMARGIN].[SEASON].[All]" allUniqueName="[RUNMARGIN].[SEASON].[All]" dimensionUniqueName="[RUNMARGIN]" displayFolder="" count="0" memberValueDatatype="20" unbalanced="0"/>
    <cacheHierarchy uniqueName="[RUNMARGIN].[RUNS]" caption="RUNS" attribute="1" defaultMemberUniqueName="[RUNMARGIN].[RUNS].[All]" allUniqueName="[RUNMARGIN].[RUNS].[All]" dimensionUniqueName="[RUNMARGIN]" displayFolder="" count="0"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0" memberValueDatatype="20" unbalanced="0"/>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2"/>
      </fieldsUsage>
    </cacheHierarchy>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0" memberValueDatatype="130" unbalanced="0"/>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2" memberValueDatatype="130" unbalanced="0">
      <fieldsUsage count="2">
        <fieldUsage x="-1"/>
        <fieldUsage x="0"/>
      </fieldsUsage>
    </cacheHierarchy>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0" memberValueDatatype="130" unbalanced="0"/>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0"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4050926" backgroundQuery="1" createdVersion="8" refreshedVersion="8" minRefreshableVersion="3" recordCount="0" supportSubquery="1" supportAdvancedDrill="1" xr:uid="{66487DBB-3D8D-45BE-9815-8FEE908A70B4}">
  <cacheSource type="external" connectionId="2"/>
  <cacheFields count="4">
    <cacheField name="[P O M].[Top Recipients].[Top Recipients]" caption="Top Recipients" numFmtId="0" hierarchy="17" level="1">
      <sharedItems count="1">
        <s v="AB de Villiers"/>
      </sharedItems>
    </cacheField>
    <cacheField name="[Measures].[Sum of P.O.M]" caption="Sum of P.O.M" numFmtId="0" hierarchy="62" level="32767"/>
    <cacheField name="[P O M].[P.O.M].[P.O.M]" caption="P.O.M" numFmtId="0" hierarchy="18" level="1">
      <sharedItems containsSemiMixedTypes="0" containsNonDate="0" containsString="0"/>
    </cacheField>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2" memberValueDatatype="20" unbalanced="0"/>
    <cacheHierarchy uniqueName="[Data].[City]" caption="City" attribute="1" defaultMemberUniqueName="[Data].[City].[All]" allUniqueName="[Data].[City].[All]" dimensionUniqueName="[Data]" displayFolder="" count="2" memberValueDatatype="130" unbalanced="0"/>
    <cacheHierarchy uniqueName="[Data].[Season]" caption="Season" attribute="1" defaultMemberUniqueName="[Data].[Season].[All]" allUniqueName="[Data].[Season].[All]" dimensionUniqueName="[Data]" displayFolder="" count="2" memberValueDatatype="20" unbalanced="0"/>
    <cacheHierarchy uniqueName="[Data].[Match Number]" caption="Match Number" attribute="1" defaultMemberUniqueName="[Data].[Match Number].[All]" allUniqueName="[Data].[Match Number].[All]" dimensionUniqueName="[Data]" displayFolder="" count="2" memberValueDatatype="130" unbalanced="0"/>
    <cacheHierarchy uniqueName="[Data].[Team 1]" caption="Team 1" attribute="1" defaultMemberUniqueName="[Data].[Team 1].[All]" allUniqueName="[Data].[Team 1].[All]" dimensionUniqueName="[Data]" displayFolder="" count="2" memberValueDatatype="130" unbalanced="0"/>
    <cacheHierarchy uniqueName="[Data].[Team 2]" caption="Team 2" attribute="1" defaultMemberUniqueName="[Data].[Team 2].[All]" allUniqueName="[Data].[Team 2].[All]" dimensionUniqueName="[Data]" displayFolder="" count="2" memberValueDatatype="130" unbalanced="0"/>
    <cacheHierarchy uniqueName="[Data].[Venue]" caption="Venue" attribute="1" defaultMemberUniqueName="[Data].[Venue].[All]" allUniqueName="[Data].[Venue].[All]" dimensionUniqueName="[Data]" displayFolder="" count="2" memberValueDatatype="130" unbalanced="0"/>
    <cacheHierarchy uniqueName="[Data].[Toss winner]" caption="Toss winner" attribute="1" defaultMemberUniqueName="[Data].[Toss winner].[All]" allUniqueName="[Data].[Toss winner].[All]" dimensionUniqueName="[Data]" displayFolder="" count="2" memberValueDatatype="130" unbalanced="0"/>
    <cacheHierarchy uniqueName="[Data].[Toss decision]" caption="Toss decision" attribute="1" defaultMemberUniqueName="[Data].[Toss decision].[All]" allUniqueName="[Data].[Toss decision].[All]" dimensionUniqueName="[Data]" displayFolder="" count="2" memberValueDatatype="130" unbalanced="0"/>
    <cacheHierarchy uniqueName="[Data].[Superover]" caption="Superover" attribute="1" defaultMemberUniqueName="[Data].[Superover].[All]" allUniqueName="[Data].[Superover].[All]" dimensionUniqueName="[Data]" displayFolder="" count="2" memberValueDatatype="130" unbalanced="0"/>
    <cacheHierarchy uniqueName="[Data].[Winning Team]" caption="Winning Team" attribute="1" defaultMemberUniqueName="[Data].[Winning Team].[All]" allUniqueName="[Data].[Winning Team].[All]" dimensionUniqueName="[Data]" displayFolder="" count="2" memberValueDatatype="130" unbalanced="0"/>
    <cacheHierarchy uniqueName="[Data].[Won by]" caption="Won by" attribute="1" defaultMemberUniqueName="[Data].[Won by].[All]" allUniqueName="[Data].[Won by].[All]" dimensionUniqueName="[Data]" displayFolder="" count="2" memberValueDatatype="130" unbalanced="0"/>
    <cacheHierarchy uniqueName="[Data].[Margin]" caption="Margin" attribute="1" defaultMemberUniqueName="[Data].[Margin].[All]" allUniqueName="[Data].[Margin].[All]" dimensionUniqueName="[Data]" displayFolder="" count="2" memberValueDatatype="20" unbalanced="0"/>
    <cacheHierarchy uniqueName="[Data].[Method]" caption="Method" attribute="1" defaultMemberUniqueName="[Data].[Method].[All]" allUniqueName="[Data].[Method].[All]" dimensionUniqueName="[Data]" displayFolder="" count="2" memberValueDatatype="130" unbalanced="0"/>
    <cacheHierarchy uniqueName="[Data].[Player of Match]" caption="Player of Match" attribute="1" defaultMemberUniqueName="[Data].[Player of Match].[All]" allUniqueName="[Data].[Player of Match].[All]" dimensionUniqueName="[Data]" displayFolder="" count="2" memberValueDatatype="130" unbalanced="0"/>
    <cacheHierarchy uniqueName="[Data].[Umpire1]" caption="Umpire1" attribute="1" defaultMemberUniqueName="[Data].[Umpire1].[All]" allUniqueName="[Data].[Umpire1].[All]" dimensionUniqueName="[Data]" displayFolder="" count="2" memberValueDatatype="130" unbalanced="0"/>
    <cacheHierarchy uniqueName="[Data].[Umpire2]" caption="Umpire2" attribute="1" defaultMemberUniqueName="[Data].[Umpire2].[All]" allUniqueName="[Data].[Umpire2].[All]" dimensionUniqueName="[Data]" displayFolder="" count="2" memberValueDatatype="130" unbalanced="0"/>
    <cacheHierarchy uniqueName="[P O M].[Top Recipients]" caption="Top Recipients" attribute="1" defaultMemberUniqueName="[P O M].[Top Recipients].[All]" allUniqueName="[P O M].[Top Recipients].[All]" dimensionUniqueName="[P O M]" displayFolder="" count="2" memberValueDatatype="130" unbalanced="0">
      <fieldsUsage count="2">
        <fieldUsage x="-1"/>
        <fieldUsage x="0"/>
      </fieldsUsage>
    </cacheHierarchy>
    <cacheHierarchy uniqueName="[P O M].[P.O.M]" caption="P.O.M" attribute="1" defaultMemberUniqueName="[P O M].[P.O.M].[All]" allUniqueName="[P O M].[P.O.M].[All]" dimensionUniqueName="[P O M]" displayFolder="" count="2" memberValueDatatype="20" unbalanced="0">
      <fieldsUsage count="2">
        <fieldUsage x="-1"/>
        <fieldUsage x="2"/>
      </fieldsUsage>
    </cacheHierarchy>
    <cacheHierarchy uniqueName="[RUNMARGIN].[SEASON]" caption="SEASON" attribute="1" defaultMemberUniqueName="[RUNMARGIN].[SEASON].[All]" allUniqueName="[RUNMARGIN].[SEASON].[All]" dimensionUniqueName="[RUNMARGIN]" displayFolder="" count="2" memberValueDatatype="20" unbalanced="0"/>
    <cacheHierarchy uniqueName="[RUNMARGIN].[RUNS]" caption="RUNS" attribute="1" defaultMemberUniqueName="[RUNMARGIN].[RUNS].[All]" allUniqueName="[RUNMARGIN].[RUNS].[All]" dimensionUniqueName="[RUNMARGIN]" displayFolder="" count="2" memberValueDatatype="20" unbalanced="0"/>
    <cacheHierarchy uniqueName="[Table].[Matches played]" caption="Matches played" attribute="1" defaultMemberUniqueName="[Table].[Matches played].[All]" allUniqueName="[Table].[Matches played].[All]" dimensionUniqueName="[Table]" displayFolder="" count="2" memberValueDatatype="20" unbalanced="0"/>
    <cacheHierarchy uniqueName="[Table].[Id]" caption="Id" attribute="1" defaultMemberUniqueName="[Table].[Id].[All]" allUniqueName="[Table].[Id].[All]" dimensionUniqueName="[Table]" displayFolder="" count="2" memberValueDatatype="20" unbalanced="0"/>
    <cacheHierarchy uniqueName="[Table].[City]" caption="City" attribute="1" defaultMemberUniqueName="[Table].[City].[All]" allUniqueName="[Table].[City].[All]" dimensionUniqueName="[Table]" displayFolder="" count="2"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3"/>
      </fieldsUsage>
    </cacheHierarchy>
    <cacheHierarchy uniqueName="[Table].[Match Number]" caption="Match Number" attribute="1" defaultMemberUniqueName="[Table].[Match Number].[All]" allUniqueName="[Table].[Match Number].[All]" dimensionUniqueName="[Table]" displayFolder="" count="2" memberValueDatatype="130" unbalanced="0"/>
    <cacheHierarchy uniqueName="[Table].[Team 1]" caption="Team 1" attribute="1" defaultMemberUniqueName="[Table].[Team 1].[All]" allUniqueName="[Table].[Team 1].[All]" dimensionUniqueName="[Table]" displayFolder="" count="2" memberValueDatatype="130" unbalanced="0"/>
    <cacheHierarchy uniqueName="[Table].[Team 2]" caption="Team 2" attribute="1" defaultMemberUniqueName="[Table].[Team 2].[All]" allUniqueName="[Table].[Team 2].[All]" dimensionUniqueName="[Table]" displayFolder="" count="2" memberValueDatatype="130" unbalanced="0"/>
    <cacheHierarchy uniqueName="[Table].[Venue]" caption="Venue" attribute="1" defaultMemberUniqueName="[Table].[Venue].[All]" allUniqueName="[Table].[Venue].[All]" dimensionUniqueName="[Table]" displayFolder="" count="2" memberValueDatatype="130" unbalanced="0"/>
    <cacheHierarchy uniqueName="[Table].[Toss winner]" caption="Toss winner" attribute="1" defaultMemberUniqueName="[Table].[Toss winner].[All]" allUniqueName="[Table].[Toss winner].[All]" dimensionUniqueName="[Table]" displayFolder="" count="2" memberValueDatatype="130" unbalanced="0"/>
    <cacheHierarchy uniqueName="[Table].[Toss decision]" caption="Toss decision" attribute="1" defaultMemberUniqueName="[Table].[Toss decision].[All]" allUniqueName="[Table].[Toss decision].[All]" dimensionUniqueName="[Table]" displayFolder="" count="2" memberValueDatatype="130" unbalanced="0"/>
    <cacheHierarchy uniqueName="[Table].[Superover]" caption="Superover" attribute="1" defaultMemberUniqueName="[Table].[Superover].[All]" allUniqueName="[Table].[Superover].[All]" dimensionUniqueName="[Table]" displayFolder="" count="2" memberValueDatatype="130" unbalanced="0"/>
    <cacheHierarchy uniqueName="[Table].[Winning Team]" caption="Winning Team" attribute="1" defaultMemberUniqueName="[Table].[Winning Team].[All]" allUniqueName="[Table].[Winning Team].[All]" dimensionUniqueName="[Table]" displayFolder="" count="2" memberValueDatatype="130" unbalanced="0"/>
    <cacheHierarchy uniqueName="[Table].[Won by]" caption="Won by" attribute="1" defaultMemberUniqueName="[Table].[Won by].[All]" allUniqueName="[Table].[Won by].[All]" dimensionUniqueName="[Table]" displayFolder="" count="2" memberValueDatatype="130" unbalanced="0"/>
    <cacheHierarchy uniqueName="[Table].[Margin]" caption="Margin" attribute="1" defaultMemberUniqueName="[Table].[Margin].[All]" allUniqueName="[Table].[Margin].[All]" dimensionUniqueName="[Table]" displayFolder="" count="2" memberValueDatatype="20" unbalanced="0"/>
    <cacheHierarchy uniqueName="[Table].[Method]" caption="Method" attribute="1" defaultMemberUniqueName="[Table].[Method].[All]" allUniqueName="[Table].[Method].[All]" dimensionUniqueName="[Table]" displayFolder="" count="2" memberValueDatatype="130" unbalanced="0"/>
    <cacheHierarchy uniqueName="[Table].[Player of Match]" caption="Player of Match" attribute="1" defaultMemberUniqueName="[Table].[Player of Match].[All]" allUniqueName="[Table].[Player of Match].[All]" dimensionUniqueName="[Table]" displayFolder="" count="2" memberValueDatatype="130" unbalanced="0"/>
    <cacheHierarchy uniqueName="[Table].[Umpire1]" caption="Umpire1" attribute="1" defaultMemberUniqueName="[Table].[Umpire1].[All]" allUniqueName="[Table].[Umpire1].[All]" dimensionUniqueName="[Table]" displayFolder="" count="2" memberValueDatatype="130" unbalanced="0"/>
    <cacheHierarchy uniqueName="[Table].[Umpire2]" caption="Umpire2" attribute="1" defaultMemberUniqueName="[Table].[Umpire2].[All]" allUniqueName="[Table].[Umpire2].[All]" dimensionUniqueName="[Table]" displayFolder="" count="2" memberValueDatatype="130" unbalanced="0"/>
    <cacheHierarchy uniqueName="[Table8].[Team Name]" caption="Team Name" attribute="1" defaultMemberUniqueName="[Table8].[Team Name].[All]" allUniqueName="[Table8].[Team Name].[All]" dimensionUniqueName="[Table8]" displayFolder="" count="2" memberValueDatatype="130" unbalanced="0"/>
    <cacheHierarchy uniqueName="[Table8].[Toss Winner]" caption="Toss Winner" attribute="1" defaultMemberUniqueName="[Table8].[Toss Winner].[All]" allUniqueName="[Table8].[Toss Winner].[All]" dimensionUniqueName="[Table8]" displayFolder="" count="2" memberValueDatatype="20" unbalanced="0"/>
    <cacheHierarchy uniqueName="[Table8].[Match won]" caption="Match won" attribute="1" defaultMemberUniqueName="[Table8].[Match won].[All]" allUniqueName="[Table8].[Match won].[All]" dimensionUniqueName="[Table8]" displayFolder="" count="2" memberValueDatatype="20" unbalanced="0"/>
    <cacheHierarchy uniqueName="[WKTMARGIN].[SEASON]" caption="SEASON" attribute="1" defaultMemberUniqueName="[WKTMARGIN].[SEASON].[All]" allUniqueName="[WKTMARGIN].[SEASON].[All]" dimensionUniqueName="[WKTMARGIN]" displayFolder="" count="2" memberValueDatatype="20" unbalanced="0"/>
    <cacheHierarchy uniqueName="[WKTMARGIN].[WICKETS]" caption="WICKETS" attribute="1" defaultMemberUniqueName="[WKTMARGIN].[WICKETS].[All]" allUniqueName="[WKTMARGIN].[WICKETS].[All]" dimensionUniqueName="[WKTMARGIN]" displayFolder="" count="2"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46354398149" backgroundQuery="1" createdVersion="8" refreshedVersion="8" minRefreshableVersion="3" recordCount="0" supportSubquery="1" supportAdvancedDrill="1" xr:uid="{B82DC19B-6B01-4686-83ED-CE24FF369B08}">
  <cacheSource type="external" connectionId="2"/>
  <cacheFields count="3">
    <cacheField name="[Table].[Toss decision].[Toss decision]" caption="Toss decision" numFmtId="0" hierarchy="30" level="1">
      <sharedItems count="2">
        <s v="Bat"/>
        <s v="Field"/>
      </sharedItems>
    </cacheField>
    <cacheField name="[Measures].[Count of Toss decision]" caption="Count of Toss decision" numFmtId="0" hierarchy="56" level="32767"/>
    <cacheField name="[Table].[Season].[Season]" caption="Season" numFmtId="0" hierarchy="24" level="1">
      <sharedItems containsSemiMixedTypes="0" containsNonDate="0" containsString="0"/>
    </cacheField>
  </cacheFields>
  <cacheHierarchies count="73">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Season]" caption="Season" attribute="1" defaultMemberUniqueName="[Data].[Season].[All]" allUniqueName="[Data].[Season].[All]" dimensionUniqueName="[Data]" displayFolder="" count="0" memberValueDatatype="20" unbalanced="0"/>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0" memberValueDatatype="130" unbalanced="0"/>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0" memberValueDatatype="130" unbalanced="0"/>
    <cacheHierarchy uniqueName="[P O M].[P.O.M]" caption="P.O.M" attribute="1" defaultMemberUniqueName="[P O M].[P.O.M].[All]" allUniqueName="[P O M].[P.O.M].[All]" dimensionUniqueName="[P O M]" displayFolder="" count="0" memberValueDatatype="20" unbalanced="0"/>
    <cacheHierarchy uniqueName="[RUNMARGIN].[SEASON]" caption="SEASON" attribute="1" defaultMemberUniqueName="[RUNMARGIN].[SEASON].[All]" allUniqueName="[RUNMARGIN].[SEASON].[All]" dimensionUniqueName="[RUNMARGIN]" displayFolder="" count="0" memberValueDatatype="20" unbalanced="0"/>
    <cacheHierarchy uniqueName="[RUNMARGIN].[RUNS]" caption="RUNS" attribute="1" defaultMemberUniqueName="[RUNMARGIN].[RUNS].[All]" allUniqueName="[RUNMARGIN].[RUNS].[All]" dimensionUniqueName="[RUNMARGIN]" displayFolder="" count="0"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0" memberValueDatatype="20" unbalanced="0"/>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2" memberValueDatatype="20" unbalanced="0">
      <fieldsUsage count="2">
        <fieldUsage x="-1"/>
        <fieldUsage x="2"/>
      </fieldsUsage>
    </cacheHierarchy>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2" memberValueDatatype="130" unbalanced="0">
      <fieldsUsage count="2">
        <fieldUsage x="-1"/>
        <fieldUsage x="0"/>
      </fieldsUsage>
    </cacheHierarchy>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0" memberValueDatatype="130" unbalanced="0"/>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0" memberValueDatatype="130" unbalanced="0"/>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0"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93.857034837965" backgroundQuery="1" createdVersion="8" refreshedVersion="8" minRefreshableVersion="3" recordCount="0" supportSubquery="1" supportAdvancedDrill="1" xr:uid="{A48EA379-ABB1-4A87-82C6-05DE20A143FF}">
  <cacheSource type="external" connectionId="2"/>
  <cacheFields count="2">
    <cacheField name="[Data].[City].[City]" caption="City" numFmtId="0" hierarchy="1" level="1">
      <sharedItems count="34">
        <s v="Abu Dhabi"/>
        <s v="Ahmedabad"/>
        <s v="Bangalore"/>
        <s v="Bengaluru"/>
        <s v="Bloemfontein"/>
        <s v="Cape Town"/>
        <s v="Centurion"/>
        <s v="Chandigarh"/>
        <s v="Chennai"/>
        <s v="Cuttack"/>
        <s v="Delhi"/>
        <s v="Dharamsala"/>
        <s v="Dubai"/>
        <s v="Durban"/>
        <s v="East London"/>
        <s v="Hyderabad"/>
        <s v="Indore"/>
        <s v="Jaipur"/>
        <s v="Johannesburg"/>
        <s v="Kanpur"/>
        <s v="Kimberley"/>
        <s v="Kochi"/>
        <s v="Kolkata"/>
        <s v="Mumbai"/>
        <s v="Nagpur"/>
        <s v="Navi Mumbai"/>
        <s v="Others"/>
        <s v="Port Elizabeth"/>
        <s v="Pune"/>
        <s v="Raipur"/>
        <s v="Rajkot"/>
        <s v="Ranchi"/>
        <s v="Sharjah"/>
        <s v="Visakhapatnam"/>
      </sharedItems>
    </cacheField>
    <cacheField name="[Measures].[Count of Winning Team 2]" caption="Count of Winning Team 2" numFmtId="0" hierarchy="63" level="32767"/>
  </cacheFields>
  <cacheHierarchies count="73">
    <cacheHierarchy uniqueName="[Data].[Id]" caption="Id" attribute="1" defaultMemberUniqueName="[Data].[Id].[All]" allUniqueName="[Data].[Id].[All]" dimensionUniqueName="[Data]" displayFolder="" count="2" memberValueDatatype="20" unbalanced="0"/>
    <cacheHierarchy uniqueName="[Data].[City]" caption="City" attribute="1" defaultMemberUniqueName="[Data].[City].[All]" allUniqueName="[Data].[City].[All]" dimensionUniqueName="[Data]" displayFolder="" count="2" memberValueDatatype="130" unbalanced="0">
      <fieldsUsage count="2">
        <fieldUsage x="-1"/>
        <fieldUsage x="0"/>
      </fieldsUsage>
    </cacheHierarchy>
    <cacheHierarchy uniqueName="[Data].[Season]" caption="Season" attribute="1" defaultMemberUniqueName="[Data].[Season].[All]" allUniqueName="[Data].[Season].[All]" dimensionUniqueName="[Data]" displayFolder="" count="2" memberValueDatatype="20" unbalanced="0"/>
    <cacheHierarchy uniqueName="[Data].[Match Number]" caption="Match Number" attribute="1" defaultMemberUniqueName="[Data].[Match Number].[All]" allUniqueName="[Data].[Match Number].[All]" dimensionUniqueName="[Data]" displayFolder="" count="2" memberValueDatatype="130" unbalanced="0"/>
    <cacheHierarchy uniqueName="[Data].[Team 1]" caption="Team 1" attribute="1" defaultMemberUniqueName="[Data].[Team 1].[All]" allUniqueName="[Data].[Team 1].[All]" dimensionUniqueName="[Data]" displayFolder="" count="2" memberValueDatatype="130" unbalanced="0"/>
    <cacheHierarchy uniqueName="[Data].[Team 2]" caption="Team 2" attribute="1" defaultMemberUniqueName="[Data].[Team 2].[All]" allUniqueName="[Data].[Team 2].[All]" dimensionUniqueName="[Data]" displayFolder="" count="2" memberValueDatatype="130" unbalanced="0"/>
    <cacheHierarchy uniqueName="[Data].[Venue]" caption="Venue" attribute="1" defaultMemberUniqueName="[Data].[Venue].[All]" allUniqueName="[Data].[Venue].[All]" dimensionUniqueName="[Data]" displayFolder="" count="2" memberValueDatatype="130" unbalanced="0"/>
    <cacheHierarchy uniqueName="[Data].[Toss winner]" caption="Toss winner" attribute="1" defaultMemberUniqueName="[Data].[Toss winner].[All]" allUniqueName="[Data].[Toss winner].[All]" dimensionUniqueName="[Data]" displayFolder="" count="2" memberValueDatatype="130" unbalanced="0"/>
    <cacheHierarchy uniqueName="[Data].[Toss decision]" caption="Toss decision" attribute="1" defaultMemberUniqueName="[Data].[Toss decision].[All]" allUniqueName="[Data].[Toss decision].[All]" dimensionUniqueName="[Data]" displayFolder="" count="2" memberValueDatatype="130" unbalanced="0"/>
    <cacheHierarchy uniqueName="[Data].[Superover]" caption="Superover" attribute="1" defaultMemberUniqueName="[Data].[Superover].[All]" allUniqueName="[Data].[Superover].[All]" dimensionUniqueName="[Data]" displayFolder="" count="2" memberValueDatatype="130" unbalanced="0"/>
    <cacheHierarchy uniqueName="[Data].[Winning Team]" caption="Winning Team" attribute="1" defaultMemberUniqueName="[Data].[Winning Team].[All]" allUniqueName="[Data].[Winning Team].[All]" dimensionUniqueName="[Data]" displayFolder="" count="2" memberValueDatatype="130" unbalanced="0"/>
    <cacheHierarchy uniqueName="[Data].[Won by]" caption="Won by" attribute="1" defaultMemberUniqueName="[Data].[Won by].[All]" allUniqueName="[Data].[Won by].[All]" dimensionUniqueName="[Data]" displayFolder="" count="2" memberValueDatatype="130" unbalanced="0"/>
    <cacheHierarchy uniqueName="[Data].[Margin]" caption="Margin" attribute="1" defaultMemberUniqueName="[Data].[Margin].[All]" allUniqueName="[Data].[Margin].[All]" dimensionUniqueName="[Data]" displayFolder="" count="2" memberValueDatatype="20" unbalanced="0"/>
    <cacheHierarchy uniqueName="[Data].[Method]" caption="Method" attribute="1" defaultMemberUniqueName="[Data].[Method].[All]" allUniqueName="[Data].[Method].[All]" dimensionUniqueName="[Data]" displayFolder="" count="2" memberValueDatatype="130" unbalanced="0"/>
    <cacheHierarchy uniqueName="[Data].[Player of Match]" caption="Player of Match" attribute="1" defaultMemberUniqueName="[Data].[Player of Match].[All]" allUniqueName="[Data].[Player of Match].[All]" dimensionUniqueName="[Data]" displayFolder="" count="2" memberValueDatatype="130" unbalanced="0"/>
    <cacheHierarchy uniqueName="[Data].[Umpire1]" caption="Umpire1" attribute="1" defaultMemberUniqueName="[Data].[Umpire1].[All]" allUniqueName="[Data].[Umpire1].[All]" dimensionUniqueName="[Data]" displayFolder="" count="2" memberValueDatatype="130" unbalanced="0"/>
    <cacheHierarchy uniqueName="[Data].[Umpire2]" caption="Umpire2" attribute="1" defaultMemberUniqueName="[Data].[Umpire2].[All]" allUniqueName="[Data].[Umpire2].[All]" dimensionUniqueName="[Data]" displayFolder="" count="2" memberValueDatatype="130" unbalanced="0"/>
    <cacheHierarchy uniqueName="[P O M].[Top Recipients]" caption="Top Recipients" attribute="1" defaultMemberUniqueName="[P O M].[Top Recipients].[All]" allUniqueName="[P O M].[Top Recipients].[All]" dimensionUniqueName="[P O M]" displayFolder="" count="2" memberValueDatatype="130" unbalanced="0"/>
    <cacheHierarchy uniqueName="[P O M].[P.O.M]" caption="P.O.M" attribute="1" defaultMemberUniqueName="[P O M].[P.O.M].[All]" allUniqueName="[P O M].[P.O.M].[All]" dimensionUniqueName="[P O M]" displayFolder="" count="2" memberValueDatatype="20" unbalanced="0"/>
    <cacheHierarchy uniqueName="[RUNMARGIN].[SEASON]" caption="SEASON" attribute="1" defaultMemberUniqueName="[RUNMARGIN].[SEASON].[All]" allUniqueName="[RUNMARGIN].[SEASON].[All]" dimensionUniqueName="[RUNMARGIN]" displayFolder="" count="2" memberValueDatatype="20" unbalanced="0"/>
    <cacheHierarchy uniqueName="[RUNMARGIN].[RUNS]" caption="RUNS" attribute="1" defaultMemberUniqueName="[RUNMARGIN].[RUNS].[All]" allUniqueName="[RUNMARGIN].[RUNS].[All]" dimensionUniqueName="[RUNMARGIN]" displayFolder="" count="2" memberValueDatatype="20" unbalanced="0"/>
    <cacheHierarchy uniqueName="[Table].[Matches played]" caption="Matches played" attribute="1" defaultMemberUniqueName="[Table].[Matches played].[All]" allUniqueName="[Table].[Matches played].[All]" dimensionUniqueName="[Table]" displayFolder="" count="2" memberValueDatatype="20" unbalanced="0"/>
    <cacheHierarchy uniqueName="[Table].[Id]" caption="Id" attribute="1" defaultMemberUniqueName="[Table].[Id].[All]" allUniqueName="[Table].[Id].[All]" dimensionUniqueName="[Table]" displayFolder="" count="2" memberValueDatatype="20" unbalanced="0"/>
    <cacheHierarchy uniqueName="[Table].[City]" caption="City" attribute="1" defaultMemberUniqueName="[Table].[City].[All]" allUniqueName="[Table].[City].[All]" dimensionUniqueName="[Table]" displayFolder="" count="2" memberValueDatatype="130" unbalanced="0"/>
    <cacheHierarchy uniqueName="[Table].[Season]" caption="Season" attribute="1" defaultMemberUniqueName="[Table].[Season].[All]" allUniqueName="[Table].[Season].[All]" dimensionUniqueName="[Table]" displayFolder="" count="2" memberValueDatatype="20" unbalanced="0"/>
    <cacheHierarchy uniqueName="[Table].[Match Number]" caption="Match Number" attribute="1" defaultMemberUniqueName="[Table].[Match Number].[All]" allUniqueName="[Table].[Match Number].[All]" dimensionUniqueName="[Table]" displayFolder="" count="2" memberValueDatatype="130" unbalanced="0"/>
    <cacheHierarchy uniqueName="[Table].[Team 1]" caption="Team 1" attribute="1" defaultMemberUniqueName="[Table].[Team 1].[All]" allUniqueName="[Table].[Team 1].[All]" dimensionUniqueName="[Table]" displayFolder="" count="2" memberValueDatatype="130" unbalanced="0"/>
    <cacheHierarchy uniqueName="[Table].[Team 2]" caption="Team 2" attribute="1" defaultMemberUniqueName="[Table].[Team 2].[All]" allUniqueName="[Table].[Team 2].[All]" dimensionUniqueName="[Table]" displayFolder="" count="2" memberValueDatatype="130" unbalanced="0"/>
    <cacheHierarchy uniqueName="[Table].[Venue]" caption="Venue" attribute="1" defaultMemberUniqueName="[Table].[Venue].[All]" allUniqueName="[Table].[Venue].[All]" dimensionUniqueName="[Table]" displayFolder="" count="2" memberValueDatatype="130" unbalanced="0"/>
    <cacheHierarchy uniqueName="[Table].[Toss winner]" caption="Toss winner" attribute="1" defaultMemberUniqueName="[Table].[Toss winner].[All]" allUniqueName="[Table].[Toss winner].[All]" dimensionUniqueName="[Table]" displayFolder="" count="2" memberValueDatatype="130" unbalanced="0"/>
    <cacheHierarchy uniqueName="[Table].[Toss decision]" caption="Toss decision" attribute="1" defaultMemberUniqueName="[Table].[Toss decision].[All]" allUniqueName="[Table].[Toss decision].[All]" dimensionUniqueName="[Table]" displayFolder="" count="2" memberValueDatatype="130" unbalanced="0"/>
    <cacheHierarchy uniqueName="[Table].[Superover]" caption="Superover" attribute="1" defaultMemberUniqueName="[Table].[Superover].[All]" allUniqueName="[Table].[Superover].[All]" dimensionUniqueName="[Table]" displayFolder="" count="2" memberValueDatatype="130" unbalanced="0"/>
    <cacheHierarchy uniqueName="[Table].[Winning Team]" caption="Winning Team" attribute="1" defaultMemberUniqueName="[Table].[Winning Team].[All]" allUniqueName="[Table].[Winning Team].[All]" dimensionUniqueName="[Table]" displayFolder="" count="2" memberValueDatatype="130" unbalanced="0"/>
    <cacheHierarchy uniqueName="[Table].[Won by]" caption="Won by" attribute="1" defaultMemberUniqueName="[Table].[Won by].[All]" allUniqueName="[Table].[Won by].[All]" dimensionUniqueName="[Table]" displayFolder="" count="2" memberValueDatatype="130" unbalanced="0"/>
    <cacheHierarchy uniqueName="[Table].[Margin]" caption="Margin" attribute="1" defaultMemberUniqueName="[Table].[Margin].[All]" allUniqueName="[Table].[Margin].[All]" dimensionUniqueName="[Table]" displayFolder="" count="2" memberValueDatatype="20" unbalanced="0"/>
    <cacheHierarchy uniqueName="[Table].[Method]" caption="Method" attribute="1" defaultMemberUniqueName="[Table].[Method].[All]" allUniqueName="[Table].[Method].[All]" dimensionUniqueName="[Table]" displayFolder="" count="2" memberValueDatatype="130" unbalanced="0"/>
    <cacheHierarchy uniqueName="[Table].[Player of Match]" caption="Player of Match" attribute="1" defaultMemberUniqueName="[Table].[Player of Match].[All]" allUniqueName="[Table].[Player of Match].[All]" dimensionUniqueName="[Table]" displayFolder="" count="2" memberValueDatatype="130" unbalanced="0"/>
    <cacheHierarchy uniqueName="[Table].[Umpire1]" caption="Umpire1" attribute="1" defaultMemberUniqueName="[Table].[Umpire1].[All]" allUniqueName="[Table].[Umpire1].[All]" dimensionUniqueName="[Table]" displayFolder="" count="2" memberValueDatatype="130" unbalanced="0"/>
    <cacheHierarchy uniqueName="[Table].[Umpire2]" caption="Umpire2" attribute="1" defaultMemberUniqueName="[Table].[Umpire2].[All]" allUniqueName="[Table].[Umpire2].[All]" dimensionUniqueName="[Table]" displayFolder="" count="2" memberValueDatatype="130" unbalanced="0"/>
    <cacheHierarchy uniqueName="[Table8].[Team Name]" caption="Team Name" attribute="1" defaultMemberUniqueName="[Table8].[Team Name].[All]" allUniqueName="[Table8].[Team Name].[All]" dimensionUniqueName="[Table8]" displayFolder="" count="2" memberValueDatatype="130" unbalanced="0"/>
    <cacheHierarchy uniqueName="[Table8].[Toss Winner]" caption="Toss Winner" attribute="1" defaultMemberUniqueName="[Table8].[Toss Winner].[All]" allUniqueName="[Table8].[Toss Winner].[All]" dimensionUniqueName="[Table8]" displayFolder="" count="2" memberValueDatatype="20" unbalanced="0"/>
    <cacheHierarchy uniqueName="[Table8].[Match won]" caption="Match won" attribute="1" defaultMemberUniqueName="[Table8].[Match won].[All]" allUniqueName="[Table8].[Match won].[All]" dimensionUniqueName="[Table8]" displayFolder="" count="2" memberValueDatatype="20" unbalanced="0"/>
    <cacheHierarchy uniqueName="[WKTMARGIN].[SEASON]" caption="SEASON" attribute="1" defaultMemberUniqueName="[WKTMARGIN].[SEASON].[All]" allUniqueName="[WKTMARGIN].[SEASON].[All]" dimensionUniqueName="[WKTMARGIN]" displayFolder="" count="2" memberValueDatatype="20" unbalanced="0"/>
    <cacheHierarchy uniqueName="[WKTMARGIN].[WICKETS]" caption="WICKETS" attribute="1" defaultMemberUniqueName="[WKTMARGIN].[WICKETS].[All]" allUniqueName="[WKTMARGIN].[WICKETS].[All]" dimensionUniqueName="[WKTMARGIN]" displayFolder="" count="2"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y uniqueName="[Measures].[Sum of Toss Winner]" caption="Sum of Toss Winner" measure="1" displayFolder="" measureGroup="Table8" count="0" hidden="1">
      <extLst>
        <ext xmlns:x15="http://schemas.microsoft.com/office/spreadsheetml/2010/11/main" uri="{B97F6D7D-B522-45F9-BDA1-12C45D357490}">
          <x15:cacheHierarchy aggregatedColumn="40"/>
        </ext>
      </extLst>
    </cacheHierarchy>
    <cacheHierarchy uniqueName="[Measures].[Sum of Match won]" caption="Sum of Match won" measure="1" displayFolder="" measureGroup="Table8" count="0" hidden="1">
      <extLst>
        <ext xmlns:x15="http://schemas.microsoft.com/office/spreadsheetml/2010/11/main" uri="{B97F6D7D-B522-45F9-BDA1-12C45D357490}">
          <x15:cacheHierarchy aggregatedColumn="41"/>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1.986433101854" backgroundQuery="1" createdVersion="3" refreshedVersion="8" minRefreshableVersion="3" recordCount="0" supportSubquery="1" supportAdvancedDrill="1" xr:uid="{8AA63A98-8758-49A5-B234-5AD08854869C}">
  <cacheSource type="external" connectionId="2">
    <extLst>
      <ext xmlns:x14="http://schemas.microsoft.com/office/spreadsheetml/2009/9/main" uri="{F057638F-6D5F-4e77-A914-E7F072B9BCA8}">
        <x14:sourceConnection name="ThisWorkbookDataModel"/>
      </ext>
    </extLst>
  </cacheSource>
  <cacheFields count="0"/>
  <cacheHierarchies count="71">
    <cacheHierarchy uniqueName="[Data].[Id]" caption="Id" attribute="1" defaultMemberUniqueName="[Data].[Id].[All]" allUniqueName="[Data].[Id].[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Season]" caption="Season" attribute="1" defaultMemberUniqueName="[Data].[Season].[All]" allUniqueName="[Data].[Season].[All]" dimensionUniqueName="[Data]" displayFolder="" count="0" memberValueDatatype="20" unbalanced="0"/>
    <cacheHierarchy uniqueName="[Data].[Match Number]" caption="Match Number" attribute="1" defaultMemberUniqueName="[Data].[Match Number].[All]" allUniqueName="[Data].[Match Number].[All]" dimensionUniqueName="[Data]" displayFolder="" count="0" memberValueDatatype="130" unbalanced="0"/>
    <cacheHierarchy uniqueName="[Data].[Team 1]" caption="Team 1" attribute="1" defaultMemberUniqueName="[Data].[Team 1].[All]" allUniqueName="[Data].[Team 1].[All]" dimensionUniqueName="[Data]" displayFolder="" count="0" memberValueDatatype="130" unbalanced="0"/>
    <cacheHierarchy uniqueName="[Data].[Team 2]" caption="Team 2" attribute="1" defaultMemberUniqueName="[Data].[Team 2].[All]" allUniqueName="[Data].[Team 2].[All]" dimensionUniqueName="[Data]" displayFolder="" count="0" memberValueDatatype="130" unbalanced="0"/>
    <cacheHierarchy uniqueName="[Data].[Venue]" caption="Venue" attribute="1" defaultMemberUniqueName="[Data].[Venue].[All]" allUniqueName="[Data].[Venue].[All]" dimensionUniqueName="[Data]" displayFolder="" count="0" memberValueDatatype="130" unbalanced="0"/>
    <cacheHierarchy uniqueName="[Data].[Toss winner]" caption="Toss winner" attribute="1" defaultMemberUniqueName="[Data].[Toss winner].[All]" allUniqueName="[Data].[Toss winner].[All]" dimensionUniqueName="[Data]" displayFolder="" count="0" memberValueDatatype="130" unbalanced="0"/>
    <cacheHierarchy uniqueName="[Data].[Toss decision]" caption="Toss decision" attribute="1" defaultMemberUniqueName="[Data].[Toss decision].[All]" allUniqueName="[Data].[Toss decision].[All]" dimensionUniqueName="[Data]" displayFolder="" count="0" memberValueDatatype="130" unbalanced="0"/>
    <cacheHierarchy uniqueName="[Data].[Superover]" caption="Superover" attribute="1" defaultMemberUniqueName="[Data].[Superover].[All]" allUniqueName="[Data].[Superover].[All]" dimensionUniqueName="[Data]" displayFolder="" count="0" memberValueDatatype="130" unbalanced="0"/>
    <cacheHierarchy uniqueName="[Data].[Winning Team]" caption="Winning Team" attribute="1" defaultMemberUniqueName="[Data].[Winning Team].[All]" allUniqueName="[Data].[Winning Team].[All]" dimensionUniqueName="[Data]" displayFolder="" count="0" memberValueDatatype="130" unbalanced="0"/>
    <cacheHierarchy uniqueName="[Data].[Won by]" caption="Won by" attribute="1" defaultMemberUniqueName="[Data].[Won by].[All]" allUniqueName="[Data].[Won by].[All]" dimensionUniqueName="[Data]" displayFolder="" count="0" memberValueDatatype="130" unbalanced="0"/>
    <cacheHierarchy uniqueName="[Data].[Margin]" caption="Margin" attribute="1" defaultMemberUniqueName="[Data].[Margin].[All]" allUniqueName="[Data].[Margin].[All]" dimensionUniqueName="[Data]" displayFolder="" count="0" memberValueDatatype="20" unbalanced="0"/>
    <cacheHierarchy uniqueName="[Data].[Method]" caption="Method" attribute="1" defaultMemberUniqueName="[Data].[Method].[All]" allUniqueName="[Data].[Method].[All]" dimensionUniqueName="[Data]" displayFolder="" count="0" memberValueDatatype="130" unbalanced="0"/>
    <cacheHierarchy uniqueName="[Data].[Player of Match]" caption="Player of Match" attribute="1" defaultMemberUniqueName="[Data].[Player of Match].[All]" allUniqueName="[Data].[Player of Match].[All]" dimensionUniqueName="[Data]" displayFolder="" count="0" memberValueDatatype="130" unbalanced="0"/>
    <cacheHierarchy uniqueName="[Data].[Umpire1]" caption="Umpire1" attribute="1" defaultMemberUniqueName="[Data].[Umpire1].[All]" allUniqueName="[Data].[Umpire1].[All]" dimensionUniqueName="[Data]" displayFolder="" count="0" memberValueDatatype="130" unbalanced="0"/>
    <cacheHierarchy uniqueName="[Data].[Umpire2]" caption="Umpire2" attribute="1" defaultMemberUniqueName="[Data].[Umpire2].[All]" allUniqueName="[Data].[Umpire2].[All]" dimensionUniqueName="[Data]" displayFolder="" count="0" memberValueDatatype="130" unbalanced="0"/>
    <cacheHierarchy uniqueName="[P O M].[Top Recipients]" caption="Top Recipients" attribute="1" defaultMemberUniqueName="[P O M].[Top Recipients].[All]" allUniqueName="[P O M].[Top Recipients].[All]" dimensionUniqueName="[P O M]" displayFolder="" count="2" memberValueDatatype="130" unbalanced="0"/>
    <cacheHierarchy uniqueName="[P O M].[P.O.M]" caption="P.O.M" attribute="1" defaultMemberUniqueName="[P O M].[P.O.M].[All]" allUniqueName="[P O M].[P.O.M].[All]" dimensionUniqueName="[P O M]" displayFolder="" count="2" memberValueDatatype="20" unbalanced="0"/>
    <cacheHierarchy uniqueName="[RUNMARGIN].[SEASON]" caption="SEASON" attribute="1" defaultMemberUniqueName="[RUNMARGIN].[SEASON].[All]" allUniqueName="[RUNMARGIN].[SEASON].[All]" dimensionUniqueName="[RUNMARGIN]" displayFolder="" count="2" memberValueDatatype="20" unbalanced="0"/>
    <cacheHierarchy uniqueName="[RUNMARGIN].[RUNS]" caption="RUNS" attribute="1" defaultMemberUniqueName="[RUNMARGIN].[RUNS].[All]" allUniqueName="[RUNMARGIN].[RUNS].[All]" dimensionUniqueName="[RUNMARGIN]" displayFolder="" count="2" memberValueDatatype="20" unbalanced="0"/>
    <cacheHierarchy uniqueName="[Table].[Matches played]" caption="Matches played" attribute="1" defaultMemberUniqueName="[Table].[Matches played].[All]" allUniqueName="[Table].[Matches played].[All]" dimensionUniqueName="[Table]" displayFolder="" count="0" memberValueDatatype="20" unbalanced="0"/>
    <cacheHierarchy uniqueName="[Table].[Id]" caption="Id" attribute="1" defaultMemberUniqueName="[Table].[Id].[All]" allUniqueName="[Table].[Id].[All]" dimensionUniqueName="[Table]" displayFolder="" count="0" memberValueDatatype="20" unbalanced="0"/>
    <cacheHierarchy uniqueName="[Table].[City]" caption="City" attribute="1" defaultMemberUniqueName="[Table].[City].[All]" allUniqueName="[Table].[City].[All]" dimensionUniqueName="[Table]" displayFolder="" count="0" memberValueDatatype="130" unbalanced="0"/>
    <cacheHierarchy uniqueName="[Table].[Season]" caption="Season" attribute="1" defaultMemberUniqueName="[Table].[Season].[All]" allUniqueName="[Table].[Season].[All]" dimensionUniqueName="[Table]" displayFolder="" count="0" memberValueDatatype="20" unbalanced="0"/>
    <cacheHierarchy uniqueName="[Table].[Match Number]" caption="Match Number" attribute="1" defaultMemberUniqueName="[Table].[Match Number].[All]" allUniqueName="[Table].[Match Number].[All]" dimensionUniqueName="[Table]" displayFolder="" count="0" memberValueDatatype="130" unbalanced="0"/>
    <cacheHierarchy uniqueName="[Table].[Team 1]" caption="Team 1" attribute="1" defaultMemberUniqueName="[Table].[Team 1].[All]" allUniqueName="[Table].[Team 1].[All]" dimensionUniqueName="[Table]" displayFolder="" count="0" memberValueDatatype="130" unbalanced="0"/>
    <cacheHierarchy uniqueName="[Table].[Team 2]" caption="Team 2" attribute="1" defaultMemberUniqueName="[Table].[Team 2].[All]" allUniqueName="[Table].[Team 2].[All]" dimensionUniqueName="[Table]" displayFolder="" count="0" memberValueDatatype="130" unbalanced="0"/>
    <cacheHierarchy uniqueName="[Table].[Venue]" caption="Venue" attribute="1" defaultMemberUniqueName="[Table].[Venue].[All]" allUniqueName="[Table].[Venue].[All]" dimensionUniqueName="[Table]" displayFolder="" count="0" memberValueDatatype="130" unbalanced="0"/>
    <cacheHierarchy uniqueName="[Table].[Toss winner]" caption="Toss winner" attribute="1" defaultMemberUniqueName="[Table].[Toss winner].[All]" allUniqueName="[Table].[Toss winner].[All]" dimensionUniqueName="[Table]" displayFolder="" count="0" memberValueDatatype="130" unbalanced="0"/>
    <cacheHierarchy uniqueName="[Table].[Toss decision]" caption="Toss decision" attribute="1" defaultMemberUniqueName="[Table].[Toss decision].[All]" allUniqueName="[Table].[Toss decision].[All]" dimensionUniqueName="[Table]" displayFolder="" count="0" memberValueDatatype="130" unbalanced="0"/>
    <cacheHierarchy uniqueName="[Table].[Superover]" caption="Superover" attribute="1" defaultMemberUniqueName="[Table].[Superover].[All]" allUniqueName="[Table].[Superover].[All]" dimensionUniqueName="[Table]" displayFolder="" count="0" memberValueDatatype="130" unbalanced="0"/>
    <cacheHierarchy uniqueName="[Table].[Winning Team]" caption="Winning Team" attribute="1" defaultMemberUniqueName="[Table].[Winning Team].[All]" allUniqueName="[Table].[Winning Team].[All]" dimensionUniqueName="[Table]" displayFolder="" count="0" memberValueDatatype="130" unbalanced="0"/>
    <cacheHierarchy uniqueName="[Table].[Won by]" caption="Won by" attribute="1" defaultMemberUniqueName="[Table].[Won by].[All]" allUniqueName="[Table].[Won by].[All]" dimensionUniqueName="[Table]" displayFolder="" count="0" memberValueDatatype="130" unbalanced="0"/>
    <cacheHierarchy uniqueName="[Table].[Margin]" caption="Margin" attribute="1" defaultMemberUniqueName="[Table].[Margin].[All]" allUniqueName="[Table].[Margin].[All]" dimensionUniqueName="[Table]" displayFolder="" count="0" memberValueDatatype="20" unbalanced="0"/>
    <cacheHierarchy uniqueName="[Table].[Method]" caption="Method" attribute="1" defaultMemberUniqueName="[Table].[Method].[All]" allUniqueName="[Table].[Method].[All]" dimensionUniqueName="[Table]" displayFolder="" count="0" memberValueDatatype="130" unbalanced="0"/>
    <cacheHierarchy uniqueName="[Table].[Player of Match]" caption="Player of Match" attribute="1" defaultMemberUniqueName="[Table].[Player of Match].[All]" allUniqueName="[Table].[Player of Match].[All]" dimensionUniqueName="[Table]" displayFolder="" count="0" memberValueDatatype="130" unbalanced="0"/>
    <cacheHierarchy uniqueName="[Table].[Umpire1]" caption="Umpire1" attribute="1" defaultMemberUniqueName="[Table].[Umpire1].[All]" allUniqueName="[Table].[Umpire1].[All]" dimensionUniqueName="[Table]" displayFolder="" count="0" memberValueDatatype="130" unbalanced="0"/>
    <cacheHierarchy uniqueName="[Table].[Umpire2]" caption="Umpire2" attribute="1" defaultMemberUniqueName="[Table].[Umpire2].[All]" allUniqueName="[Table].[Umpire2].[All]" dimensionUniqueName="[Table]" displayFolder="" count="0" memberValueDatatype="130" unbalanced="0"/>
    <cacheHierarchy uniqueName="[Table8].[Team Name]" caption="Team Name" attribute="1" defaultMemberUniqueName="[Table8].[Team Name].[All]" allUniqueName="[Table8].[Team Name].[All]" dimensionUniqueName="[Table8]" displayFolder="" count="0" memberValueDatatype="130" unbalanced="0"/>
    <cacheHierarchy uniqueName="[Table8].[Toss Winner]" caption="Toss Winner" attribute="1" defaultMemberUniqueName="[Table8].[Toss Winner].[All]" allUniqueName="[Table8].[Toss Winner].[All]" dimensionUniqueName="[Table8]" displayFolder="" count="0" memberValueDatatype="20" unbalanced="0"/>
    <cacheHierarchy uniqueName="[Table8].[Match won]" caption="Match won" attribute="1" defaultMemberUniqueName="[Table8].[Match won].[All]" allUniqueName="[Table8].[Match won].[All]" dimensionUniqueName="[Table8]" displayFolder="" count="0" memberValueDatatype="20" unbalanced="0"/>
    <cacheHierarchy uniqueName="[WKTMARGIN].[SEASON]" caption="SEASON" attribute="1" defaultMemberUniqueName="[WKTMARGIN].[SEASON].[All]" allUniqueName="[WKTMARGIN].[SEASON].[All]" dimensionUniqueName="[WKTMARGIN]" displayFolder="" count="2" memberValueDatatype="20" unbalanced="0"/>
    <cacheHierarchy uniqueName="[WKTMARGIN].[WICKETS]" caption="WICKETS" attribute="1" defaultMemberUniqueName="[WKTMARGIN].[WICKETS].[All]" allUniqueName="[WKTMARGIN].[WICKETS].[All]" dimensionUniqueName="[WKTMARGIN]" displayFolder="" count="0" memberValueDatatype="20" unbalanced="0"/>
    <cacheHierarchy uniqueName="[Measures].[__XL_Count Table]" caption="__XL_Count Table" measure="1" displayFolder="" measureGroup="Table" count="0" hidden="1"/>
    <cacheHierarchy uniqueName="[Measures].[__XL_Count P O M]" caption="__XL_Count P O M" measure="1" displayFolder="" measureGroup="P O M" count="0" hidden="1"/>
    <cacheHierarchy uniqueName="[Measures].[__XL_Count Data]" caption="__XL_Count Data" measure="1" displayFolder="" measureGroup="Data" count="0" hidden="1"/>
    <cacheHierarchy uniqueName="[Measures].[__XL_Count RUNMARGIN]" caption="__XL_Count RUNMARGIN" measure="1" displayFolder="" measureGroup="RUNMARGIN" count="0" hidden="1"/>
    <cacheHierarchy uniqueName="[Measures].[__XL_Count WKTMARGIN]" caption="__XL_Count WKTMARGIN" measure="1" displayFolder="" measureGroup="WKTMARGIN" count="0" hidden="1"/>
    <cacheHierarchy uniqueName="[Measures].[__XL_Count Table8]" caption="__XL_Count Table8" measure="1" displayFolder="" measureGroup="Table8" count="0" hidden="1"/>
    <cacheHierarchy uniqueName="[Measures].[__No measures defined]" caption="__No measures defined" measure="1" displayFolder="" count="0" hidden="1"/>
    <cacheHierarchy uniqueName="[Measures].[Sum of Id 2]" caption="Sum of Id 2" measure="1" displayFolder="" measureGroup="Table" count="0" hidden="1">
      <extLst>
        <ext xmlns:x15="http://schemas.microsoft.com/office/spreadsheetml/2010/11/main" uri="{B97F6D7D-B522-45F9-BDA1-12C45D357490}">
          <x15:cacheHierarchy aggregatedColumn="22"/>
        </ext>
      </extLst>
    </cacheHierarchy>
    <cacheHierarchy uniqueName="[Measures].[Count of Id 2]" caption="Count of Id 2" measure="1" displayFolder="" measureGroup="Table" count="0" hidden="1">
      <extLst>
        <ext xmlns:x15="http://schemas.microsoft.com/office/spreadsheetml/2010/11/main" uri="{B97F6D7D-B522-45F9-BDA1-12C45D357490}">
          <x15:cacheHierarchy aggregatedColumn="22"/>
        </ext>
      </extLst>
    </cacheHierarchy>
    <cacheHierarchy uniqueName="[Measures].[Count of Winning Team]" caption="Count of Winning Team" measure="1" displayFolder="" measureGroup="Table" count="0" hidden="1">
      <extLst>
        <ext xmlns:x15="http://schemas.microsoft.com/office/spreadsheetml/2010/11/main" uri="{B97F6D7D-B522-45F9-BDA1-12C45D357490}">
          <x15:cacheHierarchy aggregatedColumn="32"/>
        </ext>
      </extLst>
    </cacheHierarchy>
    <cacheHierarchy uniqueName="[Measures].[Count of Won by]" caption="Count of Won by" measure="1" displayFolder="" measureGroup="Table" count="0" hidden="1">
      <extLst>
        <ext xmlns:x15="http://schemas.microsoft.com/office/spreadsheetml/2010/11/main" uri="{B97F6D7D-B522-45F9-BDA1-12C45D357490}">
          <x15:cacheHierarchy aggregatedColumn="33"/>
        </ext>
      </extLst>
    </cacheHierarchy>
    <cacheHierarchy uniqueName="[Measures].[Count of Toss winner]" caption="Count of Toss winner" measure="1" displayFolder="" measureGroup="Table" count="0" hidden="1">
      <extLst>
        <ext xmlns:x15="http://schemas.microsoft.com/office/spreadsheetml/2010/11/main" uri="{B97F6D7D-B522-45F9-BDA1-12C45D357490}">
          <x15:cacheHierarchy aggregatedColumn="29"/>
        </ext>
      </extLst>
    </cacheHierarchy>
    <cacheHierarchy uniqueName="[Measures].[Count of Toss decision]" caption="Count of Toss decision" measure="1" displayFolder="" measureGroup="Table" count="0" hidden="1">
      <extLst>
        <ext xmlns:x15="http://schemas.microsoft.com/office/spreadsheetml/2010/11/main" uri="{B97F6D7D-B522-45F9-BDA1-12C45D357490}">
          <x15:cacheHierarchy aggregatedColumn="30"/>
        </ext>
      </extLst>
    </cacheHierarchy>
    <cacheHierarchy uniqueName="[Measures].[Sum of Matches played 2]" caption="Sum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Matches played 2]" caption="Count of Matches played 2" measure="1" displayFolder="" measureGroup="Table" count="0" hidden="1">
      <extLst>
        <ext xmlns:x15="http://schemas.microsoft.com/office/spreadsheetml/2010/11/main" uri="{B97F6D7D-B522-45F9-BDA1-12C45D357490}">
          <x15:cacheHierarchy aggregatedColumn="21"/>
        </ext>
      </extLst>
    </cacheHierarchy>
    <cacheHierarchy uniqueName="[Measures].[Count of Player of Match]" caption="Count of Player of Match" measure="1" displayFolder="" measureGroup="Table" count="0" hidden="1">
      <extLst>
        <ext xmlns:x15="http://schemas.microsoft.com/office/spreadsheetml/2010/11/main" uri="{B97F6D7D-B522-45F9-BDA1-12C45D357490}">
          <x15:cacheHierarchy aggregatedColumn="36"/>
        </ext>
      </extLst>
    </cacheHierarchy>
    <cacheHierarchy uniqueName="[Measures].[Sum of Margin 2]" caption="Sum of Margin 2" measure="1" displayFolder="" measureGroup="Table" count="0" hidden="1">
      <extLst>
        <ext xmlns:x15="http://schemas.microsoft.com/office/spreadsheetml/2010/11/main" uri="{B97F6D7D-B522-45F9-BDA1-12C45D357490}">
          <x15:cacheHierarchy aggregatedColumn="34"/>
        </ext>
      </extLst>
    </cacheHierarchy>
    <cacheHierarchy uniqueName="[Measures].[Max of Margin 2]" caption="Max of Margin 2" measure="1" displayFolder="" measureGroup="Table" count="0" hidden="1">
      <extLst>
        <ext xmlns:x15="http://schemas.microsoft.com/office/spreadsheetml/2010/11/main" uri="{B97F6D7D-B522-45F9-BDA1-12C45D357490}">
          <x15:cacheHierarchy aggregatedColumn="34"/>
        </ext>
      </extLst>
    </cacheHierarchy>
    <cacheHierarchy uniqueName="[Measures].[Sum of P.O.M]" caption="Sum of P.O.M" measure="1" displayFolder="" measureGroup="P O M" count="0" hidden="1">
      <extLst>
        <ext xmlns:x15="http://schemas.microsoft.com/office/spreadsheetml/2010/11/main" uri="{B97F6D7D-B522-45F9-BDA1-12C45D357490}">
          <x15:cacheHierarchy aggregatedColumn="18"/>
        </ext>
      </extLst>
    </cacheHierarchy>
    <cacheHierarchy uniqueName="[Measures].[Count of Winning Team 2]" caption="Count of Winning Team 2" measure="1" displayFolder="" measureGroup="Data" count="0" hidden="1">
      <extLst>
        <ext xmlns:x15="http://schemas.microsoft.com/office/spreadsheetml/2010/11/main" uri="{B97F6D7D-B522-45F9-BDA1-12C45D357490}">
          <x15:cacheHierarchy aggregatedColumn="10"/>
        </ext>
      </extLst>
    </cacheHierarchy>
    <cacheHierarchy uniqueName="[Measures].[Count of P.O.M]" caption="Count of P.O.M" measure="1" displayFolder="" measureGroup="P O M" count="0" hidden="1">
      <extLst>
        <ext xmlns:x15="http://schemas.microsoft.com/office/spreadsheetml/2010/11/main" uri="{B97F6D7D-B522-45F9-BDA1-12C45D357490}">
          <x15:cacheHierarchy aggregatedColumn="18"/>
        </ext>
      </extLst>
    </cacheHierarchy>
    <cacheHierarchy uniqueName="[Measures].[Sum of Margin]" caption="Sum of Margin" measure="1" displayFolder="" measureGroup="Data" count="0" hidden="1">
      <extLst>
        <ext xmlns:x15="http://schemas.microsoft.com/office/spreadsheetml/2010/11/main" uri="{B97F6D7D-B522-45F9-BDA1-12C45D357490}">
          <x15:cacheHierarchy aggregatedColumn="12"/>
        </ext>
      </extLst>
    </cacheHierarchy>
    <cacheHierarchy uniqueName="[Measures].[Count of Margin]" caption="Count of Margin" measure="1" displayFolder="" measureGroup="Data" count="0" hidden="1">
      <extLst>
        <ext xmlns:x15="http://schemas.microsoft.com/office/spreadsheetml/2010/11/main" uri="{B97F6D7D-B522-45F9-BDA1-12C45D357490}">
          <x15:cacheHierarchy aggregatedColumn="12"/>
        </ext>
      </extLst>
    </cacheHierarchy>
    <cacheHierarchy uniqueName="[Measures].[Max of Margin]" caption="Max of Margin" measure="1" displayFolder="" measureGroup="Data" count="0" hidden="1">
      <extLst>
        <ext xmlns:x15="http://schemas.microsoft.com/office/spreadsheetml/2010/11/main" uri="{B97F6D7D-B522-45F9-BDA1-12C45D357490}">
          <x15:cacheHierarchy aggregatedColumn="12"/>
        </ext>
      </extLst>
    </cacheHierarchy>
    <cacheHierarchy uniqueName="[Measures].[Sum of RUNS]" caption="Sum of RUNS" measure="1" displayFolder="" measureGroup="RUNMARGIN" count="0" hidden="1">
      <extLst>
        <ext xmlns:x15="http://schemas.microsoft.com/office/spreadsheetml/2010/11/main" uri="{B97F6D7D-B522-45F9-BDA1-12C45D357490}">
          <x15:cacheHierarchy aggregatedColumn="20"/>
        </ext>
      </extLst>
    </cacheHierarchy>
    <cacheHierarchy uniqueName="[Measures].[Sum of WICKETS]" caption="Sum of WICKETS" measure="1" displayFolder="" measureGroup="WKTMARGIN" count="0" hidden="1">
      <extLst>
        <ext xmlns:x15="http://schemas.microsoft.com/office/spreadsheetml/2010/11/main" uri="{B97F6D7D-B522-45F9-BDA1-12C45D357490}">
          <x15:cacheHierarchy aggregatedColumn="43"/>
        </ext>
      </extLst>
    </cacheHierarchy>
    <cacheHierarchy uniqueName="[Measures].[Count of Toss winner 2]" caption="Count of Toss winner 2" measure="1" displayFolder="" measureGroup="Data" count="0" hidden="1">
      <extLst>
        <ext xmlns:x15="http://schemas.microsoft.com/office/spreadsheetml/2010/11/main" uri="{B97F6D7D-B522-45F9-BDA1-12C45D357490}">
          <x15:cacheHierarchy aggregatedColumn="7"/>
        </ext>
      </extLst>
    </cacheHierarchy>
  </cacheHierarchies>
  <kpis count="0"/>
  <dimensions count="7">
    <dimension name="Data" uniqueName="[Data]" caption="Data"/>
    <dimension measure="1" name="Measures" uniqueName="[Measures]" caption="Measures"/>
    <dimension name="P O M" uniqueName="[P O M]" caption="P O M"/>
    <dimension name="RUNMARGIN" uniqueName="[RUNMARGIN]" caption="RUNMARGIN"/>
    <dimension name="Table" uniqueName="[Table]" caption="Table"/>
    <dimension name="Table8" uniqueName="[Table8]" caption="Table8"/>
    <dimension name="WKTMARGIN" uniqueName="[WKTMARGIN]" caption="WKTMARGIN"/>
  </dimensions>
  <measureGroups count="6">
    <measureGroup name="Data" caption="Data"/>
    <measureGroup name="P O M" caption="P O M"/>
    <measureGroup name="RUNMARGIN" caption="RUNMARGIN"/>
    <measureGroup name="Table" caption="Table"/>
    <measureGroup name="Table8" caption="Table8"/>
    <measureGroup name="WKTMARGIN" caption="WKTMARGIN"/>
  </measureGroups>
  <maps count="6">
    <map measureGroup="0"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licerData="1" pivotCacheId="139585287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96"/>
  </r>
  <r>
    <x v="1"/>
    <n v="109"/>
  </r>
  <r>
    <x v="2"/>
    <n v="75"/>
  </r>
  <r>
    <x v="3"/>
    <n v="36"/>
  </r>
  <r>
    <x v="4"/>
    <n v="121"/>
  </r>
  <r>
    <x v="5"/>
    <n v="12"/>
  </r>
  <r>
    <x v="6"/>
    <n v="9"/>
  </r>
  <r>
    <x v="7"/>
    <n v="114"/>
  </r>
  <r>
    <x v="8"/>
    <n v="13"/>
  </r>
  <r>
    <x v="9"/>
    <n v="131"/>
  </r>
  <r>
    <x v="10"/>
    <n v="88"/>
  </r>
  <r>
    <x v="11"/>
    <n v="67"/>
  </r>
  <r>
    <x v="12"/>
    <n v="15"/>
  </r>
  <r>
    <x v="13"/>
    <n v="13"/>
  </r>
  <r>
    <x v="14"/>
    <n v="12"/>
  </r>
  <r>
    <x v="15"/>
    <n v="29"/>
  </r>
  <r>
    <x v="16"/>
    <n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99"/>
  </r>
  <r>
    <x v="1"/>
    <n v="105"/>
  </r>
  <r>
    <x v="2"/>
    <n v="74"/>
  </r>
  <r>
    <x v="3"/>
    <n v="36"/>
  </r>
  <r>
    <x v="4"/>
    <n v="109"/>
  </r>
  <r>
    <x v="5"/>
    <n v="10"/>
  </r>
  <r>
    <x v="6"/>
    <n v="7"/>
  </r>
  <r>
    <x v="7"/>
    <n v="114"/>
  </r>
  <r>
    <x v="8"/>
    <n v="9"/>
  </r>
  <r>
    <x v="9"/>
    <n v="123"/>
  </r>
  <r>
    <x v="10"/>
    <n v="85"/>
  </r>
  <r>
    <x v="11"/>
    <n v="80"/>
  </r>
  <r>
    <x v="12"/>
    <n v="13"/>
  </r>
  <r>
    <x v="13"/>
    <n v="15"/>
  </r>
  <r>
    <x v="14"/>
    <n v="20"/>
  </r>
  <r>
    <x v="15"/>
    <n v="43"/>
  </r>
  <r>
    <x v="16"/>
    <n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0">
  <r>
    <n v="1312200"/>
    <s v="Ahmedabad"/>
    <x v="0"/>
    <s v="Final"/>
    <s v="Rajasthan Royals"/>
    <s v="Gujarat Titans"/>
    <s v="Narendra Modi Stadium"/>
    <s v="Rajasthan Royals"/>
    <s v="Bat"/>
    <x v="0"/>
    <s v="Gujarat Titans"/>
    <s v="Wickets"/>
    <n v="7"/>
    <s v="Normal"/>
    <s v="H Pandya"/>
    <s v="CB Gaffaney"/>
    <s v="Nitin Menon"/>
  </r>
  <r>
    <n v="1312199"/>
    <s v="Ahmedabad"/>
    <x v="0"/>
    <s v="Qualifier 2"/>
    <s v="Royal Challengers Bangalore"/>
    <s v="Rajasthan Royals"/>
    <s v="Narendra Modi Stadium"/>
    <s v="Rajasthan Royals"/>
    <s v="Field"/>
    <x v="0"/>
    <s v="Rajasthan Royals"/>
    <s v="Wickets"/>
    <n v="7"/>
    <s v="Normal"/>
    <s v="JC Buttler"/>
    <s v="CB Gaffaney"/>
    <s v="Nitin Menon"/>
  </r>
  <r>
    <n v="1312198"/>
    <s v="Kolkata"/>
    <x v="0"/>
    <s v="Eliminator"/>
    <s v="Royal Challengers Bangalore"/>
    <s v="Lucknow Super Giants"/>
    <s v="Eden Gardens"/>
    <s v="Lucknow Super Giants"/>
    <s v="Field"/>
    <x v="0"/>
    <s v="Royal Challengers Bangalore"/>
    <s v="Runs"/>
    <n v="14"/>
    <s v="Normal"/>
    <s v="RM Patidar"/>
    <s v="J Madanagopal"/>
    <s v="MA Gough"/>
  </r>
  <r>
    <n v="1312197"/>
    <s v="Kolkata"/>
    <x v="0"/>
    <s v="Qualifier 1"/>
    <s v="Rajasthan Royals"/>
    <s v="Gujarat Titans"/>
    <s v="Eden Gardens"/>
    <s v="Gujarat Titans"/>
    <s v="Field"/>
    <x v="0"/>
    <s v="Gujarat Titans"/>
    <s v="Wickets"/>
    <n v="7"/>
    <s v="Normal"/>
    <s v="DA Miller"/>
    <s v="BNJ Oxenford"/>
    <s v="VK Sharma"/>
  </r>
  <r>
    <n v="1304116"/>
    <s v="Mumbai"/>
    <x v="0"/>
    <n v="70"/>
    <s v="Sunrisers Hyderabad"/>
    <s v="Punjab Kings"/>
    <s v="Wankhede Stadium"/>
    <s v="Sunrisers Hyderabad"/>
    <s v="Bat"/>
    <x v="0"/>
    <s v="Punjab Kings"/>
    <s v="Wickets"/>
    <n v="5"/>
    <s v="Normal"/>
    <s v="Harpreet Brar"/>
    <s v="AK Chaudhary"/>
    <s v="NA Patwardhan"/>
  </r>
  <r>
    <n v="1304115"/>
    <s v="Mumbai"/>
    <x v="0"/>
    <n v="69"/>
    <s v="Delhi Capitals"/>
    <s v="Mumbai Indians"/>
    <s v="Wankhede Stadium"/>
    <s v="Mumbai Indians"/>
    <s v="Field"/>
    <x v="0"/>
    <s v="Mumbai Indians"/>
    <s v="Wickets"/>
    <n v="5"/>
    <s v="Normal"/>
    <s v="JJ Bumrah"/>
    <s v="Nitin Menon"/>
    <s v="Tapan Sharma"/>
  </r>
  <r>
    <n v="1304114"/>
    <s v="Mumbai"/>
    <x v="0"/>
    <n v="68"/>
    <s v="Chennai Super Kings"/>
    <s v="Rajasthan Royals"/>
    <s v="Brabourne Stadium"/>
    <s v="Chennai Super Kings"/>
    <s v="Bat"/>
    <x v="0"/>
    <s v="Rajasthan Royals"/>
    <s v="Wickets"/>
    <n v="5"/>
    <s v="Normal"/>
    <s v="R Ashwin"/>
    <s v="CB Gaffaney"/>
    <s v="NA Patwardhan"/>
  </r>
  <r>
    <n v="1304113"/>
    <s v="Mumbai"/>
    <x v="0"/>
    <n v="67"/>
    <s v="Gujarat Titans"/>
    <s v="Royal Challengers Bangalore"/>
    <s v="Wankhede Stadium"/>
    <s v="Gujarat Titans"/>
    <s v="Bat"/>
    <x v="0"/>
    <s v="Royal Challengers Bangalore"/>
    <s v="Wickets"/>
    <n v="8"/>
    <s v="Normal"/>
    <s v="V Kohli"/>
    <s v="KN Ananthapadmanabhan"/>
    <s v="GR Sadashiv Iyer"/>
  </r>
  <r>
    <n v="1304112"/>
    <s v="Navi Mumbai"/>
    <x v="0"/>
    <n v="66"/>
    <s v="Lucknow Super Giants"/>
    <s v="Kolkata Knight Riders"/>
    <s v="Dr DY Patil Sports Academy"/>
    <s v="Lucknow Super Giants"/>
    <s v="Bat"/>
    <x v="0"/>
    <s v="Lucknow Super Giants"/>
    <s v="Runs"/>
    <n v="2"/>
    <s v="Normal"/>
    <s v="Q de Kock"/>
    <s v="R Pandit"/>
    <s v="YC Barde"/>
  </r>
  <r>
    <n v="1304111"/>
    <s v="Mumbai"/>
    <x v="0"/>
    <n v="65"/>
    <s v="Sunrisers Hyderabad"/>
    <s v="Mumbai Indians"/>
    <s v="Wankhede Stadium"/>
    <s v="Mumbai Indians"/>
    <s v="Field"/>
    <x v="0"/>
    <s v="Sunrisers Hyderabad"/>
    <s v="Runs"/>
    <n v="3"/>
    <s v="Normal"/>
    <s v="RA Tripathi"/>
    <s v="CB Gaffaney"/>
    <s v="N Pandit"/>
  </r>
  <r>
    <n v="1304110"/>
    <s v="Navi Mumbai"/>
    <x v="0"/>
    <n v="64"/>
    <s v="Delhi Capitals"/>
    <s v="Punjab Kings"/>
    <s v="Dr DY Patil Sports Academy"/>
    <s v="Punjab Kings"/>
    <s v="Field"/>
    <x v="0"/>
    <s v="Delhi Capitals"/>
    <s v="Runs"/>
    <n v="17"/>
    <s v="Normal"/>
    <s v="SN Thakur"/>
    <s v="GR Sadashiv Iyer"/>
    <s v="Nitin Menon"/>
  </r>
  <r>
    <n v="1304109"/>
    <s v="Mumbai"/>
    <x v="0"/>
    <n v="63"/>
    <s v="Rajasthan Royals"/>
    <s v="Lucknow Super Giants"/>
    <s v="Brabourne Stadium"/>
    <s v="Rajasthan Royals"/>
    <s v="Bat"/>
    <x v="0"/>
    <s v="Rajasthan Royals"/>
    <s v="Runs"/>
    <n v="24"/>
    <s v="Normal"/>
    <s v="TA Boult"/>
    <s v="PG Pathak"/>
    <s v="Tapan Sharma"/>
  </r>
  <r>
    <n v="1304108"/>
    <s v="Mumbai"/>
    <x v="0"/>
    <n v="62"/>
    <s v="Chennai Super Kings"/>
    <s v="Gujarat Titans"/>
    <s v="Wankhede Stadium"/>
    <s v="Chennai Super Kings"/>
    <s v="Bat"/>
    <x v="0"/>
    <s v="Gujarat Titans"/>
    <s v="Wickets"/>
    <n v="7"/>
    <s v="Normal"/>
    <s v="WP Saha"/>
    <s v="R Pandit"/>
    <s v="VK Sharma"/>
  </r>
  <r>
    <n v="1304107"/>
    <s v="Pune"/>
    <x v="0"/>
    <n v="61"/>
    <s v="Kolkata Knight Riders"/>
    <s v="Sunrisers Hyderabad"/>
    <s v="Maharashtra Cricket Association Stadium"/>
    <s v="Kolkata Knight Riders"/>
    <s v="Bat"/>
    <x v="0"/>
    <s v="Kolkata Knight Riders"/>
    <s v="Runs"/>
    <n v="54"/>
    <s v="Normal"/>
    <s v="AD Russell"/>
    <s v="AK Chaudhary"/>
    <s v="KN Ananthapadmanabhan"/>
  </r>
  <r>
    <n v="1304106"/>
    <s v="Mumbai"/>
    <x v="0"/>
    <n v="60"/>
    <s v="Punjab Kings"/>
    <s v="Royal Challengers Bangalore"/>
    <s v="Brabourne Stadium"/>
    <s v="Royal Challengers Bangalore"/>
    <s v="Field"/>
    <x v="0"/>
    <s v="Punjab Kings"/>
    <s v="Runs"/>
    <n v="54"/>
    <s v="Normal"/>
    <s v="JM Bairstow"/>
    <s v="J Madanagopal"/>
    <s v="N Pandit"/>
  </r>
  <r>
    <n v="1304105"/>
    <s v="Mumbai"/>
    <x v="0"/>
    <n v="59"/>
    <s v="Chennai Super Kings"/>
    <s v="Mumbai Indians"/>
    <s v="Wankhede Stadium"/>
    <s v="Mumbai Indians"/>
    <s v="Field"/>
    <x v="0"/>
    <s v="Mumbai Indians"/>
    <s v="Wickets"/>
    <n v="5"/>
    <s v="Normal"/>
    <s v="DR Sams"/>
    <s v="Chirra Ravikanthreddy"/>
    <s v="CB Gaffaney"/>
  </r>
  <r>
    <n v="1304104"/>
    <s v="Navi Mumbai"/>
    <x v="0"/>
    <n v="58"/>
    <s v="Rajasthan Royals"/>
    <s v="Delhi Capitals"/>
    <s v="Dr DY Patil Sports Academy"/>
    <s v="Delhi Capitals"/>
    <s v="Field"/>
    <x v="0"/>
    <s v="Delhi Capitals"/>
    <s v="Wickets"/>
    <n v="8"/>
    <s v="Normal"/>
    <s v="MR Marsh"/>
    <s v="NA Patwardhan"/>
    <s v="Nitin Menon"/>
  </r>
  <r>
    <n v="1304103"/>
    <s v="Pune"/>
    <x v="0"/>
    <n v="57"/>
    <s v="Gujarat Titans"/>
    <s v="Lucknow Super Giants"/>
    <s v="Maharashtra Cricket Association Stadium"/>
    <s v="Gujarat Titans"/>
    <s v="Bat"/>
    <x v="0"/>
    <s v="Gujarat Titans"/>
    <s v="Runs"/>
    <n v="62"/>
    <s v="Normal"/>
    <s v="Shubman Gill"/>
    <s v="KN Ananthapadmanabhan"/>
    <s v="MA Gough"/>
  </r>
  <r>
    <n v="1304102"/>
    <s v="Navi Mumbai"/>
    <x v="0"/>
    <n v="56"/>
    <s v="Kolkata Knight Riders"/>
    <s v="Mumbai Indians"/>
    <s v="Dr DY Patil Sports Academy"/>
    <s v="Mumbai Indians"/>
    <s v="Field"/>
    <x v="0"/>
    <s v="Kolkata Knight Riders"/>
    <s v="Runs"/>
    <n v="52"/>
    <s v="Normal"/>
    <s v="JJ Bumrah"/>
    <s v="CB Gaffaney"/>
    <s v="GR Sadashiv Iyer"/>
  </r>
  <r>
    <n v="1304101"/>
    <s v="Navi Mumbai"/>
    <x v="0"/>
    <n v="55"/>
    <s v="Chennai Super Kings"/>
    <s v="Delhi Capitals"/>
    <s v="Dr DY Patil Sports Academy"/>
    <s v="Delhi Capitals"/>
    <s v="Field"/>
    <x v="0"/>
    <s v="Chennai Super Kings"/>
    <s v="Runs"/>
    <n v="91"/>
    <s v="Normal"/>
    <s v="DP Conway"/>
    <s v="Nitin Menon"/>
    <s v="R Pandit"/>
  </r>
  <r>
    <n v="1304100"/>
    <s v="Mumbai"/>
    <x v="0"/>
    <n v="54"/>
    <s v="Royal Challengers Bangalore"/>
    <s v="Sunrisers Hyderabad"/>
    <s v="Wankhede Stadium"/>
    <s v="Royal Challengers Bangalore"/>
    <s v="Bat"/>
    <x v="0"/>
    <s v="Royal Challengers Bangalore"/>
    <s v="Runs"/>
    <n v="67"/>
    <s v="Normal"/>
    <s v="PWH de Silva"/>
    <s v="BNJ Oxenford"/>
    <s v="N Pandit"/>
  </r>
  <r>
    <n v="1304099"/>
    <s v="Pune"/>
    <x v="0"/>
    <n v="53"/>
    <s v="Lucknow Super Giants"/>
    <s v="Kolkata Knight Riders"/>
    <s v="Maharashtra Cricket Association Stadium"/>
    <s v="Kolkata Knight Riders"/>
    <s v="Field"/>
    <x v="0"/>
    <s v="Lucknow Super Giants"/>
    <s v="Runs"/>
    <n v="75"/>
    <s v="Normal"/>
    <s v="Avesh Khan"/>
    <s v="AK Chaudhary"/>
    <s v="MA Gough"/>
  </r>
  <r>
    <n v="1304098"/>
    <s v="Mumbai"/>
    <x v="0"/>
    <n v="52"/>
    <s v="Punjab Kings"/>
    <s v="Rajasthan Royals"/>
    <s v="Wankhede Stadium"/>
    <s v="Punjab Kings"/>
    <s v="Bat"/>
    <x v="0"/>
    <s v="Rajasthan Royals"/>
    <s v="Wickets"/>
    <n v="6"/>
    <s v="Normal"/>
    <s v="YBK Jaiswal"/>
    <s v="Chirra Ravikanthreddy"/>
    <s v="YC Barde"/>
  </r>
  <r>
    <n v="1304097"/>
    <s v="Mumbai"/>
    <x v="0"/>
    <n v="51"/>
    <s v="Mumbai Indians"/>
    <s v="Gujarat Titans"/>
    <s v="Brabourne Stadium"/>
    <s v="Gujarat Titans"/>
    <s v="Field"/>
    <x v="0"/>
    <s v="Mumbai Indians"/>
    <s v="Runs"/>
    <n v="5"/>
    <s v="Normal"/>
    <s v="TH David"/>
    <s v="J Madanagopal"/>
    <s v="GR Sadashiv Iyer"/>
  </r>
  <r>
    <n v="1304096"/>
    <s v="Mumbai"/>
    <x v="0"/>
    <n v="50"/>
    <s v="Delhi Capitals"/>
    <s v="Sunrisers Hyderabad"/>
    <s v="Brabourne Stadium"/>
    <s v="Sunrisers Hyderabad"/>
    <s v="Field"/>
    <x v="0"/>
    <s v="Delhi Capitals"/>
    <s v="Runs"/>
    <n v="21"/>
    <s v="Normal"/>
    <s v="DA Warner"/>
    <s v="Navdeep Singh"/>
    <s v="NA Patwardhan"/>
  </r>
  <r>
    <n v="1304095"/>
    <s v="Pune"/>
    <x v="0"/>
    <n v="49"/>
    <s v="Royal Challengers Bangalore"/>
    <s v="Chennai Super Kings"/>
    <s v="Maharashtra Cricket Association Stadium"/>
    <s v="Chennai Super Kings"/>
    <s v="Field"/>
    <x v="0"/>
    <s v="Royal Challengers Bangalore"/>
    <s v="Runs"/>
    <n v="13"/>
    <s v="Normal"/>
    <s v="HV Patel"/>
    <s v="KN Ananthapadmanabhan"/>
    <s v="MA Gough"/>
  </r>
  <r>
    <n v="1304094"/>
    <s v="Navi Mumbai"/>
    <x v="0"/>
    <n v="48"/>
    <s v="Gujarat Titans"/>
    <s v="Punjab Kings"/>
    <s v="Dr DY Patil Sports Academy"/>
    <s v="Gujarat Titans"/>
    <s v="Bat"/>
    <x v="0"/>
    <s v="Punjab Kings"/>
    <s v="Wickets"/>
    <n v="8"/>
    <s v="Normal"/>
    <s v="K Rabada"/>
    <s v="R Pandit"/>
    <s v="VK Sharma"/>
  </r>
  <r>
    <n v="1304093"/>
    <s v="Mumbai"/>
    <x v="0"/>
    <n v="47"/>
    <s v="Rajasthan Royals"/>
    <s v="Kolkata Knight Riders"/>
    <s v="Wankhede Stadium"/>
    <s v="Kolkata Knight Riders"/>
    <s v="Field"/>
    <x v="0"/>
    <s v="Kolkata Knight Riders"/>
    <s v="Wickets"/>
    <n v="7"/>
    <s v="Normal"/>
    <s v="RK Singh"/>
    <s v="J Madanagopal"/>
    <s v="N Pandit"/>
  </r>
  <r>
    <n v="1304092"/>
    <s v="Pune"/>
    <x v="0"/>
    <n v="46"/>
    <s v="Chennai Super Kings"/>
    <s v="Sunrisers Hyderabad"/>
    <s v="Maharashtra Cricket Association Stadium"/>
    <s v="Sunrisers Hyderabad"/>
    <s v="Field"/>
    <x v="0"/>
    <s v="Chennai Super Kings"/>
    <s v="Runs"/>
    <n v="13"/>
    <s v="Normal"/>
    <s v="RD Gaikwad"/>
    <s v="AK Chaudhary"/>
    <s v="KN Ananthapadmanabhan"/>
  </r>
  <r>
    <n v="1304091"/>
    <s v="Mumbai"/>
    <x v="0"/>
    <n v="45"/>
    <s v="Lucknow Super Giants"/>
    <s v="Delhi Capitals"/>
    <s v="Wankhede Stadium"/>
    <s v="Lucknow Super Giants"/>
    <s v="Bat"/>
    <x v="0"/>
    <s v="Lucknow Super Giants"/>
    <s v="Runs"/>
    <n v="6"/>
    <s v="Normal"/>
    <s v="Mohsin Khan"/>
    <s v="Chirra Ravikanthreddy"/>
    <s v="CB Gaffaney"/>
  </r>
  <r>
    <n v="1304090"/>
    <s v="Navi Mumbai"/>
    <x v="0"/>
    <n v="44"/>
    <s v="Rajasthan Royals"/>
    <s v="Mumbai Indians"/>
    <s v="Dr DY Patil Sports Academy"/>
    <s v="Mumbai Indians"/>
    <s v="Field"/>
    <x v="0"/>
    <s v="Mumbai Indians"/>
    <s v="Wickets"/>
    <n v="5"/>
    <s v="Normal"/>
    <s v="SA Yadav"/>
    <s v="BNJ Oxenford"/>
    <s v="YC Barde"/>
  </r>
  <r>
    <n v="1304089"/>
    <s v="Mumbai"/>
    <x v="0"/>
    <n v="43"/>
    <s v="Royal Challengers Bangalore"/>
    <s v="Gujarat Titans"/>
    <s v="Brabourne Stadium"/>
    <s v="Royal Challengers Bangalore"/>
    <s v="Bat"/>
    <x v="0"/>
    <s v="Gujarat Titans"/>
    <s v="Wickets"/>
    <n v="6"/>
    <s v="Normal"/>
    <s v="R Tewatia"/>
    <s v="HAS Khalid"/>
    <s v="VK Sharma"/>
  </r>
  <r>
    <n v="1304088"/>
    <s v="Pune"/>
    <x v="0"/>
    <n v="42"/>
    <s v="Lucknow Super Giants"/>
    <s v="Punjab Kings"/>
    <s v="Maharashtra Cricket Association Stadium"/>
    <s v="Punjab Kings"/>
    <s v="Field"/>
    <x v="0"/>
    <s v="Lucknow Super Giants"/>
    <s v="Runs"/>
    <n v="20"/>
    <s v="Normal"/>
    <s v="KH Pandya"/>
    <s v="MA Gough"/>
    <s v="UV Gandhe"/>
  </r>
  <r>
    <n v="1304087"/>
    <s v="Mumbai"/>
    <x v="0"/>
    <n v="41"/>
    <s v="Kolkata Knight Riders"/>
    <s v="Delhi Capitals"/>
    <s v="Wankhede Stadium"/>
    <s v="Delhi Capitals"/>
    <s v="Field"/>
    <x v="0"/>
    <s v="Delhi Capitals"/>
    <s v="Wickets"/>
    <n v="4"/>
    <s v="Normal"/>
    <s v="Kuldeep Yadav"/>
    <s v="AK Chaudhary"/>
    <s v="PG Pathak"/>
  </r>
  <r>
    <n v="1304086"/>
    <s v="Mumbai"/>
    <x v="0"/>
    <n v="40"/>
    <s v="Sunrisers Hyderabad"/>
    <s v="Gujarat Titans"/>
    <s v="Wankhede Stadium"/>
    <s v="Gujarat Titans"/>
    <s v="Field"/>
    <x v="0"/>
    <s v="Gujarat Titans"/>
    <s v="Wickets"/>
    <n v="5"/>
    <s v="Normal"/>
    <s v="Umran Malik"/>
    <s v="CB Gaffaney"/>
    <s v="Navdeep Singh"/>
  </r>
  <r>
    <n v="1304085"/>
    <s v="Pune"/>
    <x v="0"/>
    <n v="39"/>
    <s v="Rajasthan Royals"/>
    <s v="Royal Challengers Bangalore"/>
    <s v="Maharashtra Cricket Association Stadium"/>
    <s v="Royal Challengers Bangalore"/>
    <s v="Field"/>
    <x v="0"/>
    <s v="Rajasthan Royals"/>
    <s v="Runs"/>
    <n v="29"/>
    <s v="Normal"/>
    <s v="R Parag"/>
    <s v="BNJ Oxenford"/>
    <s v="KN Ananthapadmanabhan"/>
  </r>
  <r>
    <n v="1304084"/>
    <s v="Mumbai"/>
    <x v="0"/>
    <n v="38"/>
    <s v="Punjab Kings"/>
    <s v="Chennai Super Kings"/>
    <s v="Wankhede Stadium"/>
    <s v="Chennai Super Kings"/>
    <s v="Field"/>
    <x v="0"/>
    <s v="Punjab Kings"/>
    <s v="Runs"/>
    <n v="11"/>
    <s v="Normal"/>
    <s v="S Dhawan"/>
    <s v="M Erasmus"/>
    <s v="Tapan Sharma"/>
  </r>
  <r>
    <n v="1304083"/>
    <s v="Mumbai"/>
    <x v="0"/>
    <n v="37"/>
    <s v="Lucknow Super Giants"/>
    <s v="Mumbai Indians"/>
    <s v="Wankhede Stadium"/>
    <s v="Mumbai Indians"/>
    <s v="Field"/>
    <x v="0"/>
    <s v="Lucknow Super Giants"/>
    <s v="Runs"/>
    <n v="36"/>
    <s v="Normal"/>
    <s v="KL Rahul"/>
    <s v="M Erasmus"/>
    <s v="HAS Khalid"/>
  </r>
  <r>
    <n v="1304082"/>
    <s v="Mumbai"/>
    <x v="0"/>
    <n v="36"/>
    <s v="Royal Challengers Bangalore"/>
    <s v="Sunrisers Hyderabad"/>
    <s v="Brabourne Stadium"/>
    <s v="Sunrisers Hyderabad"/>
    <s v="Field"/>
    <x v="0"/>
    <s v="Sunrisers Hyderabad"/>
    <s v="Wickets"/>
    <n v="9"/>
    <s v="Normal"/>
    <s v="M Jansen"/>
    <s v="Chirra Ravikanthreddy"/>
    <s v="J Madanagopal"/>
  </r>
  <r>
    <n v="1304081"/>
    <s v="Navi Mumbai"/>
    <x v="0"/>
    <n v="35"/>
    <s v="Gujarat Titans"/>
    <s v="Kolkata Knight Riders"/>
    <s v="Dr DY Patil Sports Academy"/>
    <s v="Gujarat Titans"/>
    <s v="Bat"/>
    <x v="0"/>
    <s v="Gujarat Titans"/>
    <s v="Runs"/>
    <n v="8"/>
    <s v="Normal"/>
    <s v="Rashid Khan"/>
    <s v="KN Ananthapadmanabhan"/>
    <s v="UV Gandhe"/>
  </r>
  <r>
    <n v="1304080"/>
    <s v="Mumbai"/>
    <x v="0"/>
    <n v="34"/>
    <s v="Rajasthan Royals"/>
    <s v="Delhi Capitals"/>
    <s v="Wankhede Stadium"/>
    <s v="Delhi Capitals"/>
    <s v="Field"/>
    <x v="0"/>
    <s v="Rajasthan Royals"/>
    <s v="Runs"/>
    <n v="15"/>
    <s v="Normal"/>
    <s v="JC Buttler"/>
    <s v="NA Patwardhan"/>
    <s v="Nitin Menon"/>
  </r>
  <r>
    <n v="1304079"/>
    <s v="Navi Mumbai"/>
    <x v="0"/>
    <n v="33"/>
    <s v="Mumbai Indians"/>
    <s v="Chennai Super Kings"/>
    <s v="Dr DY Patil Sports Academy"/>
    <s v="Chennai Super Kings"/>
    <s v="Field"/>
    <x v="0"/>
    <s v="Chennai Super Kings"/>
    <s v="Wickets"/>
    <n v="3"/>
    <s v="Normal"/>
    <s v="Mukesh Choudhary"/>
    <s v="BNJ Oxenford"/>
    <s v="UV Gandhe"/>
  </r>
  <r>
    <n v="1304078"/>
    <s v="Mumbai"/>
    <x v="0"/>
    <n v="32"/>
    <s v="Punjab Kings"/>
    <s v="Delhi Capitals"/>
    <s v="Brabourne Stadium"/>
    <s v="Delhi Capitals"/>
    <s v="Field"/>
    <x v="0"/>
    <s v="Delhi Capitals"/>
    <s v="Wickets"/>
    <n v="9"/>
    <s v="Normal"/>
    <s v="Kuldeep Yadav"/>
    <s v="RJ Tucker"/>
    <s v="Tapan Sharma"/>
  </r>
  <r>
    <n v="1304077"/>
    <s v="Mumbai"/>
    <x v="0"/>
    <n v="31"/>
    <s v="Royal Challengers Bangalore"/>
    <s v="Lucknow Super Giants"/>
    <s v="Dr DY Patil Sports Academy"/>
    <s v="Lucknow Super Giants"/>
    <s v="Field"/>
    <x v="0"/>
    <s v="Royal Challengers Bangalore"/>
    <s v="Runs"/>
    <n v="18"/>
    <s v="Normal"/>
    <s v="F du Plessis"/>
    <s v="CB Gaffaney"/>
    <s v="N Pandit"/>
  </r>
  <r>
    <n v="1304076"/>
    <s v="Mumbai"/>
    <x v="0"/>
    <n v="30"/>
    <s v="Rajasthan Royals"/>
    <s v="Kolkata Knight Riders"/>
    <s v="Brabourne Stadium"/>
    <s v="Kolkata Knight Riders"/>
    <s v="Field"/>
    <x v="0"/>
    <s v="Rajasthan Royals"/>
    <s v="Runs"/>
    <n v="7"/>
    <s v="Normal"/>
    <s v="YS Chahal"/>
    <s v="GR Sadashiv Iyer"/>
    <s v="VK Sharma"/>
  </r>
  <r>
    <n v="1304075"/>
    <s v="Pune"/>
    <x v="0"/>
    <n v="29"/>
    <s v="Chennai Super Kings"/>
    <s v="Gujarat Titans"/>
    <s v="Maharashtra Cricket Association Stadium"/>
    <s v="Gujarat Titans"/>
    <s v="Field"/>
    <x v="0"/>
    <s v="Gujarat Titans"/>
    <s v="Wickets"/>
    <n v="3"/>
    <s v="Normal"/>
    <s v="DA Miller"/>
    <s v="KN Ananthapadmanabhan"/>
    <s v="UV Gandhe"/>
  </r>
  <r>
    <n v="1304074"/>
    <s v="Mumbai"/>
    <x v="0"/>
    <n v="28"/>
    <s v="Punjab Kings"/>
    <s v="Sunrisers Hyderabad"/>
    <s v="Dr DY Patil Sports Academy"/>
    <s v="Sunrisers Hyderabad"/>
    <s v="Field"/>
    <x v="0"/>
    <s v="Sunrisers Hyderabad"/>
    <s v="Wickets"/>
    <n v="7"/>
    <s v="Normal"/>
    <s v="Umran Malik"/>
    <s v="PG Pathak"/>
    <s v="R Pandit"/>
  </r>
  <r>
    <n v="1304073"/>
    <s v="Mumbai"/>
    <x v="0"/>
    <n v="27"/>
    <s v="Royal Challengers Bangalore"/>
    <s v="Delhi Capitals"/>
    <s v="Wankhede Stadium"/>
    <s v="Delhi Capitals"/>
    <s v="Field"/>
    <x v="0"/>
    <s v="Royal Challengers Bangalore"/>
    <s v="Runs"/>
    <n v="16"/>
    <s v="Normal"/>
    <s v="KD Karthik"/>
    <s v="Chirra Ravikanthreddy"/>
    <s v="J Madanagopal"/>
  </r>
  <r>
    <n v="1304072"/>
    <s v="Mumbai"/>
    <x v="0"/>
    <n v="26"/>
    <s v="Lucknow Super Giants"/>
    <s v="Mumbai Indians"/>
    <s v="Brabourne Stadium"/>
    <s v="Mumbai Indians"/>
    <s v="Field"/>
    <x v="0"/>
    <s v="Lucknow Super Giants"/>
    <s v="Runs"/>
    <n v="18"/>
    <s v="Normal"/>
    <s v="KL Rahul"/>
    <s v="AK Chaudhary"/>
    <s v="NA Patwardhan"/>
  </r>
  <r>
    <n v="1304071"/>
    <s v="Mumbai"/>
    <x v="0"/>
    <n v="25"/>
    <s v="Kolkata Knight Riders"/>
    <s v="Sunrisers Hyderabad"/>
    <s v="Brabourne Stadium"/>
    <s v="Sunrisers Hyderabad"/>
    <s v="Field"/>
    <x v="0"/>
    <s v="Sunrisers Hyderabad"/>
    <s v="Wickets"/>
    <n v="7"/>
    <s v="Normal"/>
    <s v="RA Tripathi"/>
    <s v="GR Sadashiv Iyer"/>
    <s v="VK Sharma"/>
  </r>
  <r>
    <n v="1304070"/>
    <s v="Mumbai"/>
    <x v="0"/>
    <n v="24"/>
    <s v="Gujarat Titans"/>
    <s v="Rajasthan Royals"/>
    <s v="Dr DY Patil Sports Academy"/>
    <s v="Rajasthan Royals"/>
    <s v="Field"/>
    <x v="0"/>
    <s v="Gujarat Titans"/>
    <s v="Runs"/>
    <n v="37"/>
    <s v="Normal"/>
    <s v="H Pandya"/>
    <s v="CB Gaffaney"/>
    <s v="R Pandit"/>
  </r>
  <r>
    <n v="1304069"/>
    <s v="Pune"/>
    <x v="0"/>
    <n v="23"/>
    <s v="Punjab Kings"/>
    <s v="Mumbai Indians"/>
    <s v="Maharashtra Cricket Association Stadium"/>
    <s v="Mumbai Indians"/>
    <s v="Field"/>
    <x v="0"/>
    <s v="Punjab Kings"/>
    <s v="Runs"/>
    <n v="12"/>
    <s v="Normal"/>
    <s v="MA Agarwal"/>
    <s v="BNJ Oxenford"/>
    <s v="UV Gandhe"/>
  </r>
  <r>
    <n v="1304068"/>
    <s v="Mumbai"/>
    <x v="0"/>
    <n v="22"/>
    <s v="Chennai Super Kings"/>
    <s v="Royal Challengers Bangalore"/>
    <s v="Dr DY Patil Sports Academy"/>
    <s v="Royal Challengers Bangalore"/>
    <s v="Field"/>
    <x v="0"/>
    <s v="Chennai Super Kings"/>
    <s v="Runs"/>
    <n v="23"/>
    <s v="Normal"/>
    <s v="S Dube"/>
    <s v="Nitin Menon"/>
    <s v="N Pandit"/>
  </r>
  <r>
    <n v="1304067"/>
    <s v="Mumbai"/>
    <x v="0"/>
    <n v="21"/>
    <s v="Gujarat Titans"/>
    <s v="Sunrisers Hyderabad"/>
    <s v="Dr DY Patil Sports Academy"/>
    <s v="Sunrisers Hyderabad"/>
    <s v="Field"/>
    <x v="0"/>
    <s v="Sunrisers Hyderabad"/>
    <s v="Wickets"/>
    <n v="8"/>
    <s v="Normal"/>
    <s v="KS Williamson"/>
    <s v="Chirra Ravikanthreddy"/>
    <s v="RJ Tucker"/>
  </r>
  <r>
    <n v="1304066"/>
    <s v="Mumbai"/>
    <x v="0"/>
    <n v="20"/>
    <s v="Rajasthan Royals"/>
    <s v="Lucknow Super Giants"/>
    <s v="Wankhede Stadium"/>
    <s v="Lucknow Super Giants"/>
    <s v="Field"/>
    <x v="0"/>
    <s v="Rajasthan Royals"/>
    <s v="Runs"/>
    <n v="3"/>
    <s v="Normal"/>
    <s v="YS Chahal"/>
    <s v="AK Chaudhary"/>
    <s v="Tapan Sharma"/>
  </r>
  <r>
    <n v="1304065"/>
    <s v="Mumbai"/>
    <x v="0"/>
    <n v="19"/>
    <s v="Delhi Capitals"/>
    <s v="Kolkata Knight Riders"/>
    <s v="Brabourne Stadium"/>
    <s v="Kolkata Knight Riders"/>
    <s v="Field"/>
    <x v="0"/>
    <s v="Delhi Capitals"/>
    <s v="Runs"/>
    <n v="44"/>
    <s v="Normal"/>
    <s v="Kuldeep Yadav"/>
    <s v="CB Gaffaney"/>
    <s v="J Madanagopal"/>
  </r>
  <r>
    <n v="1304064"/>
    <s v="Pune"/>
    <x v="0"/>
    <n v="18"/>
    <s v="Mumbai Indians"/>
    <s v="Royal Challengers Bangalore"/>
    <s v="Maharashtra Cricket Association Stadium"/>
    <s v="Royal Challengers Bangalore"/>
    <s v="Field"/>
    <x v="0"/>
    <s v="Royal Challengers Bangalore"/>
    <s v="Wickets"/>
    <n v="7"/>
    <s v="Normal"/>
    <s v="Anuj Rawat"/>
    <s v="BNJ Oxenford"/>
    <s v="KN Ananthapadmanabhan"/>
  </r>
  <r>
    <n v="1304063"/>
    <s v="Mumbai"/>
    <x v="0"/>
    <n v="17"/>
    <s v="Chennai Super Kings"/>
    <s v="Sunrisers Hyderabad"/>
    <s v="Dr DY Patil Sports Academy"/>
    <s v="Sunrisers Hyderabad"/>
    <s v="Field"/>
    <x v="0"/>
    <s v="Sunrisers Hyderabad"/>
    <s v="Wickets"/>
    <n v="8"/>
    <s v="Normal"/>
    <s v="Abhishek Sharma"/>
    <s v="Navdeep Singh"/>
    <s v="Nitin Menon"/>
  </r>
  <r>
    <n v="1304062"/>
    <s v="Mumbai"/>
    <x v="0"/>
    <n v="16"/>
    <s v="Punjab Kings"/>
    <s v="Gujarat Titans"/>
    <s v="Brabourne Stadium"/>
    <s v="Gujarat Titans"/>
    <s v="Field"/>
    <x v="0"/>
    <s v="Gujarat Titans"/>
    <s v="Wickets"/>
    <n v="6"/>
    <s v="Normal"/>
    <s v="Shubman Gill"/>
    <s v="AK Chaudhary"/>
    <s v="VK Sharma"/>
  </r>
  <r>
    <n v="1304061"/>
    <s v="Mumbai"/>
    <x v="0"/>
    <n v="15"/>
    <s v="Delhi Capitals"/>
    <s v="Lucknow Super Giants"/>
    <s v="Dr DY Patil Sports Academy"/>
    <s v="Lucknow Super Giants"/>
    <s v="Field"/>
    <x v="0"/>
    <s v="Lucknow Super Giants"/>
    <s v="Wickets"/>
    <n v="6"/>
    <s v="Normal"/>
    <s v="Q de Kock"/>
    <s v="RJ Tucker"/>
    <s v="Tapan Sharma"/>
  </r>
  <r>
    <n v="1304060"/>
    <s v="Pune"/>
    <x v="0"/>
    <n v="14"/>
    <s v="Mumbai Indians"/>
    <s v="Kolkata Knight Riders"/>
    <s v="Maharashtra Cricket Association Stadium"/>
    <s v="Kolkata Knight Riders"/>
    <s v="Field"/>
    <x v="0"/>
    <s v="Kolkata Knight Riders"/>
    <s v="Wickets"/>
    <n v="5"/>
    <s v="Normal"/>
    <s v="PJ Cummins"/>
    <s v="BNJ Oxenford"/>
    <s v="KN Ananthapadmanabhan"/>
  </r>
  <r>
    <n v="1304059"/>
    <s v="Mumbai"/>
    <x v="0"/>
    <n v="13"/>
    <s v="Rajasthan Royals"/>
    <s v="Royal Challengers Bangalore"/>
    <s v="Wankhede Stadium"/>
    <s v="Royal Challengers Bangalore"/>
    <s v="Field"/>
    <x v="0"/>
    <s v="Royal Challengers Bangalore"/>
    <s v="Wickets"/>
    <n v="4"/>
    <s v="Normal"/>
    <s v="KD Karthik"/>
    <s v="AK Chaudhary"/>
    <s v="HAS Khalid"/>
  </r>
  <r>
    <n v="1304058"/>
    <s v="Mumbai"/>
    <x v="0"/>
    <n v="12"/>
    <s v="Lucknow Super Giants"/>
    <s v="Sunrisers Hyderabad"/>
    <s v="Dr DY Patil Sports Academy"/>
    <s v="Sunrisers Hyderabad"/>
    <s v="Field"/>
    <x v="0"/>
    <s v="Lucknow Super Giants"/>
    <s v="Runs"/>
    <n v="12"/>
    <s v="Normal"/>
    <s v="Avesh Khan"/>
    <s v="J Madanagopal"/>
    <s v="Navdeep Singh"/>
  </r>
  <r>
    <n v="1304057"/>
    <s v="Mumbai"/>
    <x v="0"/>
    <n v="11"/>
    <s v="Punjab Kings"/>
    <s v="Chennai Super Kings"/>
    <s v="Brabourne Stadium"/>
    <s v="Chennai Super Kings"/>
    <s v="Field"/>
    <x v="0"/>
    <s v="Punjab Kings"/>
    <s v="Runs"/>
    <n v="54"/>
    <s v="Normal"/>
    <s v="LS Livingstone"/>
    <s v="RJ Tucker"/>
    <s v="YC Barde"/>
  </r>
  <r>
    <n v="1304056"/>
    <s v="Pune"/>
    <x v="0"/>
    <n v="10"/>
    <s v="Gujarat Titans"/>
    <s v="Delhi Capitals"/>
    <s v="Maharashtra Cricket Association Stadium"/>
    <s v="Delhi Capitals"/>
    <s v="Field"/>
    <x v="0"/>
    <s v="Gujarat Titans"/>
    <s v="Runs"/>
    <n v="14"/>
    <s v="Normal"/>
    <s v="LH Ferguson"/>
    <s v="KN Ananthapadmanabhan"/>
    <s v="UV Gandhe"/>
  </r>
  <r>
    <n v="1304055"/>
    <s v="Mumbai"/>
    <x v="0"/>
    <n v="9"/>
    <s v="Rajasthan Royals"/>
    <s v="Mumbai Indians"/>
    <s v="Dr DY Patil Sports Academy"/>
    <s v="Mumbai Indians"/>
    <s v="Field"/>
    <x v="0"/>
    <s v="Rajasthan Royals"/>
    <s v="Runs"/>
    <n v="23"/>
    <s v="Normal"/>
    <s v="JC Buttler"/>
    <s v="Nitin Menon"/>
    <s v="PG Pathak"/>
  </r>
  <r>
    <n v="1304054"/>
    <s v="Mumbai"/>
    <x v="0"/>
    <n v="8"/>
    <s v="Punjab Kings"/>
    <s v="Kolkata Knight Riders"/>
    <s v="Wankhede Stadium"/>
    <s v="Kolkata Knight Riders"/>
    <s v="Field"/>
    <x v="0"/>
    <s v="Kolkata Knight Riders"/>
    <s v="Wickets"/>
    <n v="6"/>
    <s v="Normal"/>
    <s v="UT Yadav"/>
    <s v="AK Chaudhary"/>
    <s v="HAS Khalid"/>
  </r>
  <r>
    <n v="1304053"/>
    <s v="Mumbai"/>
    <x v="0"/>
    <n v="7"/>
    <s v="Chennai Super Kings"/>
    <s v="Lucknow Super Giants"/>
    <s v="Brabourne Stadium"/>
    <s v="Lucknow Super Giants"/>
    <s v="Field"/>
    <x v="0"/>
    <s v="Lucknow Super Giants"/>
    <s v="Wickets"/>
    <n v="6"/>
    <s v="Normal"/>
    <s v="E Lewis"/>
    <s v="RJ Tucker"/>
    <s v="VK Sharma"/>
  </r>
  <r>
    <n v="1304052"/>
    <s v="Mumbai"/>
    <x v="0"/>
    <n v="6"/>
    <s v="Kolkata Knight Riders"/>
    <s v="Royal Challengers Bangalore"/>
    <s v="Dr DY Patil Sports Academy"/>
    <s v="Royal Challengers Bangalore"/>
    <s v="Field"/>
    <x v="0"/>
    <s v="Royal Challengers Bangalore"/>
    <s v="Wickets"/>
    <n v="3"/>
    <s v="Normal"/>
    <s v="PWH de Silva"/>
    <s v="J Madanagopal"/>
    <s v="Navdeep Singh"/>
  </r>
  <r>
    <n v="1304051"/>
    <s v="Pune"/>
    <x v="0"/>
    <n v="5"/>
    <s v="Rajasthan Royals"/>
    <s v="Sunrisers Hyderabad"/>
    <s v="Maharashtra Cricket Association Stadium"/>
    <s v="Sunrisers Hyderabad"/>
    <s v="Field"/>
    <x v="0"/>
    <s v="Rajasthan Royals"/>
    <s v="Runs"/>
    <n v="61"/>
    <s v="Normal"/>
    <s v="SV Samson"/>
    <s v="BNJ Oxenford"/>
    <s v="UV Gandhe"/>
  </r>
  <r>
    <n v="1304050"/>
    <s v="Mumbai"/>
    <x v="0"/>
    <n v="4"/>
    <s v="Lucknow Super Giants"/>
    <s v="Gujarat Titans"/>
    <s v="Wankhede Stadium"/>
    <s v="Gujarat Titans"/>
    <s v="Field"/>
    <x v="0"/>
    <s v="Gujarat Titans"/>
    <s v="Wickets"/>
    <n v="5"/>
    <s v="Normal"/>
    <s v="Mohammed Shami"/>
    <s v="PG Pathak"/>
    <s v="VK Sharma"/>
  </r>
  <r>
    <n v="1304049"/>
    <s v="Mumbai"/>
    <x v="0"/>
    <n v="3"/>
    <s v="Royal Challengers Bangalore"/>
    <s v="Punjab Kings"/>
    <s v="Dr DY Patil Sports Academy"/>
    <s v="Punjab Kings"/>
    <s v="Field"/>
    <x v="0"/>
    <s v="Punjab Kings"/>
    <s v="Wickets"/>
    <n v="5"/>
    <s v="Normal"/>
    <s v="OF Smith"/>
    <s v="Nitin Menon"/>
    <s v="YC Barde"/>
  </r>
  <r>
    <n v="1304048"/>
    <s v="Mumbai"/>
    <x v="0"/>
    <n v="2"/>
    <s v="Mumbai Indians"/>
    <s v="Delhi Capitals"/>
    <s v="Brabourne Stadium"/>
    <s v="Delhi Capitals"/>
    <s v="Field"/>
    <x v="0"/>
    <s v="Delhi Capitals"/>
    <s v="Wickets"/>
    <n v="4"/>
    <s v="Normal"/>
    <s v="Kuldeep Yadav"/>
    <s v="RJ Tucker"/>
    <s v="HAS Khalid"/>
  </r>
  <r>
    <n v="1304047"/>
    <s v="Mumbai"/>
    <x v="0"/>
    <n v="1"/>
    <s v="Chennai Super Kings"/>
    <s v="Kolkata Knight Riders"/>
    <s v="Wankhede Stadium"/>
    <s v="Kolkata Knight Riders"/>
    <s v="Field"/>
    <x v="0"/>
    <s v="Kolkata Knight Riders"/>
    <s v="Wickets"/>
    <n v="6"/>
    <s v="Normal"/>
    <s v="UT Yadav"/>
    <s v="AK Chaudhary"/>
    <s v="Nitin Menon"/>
  </r>
  <r>
    <n v="1254117"/>
    <s v="Dubai"/>
    <x v="1"/>
    <s v="Final"/>
    <s v="Chennai Super Kings"/>
    <s v="Kolkata Knight Riders"/>
    <s v="Dubai International Cricket Stadium"/>
    <s v="Kolkata Knight Riders"/>
    <s v="Field"/>
    <x v="0"/>
    <s v="Chennai Super Kings"/>
    <s v="Runs"/>
    <n v="27"/>
    <s v="Normal"/>
    <s v="F du Plessis"/>
    <s v="Nitin Menon"/>
    <s v="RK Illingworth"/>
  </r>
  <r>
    <n v="1254116"/>
    <s v="Sharjah"/>
    <x v="1"/>
    <s v="Qualifier 2"/>
    <s v="Delhi Capitals"/>
    <s v="Kolkata Knight Riders"/>
    <s v="Sharjah Cricket Stadium"/>
    <s v="Kolkata Knight Riders"/>
    <s v="Field"/>
    <x v="0"/>
    <s v="Kolkata Knight Riders"/>
    <s v="Wickets"/>
    <n v="3"/>
    <s v="Normal"/>
    <s v="VR Iyer"/>
    <s v="KN Ananthapadmanabhan"/>
    <s v="MA Gough"/>
  </r>
  <r>
    <n v="1254115"/>
    <s v="Sharjah"/>
    <x v="1"/>
    <s v="Eliminator"/>
    <s v="Royal Challengers Bangalore"/>
    <s v="Kolkata Knight Riders"/>
    <s v="Sharjah Cricket Stadium"/>
    <s v="Royal Challengers Bangalore"/>
    <s v="Bat"/>
    <x v="0"/>
    <s v="Kolkata Knight Riders"/>
    <s v="Wickets"/>
    <n v="4"/>
    <s v="Normal"/>
    <s v="SP Narine"/>
    <s v="CB Gaffaney"/>
    <s v="VK Sharma"/>
  </r>
  <r>
    <n v="1254114"/>
    <s v="Dubai"/>
    <x v="1"/>
    <s v="Qualifier 1"/>
    <s v="Delhi Capitals"/>
    <s v="Chennai Super Kings"/>
    <s v="Dubai International Cricket Stadium"/>
    <s v="Chennai Super Kings"/>
    <s v="Field"/>
    <x v="0"/>
    <s v="Chennai Super Kings"/>
    <s v="Wickets"/>
    <n v="4"/>
    <s v="Normal"/>
    <s v="RD Gaikwad"/>
    <s v="Nitin Menon"/>
    <s v="RK Illingworth"/>
  </r>
  <r>
    <n v="1254101"/>
    <s v="Dubai"/>
    <x v="1"/>
    <n v="56"/>
    <s v="Delhi Capitals"/>
    <s v="Royal Challengers Bangalore"/>
    <s v="Dubai International Cricket Stadium"/>
    <s v="Royal Challengers Bangalore"/>
    <s v="Field"/>
    <x v="0"/>
    <s v="Royal Challengers Bangalore"/>
    <s v="Wickets"/>
    <n v="7"/>
    <s v="Normal"/>
    <s v="KS Bharat"/>
    <s v="KN Ananthapadmanabhan"/>
    <s v="Nitin Menon"/>
  </r>
  <r>
    <n v="1254088"/>
    <s v="Abu Dhabi"/>
    <x v="1"/>
    <n v="55"/>
    <s v="Mumbai Indians"/>
    <s v="Sunrisers Hyderabad"/>
    <s v="Zayed Cricket Stadium"/>
    <s v="Mumbai Indians"/>
    <s v="Bat"/>
    <x v="0"/>
    <s v="Mumbai Indians"/>
    <s v="Runs"/>
    <n v="42"/>
    <s v="Normal"/>
    <s v="Ishan Kishan"/>
    <s v="Tapan Sharma"/>
    <s v="VK Sharma"/>
  </r>
  <r>
    <n v="1254106"/>
    <s v="Sharjah"/>
    <x v="1"/>
    <n v="54"/>
    <s v="Kolkata Knight Riders"/>
    <s v="Rajasthan Royals"/>
    <s v="Sharjah Cricket Stadium"/>
    <s v="Rajasthan Royals"/>
    <s v="Field"/>
    <x v="0"/>
    <s v="Kolkata Knight Riders"/>
    <s v="Runs"/>
    <n v="86"/>
    <s v="Normal"/>
    <s v="Shivam Mavi"/>
    <s v="MA Gough"/>
    <s v="HAS Khalid"/>
  </r>
  <r>
    <n v="1254094"/>
    <s v="Dubai"/>
    <x v="1"/>
    <n v="53"/>
    <s v="Chennai Super Kings"/>
    <s v="Punjab Kings"/>
    <s v="Dubai International Cricket Stadium"/>
    <s v="Punjab Kings"/>
    <s v="Field"/>
    <x v="0"/>
    <s v="Punjab Kings"/>
    <s v="Wickets"/>
    <n v="6"/>
    <s v="Normal"/>
    <s v="KL Rahul"/>
    <s v="K Srinivasan"/>
    <s v="RK Illingworth"/>
  </r>
  <r>
    <n v="1254095"/>
    <s v="Abu Dhabi"/>
    <x v="1"/>
    <n v="52"/>
    <s v="Sunrisers Hyderabad"/>
    <s v="Royal Challengers Bangalore"/>
    <s v="Zayed Cricket Stadium"/>
    <s v="Royal Challengers Bangalore"/>
    <s v="Field"/>
    <x v="0"/>
    <s v="Sunrisers Hyderabad"/>
    <s v="Runs"/>
    <n v="4"/>
    <s v="Normal"/>
    <s v="KS Williamson"/>
    <s v="S Ravi"/>
    <s v="UV Gandhe"/>
  </r>
  <r>
    <n v="1254093"/>
    <s v="Sharjah"/>
    <x v="1"/>
    <n v="51"/>
    <s v="Rajasthan Royals"/>
    <s v="Mumbai Indians"/>
    <s v="Sharjah Cricket Stadium"/>
    <s v="Mumbai Indians"/>
    <s v="Field"/>
    <x v="0"/>
    <s v="Mumbai Indians"/>
    <s v="Wickets"/>
    <n v="8"/>
    <s v="Normal"/>
    <s v="NM Coulter-Nile"/>
    <s v="AK Chaudhary"/>
    <s v="MA Gough"/>
  </r>
  <r>
    <n v="1254110"/>
    <s v="Dubai"/>
    <x v="1"/>
    <n v="50"/>
    <s v="Chennai Super Kings"/>
    <s v="Delhi Capitals"/>
    <s v="Dubai International Cricket Stadium"/>
    <s v="Delhi Capitals"/>
    <s v="Field"/>
    <x v="0"/>
    <s v="Delhi Capitals"/>
    <s v="Wickets"/>
    <n v="3"/>
    <s v="Normal"/>
    <s v="AR Patel"/>
    <s v="AK Chaudhary"/>
    <s v="Nitin Menon"/>
  </r>
  <r>
    <n v="1254090"/>
    <s v="Sharjah"/>
    <x v="1"/>
    <n v="48"/>
    <s v="Royal Challengers Bangalore"/>
    <s v="Punjab Kings"/>
    <s v="Sharjah Cricket Stadium"/>
    <s v="Royal Challengers Bangalore"/>
    <s v="Bat"/>
    <x v="0"/>
    <s v="Royal Challengers Bangalore"/>
    <s v="Runs"/>
    <n v="6"/>
    <s v="Normal"/>
    <s v="GJ Maxwell"/>
    <s v="KN Ananthapadmanabhan"/>
    <s v="RK Illingworth"/>
  </r>
  <r>
    <n v="1254109"/>
    <s v="Dubai"/>
    <x v="1"/>
    <n v="49"/>
    <s v="Sunrisers Hyderabad"/>
    <s v="Kolkata Knight Riders"/>
    <s v="Dubai International Cricket Stadium"/>
    <s v="Sunrisers Hyderabad"/>
    <s v="Bat"/>
    <x v="0"/>
    <s v="Kolkata Knight Riders"/>
    <s v="Wickets"/>
    <n v="6"/>
    <s v="Normal"/>
    <s v="Shubman Gill"/>
    <s v="J Madanagopal"/>
    <s v="MA Gough"/>
  </r>
  <r>
    <n v="1254112"/>
    <s v="Sharjah"/>
    <x v="1"/>
    <n v="46"/>
    <s v="Mumbai Indians"/>
    <s v="Delhi Capitals"/>
    <s v="Sharjah Cricket Stadium"/>
    <s v="Delhi Capitals"/>
    <s v="Field"/>
    <x v="0"/>
    <s v="Delhi Capitals"/>
    <s v="Wickets"/>
    <n v="4"/>
    <s v="Normal"/>
    <s v="AR Patel"/>
    <s v="AK Chaudhary"/>
    <s v="MA Gough"/>
  </r>
  <r>
    <n v="1254089"/>
    <s v="Abu Dhabi"/>
    <x v="1"/>
    <n v="47"/>
    <s v="Chennai Super Kings"/>
    <s v="Rajasthan Royals"/>
    <s v="Zayed Cricket Stadium"/>
    <s v="Rajasthan Royals"/>
    <s v="Field"/>
    <x v="0"/>
    <s v="Rajasthan Royals"/>
    <s v="Wickets"/>
    <n v="7"/>
    <s v="Normal"/>
    <s v="RD Gaikwad"/>
    <s v="CB Gaffaney"/>
    <s v="VK Sharma"/>
  </r>
  <r>
    <n v="1254102"/>
    <s v="Dubai"/>
    <x v="1"/>
    <n v="45"/>
    <s v="Kolkata Knight Riders"/>
    <s v="Punjab Kings"/>
    <s v="Dubai International Cricket Stadium"/>
    <s v="Punjab Kings"/>
    <s v="Field"/>
    <x v="0"/>
    <s v="Punjab Kings"/>
    <s v="Wickets"/>
    <n v="5"/>
    <s v="Normal"/>
    <s v="KL Rahul"/>
    <s v="KN Ananthapadmanabhan"/>
    <s v="RK Illingworth"/>
  </r>
  <r>
    <n v="1254091"/>
    <s v="Sharjah"/>
    <x v="1"/>
    <n v="44"/>
    <s v="Sunrisers Hyderabad"/>
    <s v="Chennai Super Kings"/>
    <s v="Sharjah Cricket Stadium"/>
    <s v="Chennai Super Kings"/>
    <s v="Field"/>
    <x v="0"/>
    <s v="Chennai Super Kings"/>
    <s v="Wickets"/>
    <n v="6"/>
    <s v="Normal"/>
    <s v="JR Hazlewood"/>
    <s v="Nitin Menon"/>
    <s v="YC Barde"/>
  </r>
  <r>
    <n v="1254103"/>
    <s v="Dubai"/>
    <x v="1"/>
    <n v="43"/>
    <s v="Rajasthan Royals"/>
    <s v="Royal Challengers Bangalore"/>
    <s v="Dubai International Cricket Stadium"/>
    <s v="Royal Challengers Bangalore"/>
    <s v="Field"/>
    <x v="0"/>
    <s v="Royal Challengers Bangalore"/>
    <s v="Wickets"/>
    <n v="7"/>
    <s v="Normal"/>
    <s v="YS Chahal"/>
    <s v="AY Dandekar"/>
    <s v="KN Ananthapadmanabhan"/>
  </r>
  <r>
    <n v="1254099"/>
    <s v="Abu Dhabi"/>
    <x v="1"/>
    <n v="42"/>
    <s v="Punjab Kings"/>
    <s v="Mumbai Indians"/>
    <s v="Zayed Cricket Stadium"/>
    <s v="Mumbai Indians"/>
    <s v="Field"/>
    <x v="0"/>
    <s v="Mumbai Indians"/>
    <s v="Wickets"/>
    <n v="6"/>
    <s v="Normal"/>
    <s v="KA Pollard"/>
    <s v="S Ravi"/>
    <s v="VK Sharma"/>
  </r>
  <r>
    <n v="1254092"/>
    <s v="Sharjah"/>
    <x v="1"/>
    <n v="41"/>
    <s v="Delhi Capitals"/>
    <s v="Kolkata Knight Riders"/>
    <s v="Sharjah Cricket Stadium"/>
    <s v="Kolkata Knight Riders"/>
    <s v="Field"/>
    <x v="0"/>
    <s v="Kolkata Knight Riders"/>
    <s v="Wickets"/>
    <n v="3"/>
    <s v="Normal"/>
    <s v="SP Narine"/>
    <s v="Nitin Menon"/>
    <s v="HAS Khalid"/>
  </r>
  <r>
    <n v="1254100"/>
    <s v="Dubai"/>
    <x v="1"/>
    <n v="40"/>
    <s v="Rajasthan Royals"/>
    <s v="Sunrisers Hyderabad"/>
    <s v="Dubai International Cricket Stadium"/>
    <s v="Rajasthan Royals"/>
    <s v="Bat"/>
    <x v="0"/>
    <s v="Sunrisers Hyderabad"/>
    <s v="Wickets"/>
    <n v="7"/>
    <s v="Normal"/>
    <s v="JJ Roy"/>
    <s v="KN Ananthapadmanabhan"/>
    <s v="Navdeep Singh"/>
  </r>
  <r>
    <n v="1254098"/>
    <s v="Abu Dhabi"/>
    <x v="1"/>
    <n v="38"/>
    <s v="Kolkata Knight Riders"/>
    <s v="Chennai Super Kings"/>
    <s v="Zayed Cricket Stadium"/>
    <s v="Kolkata Knight Riders"/>
    <s v="Bat"/>
    <x v="0"/>
    <s v="Chennai Super Kings"/>
    <s v="Wickets"/>
    <n v="2"/>
    <s v="Normal"/>
    <s v="RA Jadeja"/>
    <s v="CB Gaffaney"/>
    <s v="Tapan Sharma"/>
  </r>
  <r>
    <n v="1254108"/>
    <s v="Dubai"/>
    <x v="1"/>
    <n v="39"/>
    <s v="Royal Challengers Bangalore"/>
    <s v="Mumbai Indians"/>
    <s v="Dubai International Cricket Stadium"/>
    <s v="Mumbai Indians"/>
    <s v="Field"/>
    <x v="0"/>
    <s v="Royal Challengers Bangalore"/>
    <s v="Runs"/>
    <n v="54"/>
    <s v="Normal"/>
    <s v="GJ Maxwell"/>
    <s v="AK Chaudhary"/>
    <s v="MA Gough"/>
  </r>
  <r>
    <n v="1254097"/>
    <s v="Abu Dhabi"/>
    <x v="1"/>
    <n v="36"/>
    <s v="Delhi Capitals"/>
    <s v="Rajasthan Royals"/>
    <s v="Zayed Cricket Stadium"/>
    <s v="Rajasthan Royals"/>
    <s v="Field"/>
    <x v="0"/>
    <s v="Delhi Capitals"/>
    <s v="Runs"/>
    <n v="33"/>
    <s v="Normal"/>
    <s v="SS Iyer"/>
    <s v="CB Gaffaney"/>
    <s v="UV Gandhe"/>
  </r>
  <r>
    <n v="1254107"/>
    <s v="Sharjah"/>
    <x v="1"/>
    <n v="37"/>
    <s v="Punjab Kings"/>
    <s v="Sunrisers Hyderabad"/>
    <s v="Sharjah Cricket Stadium"/>
    <s v="Sunrisers Hyderabad"/>
    <s v="Field"/>
    <x v="0"/>
    <s v="Punjab Kings"/>
    <s v="Runs"/>
    <n v="5"/>
    <s v="Normal"/>
    <s v="JO Holder"/>
    <s v="RK Illingworth"/>
    <s v="YC Barde"/>
  </r>
  <r>
    <n v="1254113"/>
    <s v="Sharjah"/>
    <x v="1"/>
    <n v="35"/>
    <s v="Royal Challengers Bangalore"/>
    <s v="Chennai Super Kings"/>
    <s v="Sharjah Cricket Stadium"/>
    <s v="Chennai Super Kings"/>
    <s v="Field"/>
    <x v="0"/>
    <s v="Chennai Super Kings"/>
    <s v="Wickets"/>
    <n v="6"/>
    <s v="Normal"/>
    <s v="DJ Bravo"/>
    <s v="AK Chaudhary"/>
    <s v="Nitin Menon"/>
  </r>
  <r>
    <n v="1254096"/>
    <s v="Abu Dhabi"/>
    <x v="1"/>
    <n v="34"/>
    <s v="Mumbai Indians"/>
    <s v="Kolkata Knight Riders"/>
    <s v="Zayed Cricket Stadium"/>
    <s v="Kolkata Knight Riders"/>
    <s v="Field"/>
    <x v="0"/>
    <s v="Kolkata Knight Riders"/>
    <s v="Wickets"/>
    <n v="7"/>
    <s v="Normal"/>
    <s v="SP Narine"/>
    <s v="S Ravi"/>
    <s v="VK Sharma"/>
  </r>
  <r>
    <n v="1254105"/>
    <s v="Dubai"/>
    <x v="1"/>
    <n v="33"/>
    <s v="Sunrisers Hyderabad"/>
    <s v="Delhi Capitals"/>
    <s v="Dubai International Cricket Stadium"/>
    <s v="Sunrisers Hyderabad"/>
    <s v="Bat"/>
    <x v="0"/>
    <s v="Delhi Capitals"/>
    <s v="Wickets"/>
    <n v="8"/>
    <s v="Normal"/>
    <s v="A Nortje"/>
    <s v="KN Ananthapadmanabhan"/>
    <s v="RK Illingworth"/>
  </r>
  <r>
    <n v="1254111"/>
    <s v="Dubai"/>
    <x v="1"/>
    <n v="32"/>
    <s v="Rajasthan Royals"/>
    <s v="Punjab Kings"/>
    <s v="Dubai International Cricket Stadium"/>
    <s v="Punjab Kings"/>
    <s v="Field"/>
    <x v="0"/>
    <s v="Rajasthan Royals"/>
    <s v="Runs"/>
    <n v="2"/>
    <s v="Normal"/>
    <s v="Kartik Tyagi"/>
    <s v="AK Chaudhary"/>
    <s v="MA Gough"/>
  </r>
  <r>
    <n v="1254087"/>
    <s v="Abu Dhabi"/>
    <x v="1"/>
    <n v="31"/>
    <s v="Royal Challengers Bangalore"/>
    <s v="Kolkata Knight Riders"/>
    <s v="Zayed Cricket Stadium"/>
    <s v="Royal Challengers Bangalore"/>
    <s v="Bat"/>
    <x v="0"/>
    <s v="Kolkata Knight Riders"/>
    <s v="Wickets"/>
    <n v="9"/>
    <s v="Normal"/>
    <s v="CV Varun"/>
    <s v="CB Gaffaney"/>
    <s v="S Ravi"/>
  </r>
  <r>
    <n v="1254104"/>
    <s v="Dubai"/>
    <x v="1"/>
    <n v="30"/>
    <s v="Chennai Super Kings"/>
    <s v="Mumbai Indians"/>
    <s v="Dubai International Cricket Stadium"/>
    <s v="Chennai Super Kings"/>
    <s v="Bat"/>
    <x v="0"/>
    <s v="Chennai Super Kings"/>
    <s v="Runs"/>
    <n v="20"/>
    <s v="Normal"/>
    <s v="RD Gaikwad"/>
    <s v="Nitin Menon"/>
    <s v="RK Illingworth"/>
  </r>
  <r>
    <n v="1254086"/>
    <s v="Ahmedabad"/>
    <x v="1"/>
    <n v="29"/>
    <s v="Punjab Kings"/>
    <s v="Delhi Capitals"/>
    <s v="Narendra Modi Stadium"/>
    <s v="Delhi Capitals"/>
    <s v="Field"/>
    <x v="0"/>
    <s v="Delhi Capitals"/>
    <s v="Wickets"/>
    <n v="7"/>
    <s v="Normal"/>
    <s v="MA Agarwal"/>
    <s v="AK Chaudhary"/>
    <s v="AY Dandekar"/>
  </r>
  <r>
    <n v="1254085"/>
    <s v="Delhi"/>
    <x v="1"/>
    <n v="28"/>
    <s v="Rajasthan Royals"/>
    <s v="Sunrisers Hyderabad"/>
    <s v="Arun Jaitley Stadium"/>
    <s v="Sunrisers Hyderabad"/>
    <s v="Field"/>
    <x v="0"/>
    <s v="Rajasthan Royals"/>
    <s v="Runs"/>
    <n v="55"/>
    <s v="Normal"/>
    <s v="JC Buttler"/>
    <s v="C Shamshuddin"/>
    <s v="CB Gaffaney"/>
  </r>
  <r>
    <n v="1254084"/>
    <s v="Delhi"/>
    <x v="1"/>
    <n v="27"/>
    <s v="Chennai Super Kings"/>
    <s v="Mumbai Indians"/>
    <s v="Arun Jaitley Stadium"/>
    <s v="Mumbai Indians"/>
    <s v="Field"/>
    <x v="0"/>
    <s v="Mumbai Indians"/>
    <s v="Wickets"/>
    <n v="4"/>
    <s v="Normal"/>
    <s v="KA Pollard"/>
    <s v="KN Ananthapadmanabhan"/>
    <s v="CK Nandan"/>
  </r>
  <r>
    <n v="1254083"/>
    <s v="Ahmedabad"/>
    <x v="1"/>
    <n v="26"/>
    <s v="Punjab Kings"/>
    <s v="Royal Challengers Bangalore"/>
    <s v="Narendra Modi Stadium"/>
    <s v="Royal Challengers Bangalore"/>
    <s v="Field"/>
    <x v="0"/>
    <s v="Punjab Kings"/>
    <s v="Runs"/>
    <n v="34"/>
    <s v="Normal"/>
    <s v="Harpreet Brar"/>
    <s v="S Ravi"/>
    <s v="VK Sharma"/>
  </r>
  <r>
    <n v="1254082"/>
    <s v="Ahmedabad"/>
    <x v="1"/>
    <n v="25"/>
    <s v="Kolkata Knight Riders"/>
    <s v="Delhi Capitals"/>
    <s v="Narendra Modi Stadium"/>
    <s v="Delhi Capitals"/>
    <s v="Field"/>
    <x v="0"/>
    <s v="Delhi Capitals"/>
    <s v="Wickets"/>
    <n v="7"/>
    <s v="Normal"/>
    <s v="PP Shaw"/>
    <s v="AK Chaudhary"/>
    <s v="YC Barde"/>
  </r>
  <r>
    <n v="1254081"/>
    <s v="Delhi"/>
    <x v="1"/>
    <n v="24"/>
    <s v="Rajasthan Royals"/>
    <s v="Mumbai Indians"/>
    <s v="Arun Jaitley Stadium"/>
    <s v="Mumbai Indians"/>
    <s v="Field"/>
    <x v="0"/>
    <s v="Mumbai Indians"/>
    <s v="Wickets"/>
    <n v="7"/>
    <s v="Normal"/>
    <s v="Q de Kock"/>
    <s v="CB Gaffaney"/>
    <s v="KN Ananthapadmanabhan"/>
  </r>
  <r>
    <n v="1254080"/>
    <s v="Delhi"/>
    <x v="1"/>
    <n v="23"/>
    <s v="Sunrisers Hyderabad"/>
    <s v="Chennai Super Kings"/>
    <s v="Arun Jaitley Stadium"/>
    <s v="Sunrisers Hyderabad"/>
    <s v="Bat"/>
    <x v="0"/>
    <s v="Chennai Super Kings"/>
    <s v="Wickets"/>
    <n v="7"/>
    <s v="Normal"/>
    <s v="RD Gaikwad"/>
    <s v="C Shamshuddin"/>
    <s v="CK Nandan"/>
  </r>
  <r>
    <n v="1254079"/>
    <s v="Ahmedabad"/>
    <x v="1"/>
    <n v="22"/>
    <s v="Royal Challengers Bangalore"/>
    <s v="Delhi Capitals"/>
    <s v="Narendra Modi Stadium"/>
    <s v="Delhi Capitals"/>
    <s v="Field"/>
    <x v="0"/>
    <s v="Royal Challengers Bangalore"/>
    <s v="Runs"/>
    <n v="1"/>
    <s v="Normal"/>
    <s v="AB de Villiers"/>
    <s v="S Ravi"/>
    <s v="VK Sharma"/>
  </r>
  <r>
    <n v="1254078"/>
    <s v="Ahmedabad"/>
    <x v="1"/>
    <n v="21"/>
    <s v="Punjab Kings"/>
    <s v="Kolkata Knight Riders"/>
    <s v="Narendra Modi Stadium"/>
    <s v="Kolkata Knight Riders"/>
    <s v="Field"/>
    <x v="0"/>
    <s v="Kolkata Knight Riders"/>
    <s v="Wickets"/>
    <n v="5"/>
    <s v="Normal"/>
    <s v="EJG Morgan"/>
    <s v="PR Reiffel"/>
    <s v="YC Barde"/>
  </r>
  <r>
    <n v="1254077"/>
    <s v="Chennai"/>
    <x v="1"/>
    <n v="20"/>
    <s v="Delhi Capitals"/>
    <s v="Sunrisers Hyderabad"/>
    <s v="MA Chidambaram Stadium"/>
    <s v="Delhi Capitals"/>
    <s v="Bat"/>
    <x v="1"/>
    <s v="Delhi Capitals"/>
    <s v="SuperOver"/>
    <n v="0"/>
    <s v="Normal"/>
    <s v="PP Shaw"/>
    <s v="CB Gaffaney"/>
    <s v="KN Ananthapadmanabhan"/>
  </r>
  <r>
    <n v="1254076"/>
    <s v="Mumbai"/>
    <x v="1"/>
    <n v="19"/>
    <s v="Chennai Super Kings"/>
    <s v="Royal Challengers Bangalore"/>
    <s v="Wankhede Stadium"/>
    <s v="Chennai Super Kings"/>
    <s v="Bat"/>
    <x v="0"/>
    <s v="Chennai Super Kings"/>
    <s v="Runs"/>
    <n v="69"/>
    <s v="Normal"/>
    <s v="RA Jadeja"/>
    <s v="AK Chaudhary"/>
    <s v="VK Sharma"/>
  </r>
  <r>
    <n v="1254075"/>
    <s v="Mumbai"/>
    <x v="1"/>
    <n v="18"/>
    <s v="Kolkata Knight Riders"/>
    <s v="Rajasthan Royals"/>
    <s v="Wankhede Stadium"/>
    <s v="Rajasthan Royals"/>
    <s v="Field"/>
    <x v="0"/>
    <s v="Rajasthan Royals"/>
    <s v="Wickets"/>
    <n v="6"/>
    <s v="Normal"/>
    <s v="CH Morris"/>
    <s v="Navdeep Singh"/>
    <s v="S Ravi"/>
  </r>
  <r>
    <n v="1254074"/>
    <s v="Chennai"/>
    <x v="1"/>
    <n v="17"/>
    <s v="Mumbai Indians"/>
    <s v="Punjab Kings"/>
    <s v="MA Chidambaram Stadium"/>
    <s v="Punjab Kings"/>
    <s v="Field"/>
    <x v="0"/>
    <s v="Punjab Kings"/>
    <s v="Wickets"/>
    <n v="9"/>
    <s v="Normal"/>
    <s v="KL Rahul"/>
    <s v="C Shamshuddin"/>
    <s v="Nitin Menon"/>
  </r>
  <r>
    <n v="1254073"/>
    <s v="Mumbai"/>
    <x v="1"/>
    <n v="16"/>
    <s v="Rajasthan Royals"/>
    <s v="Royal Challengers Bangalore"/>
    <s v="Wankhede Stadium"/>
    <s v="Royal Challengers Bangalore"/>
    <s v="Field"/>
    <x v="0"/>
    <s v="Royal Challengers Bangalore"/>
    <s v="Wickets"/>
    <n v="10"/>
    <s v="Normal"/>
    <s v="D Padikkal"/>
    <s v="J Madanagopal"/>
    <s v="S Ravi"/>
  </r>
  <r>
    <n v="1254072"/>
    <s v="Mumbai"/>
    <x v="1"/>
    <n v="15"/>
    <s v="Chennai Super Kings"/>
    <s v="Kolkata Knight Riders"/>
    <s v="Wankhede Stadium"/>
    <s v="Kolkata Knight Riders"/>
    <s v="Field"/>
    <x v="0"/>
    <s v="Chennai Super Kings"/>
    <s v="Runs"/>
    <n v="18"/>
    <s v="Normal"/>
    <s v="F du Plessis"/>
    <s v="AY Dandekar"/>
    <s v="PR Reiffel"/>
  </r>
  <r>
    <n v="1254071"/>
    <s v="Chennai"/>
    <x v="1"/>
    <n v="14"/>
    <s v="Punjab Kings"/>
    <s v="Sunrisers Hyderabad"/>
    <s v="MA Chidambaram Stadium"/>
    <s v="Punjab Kings"/>
    <s v="Bat"/>
    <x v="0"/>
    <s v="Sunrisers Hyderabad"/>
    <s v="Wickets"/>
    <n v="9"/>
    <s v="Normal"/>
    <s v="JM Bairstow"/>
    <s v="K Srinivasan"/>
    <s v="Nitin Menon"/>
  </r>
  <r>
    <n v="1254070"/>
    <s v="Chennai"/>
    <x v="1"/>
    <n v="13"/>
    <s v="Mumbai Indians"/>
    <s v="Delhi Capitals"/>
    <s v="MA Chidambaram Stadium"/>
    <s v="Mumbai Indians"/>
    <s v="Bat"/>
    <x v="0"/>
    <s v="Delhi Capitals"/>
    <s v="Wickets"/>
    <n v="6"/>
    <s v="Normal"/>
    <s v="A Mishra"/>
    <s v="C Shamshuddin"/>
    <s v="CB Gaffaney"/>
  </r>
  <r>
    <n v="1254069"/>
    <s v="Mumbai"/>
    <x v="1"/>
    <n v="12"/>
    <s v="Chennai Super Kings"/>
    <s v="Rajasthan Royals"/>
    <s v="Wankhede Stadium"/>
    <s v="Rajasthan Royals"/>
    <s v="Field"/>
    <x v="0"/>
    <s v="Chennai Super Kings"/>
    <s v="Runs"/>
    <n v="45"/>
    <s v="Normal"/>
    <s v="MM Ali"/>
    <s v="PR Reiffel"/>
    <s v="VK Sharma"/>
  </r>
  <r>
    <n v="1254068"/>
    <s v="Mumbai"/>
    <x v="1"/>
    <n v="11"/>
    <s v="Punjab Kings"/>
    <s v="Delhi Capitals"/>
    <s v="Wankhede Stadium"/>
    <s v="Delhi Capitals"/>
    <s v="Field"/>
    <x v="0"/>
    <s v="Delhi Capitals"/>
    <s v="Wickets"/>
    <n v="6"/>
    <s v="Normal"/>
    <s v="S Dhawan"/>
    <s v="AK Chaudhary"/>
    <s v="PR Reiffel"/>
  </r>
  <r>
    <n v="1254067"/>
    <s v="Chennai"/>
    <x v="1"/>
    <n v="10"/>
    <s v="Royal Challengers Bangalore"/>
    <s v="Kolkata Knight Riders"/>
    <s v="MA Chidambaram Stadium"/>
    <s v="Royal Challengers Bangalore"/>
    <s v="Bat"/>
    <x v="0"/>
    <s v="Royal Challengers Bangalore"/>
    <s v="Runs"/>
    <n v="38"/>
    <s v="Normal"/>
    <s v="AB de Villiers"/>
    <s v="C Shamshuddin"/>
    <s v="Nitin Menon"/>
  </r>
  <r>
    <n v="1254066"/>
    <s v="Chennai"/>
    <x v="1"/>
    <n v="9"/>
    <s v="Mumbai Indians"/>
    <s v="Sunrisers Hyderabad"/>
    <s v="MA Chidambaram Stadium"/>
    <s v="Mumbai Indians"/>
    <s v="Bat"/>
    <x v="0"/>
    <s v="Mumbai Indians"/>
    <s v="Runs"/>
    <n v="13"/>
    <s v="Normal"/>
    <s v="KA Pollard"/>
    <s v="CB Gaffaney"/>
    <s v="K Srinivasan"/>
  </r>
  <r>
    <n v="1254065"/>
    <s v="Mumbai"/>
    <x v="1"/>
    <n v="8"/>
    <s v="Punjab Kings"/>
    <s v="Chennai Super Kings"/>
    <s v="Wankhede Stadium"/>
    <s v="Chennai Super Kings"/>
    <s v="Field"/>
    <x v="0"/>
    <s v="Chennai Super Kings"/>
    <s v="Wickets"/>
    <n v="6"/>
    <s v="Normal"/>
    <s v="DL Chahar"/>
    <s v="AK Chaudhary"/>
    <s v="AY Dandekar"/>
  </r>
  <r>
    <n v="1254064"/>
    <s v="Mumbai"/>
    <x v="1"/>
    <n v="7"/>
    <s v="Delhi Capitals"/>
    <s v="Rajasthan Royals"/>
    <s v="Wankhede Stadium"/>
    <s v="Rajasthan Royals"/>
    <s v="Field"/>
    <x v="0"/>
    <s v="Rajasthan Royals"/>
    <s v="Wickets"/>
    <n v="3"/>
    <s v="Normal"/>
    <s v="JD Unadkat"/>
    <s v="S Ravi"/>
    <s v="VK Sharma"/>
  </r>
  <r>
    <n v="1254063"/>
    <s v="Chennai"/>
    <x v="1"/>
    <n v="6"/>
    <s v="Royal Challengers Bangalore"/>
    <s v="Sunrisers Hyderabad"/>
    <s v="MA Chidambaram Stadium"/>
    <s v="Sunrisers Hyderabad"/>
    <s v="Field"/>
    <x v="0"/>
    <s v="Royal Challengers Bangalore"/>
    <s v="Runs"/>
    <n v="6"/>
    <s v="Normal"/>
    <s v="GJ Maxwell"/>
    <s v="Nitin Menon"/>
    <s v="UV Gandhe"/>
  </r>
  <r>
    <n v="1254062"/>
    <s v="Chennai"/>
    <x v="1"/>
    <n v="5"/>
    <s v="Mumbai Indians"/>
    <s v="Kolkata Knight Riders"/>
    <s v="MA Chidambaram Stadium"/>
    <s v="Kolkata Knight Riders"/>
    <s v="Field"/>
    <x v="0"/>
    <s v="Mumbai Indians"/>
    <s v="Runs"/>
    <n v="10"/>
    <s v="Normal"/>
    <s v="RD Chahar"/>
    <s v="C Shamshuddin"/>
    <s v="CB Gaffaney"/>
  </r>
  <r>
    <n v="1254061"/>
    <s v="Mumbai"/>
    <x v="1"/>
    <n v="4"/>
    <s v="Punjab Kings"/>
    <s v="Rajasthan Royals"/>
    <s v="Wankhede Stadium"/>
    <s v="Rajasthan Royals"/>
    <s v="Field"/>
    <x v="0"/>
    <s v="Punjab Kings"/>
    <s v="Runs"/>
    <n v="4"/>
    <s v="Normal"/>
    <s v="SV Samson"/>
    <s v="AK Chaudhary"/>
    <s v="S Ravi"/>
  </r>
  <r>
    <n v="1254060"/>
    <s v="Chennai"/>
    <x v="1"/>
    <n v="3"/>
    <s v="Kolkata Knight Riders"/>
    <s v="Sunrisers Hyderabad"/>
    <s v="MA Chidambaram Stadium"/>
    <s v="Sunrisers Hyderabad"/>
    <s v="Field"/>
    <x v="0"/>
    <s v="Kolkata Knight Riders"/>
    <s v="Runs"/>
    <n v="10"/>
    <s v="Normal"/>
    <s v="N Rana"/>
    <s v="KN Ananthapadmanabhan"/>
    <s v="Nitin Menon"/>
  </r>
  <r>
    <n v="1254059"/>
    <s v="Mumbai"/>
    <x v="1"/>
    <n v="2"/>
    <s v="Chennai Super Kings"/>
    <s v="Delhi Capitals"/>
    <s v="Wankhede Stadium"/>
    <s v="Delhi Capitals"/>
    <s v="Field"/>
    <x v="0"/>
    <s v="Delhi Capitals"/>
    <s v="Wickets"/>
    <n v="7"/>
    <s v="Normal"/>
    <s v="S Dhawan"/>
    <s v="AK Chaudhary"/>
    <s v="VK Sharma"/>
  </r>
  <r>
    <n v="1254058"/>
    <s v="Chennai"/>
    <x v="1"/>
    <n v="1"/>
    <s v="Mumbai Indians"/>
    <s v="Royal Challengers Bangalore"/>
    <s v="MA Chidambaram Stadium"/>
    <s v="Royal Challengers Bangalore"/>
    <s v="Field"/>
    <x v="0"/>
    <s v="Royal Challengers Bangalore"/>
    <s v="Wickets"/>
    <n v="2"/>
    <s v="Normal"/>
    <s v="HV Patel"/>
    <s v="KN Ananthapadmanabhan"/>
    <s v="Nitin Menon"/>
  </r>
  <r>
    <n v="1237181"/>
    <s v="Others"/>
    <x v="2"/>
    <s v="Final"/>
    <s v="Delhi Capitals"/>
    <s v="Mumbai Indians"/>
    <s v="Dubai International Cricket Stadium"/>
    <s v="Delhi Capitals"/>
    <s v="Bat"/>
    <x v="0"/>
    <s v="Mumbai Indians"/>
    <s v="Wickets"/>
    <n v="5"/>
    <s v="Normal"/>
    <s v="TA Boult"/>
    <s v="CB Gaffaney"/>
    <s v="Nitin Menon"/>
  </r>
  <r>
    <n v="1237180"/>
    <s v="Abu Dhabi"/>
    <x v="2"/>
    <s v="Qualifier 2"/>
    <s v="Delhi Capitals"/>
    <s v="Sunrisers Hyderabad"/>
    <s v="Sheikh Zayed Stadium"/>
    <s v="Delhi Capitals"/>
    <s v="Bat"/>
    <x v="0"/>
    <s v="Delhi Capitals"/>
    <s v="Runs"/>
    <n v="17"/>
    <s v="Normal"/>
    <s v="MP Stoinis"/>
    <s v="PR Reiffel"/>
    <s v="S Ravi"/>
  </r>
  <r>
    <n v="1237178"/>
    <s v="Abu Dhabi"/>
    <x v="2"/>
    <s v="Eliminator"/>
    <s v="Royal Challengers Bangalore"/>
    <s v="Sunrisers Hyderabad"/>
    <s v="Sheikh Zayed Stadium"/>
    <s v="Sunrisers Hyderabad"/>
    <s v="Field"/>
    <x v="0"/>
    <s v="Sunrisers Hyderabad"/>
    <s v="Wickets"/>
    <n v="6"/>
    <s v="Normal"/>
    <s v="KS Williamson"/>
    <s v="PR Reiffel"/>
    <s v="S Ravi"/>
  </r>
  <r>
    <n v="1237177"/>
    <s v="Others"/>
    <x v="2"/>
    <s v="Qualifier 1"/>
    <s v="Mumbai Indians"/>
    <s v="Delhi Capitals"/>
    <s v="Dubai International Cricket Stadium"/>
    <s v="Delhi Capitals"/>
    <s v="Field"/>
    <x v="0"/>
    <s v="Mumbai Indians"/>
    <s v="Runs"/>
    <n v="57"/>
    <s v="Normal"/>
    <s v="JJ Bumrah"/>
    <s v="CB Gaffaney"/>
    <s v="Nitin Menon"/>
  </r>
  <r>
    <n v="1216495"/>
    <s v="Others"/>
    <x v="2"/>
    <n v="56"/>
    <s v="Mumbai Indians"/>
    <s v="Sunrisers Hyderabad"/>
    <s v="Sharjah Cricket Stadium"/>
    <s v="Sunrisers Hyderabad"/>
    <s v="Field"/>
    <x v="0"/>
    <s v="Sunrisers Hyderabad"/>
    <s v="Wickets"/>
    <n v="10"/>
    <s v="Normal"/>
    <s v="S Nadeem"/>
    <s v="C Shamshuddin"/>
    <s v="RK Illingworth"/>
  </r>
  <r>
    <n v="1216505"/>
    <s v="Abu Dhabi"/>
    <x v="2"/>
    <n v="55"/>
    <s v="Royal Challengers Bangalore"/>
    <s v="Delhi Capitals"/>
    <s v="Sheikh Zayed Stadium"/>
    <s v="Delhi Capitals"/>
    <s v="Field"/>
    <x v="0"/>
    <s v="Delhi Capitals"/>
    <s v="Wickets"/>
    <n v="6"/>
    <s v="Normal"/>
    <s v="A Nortje"/>
    <s v="CB Gaffaney"/>
    <s v="S Ravi"/>
  </r>
  <r>
    <n v="1216530"/>
    <s v="Others"/>
    <x v="2"/>
    <n v="54"/>
    <s v="Kolkata Knight Riders"/>
    <s v="Rajasthan Royals"/>
    <s v="Dubai International Cricket Stadium"/>
    <s v="Rajasthan Royals"/>
    <s v="Field"/>
    <x v="0"/>
    <s v="Kolkata Knight Riders"/>
    <s v="Runs"/>
    <n v="60"/>
    <s v="Normal"/>
    <s v="PJ Cummins"/>
    <s v="Nitin Menon"/>
    <s v="PR Reiffel"/>
  </r>
  <r>
    <n v="1216506"/>
    <s v="Abu Dhabi"/>
    <x v="2"/>
    <n v="53"/>
    <s v="Kings XI Punjab"/>
    <s v="Chennai Super Kings"/>
    <s v="Sheikh Zayed Stadium"/>
    <s v="Chennai Super Kings"/>
    <s v="Field"/>
    <x v="0"/>
    <s v="Chennai Super Kings"/>
    <s v="Wickets"/>
    <n v="9"/>
    <s v="Normal"/>
    <s v="RD Gaikwad"/>
    <s v="PG Pathak"/>
    <s v="VK Sharma"/>
  </r>
  <r>
    <n v="1216535"/>
    <s v="Others"/>
    <x v="2"/>
    <n v="51"/>
    <s v="Delhi Capitals"/>
    <s v="Mumbai Indians"/>
    <s v="Dubai International Cricket Stadium"/>
    <s v="Mumbai Indians"/>
    <s v="Field"/>
    <x v="0"/>
    <s v="Mumbai Indians"/>
    <s v="Wickets"/>
    <n v="9"/>
    <s v="Normal"/>
    <s v="Ishan Kishan"/>
    <s v="YC Barde"/>
    <s v="PR Reiffel"/>
  </r>
  <r>
    <n v="1216502"/>
    <s v="Others"/>
    <x v="2"/>
    <n v="52"/>
    <s v="Royal Challengers Bangalore"/>
    <s v="Sunrisers Hyderabad"/>
    <s v="Sharjah Cricket Stadium"/>
    <s v="Sunrisers Hyderabad"/>
    <s v="Field"/>
    <x v="0"/>
    <s v="Sunrisers Hyderabad"/>
    <s v="Wickets"/>
    <n v="5"/>
    <s v="Normal"/>
    <s v="Sandeep Sharma"/>
    <s v="KN Ananthapadmanabhan"/>
    <s v="K Srinivasan"/>
  </r>
  <r>
    <n v="1216537"/>
    <s v="Abu Dhabi"/>
    <x v="2"/>
    <n v="50"/>
    <s v="Kings XI Punjab"/>
    <s v="Rajasthan Royals"/>
    <s v="Sheikh Zayed Stadium"/>
    <s v="Rajasthan Royals"/>
    <s v="Field"/>
    <x v="0"/>
    <s v="Rajasthan Royals"/>
    <s v="Wickets"/>
    <n v="7"/>
    <s v="Normal"/>
    <s v="BA Stokes"/>
    <s v="CB Gaffaney"/>
    <s v="S Ravi"/>
  </r>
  <r>
    <n v="1216536"/>
    <s v="Others"/>
    <x v="2"/>
    <n v="49"/>
    <s v="Kolkata Knight Riders"/>
    <s v="Chennai Super Kings"/>
    <s v="Dubai International Cricket Stadium"/>
    <s v="Chennai Super Kings"/>
    <s v="Field"/>
    <x v="0"/>
    <s v="Chennai Super Kings"/>
    <s v="Wickets"/>
    <n v="6"/>
    <s v="Normal"/>
    <s v="RD Gaikwad"/>
    <s v="C Shamshuddin"/>
    <s v="RK Illingworth"/>
  </r>
  <r>
    <n v="1216499"/>
    <s v="Abu Dhabi"/>
    <x v="2"/>
    <n v="48"/>
    <s v="Royal Challengers Bangalore"/>
    <s v="Mumbai Indians"/>
    <s v="Sheikh Zayed Stadium"/>
    <s v="Mumbai Indians"/>
    <s v="Field"/>
    <x v="0"/>
    <s v="Mumbai Indians"/>
    <s v="Wickets"/>
    <n v="5"/>
    <s v="Normal"/>
    <s v="SA Yadav"/>
    <s v="UV Gandhe"/>
    <s v="CB Gaffaney"/>
  </r>
  <r>
    <n v="1216524"/>
    <s v="Others"/>
    <x v="2"/>
    <n v="47"/>
    <s v="Sunrisers Hyderabad"/>
    <s v="Delhi Capitals"/>
    <s v="Dubai International Cricket Stadium"/>
    <s v="Delhi Capitals"/>
    <s v="Field"/>
    <x v="0"/>
    <s v="Sunrisers Hyderabad"/>
    <s v="Runs"/>
    <n v="88"/>
    <s v="Normal"/>
    <s v="WP Saha"/>
    <s v="AK Chaudhary"/>
    <s v="Nitin Menon"/>
  </r>
  <r>
    <n v="1216520"/>
    <s v="Others"/>
    <x v="2"/>
    <n v="46"/>
    <s v="Kolkata Knight Riders"/>
    <s v="Kings XI Punjab"/>
    <s v="Sharjah Cricket Stadium"/>
    <s v="Kings XI Punjab"/>
    <s v="Field"/>
    <x v="0"/>
    <s v="Kings XI Punjab"/>
    <s v="Wickets"/>
    <n v="8"/>
    <s v="Normal"/>
    <s v="CH Gayle"/>
    <s v="KN Ananthapadmanabhan"/>
    <s v="RK Illingworth"/>
  </r>
  <r>
    <n v="1216541"/>
    <s v="Abu Dhabi"/>
    <x v="2"/>
    <n v="45"/>
    <s v="Mumbai Indians"/>
    <s v="Rajasthan Royals"/>
    <s v="Sheikh Zayed Stadium"/>
    <s v="Mumbai Indians"/>
    <s v="Bat"/>
    <x v="0"/>
    <s v="Rajasthan Royals"/>
    <s v="Wickets"/>
    <n v="8"/>
    <s v="Normal"/>
    <s v="BA Stokes"/>
    <s v="UV Gandhe"/>
    <s v="VK Sharma"/>
  </r>
  <r>
    <n v="1216544"/>
    <s v="Others"/>
    <x v="2"/>
    <n v="44"/>
    <s v="Royal Challengers Bangalore"/>
    <s v="Chennai Super Kings"/>
    <s v="Dubai International Cricket Stadium"/>
    <s v="Royal Challengers Bangalore"/>
    <s v="Bat"/>
    <x v="0"/>
    <s v="Chennai Super Kings"/>
    <s v="Wickets"/>
    <n v="8"/>
    <s v="Normal"/>
    <s v="RD Gaikwad"/>
    <s v="C Shamshuddin"/>
    <s v="RK Illingworth"/>
  </r>
  <r>
    <n v="1216498"/>
    <s v="Others"/>
    <x v="2"/>
    <n v="43"/>
    <s v="Kings XI Punjab"/>
    <s v="Sunrisers Hyderabad"/>
    <s v="Dubai International Cricket Stadium"/>
    <s v="Sunrisers Hyderabad"/>
    <s v="Field"/>
    <x v="0"/>
    <s v="Kings XI Punjab"/>
    <s v="Runs"/>
    <n v="12"/>
    <s v="Normal"/>
    <s v="CJ Jordan"/>
    <s v="AY Dandekar"/>
    <s v="PR Reiffel"/>
  </r>
  <r>
    <n v="1216497"/>
    <s v="Abu Dhabi"/>
    <x v="2"/>
    <n v="42"/>
    <s v="Kolkata Knight Riders"/>
    <s v="Delhi Capitals"/>
    <s v="Sheikh Zayed Stadium"/>
    <s v="Delhi Capitals"/>
    <s v="Field"/>
    <x v="0"/>
    <s v="Kolkata Knight Riders"/>
    <s v="Runs"/>
    <n v="59"/>
    <s v="Normal"/>
    <s v="CV Varun"/>
    <s v="CB Gaffaney"/>
    <s v="PG Pathak"/>
  </r>
  <r>
    <n v="1216521"/>
    <s v="Others"/>
    <x v="2"/>
    <n v="41"/>
    <s v="Chennai Super Kings"/>
    <s v="Mumbai Indians"/>
    <s v="Sharjah Cricket Stadium"/>
    <s v="Mumbai Indians"/>
    <s v="Field"/>
    <x v="0"/>
    <s v="Mumbai Indians"/>
    <s v="Wickets"/>
    <n v="10"/>
    <s v="Normal"/>
    <s v="TA Boult"/>
    <s v="C Shamshuddin"/>
    <s v="VA Kulkarni"/>
  </r>
  <r>
    <n v="1216518"/>
    <s v="Others"/>
    <x v="2"/>
    <n v="40"/>
    <s v="Rajasthan Royals"/>
    <s v="Sunrisers Hyderabad"/>
    <s v="Dubai International Cricket Stadium"/>
    <s v="Sunrisers Hyderabad"/>
    <s v="Field"/>
    <x v="0"/>
    <s v="Sunrisers Hyderabad"/>
    <s v="Wickets"/>
    <n v="8"/>
    <s v="Normal"/>
    <s v="MK Pandey"/>
    <s v="Nitin Menon"/>
    <s v="PR Reiffel"/>
  </r>
  <r>
    <n v="1216494"/>
    <s v="Abu Dhabi"/>
    <x v="2"/>
    <n v="39"/>
    <s v="Kolkata Knight Riders"/>
    <s v="Royal Challengers Bangalore"/>
    <s v="Sheikh Zayed Stadium"/>
    <s v="Kolkata Knight Riders"/>
    <s v="Bat"/>
    <x v="0"/>
    <s v="Royal Challengers Bangalore"/>
    <s v="Wickets"/>
    <n v="8"/>
    <s v="Normal"/>
    <s v="Mohammed Siraj"/>
    <s v="VK Sharma"/>
    <s v="S Ravi"/>
  </r>
  <r>
    <n v="1216546"/>
    <s v="Others"/>
    <x v="2"/>
    <n v="38"/>
    <s v="Delhi Capitals"/>
    <s v="Kings XI Punjab"/>
    <s v="Dubai International Cricket Stadium"/>
    <s v="Delhi Capitals"/>
    <s v="Bat"/>
    <x v="0"/>
    <s v="Kings XI Punjab"/>
    <s v="Wickets"/>
    <n v="5"/>
    <s v="Normal"/>
    <s v="S Dhawan"/>
    <s v="C Shamshuddin"/>
    <s v="RK Illingworth"/>
  </r>
  <r>
    <n v="1216533"/>
    <s v="Abu Dhabi"/>
    <x v="2"/>
    <n v="37"/>
    <s v="Chennai Super Kings"/>
    <s v="Rajasthan Royals"/>
    <s v="Sheikh Zayed Stadium"/>
    <s v="Chennai Super Kings"/>
    <s v="Bat"/>
    <x v="0"/>
    <s v="Rajasthan Royals"/>
    <s v="Wickets"/>
    <n v="7"/>
    <s v="Normal"/>
    <s v="JC Buttler"/>
    <s v="CB Gaffaney"/>
    <s v="VK Sharma"/>
  </r>
  <r>
    <n v="1216512"/>
    <s v="Abu Dhabi"/>
    <x v="2"/>
    <n v="35"/>
    <s v="Kolkata Knight Riders"/>
    <s v="Sunrisers Hyderabad"/>
    <s v="Sheikh Zayed Stadium"/>
    <s v="Sunrisers Hyderabad"/>
    <s v="Field"/>
    <x v="1"/>
    <s v="Kolkata Knight Riders"/>
    <s v="SuperOver"/>
    <n v="0"/>
    <s v="Normal"/>
    <s v="LH Ferguson"/>
    <s v="PG Pathak"/>
    <s v="S Ravi"/>
  </r>
  <r>
    <n v="1216517"/>
    <s v="Others"/>
    <x v="2"/>
    <n v="36"/>
    <s v="Mumbai Indians"/>
    <s v="Kings XI Punjab"/>
    <s v="Dubai International Cricket Stadium"/>
    <s v="Mumbai Indians"/>
    <s v="Bat"/>
    <x v="1"/>
    <s v="Kings XI Punjab"/>
    <s v="SuperOver"/>
    <n v="0"/>
    <s v="Normal"/>
    <s v="KL Rahul"/>
    <s v="Nitin Menon"/>
    <s v="PR Reiffel"/>
  </r>
  <r>
    <n v="1216522"/>
    <s v="Others"/>
    <x v="2"/>
    <n v="33"/>
    <s v="Rajasthan Royals"/>
    <s v="Royal Challengers Bangalore"/>
    <s v="Dubai International Cricket Stadium"/>
    <s v="Rajasthan Royals"/>
    <s v="Bat"/>
    <x v="0"/>
    <s v="Royal Challengers Bangalore"/>
    <s v="Wickets"/>
    <n v="7"/>
    <s v="Normal"/>
    <s v="AB de Villiers"/>
    <s v="AK Chaudhary"/>
    <s v="Nitin Menon"/>
  </r>
  <r>
    <n v="1216509"/>
    <s v="Others"/>
    <x v="2"/>
    <n v="34"/>
    <s v="Chennai Super Kings"/>
    <s v="Delhi Capitals"/>
    <s v="Sharjah Cricket Stadium"/>
    <s v="Chennai Super Kings"/>
    <s v="Bat"/>
    <x v="0"/>
    <s v="Delhi Capitals"/>
    <s v="Wickets"/>
    <n v="5"/>
    <s v="Normal"/>
    <s v="S Dhawan"/>
    <s v="KN Ananthapadmanabhan"/>
    <s v="RK Illingworth"/>
  </r>
  <r>
    <n v="1216526"/>
    <s v="Abu Dhabi"/>
    <x v="2"/>
    <n v="32"/>
    <s v="Kolkata Knight Riders"/>
    <s v="Mumbai Indians"/>
    <s v="Sheikh Zayed Stadium"/>
    <s v="Kolkata Knight Riders"/>
    <s v="Bat"/>
    <x v="0"/>
    <s v="Mumbai Indians"/>
    <s v="Wickets"/>
    <n v="8"/>
    <s v="Normal"/>
    <s v="Q de Kock"/>
    <s v="CB Gaffaney"/>
    <s v="VK Sharma"/>
  </r>
  <r>
    <n v="1216531"/>
    <s v="Others"/>
    <x v="2"/>
    <n v="31"/>
    <s v="Royal Challengers Bangalore"/>
    <s v="Kings XI Punjab"/>
    <s v="Sharjah Cricket Stadium"/>
    <s v="Royal Challengers Bangalore"/>
    <s v="Bat"/>
    <x v="0"/>
    <s v="Kings XI Punjab"/>
    <s v="Wickets"/>
    <n v="8"/>
    <s v="Normal"/>
    <s v="KL Rahul"/>
    <s v="KN Ananthapadmanabhan"/>
    <s v="C Shamshuddin"/>
  </r>
  <r>
    <n v="1216543"/>
    <s v="Others"/>
    <x v="2"/>
    <n v="30"/>
    <s v="Delhi Capitals"/>
    <s v="Rajasthan Royals"/>
    <s v="Dubai International Cricket Stadium"/>
    <s v="Delhi Capitals"/>
    <s v="Bat"/>
    <x v="0"/>
    <s v="Delhi Capitals"/>
    <s v="Runs"/>
    <n v="13"/>
    <s v="Normal"/>
    <s v="A Nortje"/>
    <s v="AK Chaudhary"/>
    <s v="Nitin Menon"/>
  </r>
  <r>
    <n v="1216528"/>
    <s v="Others"/>
    <x v="2"/>
    <n v="29"/>
    <s v="Chennai Super Kings"/>
    <s v="Sunrisers Hyderabad"/>
    <s v="Dubai International Cricket Stadium"/>
    <s v="Chennai Super Kings"/>
    <s v="Bat"/>
    <x v="0"/>
    <s v="Chennai Super Kings"/>
    <s v="Runs"/>
    <n v="20"/>
    <s v="Normal"/>
    <s v="RA Jadeja"/>
    <s v="AK Chaudhary"/>
    <s v="PR Reiffel"/>
  </r>
  <r>
    <n v="1216540"/>
    <s v="Others"/>
    <x v="2"/>
    <n v="28"/>
    <s v="Royal Challengers Bangalore"/>
    <s v="Kolkata Knight Riders"/>
    <s v="Sharjah Cricket Stadium"/>
    <s v="Royal Challengers Bangalore"/>
    <s v="Bat"/>
    <x v="0"/>
    <s v="Royal Challengers Bangalore"/>
    <s v="Runs"/>
    <n v="82"/>
    <s v="Normal"/>
    <s v="AB de Villiers"/>
    <s v="RK Illingworth"/>
    <s v="K Srinivasan"/>
  </r>
  <r>
    <n v="1216507"/>
    <s v="Others"/>
    <x v="2"/>
    <n v="26"/>
    <s v="Sunrisers Hyderabad"/>
    <s v="Rajasthan Royals"/>
    <s v="Dubai International Cricket Stadium"/>
    <s v="Sunrisers Hyderabad"/>
    <s v="Bat"/>
    <x v="0"/>
    <s v="Rajasthan Royals"/>
    <s v="Wickets"/>
    <n v="5"/>
    <s v="Normal"/>
    <s v="R Tewatia"/>
    <s v="YC Barde"/>
    <s v="PR Reiffel"/>
  </r>
  <r>
    <n v="1216529"/>
    <s v="Abu Dhabi"/>
    <x v="2"/>
    <n v="27"/>
    <s v="Delhi Capitals"/>
    <s v="Mumbai Indians"/>
    <s v="Sheikh Zayed Stadium"/>
    <s v="Delhi Capitals"/>
    <s v="Bat"/>
    <x v="0"/>
    <s v="Mumbai Indians"/>
    <s v="Wickets"/>
    <n v="5"/>
    <s v="Normal"/>
    <s v="Q de Kock"/>
    <s v="CB Gaffaney"/>
    <s v="S Ravi"/>
  </r>
  <r>
    <n v="1216523"/>
    <s v="Abu Dhabi"/>
    <x v="2"/>
    <n v="24"/>
    <s v="Kolkata Knight Riders"/>
    <s v="Kings XI Punjab"/>
    <s v="Sheikh Zayed Stadium"/>
    <s v="Kolkata Knight Riders"/>
    <s v="Bat"/>
    <x v="0"/>
    <s v="Kolkata Knight Riders"/>
    <s v="Runs"/>
    <n v="2"/>
    <s v="Normal"/>
    <s v="KD Karthik"/>
    <s v="UV Gandhe"/>
    <s v="CB Gaffaney"/>
  </r>
  <r>
    <n v="1216525"/>
    <s v="Others"/>
    <x v="2"/>
    <n v="25"/>
    <s v="Royal Challengers Bangalore"/>
    <s v="Chennai Super Kings"/>
    <s v="Dubai International Cricket Stadium"/>
    <s v="Royal Challengers Bangalore"/>
    <s v="Bat"/>
    <x v="0"/>
    <s v="Royal Challengers Bangalore"/>
    <s v="Runs"/>
    <n v="37"/>
    <s v="Normal"/>
    <s v="V Kohli"/>
    <s v="AK Chaudhary"/>
    <s v="PR Reiffel"/>
  </r>
  <r>
    <n v="1216500"/>
    <s v="Others"/>
    <x v="2"/>
    <n v="23"/>
    <s v="Delhi Capitals"/>
    <s v="Rajasthan Royals"/>
    <s v="Sharjah Cricket Stadium"/>
    <s v="Rajasthan Royals"/>
    <s v="Field"/>
    <x v="0"/>
    <s v="Delhi Capitals"/>
    <s v="Runs"/>
    <n v="46"/>
    <s v="Normal"/>
    <s v="R Ashwin"/>
    <s v="KN Ananthapadmanabhan"/>
    <s v="C Shamshuddin"/>
  </r>
  <r>
    <n v="1216542"/>
    <s v="Others"/>
    <x v="2"/>
    <n v="22"/>
    <s v="Sunrisers Hyderabad"/>
    <s v="Kings XI Punjab"/>
    <s v="Dubai International Cricket Stadium"/>
    <s v="Sunrisers Hyderabad"/>
    <s v="Bat"/>
    <x v="0"/>
    <s v="Sunrisers Hyderabad"/>
    <s v="Runs"/>
    <n v="69"/>
    <s v="Normal"/>
    <s v="JM Bairstow"/>
    <s v="AK Chaudhary"/>
    <s v="Nitin Menon"/>
  </r>
  <r>
    <n v="1216501"/>
    <s v="Abu Dhabi"/>
    <x v="2"/>
    <n v="21"/>
    <s v="Kolkata Knight Riders"/>
    <s v="Chennai Super Kings"/>
    <s v="Sheikh Zayed Stadium"/>
    <s v="Kolkata Knight Riders"/>
    <s v="Bat"/>
    <x v="0"/>
    <s v="Kolkata Knight Riders"/>
    <s v="Runs"/>
    <n v="10"/>
    <s v="Normal"/>
    <s v="RA Tripathi"/>
    <s v="KN Ananthapadmanabhan"/>
    <s v="RK Illingworth"/>
  </r>
  <r>
    <n v="1216511"/>
    <s v="Abu Dhabi"/>
    <x v="2"/>
    <n v="20"/>
    <s v="Mumbai Indians"/>
    <s v="Rajasthan Royals"/>
    <s v="Sheikh Zayed Stadium"/>
    <s v="Mumbai Indians"/>
    <s v="Bat"/>
    <x v="0"/>
    <s v="Mumbai Indians"/>
    <s v="Runs"/>
    <n v="57"/>
    <s v="Normal"/>
    <s v="SA Yadav"/>
    <s v="VK Sharma"/>
    <s v="S Ravi"/>
  </r>
  <r>
    <n v="1216519"/>
    <s v="Others"/>
    <x v="2"/>
    <n v="19"/>
    <s v="Delhi Capitals"/>
    <s v="Royal Challengers Bangalore"/>
    <s v="Dubai International Cricket Stadium"/>
    <s v="Royal Challengers Bangalore"/>
    <s v="Field"/>
    <x v="0"/>
    <s v="Delhi Capitals"/>
    <s v="Runs"/>
    <n v="59"/>
    <s v="Normal"/>
    <s v="AR Patel"/>
    <s v="Nitin Menon"/>
    <s v="YC Barde"/>
  </r>
  <r>
    <n v="1216513"/>
    <s v="Others"/>
    <x v="2"/>
    <n v="18"/>
    <s v="Kings XI Punjab"/>
    <s v="Chennai Super Kings"/>
    <s v="Dubai International Cricket Stadium"/>
    <s v="Kings XI Punjab"/>
    <s v="Bat"/>
    <x v="0"/>
    <s v="Chennai Super Kings"/>
    <s v="Wickets"/>
    <n v="10"/>
    <s v="Normal"/>
    <s v="SR Watson"/>
    <s v="AY Dandekar"/>
    <s v="Nitin Menon"/>
  </r>
  <r>
    <n v="1216538"/>
    <s v="Others"/>
    <x v="2"/>
    <n v="17"/>
    <s v="Mumbai Indians"/>
    <s v="Sunrisers Hyderabad"/>
    <s v="Sharjah Cricket Stadium"/>
    <s v="Mumbai Indians"/>
    <s v="Bat"/>
    <x v="0"/>
    <s v="Mumbai Indians"/>
    <s v="Runs"/>
    <n v="34"/>
    <s v="Normal"/>
    <s v="TA Boult"/>
    <s v="KN Ananthapadmanabhan"/>
    <s v="RK Illingworth"/>
  </r>
  <r>
    <n v="1216514"/>
    <s v="Abu Dhabi"/>
    <x v="2"/>
    <n v="15"/>
    <s v="Rajasthan Royals"/>
    <s v="Royal Challengers Bangalore"/>
    <s v="Sheikh Zayed Stadium"/>
    <s v="Rajasthan Royals"/>
    <s v="Bat"/>
    <x v="0"/>
    <s v="Royal Challengers Bangalore"/>
    <s v="Wickets"/>
    <n v="8"/>
    <s v="Normal"/>
    <s v="YS Chahal"/>
    <s v="CB Gaffaney"/>
    <s v="S Ravi"/>
  </r>
  <r>
    <n v="1216515"/>
    <s v="Others"/>
    <x v="2"/>
    <n v="16"/>
    <s v="Delhi Capitals"/>
    <s v="Kolkata Knight Riders"/>
    <s v="Sharjah Cricket Stadium"/>
    <s v="Kolkata Knight Riders"/>
    <s v="Field"/>
    <x v="0"/>
    <s v="Delhi Capitals"/>
    <s v="Runs"/>
    <n v="18"/>
    <s v="Normal"/>
    <s v="SS Iyer"/>
    <s v="VA Kulkarni"/>
    <s v="RK Illingworth"/>
  </r>
  <r>
    <n v="1216516"/>
    <s v="Others"/>
    <x v="2"/>
    <n v="14"/>
    <s v="Sunrisers Hyderabad"/>
    <s v="Chennai Super Kings"/>
    <s v="Dubai International Cricket Stadium"/>
    <s v="Sunrisers Hyderabad"/>
    <s v="Bat"/>
    <x v="0"/>
    <s v="Sunrisers Hyderabad"/>
    <s v="Runs"/>
    <n v="7"/>
    <s v="Normal"/>
    <s v="PK Garg"/>
    <s v="AK Chaudhary"/>
    <s v="PR Reiffel"/>
  </r>
  <r>
    <n v="1216503"/>
    <s v="Abu Dhabi"/>
    <x v="2"/>
    <n v="13"/>
    <s v="Mumbai Indians"/>
    <s v="Kings XI Punjab"/>
    <s v="Sheikh Zayed Stadium"/>
    <s v="Kings XI Punjab"/>
    <s v="Field"/>
    <x v="0"/>
    <s v="Mumbai Indians"/>
    <s v="Runs"/>
    <n v="48"/>
    <s v="Normal"/>
    <s v="KA Pollard"/>
    <s v="VK Sharma"/>
    <s v="S Ravi"/>
  </r>
  <r>
    <n v="1216504"/>
    <s v="Others"/>
    <x v="2"/>
    <n v="12"/>
    <s v="Kolkata Knight Riders"/>
    <s v="Rajasthan Royals"/>
    <s v="Dubai International Cricket Stadium"/>
    <s v="Rajasthan Royals"/>
    <s v="Field"/>
    <x v="0"/>
    <s v="Kolkata Knight Riders"/>
    <s v="Runs"/>
    <n v="37"/>
    <s v="Normal"/>
    <s v="Shivam Mavi"/>
    <s v="KN Ananthapadmanabhan"/>
    <s v="C Shamshuddin"/>
  </r>
  <r>
    <n v="1216532"/>
    <s v="Abu Dhabi"/>
    <x v="2"/>
    <n v="11"/>
    <s v="Sunrisers Hyderabad"/>
    <s v="Delhi Capitals"/>
    <s v="Sheikh Zayed Stadium"/>
    <s v="Delhi Capitals"/>
    <s v="Field"/>
    <x v="0"/>
    <s v="Sunrisers Hyderabad"/>
    <s v="Runs"/>
    <n v="15"/>
    <s v="Normal"/>
    <s v="Rashid Khan"/>
    <s v="VK Sharma"/>
    <s v="S Ravi"/>
  </r>
  <r>
    <n v="1216547"/>
    <s v="Others"/>
    <x v="2"/>
    <n v="10"/>
    <s v="Royal Challengers Bangalore"/>
    <s v="Mumbai Indians"/>
    <s v="Dubai International Cricket Stadium"/>
    <s v="Mumbai Indians"/>
    <s v="Field"/>
    <x v="1"/>
    <s v="Royal Challengers Bangalore"/>
    <s v="SuperOver"/>
    <n v="0"/>
    <s v="Normal"/>
    <s v="AB de Villiers"/>
    <s v="Nitin Menon"/>
    <s v="PR Reiffel"/>
  </r>
  <r>
    <n v="1216527"/>
    <s v="Others"/>
    <x v="2"/>
    <n v="9"/>
    <s v="Kings XI Punjab"/>
    <s v="Rajasthan Royals"/>
    <s v="Sharjah Cricket Stadium"/>
    <s v="Rajasthan Royals"/>
    <s v="Field"/>
    <x v="0"/>
    <s v="Rajasthan Royals"/>
    <s v="Wickets"/>
    <n v="4"/>
    <s v="Normal"/>
    <s v="SV Samson"/>
    <s v="RK Illingworth"/>
    <s v="K Srinivasan"/>
  </r>
  <r>
    <n v="1216545"/>
    <s v="Abu Dhabi"/>
    <x v="2"/>
    <n v="8"/>
    <s v="Sunrisers Hyderabad"/>
    <s v="Kolkata Knight Riders"/>
    <s v="Sheikh Zayed Stadium"/>
    <s v="Sunrisers Hyderabad"/>
    <s v="Bat"/>
    <x v="0"/>
    <s v="Kolkata Knight Riders"/>
    <s v="Wickets"/>
    <n v="7"/>
    <s v="Normal"/>
    <s v="Shubman Gill"/>
    <s v="CB Gaffaney"/>
    <s v="VK Sharma"/>
  </r>
  <r>
    <n v="1216539"/>
    <s v="Others"/>
    <x v="2"/>
    <n v="7"/>
    <s v="Delhi Capitals"/>
    <s v="Chennai Super Kings"/>
    <s v="Dubai International Cricket Stadium"/>
    <s v="Chennai Super Kings"/>
    <s v="Field"/>
    <x v="0"/>
    <s v="Delhi Capitals"/>
    <s v="Runs"/>
    <n v="44"/>
    <s v="Normal"/>
    <s v="PP Shaw"/>
    <s v="KN Ananthapadmanabhan"/>
    <s v="RK Illingworth"/>
  </r>
  <r>
    <n v="1216510"/>
    <s v="Others"/>
    <x v="2"/>
    <n v="6"/>
    <s v="Kings XI Punjab"/>
    <s v="Royal Challengers Bangalore"/>
    <s v="Dubai International Cricket Stadium"/>
    <s v="Royal Challengers Bangalore"/>
    <s v="Field"/>
    <x v="0"/>
    <s v="Kings XI Punjab"/>
    <s v="Runs"/>
    <n v="97"/>
    <s v="Normal"/>
    <s v="KL Rahul"/>
    <s v="AK Chaudhary"/>
    <s v="PR Reiffel"/>
  </r>
  <r>
    <n v="1216508"/>
    <s v="Abu Dhabi"/>
    <x v="2"/>
    <n v="5"/>
    <s v="Mumbai Indians"/>
    <s v="Kolkata Knight Riders"/>
    <s v="Sheikh Zayed Stadium"/>
    <s v="Kolkata Knight Riders"/>
    <s v="Field"/>
    <x v="0"/>
    <s v="Mumbai Indians"/>
    <s v="Runs"/>
    <n v="49"/>
    <s v="Normal"/>
    <s v="RG Sharma"/>
    <s v="CB Gaffaney"/>
    <s v="S Ravi"/>
  </r>
  <r>
    <n v="1216496"/>
    <s v="Others"/>
    <x v="2"/>
    <n v="4"/>
    <s v="Rajasthan Royals"/>
    <s v="Chennai Super Kings"/>
    <s v="Sharjah Cricket Stadium"/>
    <s v="Chennai Super Kings"/>
    <s v="Field"/>
    <x v="0"/>
    <s v="Rajasthan Royals"/>
    <s v="Runs"/>
    <n v="16"/>
    <s v="Normal"/>
    <s v="SV Samson"/>
    <s v="C Shamshuddin"/>
    <s v="VA Kulkarni"/>
  </r>
  <r>
    <n v="1216534"/>
    <s v="Others"/>
    <x v="2"/>
    <n v="3"/>
    <s v="Royal Challengers Bangalore"/>
    <s v="Sunrisers Hyderabad"/>
    <s v="Dubai International Cricket Stadium"/>
    <s v="Sunrisers Hyderabad"/>
    <s v="Field"/>
    <x v="0"/>
    <s v="Royal Challengers Bangalore"/>
    <s v="Runs"/>
    <n v="10"/>
    <s v="Normal"/>
    <s v="YS Chahal"/>
    <s v="AY Dandekar"/>
    <s v="Nitin Menon"/>
  </r>
  <r>
    <n v="1216493"/>
    <s v="Others"/>
    <x v="2"/>
    <n v="2"/>
    <s v="Delhi Capitals"/>
    <s v="Kings XI Punjab"/>
    <s v="Dubai International Cricket Stadium"/>
    <s v="Kings XI Punjab"/>
    <s v="Field"/>
    <x v="1"/>
    <s v="Delhi Capitals"/>
    <s v="SuperOver"/>
    <n v="0"/>
    <s v="Normal"/>
    <s v="MP Stoinis"/>
    <s v="AK Chaudhary"/>
    <s v="Nitin Menon"/>
  </r>
  <r>
    <n v="1216492"/>
    <s v="Abu Dhabi"/>
    <x v="2"/>
    <n v="1"/>
    <s v="Mumbai Indians"/>
    <s v="Chennai Super Kings"/>
    <s v="Sheikh Zayed Stadium"/>
    <s v="Chennai Super Kings"/>
    <s v="Field"/>
    <x v="0"/>
    <s v="Chennai Super Kings"/>
    <s v="Wickets"/>
    <n v="5"/>
    <s v="Normal"/>
    <s v="AT Rayudu"/>
    <s v="CB Gaffaney"/>
    <s v="VK Sharma"/>
  </r>
  <r>
    <n v="1181768"/>
    <s v="Hyderabad"/>
    <x v="3"/>
    <s v="Final"/>
    <s v="Mumbai Indians"/>
    <s v="Chennai Super Kings"/>
    <s v="Rajiv Gandhi International Stadium"/>
    <s v="Mumbai Indians"/>
    <s v="Bat"/>
    <x v="0"/>
    <s v="Mumbai Indians"/>
    <s v="Runs"/>
    <n v="1"/>
    <s v="Normal"/>
    <s v="JJ Bumrah"/>
    <s v="IJ Gould"/>
    <s v="Nitin Menon"/>
  </r>
  <r>
    <n v="1181767"/>
    <s v="Visakhapatnam"/>
    <x v="3"/>
    <s v="Qualifier"/>
    <s v="Delhi Capitals"/>
    <s v="Chennai Super Kings"/>
    <s v="Dr.Rajasekhara Reddy Cricket Stadium"/>
    <s v="Chennai Super Kings"/>
    <s v="Field"/>
    <x v="0"/>
    <s v="Chennai Super Kings"/>
    <s v="Wickets"/>
    <n v="6"/>
    <s v="Normal"/>
    <s v="F du Plessis"/>
    <s v="BNJ Oxenford"/>
    <s v="S Ravi"/>
  </r>
  <r>
    <n v="1181766"/>
    <s v="Visakhapatnam"/>
    <x v="3"/>
    <s v="Eliminator"/>
    <s v="Sunrisers Hyderabad"/>
    <s v="Delhi Capitals"/>
    <s v="Dr.Rajasekhara Reddy Cricket Stadium"/>
    <s v="Delhi Capitals"/>
    <s v="Field"/>
    <x v="0"/>
    <s v="Delhi Capitals"/>
    <s v="Wickets"/>
    <n v="2"/>
    <s v="Normal"/>
    <s v="RR Pant"/>
    <s v="BNJ Oxenford"/>
    <s v="S Ravi"/>
  </r>
  <r>
    <n v="1181764"/>
    <s v="Chennai"/>
    <x v="3"/>
    <s v="Qualifier"/>
    <s v="Chennai Super Kings"/>
    <s v="Mumbai Indians"/>
    <s v="MA Chidambaram Stadium"/>
    <s v="Chennai Super Kings"/>
    <s v="Bat"/>
    <x v="0"/>
    <s v="Mumbai Indians"/>
    <s v="Wickets"/>
    <n v="6"/>
    <s v="Normal"/>
    <s v="SA Yadav"/>
    <s v="NJ Llong"/>
    <s v="Nitin Menon"/>
  </r>
  <r>
    <n v="1178430"/>
    <s v="Chandigarh"/>
    <x v="3"/>
    <n v="55"/>
    <s v="Chennai Super Kings"/>
    <s v="Kings XI Punjab"/>
    <s v="Punjab Cricket Association Stadium"/>
    <s v="Kings XI Punjab"/>
    <s v="Field"/>
    <x v="0"/>
    <s v="Kings XI Punjab"/>
    <s v="Wickets"/>
    <n v="6"/>
    <s v="Normal"/>
    <s v="KL Rahul"/>
    <s v="C Shamshuddin"/>
    <s v="KN Ananthapadmanabhan"/>
  </r>
  <r>
    <n v="1178431"/>
    <s v="Mumbai"/>
    <x v="3"/>
    <n v="56"/>
    <s v="Kolkata Knight Riders"/>
    <s v="Mumbai Indians"/>
    <s v="Wankhede Stadium"/>
    <s v="Mumbai Indians"/>
    <s v="Field"/>
    <x v="0"/>
    <s v="Mumbai Indians"/>
    <s v="Wickets"/>
    <n v="9"/>
    <s v="Normal"/>
    <s v="H Pandya"/>
    <s v="A Nand Kishore"/>
    <s v="CK Nandan"/>
  </r>
  <r>
    <n v="1178429"/>
    <s v="Bengaluru"/>
    <x v="3"/>
    <n v="54"/>
    <s v="Sunrisers Hyderabad"/>
    <s v="Royal Challengers Bangalore"/>
    <s v="M Chinnaswamy Stadium"/>
    <s v="Royal Challengers Bangalore"/>
    <s v="Field"/>
    <x v="0"/>
    <s v="Royal Challengers Bangalore"/>
    <s v="Wickets"/>
    <n v="4"/>
    <s v="Normal"/>
    <s v="SO Hetmyer"/>
    <s v="AK Chaudhary"/>
    <s v="NJ Llong"/>
  </r>
  <r>
    <n v="1178428"/>
    <s v="Delhi"/>
    <x v="3"/>
    <n v="53"/>
    <s v="Rajasthan Royals"/>
    <s v="Delhi Capitals"/>
    <s v="Arun Jaitley Stadium"/>
    <s v="Rajasthan Royals"/>
    <s v="Bat"/>
    <x v="0"/>
    <s v="Delhi Capitals"/>
    <s v="Wickets"/>
    <n v="5"/>
    <s v="Normal"/>
    <s v="A Mishra"/>
    <s v="AY Dandekar"/>
    <s v="IJ Gould"/>
  </r>
  <r>
    <n v="1178427"/>
    <s v="Chandigarh"/>
    <x v="3"/>
    <n v="52"/>
    <s v="Kings XI Punjab"/>
    <s v="Kolkata Knight Riders"/>
    <s v="Punjab Cricket Association Stadium"/>
    <s v="Kolkata Knight Riders"/>
    <s v="Field"/>
    <x v="0"/>
    <s v="Kolkata Knight Riders"/>
    <s v="Wickets"/>
    <n v="7"/>
    <s v="Normal"/>
    <s v="Shubman Gill"/>
    <s v="BNJ Oxenford"/>
    <s v="C Shamshuddin"/>
  </r>
  <r>
    <n v="1178426"/>
    <s v="Mumbai"/>
    <x v="3"/>
    <n v="51"/>
    <s v="Mumbai Indians"/>
    <s v="Sunrisers Hyderabad"/>
    <s v="Wankhede Stadium"/>
    <s v="Mumbai Indians"/>
    <s v="Bat"/>
    <x v="1"/>
    <s v="Mumbai Indians"/>
    <s v="SuperOver"/>
    <n v="0"/>
    <s v="Normal"/>
    <s v="JJ Bumrah"/>
    <s v="CK Nandan"/>
    <s v="S Ravi"/>
  </r>
  <r>
    <n v="1178425"/>
    <s v="Chennai"/>
    <x v="3"/>
    <n v="50"/>
    <s v="Chennai Super Kings"/>
    <s v="Delhi Capitals"/>
    <s v="MA Chidambaram Stadium"/>
    <s v="Delhi Capitals"/>
    <s v="Field"/>
    <x v="0"/>
    <s v="Chennai Super Kings"/>
    <s v="Runs"/>
    <n v="80"/>
    <s v="Normal"/>
    <s v="MS Dhoni"/>
    <s v="AY Dandekar"/>
    <s v="Nitin Menon"/>
  </r>
  <r>
    <n v="1178424"/>
    <s v="Bengaluru"/>
    <x v="3"/>
    <n v="49"/>
    <s v="Royal Challengers Bangalore"/>
    <s v="Rajasthan Royals"/>
    <s v="M Chinnaswamy Stadium"/>
    <s v="Rajasthan Royals"/>
    <s v="Field"/>
    <x v="0"/>
    <s v="No Result"/>
    <s v="NoResults"/>
    <n v="0"/>
    <s v="Normal"/>
    <s v="NA"/>
    <s v="NJ Llong"/>
    <s v="UV Gandhe"/>
  </r>
  <r>
    <n v="1178423"/>
    <s v="Hyderabad"/>
    <x v="3"/>
    <n v="48"/>
    <s v="Sunrisers Hyderabad"/>
    <s v="Kings XI Punjab"/>
    <s v="Rajiv Gandhi International Stadium"/>
    <s v="Kings XI Punjab"/>
    <s v="Field"/>
    <x v="0"/>
    <s v="Sunrisers Hyderabad"/>
    <s v="Runs"/>
    <n v="45"/>
    <s v="Normal"/>
    <s v="DA Warner"/>
    <s v="CK Nandan"/>
    <s v="S Ravi"/>
  </r>
  <r>
    <n v="1178422"/>
    <s v="Kolkata"/>
    <x v="3"/>
    <n v="47"/>
    <s v="Kolkata Knight Riders"/>
    <s v="Mumbai Indians"/>
    <s v="Eden Gardens"/>
    <s v="Mumbai Indians"/>
    <s v="Field"/>
    <x v="0"/>
    <s v="Kolkata Knight Riders"/>
    <s v="Runs"/>
    <n v="34"/>
    <s v="Normal"/>
    <s v="AD Russell"/>
    <s v="IJ Gould"/>
    <s v="Nitin Menon"/>
  </r>
  <r>
    <n v="1178421"/>
    <s v="Delhi"/>
    <x v="3"/>
    <n v="46"/>
    <s v="Delhi Capitals"/>
    <s v="Royal Challengers Bangalore"/>
    <s v="Arun Jaitley Stadium"/>
    <s v="Delhi Capitals"/>
    <s v="Bat"/>
    <x v="0"/>
    <s v="Delhi Capitals"/>
    <s v="Runs"/>
    <n v="16"/>
    <s v="Normal"/>
    <s v="S Dhawan"/>
    <s v="BNJ Oxenford"/>
    <s v="KN Ananthapadmanabhan"/>
  </r>
  <r>
    <n v="1178420"/>
    <s v="Jaipur"/>
    <x v="3"/>
    <n v="45"/>
    <s v="Sunrisers Hyderabad"/>
    <s v="Rajasthan Royals"/>
    <s v="Sawai Mansingh Stadium"/>
    <s v="Rajasthan Royals"/>
    <s v="Field"/>
    <x v="0"/>
    <s v="Rajasthan Royals"/>
    <s v="Wickets"/>
    <n v="7"/>
    <s v="Normal"/>
    <s v="JD Unadkat"/>
    <s v="A Nand Kishore"/>
    <s v="YC Barde"/>
  </r>
  <r>
    <n v="1178419"/>
    <s v="Chennai"/>
    <x v="3"/>
    <n v="44"/>
    <s v="Mumbai Indians"/>
    <s v="Chennai Super Kings"/>
    <s v="MA Chidambaram Stadium"/>
    <s v="Chennai Super Kings"/>
    <s v="Field"/>
    <x v="0"/>
    <s v="Mumbai Indians"/>
    <s v="Runs"/>
    <n v="46"/>
    <s v="Normal"/>
    <s v="RG Sharma"/>
    <s v="AK Chaudhary"/>
    <s v="NJ Llong"/>
  </r>
  <r>
    <n v="1178418"/>
    <s v="Kolkata"/>
    <x v="3"/>
    <n v="43"/>
    <s v="Kolkata Knight Riders"/>
    <s v="Rajasthan Royals"/>
    <s v="Eden Gardens"/>
    <s v="Rajasthan Royals"/>
    <s v="Field"/>
    <x v="0"/>
    <s v="Rajasthan Royals"/>
    <s v="Wickets"/>
    <n v="3"/>
    <s v="Normal"/>
    <s v="VR Aaron"/>
    <s v="AY Dandekar"/>
    <s v="IJ Gould"/>
  </r>
  <r>
    <n v="1178417"/>
    <s v="Bengaluru"/>
    <x v="3"/>
    <n v="42"/>
    <s v="Royal Challengers Bangalore"/>
    <s v="Kings XI Punjab"/>
    <s v="M Chinnaswamy Stadium"/>
    <s v="Kings XI Punjab"/>
    <s v="Field"/>
    <x v="0"/>
    <s v="Royal Challengers Bangalore"/>
    <s v="Runs"/>
    <n v="17"/>
    <s v="Normal"/>
    <s v="AB de Villiers"/>
    <s v="BNJ Oxenford"/>
    <s v="C Shamshuddin"/>
  </r>
  <r>
    <n v="1178416"/>
    <s v="Chennai"/>
    <x v="3"/>
    <n v="41"/>
    <s v="Sunrisers Hyderabad"/>
    <s v="Chennai Super Kings"/>
    <s v="MA Chidambaram Stadium"/>
    <s v="Chennai Super Kings"/>
    <s v="Field"/>
    <x v="0"/>
    <s v="Chennai Super Kings"/>
    <s v="Wickets"/>
    <n v="6"/>
    <s v="Normal"/>
    <s v="SR Watson"/>
    <s v="AK Chaudhary"/>
    <s v="NJ Llong"/>
  </r>
  <r>
    <n v="1178415"/>
    <s v="Jaipur"/>
    <x v="3"/>
    <n v="40"/>
    <s v="Rajasthan Royals"/>
    <s v="Delhi Capitals"/>
    <s v="Sawai Mansingh Stadium"/>
    <s v="Delhi Capitals"/>
    <s v="Field"/>
    <x v="0"/>
    <s v="Delhi Capitals"/>
    <s v="Wickets"/>
    <n v="6"/>
    <s v="Normal"/>
    <s v="RR Pant"/>
    <s v="A Nand Kishore"/>
    <s v="S Ravi"/>
  </r>
  <r>
    <n v="1178413"/>
    <s v="Hyderabad"/>
    <x v="3"/>
    <n v="38"/>
    <s v="Kolkata Knight Riders"/>
    <s v="Sunrisers Hyderabad"/>
    <s v="Rajiv Gandhi International Stadium"/>
    <s v="Sunrisers Hyderabad"/>
    <s v="Field"/>
    <x v="0"/>
    <s v="Sunrisers Hyderabad"/>
    <s v="Wickets"/>
    <n v="9"/>
    <s v="Normal"/>
    <s v="KK Ahmed"/>
    <s v="NJ Llong"/>
    <s v="Nitin Menon"/>
  </r>
  <r>
    <n v="1178414"/>
    <s v="Bengaluru"/>
    <x v="3"/>
    <n v="39"/>
    <s v="Royal Challengers Bangalore"/>
    <s v="Chennai Super Kings"/>
    <s v="M Chinnaswamy Stadium"/>
    <s v="Chennai Super Kings"/>
    <s v="Field"/>
    <x v="0"/>
    <s v="Royal Challengers Bangalore"/>
    <s v="Runs"/>
    <n v="1"/>
    <s v="Normal"/>
    <s v="PA Patel"/>
    <s v="RJ Tucker"/>
    <s v="VA Kulkarni"/>
  </r>
  <r>
    <n v="1178412"/>
    <s v="Delhi"/>
    <x v="3"/>
    <n v="37"/>
    <s v="Kings XI Punjab"/>
    <s v="Delhi Capitals"/>
    <s v="Arun Jaitley Stadium"/>
    <s v="Delhi Capitals"/>
    <s v="Field"/>
    <x v="0"/>
    <s v="Delhi Capitals"/>
    <s v="Wickets"/>
    <n v="5"/>
    <s v="Normal"/>
    <s v="SS Iyer"/>
    <s v="C Shamshuddin"/>
    <s v="UV Gandhe"/>
  </r>
  <r>
    <n v="1178411"/>
    <s v="Jaipur"/>
    <x v="3"/>
    <n v="36"/>
    <s v="Mumbai Indians"/>
    <s v="Rajasthan Royals"/>
    <s v="Sawai Mansingh Stadium"/>
    <s v="Rajasthan Royals"/>
    <s v="Field"/>
    <x v="0"/>
    <s v="Rajasthan Royals"/>
    <s v="Wickets"/>
    <n v="5"/>
    <s v="Normal"/>
    <s v="SPD Smith"/>
    <s v="S Ravi"/>
    <s v="YC Barde"/>
  </r>
  <r>
    <n v="1178410"/>
    <s v="Kolkata"/>
    <x v="3"/>
    <n v="35"/>
    <s v="Royal Challengers Bangalore"/>
    <s v="Kolkata Knight Riders"/>
    <s v="Eden Gardens"/>
    <s v="Kolkata Knight Riders"/>
    <s v="Field"/>
    <x v="0"/>
    <s v="Royal Challengers Bangalore"/>
    <s v="Runs"/>
    <n v="10"/>
    <s v="Normal"/>
    <s v="V Kohli"/>
    <s v="IJ Gould"/>
    <s v="Nitin Menon"/>
  </r>
  <r>
    <n v="1178409"/>
    <s v="Delhi"/>
    <x v="3"/>
    <n v="34"/>
    <s v="Mumbai Indians"/>
    <s v="Delhi Capitals"/>
    <s v="Arun Jaitley Stadium"/>
    <s v="Mumbai Indians"/>
    <s v="Bat"/>
    <x v="0"/>
    <s v="Mumbai Indians"/>
    <s v="Runs"/>
    <n v="40"/>
    <s v="Normal"/>
    <s v="H Pandya"/>
    <s v="BNJ Oxenford"/>
    <s v="NJ Llong"/>
  </r>
  <r>
    <n v="1178408"/>
    <s v="Hyderabad"/>
    <x v="3"/>
    <n v="33"/>
    <s v="Chennai Super Kings"/>
    <s v="Sunrisers Hyderabad"/>
    <s v="Rajiv Gandhi International Stadium"/>
    <s v="Chennai Super Kings"/>
    <s v="Bat"/>
    <x v="0"/>
    <s v="Sunrisers Hyderabad"/>
    <s v="Wickets"/>
    <n v="6"/>
    <s v="Normal"/>
    <s v="DA Warner"/>
    <s v="IJ Gould"/>
    <s v="UV Gandhe"/>
  </r>
  <r>
    <n v="1178407"/>
    <s v="Chandigarh"/>
    <x v="3"/>
    <n v="32"/>
    <s v="Kings XI Punjab"/>
    <s v="Rajasthan Royals"/>
    <s v="Punjab Cricket Association Stadium"/>
    <s v="Rajasthan Royals"/>
    <s v="Field"/>
    <x v="0"/>
    <s v="Kings XI Punjab"/>
    <s v="Runs"/>
    <n v="12"/>
    <s v="Normal"/>
    <s v="R Ashwin"/>
    <s v="AK Chaudhary"/>
    <s v="VA Kulkarni"/>
  </r>
  <r>
    <n v="1178406"/>
    <s v="Mumbai"/>
    <x v="3"/>
    <n v="31"/>
    <s v="Royal Challengers Bangalore"/>
    <s v="Mumbai Indians"/>
    <s v="Wankhede Stadium"/>
    <s v="Mumbai Indians"/>
    <s v="Field"/>
    <x v="0"/>
    <s v="Mumbai Indians"/>
    <s v="Wickets"/>
    <n v="5"/>
    <s v="Normal"/>
    <s v="SL Malinga"/>
    <s v="M Erasmus"/>
    <s v="Nitin Menon"/>
  </r>
  <r>
    <n v="1178404"/>
    <s v="Kolkata"/>
    <x v="3"/>
    <n v="29"/>
    <s v="Kolkata Knight Riders"/>
    <s v="Chennai Super Kings"/>
    <s v="Eden Gardens"/>
    <s v="Chennai Super Kings"/>
    <s v="Field"/>
    <x v="0"/>
    <s v="Chennai Super Kings"/>
    <s v="Wickets"/>
    <n v="5"/>
    <s v="Normal"/>
    <s v="Imran Tahir"/>
    <s v="CK Nandan"/>
    <s v="RJ Tucker"/>
  </r>
  <r>
    <n v="1178405"/>
    <s v="Hyderabad"/>
    <x v="3"/>
    <n v="30"/>
    <s v="Delhi Capitals"/>
    <s v="Sunrisers Hyderabad"/>
    <s v="Rajiv Gandhi International Stadium"/>
    <s v="Sunrisers Hyderabad"/>
    <s v="Field"/>
    <x v="0"/>
    <s v="Delhi Capitals"/>
    <s v="Runs"/>
    <n v="39"/>
    <s v="Normal"/>
    <s v="KMA Paul"/>
    <s v="AK Chaudhary"/>
    <s v="BNJ Oxenford"/>
  </r>
  <r>
    <n v="1178402"/>
    <s v="Mumbai"/>
    <x v="3"/>
    <n v="27"/>
    <s v="Mumbai Indians"/>
    <s v="Rajasthan Royals"/>
    <s v="Wankhede Stadium"/>
    <s v="Rajasthan Royals"/>
    <s v="Field"/>
    <x v="0"/>
    <s v="Rajasthan Royals"/>
    <s v="Wickets"/>
    <n v="4"/>
    <s v="Normal"/>
    <s v="JC Buttler"/>
    <s v="A Nand Kishore"/>
    <s v="Nitin Menon"/>
  </r>
  <r>
    <n v="1178403"/>
    <s v="Chandigarh"/>
    <x v="3"/>
    <n v="28"/>
    <s v="Kings XI Punjab"/>
    <s v="Royal Challengers Bangalore"/>
    <s v="Punjab Cricket Association Stadium"/>
    <s v="Royal Challengers Bangalore"/>
    <s v="Field"/>
    <x v="0"/>
    <s v="Royal Challengers Bangalore"/>
    <s v="Wickets"/>
    <n v="8"/>
    <s v="Normal"/>
    <s v="AB de Villiers"/>
    <s v="S Ravi"/>
    <s v="UV Gandhe"/>
  </r>
  <r>
    <n v="1178401"/>
    <s v="Kolkata"/>
    <x v="3"/>
    <n v="26"/>
    <s v="Kolkata Knight Riders"/>
    <s v="Delhi Capitals"/>
    <s v="Eden Gardens"/>
    <s v="Delhi Capitals"/>
    <s v="Field"/>
    <x v="0"/>
    <s v="Delhi Capitals"/>
    <s v="Wickets"/>
    <n v="7"/>
    <s v="Normal"/>
    <s v="S Dhawan"/>
    <s v="CK Nandan"/>
    <s v="YC Barde"/>
  </r>
  <r>
    <n v="1178400"/>
    <s v="Jaipur"/>
    <x v="3"/>
    <n v="25"/>
    <s v="Rajasthan Royals"/>
    <s v="Chennai Super Kings"/>
    <s v="Sawai Mansingh Stadium"/>
    <s v="Chennai Super Kings"/>
    <s v="Field"/>
    <x v="0"/>
    <s v="Chennai Super Kings"/>
    <s v="Wickets"/>
    <n v="4"/>
    <s v="Normal"/>
    <s v="MS Dhoni"/>
    <s v="BNJ Oxenford"/>
    <s v="UV Gandhe"/>
  </r>
  <r>
    <n v="1178399"/>
    <s v="Mumbai"/>
    <x v="3"/>
    <n v="24"/>
    <s v="Kings XI Punjab"/>
    <s v="Mumbai Indians"/>
    <s v="Wankhede Stadium"/>
    <s v="Mumbai Indians"/>
    <s v="Field"/>
    <x v="0"/>
    <s v="Mumbai Indians"/>
    <s v="Wickets"/>
    <n v="3"/>
    <s v="Normal"/>
    <s v="KA Pollard"/>
    <s v="S Ravi"/>
    <s v="YC Barde"/>
  </r>
  <r>
    <n v="1178398"/>
    <s v="Chennai"/>
    <x v="3"/>
    <n v="23"/>
    <s v="Kolkata Knight Riders"/>
    <s v="Chennai Super Kings"/>
    <s v="MA Chidambaram Stadium"/>
    <s v="Chennai Super Kings"/>
    <s v="Field"/>
    <x v="0"/>
    <s v="Chennai Super Kings"/>
    <s v="Wickets"/>
    <n v="7"/>
    <s v="Normal"/>
    <s v="DL Chahar"/>
    <s v="C Shamshuddin"/>
    <s v="RJ Tucker"/>
  </r>
  <r>
    <n v="1178397"/>
    <s v="Chandigarh"/>
    <x v="3"/>
    <n v="22"/>
    <s v="Sunrisers Hyderabad"/>
    <s v="Kings XI Punjab"/>
    <s v="Punjab Cricket Association Stadium"/>
    <s v="Kings XI Punjab"/>
    <s v="Field"/>
    <x v="0"/>
    <s v="Kings XI Punjab"/>
    <s v="Wickets"/>
    <n v="6"/>
    <s v="Normal"/>
    <s v="KL Rahul"/>
    <s v="AY Dandekar"/>
    <s v="M Erasmus"/>
  </r>
  <r>
    <n v="1178396"/>
    <s v="Jaipur"/>
    <x v="3"/>
    <n v="21"/>
    <s v="Rajasthan Royals"/>
    <s v="Kolkata Knight Riders"/>
    <s v="Sawai Mansingh Stadium"/>
    <s v="Kolkata Knight Riders"/>
    <s v="Field"/>
    <x v="0"/>
    <s v="Kolkata Knight Riders"/>
    <s v="Wickets"/>
    <n v="8"/>
    <s v="Normal"/>
    <s v="HF Gurney"/>
    <s v="AK Chaudhary"/>
    <s v="CB Gaffaney"/>
  </r>
  <r>
    <n v="1178395"/>
    <s v="Bengaluru"/>
    <x v="3"/>
    <n v="20"/>
    <s v="Royal Challengers Bangalore"/>
    <s v="Delhi Capitals"/>
    <s v="M Chinnaswamy Stadium"/>
    <s v="Delhi Capitals"/>
    <s v="Field"/>
    <x v="0"/>
    <s v="Delhi Capitals"/>
    <s v="Wickets"/>
    <n v="4"/>
    <s v="Normal"/>
    <s v="K Rabada"/>
    <s v="S Ravi"/>
    <s v="YC Barde"/>
  </r>
  <r>
    <n v="1178394"/>
    <s v="Hyderabad"/>
    <x v="3"/>
    <n v="19"/>
    <s v="Mumbai Indians"/>
    <s v="Sunrisers Hyderabad"/>
    <s v="Rajiv Gandhi International Stadium"/>
    <s v="Sunrisers Hyderabad"/>
    <s v="Field"/>
    <x v="0"/>
    <s v="Mumbai Indians"/>
    <s v="Runs"/>
    <n v="40"/>
    <s v="Normal"/>
    <s v="AS Joseph"/>
    <s v="AY Dandekar"/>
    <s v="Nitin Menon"/>
  </r>
  <r>
    <n v="1178393"/>
    <s v="Chennai"/>
    <x v="3"/>
    <n v="18"/>
    <s v="Chennai Super Kings"/>
    <s v="Kings XI Punjab"/>
    <s v="MA Chidambaram Stadium"/>
    <s v="Chennai Super Kings"/>
    <s v="Bat"/>
    <x v="0"/>
    <s v="Chennai Super Kings"/>
    <s v="Runs"/>
    <n v="22"/>
    <s v="Normal"/>
    <s v="Harbhajan Singh"/>
    <s v="KN Ananthapadmanabhan"/>
    <s v="RJ Tucker"/>
  </r>
  <r>
    <n v="1175372"/>
    <s v="Bengaluru"/>
    <x v="3"/>
    <n v="17"/>
    <s v="Royal Challengers Bangalore"/>
    <s v="Kolkata Knight Riders"/>
    <s v="M Chinnaswamy Stadium"/>
    <s v="Kolkata Knight Riders"/>
    <s v="Field"/>
    <x v="0"/>
    <s v="Kolkata Knight Riders"/>
    <s v="Wickets"/>
    <n v="5"/>
    <s v="Normal"/>
    <s v="AD Russell"/>
    <s v="AK Chaudhary"/>
    <s v="CB Gaffaney"/>
  </r>
  <r>
    <n v="1175371"/>
    <s v="Delhi"/>
    <x v="3"/>
    <n v="16"/>
    <s v="Delhi Capitals"/>
    <s v="Sunrisers Hyderabad"/>
    <s v="Arun Jaitley Stadium"/>
    <s v="Sunrisers Hyderabad"/>
    <s v="Field"/>
    <x v="0"/>
    <s v="Sunrisers Hyderabad"/>
    <s v="Wickets"/>
    <n v="5"/>
    <s v="Normal"/>
    <s v="JM Bairstow"/>
    <s v="C Shamshuddin"/>
    <s v="KN Ananthapadmanabhan"/>
  </r>
  <r>
    <n v="1175370"/>
    <s v="Mumbai"/>
    <x v="3"/>
    <n v="15"/>
    <s v="Mumbai Indians"/>
    <s v="Chennai Super Kings"/>
    <s v="Wankhede Stadium"/>
    <s v="Chennai Super Kings"/>
    <s v="Field"/>
    <x v="0"/>
    <s v="Mumbai Indians"/>
    <s v="Runs"/>
    <n v="37"/>
    <s v="Normal"/>
    <s v="H Pandya"/>
    <s v="BNJ Oxenford"/>
    <s v="RJ Tucker"/>
  </r>
  <r>
    <n v="1175369"/>
    <s v="Jaipur"/>
    <x v="3"/>
    <n v="14"/>
    <s v="Royal Challengers Bangalore"/>
    <s v="Rajasthan Royals"/>
    <s v="Sawai Mansingh Stadium"/>
    <s v="Rajasthan Royals"/>
    <s v="Field"/>
    <x v="0"/>
    <s v="Rajasthan Royals"/>
    <s v="Wickets"/>
    <n v="7"/>
    <s v="Normal"/>
    <s v="S Gopal"/>
    <s v="AY Dandekar"/>
    <s v="M Erasmus"/>
  </r>
  <r>
    <n v="1175368"/>
    <s v="Chandigarh"/>
    <x v="3"/>
    <n v="13"/>
    <s v="Kings XI Punjab"/>
    <s v="Delhi Capitals"/>
    <s v="Punjab Cricket Association Stadium"/>
    <s v="Delhi Capitals"/>
    <s v="Field"/>
    <x v="0"/>
    <s v="Kings XI Punjab"/>
    <s v="Runs"/>
    <n v="14"/>
    <s v="Normal"/>
    <s v="SM Curran"/>
    <s v="AK Chaudhary"/>
    <s v="CB Gaffaney"/>
  </r>
  <r>
    <n v="1175366"/>
    <s v="Hyderabad"/>
    <x v="3"/>
    <n v="11"/>
    <s v="Sunrisers Hyderabad"/>
    <s v="Royal Challengers Bangalore"/>
    <s v="Rajiv Gandhi International Stadium"/>
    <s v="Royal Challengers Bangalore"/>
    <s v="Field"/>
    <x v="0"/>
    <s v="Sunrisers Hyderabad"/>
    <s v="Runs"/>
    <n v="118"/>
    <s v="Normal"/>
    <s v="JM Bairstow"/>
    <s v="KN Ananthapadmanabhan"/>
    <s v="S Ravi"/>
  </r>
  <r>
    <n v="1175367"/>
    <s v="Chennai"/>
    <x v="3"/>
    <n v="12"/>
    <s v="Chennai Super Kings"/>
    <s v="Rajasthan Royals"/>
    <s v="MA Chidambaram Stadium"/>
    <s v="Rajasthan Royals"/>
    <s v="Field"/>
    <x v="0"/>
    <s v="Chennai Super Kings"/>
    <s v="Runs"/>
    <n v="8"/>
    <s v="Normal"/>
    <s v="MS Dhoni"/>
    <s v="CK Nandan"/>
    <s v="YC Barde"/>
  </r>
  <r>
    <n v="1175365"/>
    <s v="Delhi"/>
    <x v="3"/>
    <n v="10"/>
    <s v="Kolkata Knight Riders"/>
    <s v="Delhi Capitals"/>
    <s v="Arun Jaitley Stadium"/>
    <s v="Delhi Capitals"/>
    <s v="Field"/>
    <x v="1"/>
    <s v="Delhi Capitals"/>
    <s v="SuperOver"/>
    <n v="0"/>
    <s v="Normal"/>
    <s v="PP Shaw"/>
    <s v="AY Dandekar"/>
    <s v="Nitin Menon"/>
  </r>
  <r>
    <n v="1175364"/>
    <s v="Chandigarh"/>
    <x v="3"/>
    <n v="9"/>
    <s v="Mumbai Indians"/>
    <s v="Kings XI Punjab"/>
    <s v="Punjab Cricket Association Stadium"/>
    <s v="Kings XI Punjab"/>
    <s v="Field"/>
    <x v="0"/>
    <s v="Kings XI Punjab"/>
    <s v="Wickets"/>
    <n v="8"/>
    <s v="Normal"/>
    <s v="MA Agarwal"/>
    <s v="CB Gaffaney"/>
    <s v="VA Kulkarni"/>
  </r>
  <r>
    <n v="1175363"/>
    <s v="Hyderabad"/>
    <x v="3"/>
    <n v="8"/>
    <s v="Rajasthan Royals"/>
    <s v="Sunrisers Hyderabad"/>
    <s v="Rajiv Gandhi International Stadium"/>
    <s v="Rajasthan Royals"/>
    <s v="Bat"/>
    <x v="0"/>
    <s v="Sunrisers Hyderabad"/>
    <s v="Wickets"/>
    <n v="5"/>
    <s v="Normal"/>
    <s v="Rashid Khan"/>
    <s v="BNJ Oxenford"/>
    <s v="C Shamshuddin"/>
  </r>
  <r>
    <n v="1175362"/>
    <s v="Bengaluru"/>
    <x v="3"/>
    <n v="7"/>
    <s v="Mumbai Indians"/>
    <s v="Royal Challengers Bangalore"/>
    <s v="M Chinnaswamy Stadium"/>
    <s v="Royal Challengers Bangalore"/>
    <s v="Field"/>
    <x v="0"/>
    <s v="Mumbai Indians"/>
    <s v="Runs"/>
    <n v="6"/>
    <s v="Normal"/>
    <s v="JJ Bumrah"/>
    <s v="CK Nandan"/>
    <s v="S Ravi"/>
  </r>
  <r>
    <n v="1175361"/>
    <s v="Kolkata"/>
    <x v="3"/>
    <n v="6"/>
    <s v="Kolkata Knight Riders"/>
    <s v="Kings XI Punjab"/>
    <s v="Eden Gardens"/>
    <s v="Kings XI Punjab"/>
    <s v="Field"/>
    <x v="0"/>
    <s v="Kolkata Knight Riders"/>
    <s v="Runs"/>
    <n v="28"/>
    <s v="Normal"/>
    <s v="AD Russell"/>
    <s v="AK Chaudhary"/>
    <s v="VA Kulkarni"/>
  </r>
  <r>
    <n v="1175360"/>
    <s v="Delhi"/>
    <x v="3"/>
    <n v="5"/>
    <s v="Delhi Capitals"/>
    <s v="Chennai Super Kings"/>
    <s v="Arun Jaitley Stadium"/>
    <s v="Delhi Capitals"/>
    <s v="Bat"/>
    <x v="0"/>
    <s v="Chennai Super Kings"/>
    <s v="Wickets"/>
    <n v="6"/>
    <s v="Normal"/>
    <s v="SR Watson"/>
    <s v="M Erasmus"/>
    <s v="Nitin Menon"/>
  </r>
  <r>
    <n v="1175359"/>
    <s v="Jaipur"/>
    <x v="3"/>
    <n v="4"/>
    <s v="Kings XI Punjab"/>
    <s v="Rajasthan Royals"/>
    <s v="Sawai Mansingh Stadium"/>
    <s v="Rajasthan Royals"/>
    <s v="Field"/>
    <x v="0"/>
    <s v="Kings XI Punjab"/>
    <s v="Runs"/>
    <n v="14"/>
    <s v="Normal"/>
    <s v="CH Gayle"/>
    <s v="C Shamshuddin"/>
    <s v="KN Ananthapadmanabhan"/>
  </r>
  <r>
    <n v="1175358"/>
    <s v="Mumbai"/>
    <x v="3"/>
    <n v="3"/>
    <s v="Delhi Capitals"/>
    <s v="Mumbai Indians"/>
    <s v="Wankhede Stadium"/>
    <s v="Mumbai Indians"/>
    <s v="Field"/>
    <x v="0"/>
    <s v="Delhi Capitals"/>
    <s v="Runs"/>
    <n v="37"/>
    <s v="Normal"/>
    <s v="RR Pant"/>
    <s v="S Ravi"/>
    <s v="YC Barde"/>
  </r>
  <r>
    <n v="1175357"/>
    <s v="Kolkata"/>
    <x v="3"/>
    <n v="2"/>
    <s v="Sunrisers Hyderabad"/>
    <s v="Kolkata Knight Riders"/>
    <s v="Eden Gardens"/>
    <s v="Kolkata Knight Riders"/>
    <s v="Field"/>
    <x v="0"/>
    <s v="Kolkata Knight Riders"/>
    <s v="Wickets"/>
    <n v="6"/>
    <s v="Normal"/>
    <s v="AD Russell"/>
    <s v="AK Chaudhary"/>
    <s v="CB Gaffaney"/>
  </r>
  <r>
    <n v="1175356"/>
    <s v="Chennai"/>
    <x v="3"/>
    <n v="1"/>
    <s v="Royal Challengers Bangalore"/>
    <s v="Chennai Super Kings"/>
    <s v="MA Chidambaram Stadium"/>
    <s v="Chennai Super Kings"/>
    <s v="Field"/>
    <x v="0"/>
    <s v="Chennai Super Kings"/>
    <s v="Wickets"/>
    <n v="7"/>
    <s v="Normal"/>
    <s v="Harbhajan Singh"/>
    <s v="AY Dandekar"/>
    <s v="BNJ Oxenford"/>
  </r>
  <r>
    <n v="1136620"/>
    <s v="Mumbai"/>
    <x v="4"/>
    <s v="Final"/>
    <s v="Sunrisers Hyderabad"/>
    <s v="Chennai Super Kings"/>
    <s v="Wankhede Stadium"/>
    <s v="Chennai Super Kings"/>
    <s v="Field"/>
    <x v="0"/>
    <s v="Chennai Super Kings"/>
    <s v="Wickets"/>
    <n v="8"/>
    <s v="Normal"/>
    <s v="SR Watson"/>
    <s v="M Erasmus"/>
    <s v="S Ravi"/>
  </r>
  <r>
    <n v="1136619"/>
    <s v="Kolkata"/>
    <x v="4"/>
    <s v="Qualifier"/>
    <s v="Sunrisers Hyderabad"/>
    <s v="Kolkata Knight Riders"/>
    <s v="Eden Gardens"/>
    <s v="Kolkata Knight Riders"/>
    <s v="Field"/>
    <x v="0"/>
    <s v="Sunrisers Hyderabad"/>
    <s v="Runs"/>
    <n v="14"/>
    <s v="Normal"/>
    <s v="Rashid Khan"/>
    <s v="HDPK Dharmasena"/>
    <s v="Nitin Menon"/>
  </r>
  <r>
    <n v="1136618"/>
    <s v="Kolkata"/>
    <x v="4"/>
    <s v="Eliminator"/>
    <s v="Kolkata Knight Riders"/>
    <s v="Rajasthan Royals"/>
    <s v="Eden Gardens"/>
    <s v="Rajasthan Royals"/>
    <s v="Field"/>
    <x v="0"/>
    <s v="Kolkata Knight Riders"/>
    <s v="Runs"/>
    <n v="25"/>
    <s v="Normal"/>
    <s v="AD Russell"/>
    <s v="AK Chaudhary"/>
    <s v="Nitin Menon"/>
  </r>
  <r>
    <n v="1136617"/>
    <s v="Mumbai"/>
    <x v="4"/>
    <s v="Qualifier"/>
    <s v="Sunrisers Hyderabad"/>
    <s v="Chennai Super Kings"/>
    <s v="Wankhede Stadium"/>
    <s v="Chennai Super Kings"/>
    <s v="Field"/>
    <x v="0"/>
    <s v="Chennai Super Kings"/>
    <s v="Wickets"/>
    <n v="2"/>
    <s v="Normal"/>
    <s v="F du Plessis"/>
    <s v="C Shamshuddin"/>
    <s v="M Erasmus"/>
  </r>
  <r>
    <n v="1136616"/>
    <s v="Pune"/>
    <x v="4"/>
    <n v="56"/>
    <s v="Kings XI Punjab"/>
    <s v="Chennai Super Kings"/>
    <s v="Maharashtra Cricket Association Stadium"/>
    <s v="Chennai Super Kings"/>
    <s v="Field"/>
    <x v="0"/>
    <s v="Chennai Super Kings"/>
    <s v="Wickets"/>
    <n v="5"/>
    <s v="Normal"/>
    <s v="L Ngidi"/>
    <s v="Nitin Menon"/>
    <s v="YC Barde"/>
  </r>
  <r>
    <n v="1136615"/>
    <s v="Delhi"/>
    <x v="4"/>
    <n v="55"/>
    <s v="Delhi Daredevils"/>
    <s v="Mumbai Indians"/>
    <s v="Arun Jaitley Stadium"/>
    <s v="Delhi Daredevils"/>
    <s v="Bat"/>
    <x v="0"/>
    <s v="Delhi Daredevils"/>
    <s v="Runs"/>
    <n v="11"/>
    <s v="Normal"/>
    <s v="A Mishra"/>
    <s v="HDPK Dharmasena"/>
    <s v="CK Nandan"/>
  </r>
  <r>
    <n v="1136614"/>
    <s v="Hyderabad"/>
    <x v="4"/>
    <n v="54"/>
    <s v="Sunrisers Hyderabad"/>
    <s v="Kolkata Knight Riders"/>
    <s v="Rajiv Gandhi International Stadium"/>
    <s v="Sunrisers Hyderabad"/>
    <s v="Bat"/>
    <x v="0"/>
    <s v="Kolkata Knight Riders"/>
    <s v="Wickets"/>
    <n v="5"/>
    <s v="Normal"/>
    <s v="CA Lynn"/>
    <s v="AK Chaudhary"/>
    <s v="S Ravi"/>
  </r>
  <r>
    <n v="1136613"/>
    <s v="Jaipur"/>
    <x v="4"/>
    <n v="53"/>
    <s v="Rajasthan Royals"/>
    <s v="Royal Challengers Bangalore"/>
    <s v="Sawai Mansingh Stadium"/>
    <s v="Rajasthan Royals"/>
    <s v="Bat"/>
    <x v="0"/>
    <s v="Rajasthan Royals"/>
    <s v="Runs"/>
    <n v="30"/>
    <s v="Normal"/>
    <s v="S Gopal"/>
    <s v="BNJ Oxenford"/>
    <s v="VK Sharma"/>
  </r>
  <r>
    <n v="1136612"/>
    <s v="Delhi"/>
    <x v="4"/>
    <n v="52"/>
    <s v="Delhi Daredevils"/>
    <s v="Chennai Super Kings"/>
    <s v="Arun Jaitley Stadium"/>
    <s v="Chennai Super Kings"/>
    <s v="Field"/>
    <x v="0"/>
    <s v="Delhi Daredevils"/>
    <s v="Runs"/>
    <n v="34"/>
    <s v="Normal"/>
    <s v="HV Patel"/>
    <s v="HDPK Dharmasena"/>
    <s v="VA Kulkarni"/>
  </r>
  <r>
    <n v="1136611"/>
    <s v="Bengaluru"/>
    <x v="4"/>
    <n v="51"/>
    <s v="Royal Challengers Bangalore"/>
    <s v="Sunrisers Hyderabad"/>
    <s v="M Chinnaswamy Stadium"/>
    <s v="Sunrisers Hyderabad"/>
    <s v="Field"/>
    <x v="0"/>
    <s v="Royal Challengers Bangalore"/>
    <s v="Runs"/>
    <n v="14"/>
    <s v="Normal"/>
    <s v="AB de Villiers"/>
    <s v="AY Dandekar"/>
    <s v="S Ravi"/>
  </r>
  <r>
    <n v="1136610"/>
    <s v="Mumbai"/>
    <x v="4"/>
    <n v="50"/>
    <s v="Mumbai Indians"/>
    <s v="Kings XI Punjab"/>
    <s v="Wankhede Stadium"/>
    <s v="Kings XI Punjab"/>
    <s v="Field"/>
    <x v="0"/>
    <s v="Mumbai Indians"/>
    <s v="Runs"/>
    <n v="3"/>
    <s v="Normal"/>
    <s v="JJ Bumrah"/>
    <s v="M Erasmus"/>
    <s v="Nitin Menon"/>
  </r>
  <r>
    <n v="1136609"/>
    <s v="Kolkata"/>
    <x v="4"/>
    <n v="49"/>
    <s v="Rajasthan Royals"/>
    <s v="Kolkata Knight Riders"/>
    <s v="Eden Gardens"/>
    <s v="Kolkata Knight Riders"/>
    <s v="Field"/>
    <x v="0"/>
    <s v="Kolkata Knight Riders"/>
    <s v="Wickets"/>
    <n v="6"/>
    <s v="Normal"/>
    <s v="Kuldeep Yadav"/>
    <s v="AK Chaudhary"/>
    <s v="HDPK Dharmasena"/>
  </r>
  <r>
    <n v="1136608"/>
    <s v="Indore"/>
    <x v="4"/>
    <n v="48"/>
    <s v="Kings XI Punjab"/>
    <s v="Royal Challengers Bangalore"/>
    <s v="Holkar Cricket Stadium"/>
    <s v="Royal Challengers Bangalore"/>
    <s v="Field"/>
    <x v="0"/>
    <s v="Royal Challengers Bangalore"/>
    <s v="Wickets"/>
    <n v="10"/>
    <s v="Normal"/>
    <s v="UT Yadav"/>
    <s v="BNJ Oxenford"/>
    <s v="VK Sharma"/>
  </r>
  <r>
    <n v="1136607"/>
    <s v="Mumbai"/>
    <x v="4"/>
    <n v="47"/>
    <s v="Mumbai Indians"/>
    <s v="Rajasthan Royals"/>
    <s v="Wankhede Stadium"/>
    <s v="Rajasthan Royals"/>
    <s v="Field"/>
    <x v="0"/>
    <s v="Rajasthan Royals"/>
    <s v="Wickets"/>
    <n v="7"/>
    <s v="Normal"/>
    <s v="JC Buttler"/>
    <s v="Nitin Menon"/>
    <s v="S Ravi"/>
  </r>
  <r>
    <n v="1136606"/>
    <s v="Pune"/>
    <x v="4"/>
    <n v="46"/>
    <s v="Sunrisers Hyderabad"/>
    <s v="Chennai Super Kings"/>
    <s v="Maharashtra Cricket Association Stadium"/>
    <s v="Chennai Super Kings"/>
    <s v="Field"/>
    <x v="0"/>
    <s v="Chennai Super Kings"/>
    <s v="Wickets"/>
    <n v="8"/>
    <s v="Normal"/>
    <s v="AT Rayudu"/>
    <s v="M Erasmus"/>
    <s v="YC Barde"/>
  </r>
  <r>
    <n v="1136605"/>
    <s v="Delhi"/>
    <x v="4"/>
    <n v="45"/>
    <s v="Delhi Daredevils"/>
    <s v="Royal Challengers Bangalore"/>
    <s v="Arun Jaitley Stadium"/>
    <s v="Royal Challengers Bangalore"/>
    <s v="Field"/>
    <x v="0"/>
    <s v="Royal Challengers Bangalore"/>
    <s v="Wickets"/>
    <n v="5"/>
    <s v="Normal"/>
    <s v="AB de Villiers"/>
    <s v="KN Ananthapadmanabhan"/>
    <s v="HDPK Dharmasena"/>
  </r>
  <r>
    <n v="1136604"/>
    <s v="Indore"/>
    <x v="4"/>
    <n v="44"/>
    <s v="Kolkata Knight Riders"/>
    <s v="Kings XI Punjab"/>
    <s v="Holkar Cricket Stadium"/>
    <s v="Kings XI Punjab"/>
    <s v="Field"/>
    <x v="0"/>
    <s v="Kolkata Knight Riders"/>
    <s v="Runs"/>
    <n v="31"/>
    <s v="Normal"/>
    <s v="SP Narine"/>
    <s v="CK Nandan"/>
    <s v="VK Sharma"/>
  </r>
  <r>
    <n v="1136603"/>
    <s v="Jaipur"/>
    <x v="4"/>
    <n v="43"/>
    <s v="Chennai Super Kings"/>
    <s v="Rajasthan Royals"/>
    <s v="Sawai Mansingh Stadium"/>
    <s v="Chennai Super Kings"/>
    <s v="Bat"/>
    <x v="0"/>
    <s v="Rajasthan Royals"/>
    <s v="Wickets"/>
    <n v="4"/>
    <s v="Normal"/>
    <s v="JC Buttler"/>
    <s v="M Erasmus"/>
    <s v="YC Barde"/>
  </r>
  <r>
    <n v="1136602"/>
    <s v="Delhi"/>
    <x v="4"/>
    <n v="42"/>
    <s v="Delhi Daredevils"/>
    <s v="Sunrisers Hyderabad"/>
    <s v="Arun Jaitley Stadium"/>
    <s v="Delhi Daredevils"/>
    <s v="Bat"/>
    <x v="0"/>
    <s v="Sunrisers Hyderabad"/>
    <s v="Wickets"/>
    <n v="9"/>
    <s v="Normal"/>
    <s v="S Dhawan"/>
    <s v="AY Dandekar"/>
    <s v="C Shamshuddin"/>
  </r>
  <r>
    <n v="1136601"/>
    <s v="Kolkata"/>
    <x v="4"/>
    <n v="41"/>
    <s v="Mumbai Indians"/>
    <s v="Kolkata Knight Riders"/>
    <s v="Eden Gardens"/>
    <s v="Kolkata Knight Riders"/>
    <s v="Field"/>
    <x v="0"/>
    <s v="Mumbai Indians"/>
    <s v="Runs"/>
    <n v="102"/>
    <s v="Normal"/>
    <s v="Ishan Kishan"/>
    <s v="KN Ananthapadmanabhan"/>
    <s v="AK Chaudhary"/>
  </r>
  <r>
    <n v="1136600"/>
    <s v="Jaipur"/>
    <x v="4"/>
    <n v="40"/>
    <s v="Rajasthan Royals"/>
    <s v="Kings XI Punjab"/>
    <s v="Sawai Mansingh Stadium"/>
    <s v="Rajasthan Royals"/>
    <s v="Bat"/>
    <x v="0"/>
    <s v="Rajasthan Royals"/>
    <s v="Runs"/>
    <n v="15"/>
    <s v="Normal"/>
    <s v="JC Buttler"/>
    <s v="M Erasmus"/>
    <s v="Nitin Menon"/>
  </r>
  <r>
    <n v="1136599"/>
    <s v="Hyderabad"/>
    <x v="4"/>
    <n v="39"/>
    <s v="Sunrisers Hyderabad"/>
    <s v="Royal Challengers Bangalore"/>
    <s v="Rajiv Gandhi International Stadium"/>
    <s v="Royal Challengers Bangalore"/>
    <s v="Field"/>
    <x v="0"/>
    <s v="Sunrisers Hyderabad"/>
    <s v="Runs"/>
    <n v="5"/>
    <s v="Normal"/>
    <s v="KS Williamson"/>
    <s v="BNJ Oxenford"/>
    <s v="VK Sharma"/>
  </r>
  <r>
    <n v="1136598"/>
    <s v="Indore"/>
    <x v="4"/>
    <n v="38"/>
    <s v="Rajasthan Royals"/>
    <s v="Kings XI Punjab"/>
    <s v="Holkar Cricket Stadium"/>
    <s v="Kings XI Punjab"/>
    <s v="Field"/>
    <x v="0"/>
    <s v="Kings XI Punjab"/>
    <s v="Wickets"/>
    <n v="6"/>
    <s v="Normal"/>
    <s v="Mujeeb Ur Rahman"/>
    <s v="C Shamshuddin"/>
    <s v="S Ravi"/>
  </r>
  <r>
    <n v="1136597"/>
    <s v="Mumbai"/>
    <x v="4"/>
    <n v="37"/>
    <s v="Mumbai Indians"/>
    <s v="Kolkata Knight Riders"/>
    <s v="Wankhede Stadium"/>
    <s v="Kolkata Knight Riders"/>
    <s v="Field"/>
    <x v="0"/>
    <s v="Mumbai Indians"/>
    <s v="Runs"/>
    <n v="13"/>
    <s v="Normal"/>
    <s v="H Pandya"/>
    <s v="A Deshmukh"/>
    <s v="HDPK Dharmasena"/>
  </r>
  <r>
    <n v="1136596"/>
    <s v="Hyderabad"/>
    <x v="4"/>
    <n v="36"/>
    <s v="Delhi Daredevils"/>
    <s v="Sunrisers Hyderabad"/>
    <s v="Rajiv Gandhi International Stadium"/>
    <s v="Delhi Daredevils"/>
    <s v="Bat"/>
    <x v="0"/>
    <s v="Sunrisers Hyderabad"/>
    <s v="Wickets"/>
    <n v="7"/>
    <s v="Normal"/>
    <s v="Rashid Khan"/>
    <s v="BNJ Oxenford"/>
    <s v="CK Nandan"/>
  </r>
  <r>
    <n v="1136595"/>
    <s v="Pune"/>
    <x v="4"/>
    <n v="35"/>
    <s v="Royal Challengers Bangalore"/>
    <s v="Chennai Super Kings"/>
    <s v="Maharashtra Cricket Association Stadium"/>
    <s v="Chennai Super Kings"/>
    <s v="Field"/>
    <x v="0"/>
    <s v="Chennai Super Kings"/>
    <s v="Wickets"/>
    <n v="6"/>
    <s v="Normal"/>
    <s v="RA Jadeja"/>
    <s v="Nitin Menon"/>
    <s v="YC Barde"/>
  </r>
  <r>
    <n v="1136594"/>
    <s v="Indore"/>
    <x v="4"/>
    <n v="34"/>
    <s v="Kings XI Punjab"/>
    <s v="Mumbai Indians"/>
    <s v="Holkar Cricket Stadium"/>
    <s v="Mumbai Indians"/>
    <s v="Field"/>
    <x v="0"/>
    <s v="Mumbai Indians"/>
    <s v="Wickets"/>
    <n v="6"/>
    <s v="Normal"/>
    <s v="SA Yadav"/>
    <s v="AY Dandekar"/>
    <s v="S Ravi"/>
  </r>
  <r>
    <n v="1136593"/>
    <s v="Kolkata"/>
    <x v="4"/>
    <n v="33"/>
    <s v="Chennai Super Kings"/>
    <s v="Kolkata Knight Riders"/>
    <s v="Eden Gardens"/>
    <s v="Kolkata Knight Riders"/>
    <s v="Field"/>
    <x v="0"/>
    <s v="Kolkata Knight Riders"/>
    <s v="Wickets"/>
    <n v="6"/>
    <s v="Normal"/>
    <s v="SP Narine"/>
    <s v="A Deshmukh"/>
    <s v="HDPK Dharmasena"/>
  </r>
  <r>
    <n v="1136592"/>
    <s v="Delhi"/>
    <x v="4"/>
    <n v="32"/>
    <s v="Delhi Daredevils"/>
    <s v="Rajasthan Royals"/>
    <s v="Arun Jaitley Stadium"/>
    <s v="Rajasthan Royals"/>
    <s v="Field"/>
    <x v="0"/>
    <s v="Delhi Daredevils"/>
    <s v="Runs"/>
    <n v="4"/>
    <s v="D/L"/>
    <s v="RR Pant"/>
    <s v="CK Nandan"/>
    <s v="VK Sharma"/>
  </r>
  <r>
    <n v="1136591"/>
    <s v="Bengaluru"/>
    <x v="4"/>
    <n v="31"/>
    <s v="Royal Challengers Bangalore"/>
    <s v="Mumbai Indians"/>
    <s v="M Chinnaswamy Stadium"/>
    <s v="Mumbai Indians"/>
    <s v="Field"/>
    <x v="0"/>
    <s v="Royal Challengers Bangalore"/>
    <s v="Runs"/>
    <n v="14"/>
    <s v="Normal"/>
    <s v="TG Southee"/>
    <s v="M Erasmus"/>
    <s v="Nitin Menon"/>
  </r>
  <r>
    <n v="1136590"/>
    <s v="Pune"/>
    <x v="4"/>
    <n v="30"/>
    <s v="Chennai Super Kings"/>
    <s v="Delhi Daredevils"/>
    <s v="Maharashtra Cricket Association Stadium"/>
    <s v="Delhi Daredevils"/>
    <s v="Field"/>
    <x v="0"/>
    <s v="Chennai Super Kings"/>
    <s v="Runs"/>
    <n v="13"/>
    <s v="Normal"/>
    <s v="SR Watson"/>
    <s v="AY Dandekar"/>
    <s v="C Shamshuddin"/>
  </r>
  <r>
    <n v="1136588"/>
    <s v="Jaipur"/>
    <x v="4"/>
    <n v="28"/>
    <s v="Sunrisers Hyderabad"/>
    <s v="Rajasthan Royals"/>
    <s v="Sawai Mansingh Stadium"/>
    <s v="Sunrisers Hyderabad"/>
    <s v="Bat"/>
    <x v="0"/>
    <s v="Sunrisers Hyderabad"/>
    <s v="Runs"/>
    <n v="11"/>
    <s v="Normal"/>
    <s v="KS Williamson"/>
    <s v="BNJ Oxenford"/>
    <s v="A Nand Kishore"/>
  </r>
  <r>
    <n v="1136589"/>
    <s v="Bengaluru"/>
    <x v="4"/>
    <n v="29"/>
    <s v="Royal Challengers Bangalore"/>
    <s v="Kolkata Knight Riders"/>
    <s v="M Chinnaswamy Stadium"/>
    <s v="Kolkata Knight Riders"/>
    <s v="Field"/>
    <x v="0"/>
    <s v="Kolkata Knight Riders"/>
    <s v="Wickets"/>
    <n v="6"/>
    <s v="Normal"/>
    <s v="CA Lynn"/>
    <s v="AK Chaudhary"/>
    <s v="NJ Llong"/>
  </r>
  <r>
    <n v="1136587"/>
    <s v="Pune"/>
    <x v="4"/>
    <n v="27"/>
    <s v="Chennai Super Kings"/>
    <s v="Mumbai Indians"/>
    <s v="Maharashtra Cricket Association Stadium"/>
    <s v="Mumbai Indians"/>
    <s v="Field"/>
    <x v="0"/>
    <s v="Mumbai Indians"/>
    <s v="Wickets"/>
    <n v="8"/>
    <s v="Normal"/>
    <s v="RG Sharma"/>
    <s v="CB Gaffaney"/>
    <s v="Nitin Menon"/>
  </r>
  <r>
    <n v="1136586"/>
    <s v="Delhi"/>
    <x v="4"/>
    <n v="26"/>
    <s v="Delhi Daredevils"/>
    <s v="Kolkata Knight Riders"/>
    <s v="Arun Jaitley Stadium"/>
    <s v="Kolkata Knight Riders"/>
    <s v="Field"/>
    <x v="0"/>
    <s v="Delhi Daredevils"/>
    <s v="Runs"/>
    <n v="55"/>
    <s v="Normal"/>
    <s v="SS Iyer"/>
    <s v="C Shamshuddin"/>
    <s v="S Ravi"/>
  </r>
  <r>
    <n v="1136585"/>
    <s v="Hyderabad"/>
    <x v="4"/>
    <n v="25"/>
    <s v="Sunrisers Hyderabad"/>
    <s v="Kings XI Punjab"/>
    <s v="Rajiv Gandhi International Stadium"/>
    <s v="Kings XI Punjab"/>
    <s v="Field"/>
    <x v="0"/>
    <s v="Sunrisers Hyderabad"/>
    <s v="Runs"/>
    <n v="13"/>
    <s v="Normal"/>
    <s v="AS Rajpoot"/>
    <s v="CK Nandan"/>
    <s v="YC Barde"/>
  </r>
  <r>
    <n v="1136584"/>
    <s v="Bengaluru"/>
    <x v="4"/>
    <n v="24"/>
    <s v="Royal Challengers Bangalore"/>
    <s v="Chennai Super Kings"/>
    <s v="M Chinnaswamy Stadium"/>
    <s v="Chennai Super Kings"/>
    <s v="Field"/>
    <x v="0"/>
    <s v="Chennai Super Kings"/>
    <s v="Wickets"/>
    <n v="5"/>
    <s v="Normal"/>
    <s v="MS Dhoni"/>
    <s v="NJ Llong"/>
    <s v="VK Sharma"/>
  </r>
  <r>
    <n v="1136583"/>
    <s v="Mumbai"/>
    <x v="4"/>
    <n v="23"/>
    <s v="Sunrisers Hyderabad"/>
    <s v="Mumbai Indians"/>
    <s v="Wankhede Stadium"/>
    <s v="Mumbai Indians"/>
    <s v="Field"/>
    <x v="0"/>
    <s v="Sunrisers Hyderabad"/>
    <s v="Runs"/>
    <n v="31"/>
    <s v="Normal"/>
    <s v="Rashid Khan"/>
    <s v="C Shamshuddin"/>
    <s v="S Ravi"/>
  </r>
  <r>
    <n v="1136582"/>
    <s v="Delhi"/>
    <x v="4"/>
    <n v="22"/>
    <s v="Kings XI Punjab"/>
    <s v="Delhi Daredevils"/>
    <s v="Arun Jaitley Stadium"/>
    <s v="Delhi Daredevils"/>
    <s v="Field"/>
    <x v="0"/>
    <s v="Kings XI Punjab"/>
    <s v="Runs"/>
    <n v="4"/>
    <s v="Normal"/>
    <s v="AS Rajpoot"/>
    <s v="A Nand Kishore"/>
    <s v="CK Nandan"/>
  </r>
  <r>
    <n v="1136581"/>
    <s v="Jaipur"/>
    <x v="4"/>
    <n v="21"/>
    <s v="Mumbai Indians"/>
    <s v="Rajasthan Royals"/>
    <s v="Sawai Mansingh Stadium"/>
    <s v="Mumbai Indians"/>
    <s v="Bat"/>
    <x v="0"/>
    <s v="Rajasthan Royals"/>
    <s v="Wickets"/>
    <n v="3"/>
    <s v="Normal"/>
    <s v="JC Archer"/>
    <s v="KN Ananthapadmanabhan"/>
    <s v="RJ Tucker"/>
  </r>
  <r>
    <n v="1136580"/>
    <s v="Hyderabad"/>
    <x v="4"/>
    <n v="20"/>
    <s v="Chennai Super Kings"/>
    <s v="Sunrisers Hyderabad"/>
    <s v="Rajiv Gandhi International Stadium"/>
    <s v="Sunrisers Hyderabad"/>
    <s v="Field"/>
    <x v="0"/>
    <s v="Chennai Super Kings"/>
    <s v="Runs"/>
    <n v="4"/>
    <s v="Normal"/>
    <s v="AT Rayudu"/>
    <s v="AK Chaudhary"/>
    <s v="VA Kulkarni"/>
  </r>
  <r>
    <n v="1136579"/>
    <s v="Bengaluru"/>
    <x v="4"/>
    <n v="19"/>
    <s v="Delhi Daredevils"/>
    <s v="Royal Challengers Bangalore"/>
    <s v="M Chinnaswamy Stadium"/>
    <s v="Royal Challengers Bangalore"/>
    <s v="Field"/>
    <x v="0"/>
    <s v="Royal Challengers Bangalore"/>
    <s v="Wickets"/>
    <n v="6"/>
    <s v="Normal"/>
    <s v="AB de Villiers"/>
    <s v="CB Gaffaney"/>
    <s v="CK Nandan"/>
  </r>
  <r>
    <n v="1136578"/>
    <s v="Kolkata"/>
    <x v="4"/>
    <n v="18"/>
    <s v="Kolkata Knight Riders"/>
    <s v="Kings XI Punjab"/>
    <s v="Eden Gardens"/>
    <s v="Kings XI Punjab"/>
    <s v="Field"/>
    <x v="0"/>
    <s v="Kings XI Punjab"/>
    <s v="Wickets"/>
    <n v="9"/>
    <s v="D/L"/>
    <s v="KL Rahul"/>
    <s v="A Deshmukh"/>
    <s v="C Shamshuddin"/>
  </r>
  <r>
    <n v="1136577"/>
    <s v="Pune"/>
    <x v="4"/>
    <n v="17"/>
    <s v="Chennai Super Kings"/>
    <s v="Rajasthan Royals"/>
    <s v="Maharashtra Cricket Association Stadium"/>
    <s v="Rajasthan Royals"/>
    <s v="Field"/>
    <x v="0"/>
    <s v="Chennai Super Kings"/>
    <s v="Runs"/>
    <n v="64"/>
    <s v="Normal"/>
    <s v="SR Watson"/>
    <s v="KN Ananthapadmanabhan"/>
    <s v="Nitin Menon"/>
  </r>
  <r>
    <n v="1136576"/>
    <s v="Chandigarh"/>
    <x v="4"/>
    <n v="16"/>
    <s v="Kings XI Punjab"/>
    <s v="Sunrisers Hyderabad"/>
    <s v="Punjab Cricket Association Stadium"/>
    <s v="Kings XI Punjab"/>
    <s v="Bat"/>
    <x v="0"/>
    <s v="Kings XI Punjab"/>
    <s v="Runs"/>
    <n v="15"/>
    <s v="Normal"/>
    <s v="CH Gayle"/>
    <s v="AK Chaudhary"/>
    <s v="NJ Llong"/>
  </r>
  <r>
    <n v="1136575"/>
    <s v="Jaipur"/>
    <x v="4"/>
    <n v="15"/>
    <s v="Rajasthan Royals"/>
    <s v="Kolkata Knight Riders"/>
    <s v="Sawai Mansingh Stadium"/>
    <s v="Kolkata Knight Riders"/>
    <s v="Field"/>
    <x v="0"/>
    <s v="Kolkata Knight Riders"/>
    <s v="Wickets"/>
    <n v="7"/>
    <s v="Normal"/>
    <s v="N Rana"/>
    <s v="A Deshmukh"/>
    <s v="S Ravi"/>
  </r>
  <r>
    <n v="1136574"/>
    <s v="Mumbai"/>
    <x v="4"/>
    <n v="14"/>
    <s v="Mumbai Indians"/>
    <s v="Royal Challengers Bangalore"/>
    <s v="Wankhede Stadium"/>
    <s v="Royal Challengers Bangalore"/>
    <s v="Field"/>
    <x v="0"/>
    <s v="Mumbai Indians"/>
    <s v="Runs"/>
    <n v="46"/>
    <s v="Normal"/>
    <s v="RG Sharma"/>
    <s v="Nitin Menon"/>
    <s v="RJ Tucker"/>
  </r>
  <r>
    <n v="1136573"/>
    <s v="Kolkata"/>
    <x v="4"/>
    <n v="13"/>
    <s v="Kolkata Knight Riders"/>
    <s v="Delhi Daredevils"/>
    <s v="Eden Gardens"/>
    <s v="Delhi Daredevils"/>
    <s v="Field"/>
    <x v="0"/>
    <s v="Kolkata Knight Riders"/>
    <s v="Runs"/>
    <n v="71"/>
    <s v="Normal"/>
    <s v="N Rana"/>
    <s v="AK Chaudhary"/>
    <s v="A Nand Kishore"/>
  </r>
  <r>
    <n v="1136572"/>
    <s v="Chandigarh"/>
    <x v="4"/>
    <n v="12"/>
    <s v="Kings XI Punjab"/>
    <s v="Chennai Super Kings"/>
    <s v="Punjab Cricket Association Stadium"/>
    <s v="Chennai Super Kings"/>
    <s v="Field"/>
    <x v="0"/>
    <s v="Kings XI Punjab"/>
    <s v="Runs"/>
    <n v="4"/>
    <s v="Normal"/>
    <s v="CH Gayle"/>
    <s v="CK Nandan"/>
    <s v="VA Kulkarni"/>
  </r>
  <r>
    <n v="1136571"/>
    <s v="Bengaluru"/>
    <x v="4"/>
    <n v="11"/>
    <s v="Rajasthan Royals"/>
    <s v="Royal Challengers Bangalore"/>
    <s v="M Chinnaswamy Stadium"/>
    <s v="Royal Challengers Bangalore"/>
    <s v="Field"/>
    <x v="0"/>
    <s v="Rajasthan Royals"/>
    <s v="Runs"/>
    <n v="19"/>
    <s v="Normal"/>
    <s v="SV Samson"/>
    <s v="C Shamshuddin"/>
    <s v="S Ravi"/>
  </r>
  <r>
    <n v="1136570"/>
    <s v="Kolkata"/>
    <x v="4"/>
    <n v="10"/>
    <s v="Kolkata Knight Riders"/>
    <s v="Sunrisers Hyderabad"/>
    <s v="Eden Gardens"/>
    <s v="Sunrisers Hyderabad"/>
    <s v="Field"/>
    <x v="0"/>
    <s v="Sunrisers Hyderabad"/>
    <s v="Wickets"/>
    <n v="5"/>
    <s v="Normal"/>
    <s v="B Stanlake"/>
    <s v="AK Chaudhary"/>
    <s v="A Nand Kishore"/>
  </r>
  <r>
    <n v="1136569"/>
    <s v="Mumbai"/>
    <x v="4"/>
    <n v="9"/>
    <s v="Mumbai Indians"/>
    <s v="Delhi Daredevils"/>
    <s v="Wankhede Stadium"/>
    <s v="Delhi Daredevils"/>
    <s v="Field"/>
    <x v="0"/>
    <s v="Delhi Daredevils"/>
    <s v="Wickets"/>
    <n v="7"/>
    <s v="Normal"/>
    <s v="JJ Roy"/>
    <s v="KN Ananthapadmanabhan"/>
    <s v="Nitin Menon"/>
  </r>
  <r>
    <n v="1136568"/>
    <s v="Bengaluru"/>
    <x v="4"/>
    <n v="8"/>
    <s v="Kings XI Punjab"/>
    <s v="Royal Challengers Bangalore"/>
    <s v="M Chinnaswamy Stadium"/>
    <s v="Royal Challengers Bangalore"/>
    <s v="Field"/>
    <x v="0"/>
    <s v="Royal Challengers Bangalore"/>
    <s v="Wickets"/>
    <n v="4"/>
    <s v="Normal"/>
    <s v="UT Yadav"/>
    <s v="A Deshmukh"/>
    <s v="S Ravi"/>
  </r>
  <r>
    <n v="1136567"/>
    <s v="Hyderabad"/>
    <x v="4"/>
    <n v="7"/>
    <s v="Mumbai Indians"/>
    <s v="Sunrisers Hyderabad"/>
    <s v="Rajiv Gandhi International Stadium"/>
    <s v="Sunrisers Hyderabad"/>
    <s v="Field"/>
    <x v="0"/>
    <s v="Sunrisers Hyderabad"/>
    <s v="Wickets"/>
    <n v="1"/>
    <s v="Normal"/>
    <s v="Rashid Khan"/>
    <s v="CK Nandan"/>
    <s v="NJ Llong"/>
  </r>
  <r>
    <n v="1136566"/>
    <s v="Jaipur"/>
    <x v="4"/>
    <n v="6"/>
    <s v="Rajasthan Royals"/>
    <s v="Delhi Daredevils"/>
    <s v="Sawai Mansingh Stadium"/>
    <s v="Delhi Daredevils"/>
    <s v="Field"/>
    <x v="0"/>
    <s v="Rajasthan Royals"/>
    <s v="Runs"/>
    <n v="10"/>
    <s v="D/L"/>
    <s v="SV Samson"/>
    <s v="KN Ananthapadmanabhan"/>
    <s v="Nitin Menon"/>
  </r>
  <r>
    <n v="1136565"/>
    <s v="Chennai"/>
    <x v="4"/>
    <n v="5"/>
    <s v="Kolkata Knight Riders"/>
    <s v="Chennai Super Kings"/>
    <s v="MA Chidambaram Stadium"/>
    <s v="Chennai Super Kings"/>
    <s v="Field"/>
    <x v="0"/>
    <s v="Chennai Super Kings"/>
    <s v="Wickets"/>
    <n v="5"/>
    <s v="Normal"/>
    <s v="SW Billings"/>
    <s v="AK Chaudhary"/>
    <s v="CB Gaffaney"/>
  </r>
  <r>
    <n v="1136564"/>
    <s v="Hyderabad"/>
    <x v="4"/>
    <n v="4"/>
    <s v="Rajasthan Royals"/>
    <s v="Sunrisers Hyderabad"/>
    <s v="Rajiv Gandhi International Stadium"/>
    <s v="Sunrisers Hyderabad"/>
    <s v="Field"/>
    <x v="0"/>
    <s v="Sunrisers Hyderabad"/>
    <s v="Wickets"/>
    <n v="9"/>
    <s v="Normal"/>
    <s v="S Dhawan"/>
    <s v="NJ Llong"/>
    <s v="VA Kulkarni"/>
  </r>
  <r>
    <n v="1136562"/>
    <s v="Chandigarh"/>
    <x v="4"/>
    <n v="2"/>
    <s v="Delhi Daredevils"/>
    <s v="Kings XI Punjab"/>
    <s v="Punjab Cricket Association Stadium"/>
    <s v="Kings XI Punjab"/>
    <s v="Field"/>
    <x v="0"/>
    <s v="Kings XI Punjab"/>
    <s v="Wickets"/>
    <n v="6"/>
    <s v="Normal"/>
    <s v="KL Rahul"/>
    <s v="KN Ananthapadmanabhan"/>
    <s v="RJ Tucker"/>
  </r>
  <r>
    <n v="1136563"/>
    <s v="Kolkata"/>
    <x v="4"/>
    <n v="3"/>
    <s v="Royal Challengers Bangalore"/>
    <s v="Kolkata Knight Riders"/>
    <s v="Eden Gardens"/>
    <s v="Kolkata Knight Riders"/>
    <s v="Field"/>
    <x v="0"/>
    <s v="Kolkata Knight Riders"/>
    <s v="Wickets"/>
    <n v="4"/>
    <s v="Normal"/>
    <s v="SP Narine"/>
    <s v="A Deshmukh"/>
    <s v="C Shamshuddin"/>
  </r>
  <r>
    <n v="1136561"/>
    <s v="Mumbai"/>
    <x v="4"/>
    <n v="1"/>
    <s v="Mumbai Indians"/>
    <s v="Chennai Super Kings"/>
    <s v="Wankhede Stadium"/>
    <s v="Chennai Super Kings"/>
    <s v="Field"/>
    <x v="0"/>
    <s v="Chennai Super Kings"/>
    <s v="Wickets"/>
    <n v="1"/>
    <s v="Normal"/>
    <s v="DJ Bravo"/>
    <s v="CB Gaffaney"/>
    <s v="A Nand Kishore"/>
  </r>
  <r>
    <n v="1082650"/>
    <s v="Hyderabad"/>
    <x v="5"/>
    <s v="Final"/>
    <s v="Mumbai Indians"/>
    <s v="Rising Pune Supergiants"/>
    <s v="Rajiv Gandhi International Stadium"/>
    <s v="Mumbai Indians"/>
    <s v="Bat"/>
    <x v="0"/>
    <s v="Mumbai Indians"/>
    <s v="Runs"/>
    <n v="1"/>
    <s v="Normal"/>
    <s v="KH Pandya"/>
    <s v="NJ Llong"/>
    <s v="S Ravi"/>
  </r>
  <r>
    <n v="1082649"/>
    <s v="Bangalore"/>
    <x v="5"/>
    <s v="Qualifier 2"/>
    <s v="Mumbai Indians"/>
    <s v="Kolkata Knight Riders"/>
    <s v="M Chinnaswamy Stadium"/>
    <s v="Mumbai Indians"/>
    <s v="Field"/>
    <x v="0"/>
    <s v="Mumbai Indians"/>
    <s v="Wickets"/>
    <n v="6"/>
    <s v="Normal"/>
    <s v="KV Sharma"/>
    <s v="NJ Llong"/>
    <s v="Nitin Menon"/>
  </r>
  <r>
    <n v="1082648"/>
    <s v="Bangalore"/>
    <x v="5"/>
    <s v="Eliminator"/>
    <s v="Sunrisers Hyderabad"/>
    <s v="Kolkata Knight Riders"/>
    <s v="M Chinnaswamy Stadium"/>
    <s v="Kolkata Knight Riders"/>
    <s v="Field"/>
    <x v="0"/>
    <s v="Kolkata Knight Riders"/>
    <s v="Wickets"/>
    <n v="7"/>
    <s v="D/L"/>
    <s v="NM Coulter-Nile"/>
    <s v="AK Chaudhary"/>
    <s v="Nitin Menon"/>
  </r>
  <r>
    <n v="1082647"/>
    <s v="Mumbai"/>
    <x v="5"/>
    <s v="Qualifier 1"/>
    <s v="Mumbai Indians"/>
    <s v="Rising Pune Supergiants"/>
    <s v="Wankhede Stadium"/>
    <s v="Mumbai Indians"/>
    <s v="Field"/>
    <x v="0"/>
    <s v="Rising Pune Supergiants"/>
    <s v="Runs"/>
    <n v="20"/>
    <s v="Normal"/>
    <s v="Washington Sundar"/>
    <s v="S Ravi"/>
    <s v="C Shamshuddin"/>
  </r>
  <r>
    <n v="1082646"/>
    <s v="Delhi"/>
    <x v="5"/>
    <n v="56"/>
    <s v="Delhi Daredevils"/>
    <s v="Royal Challengers Bangalore"/>
    <s v="Feroz Shah Kotla"/>
    <s v="Royal Challengers Bangalore"/>
    <s v="Bat"/>
    <x v="0"/>
    <s v="Royal Challengers Bangalore"/>
    <s v="Runs"/>
    <n v="10"/>
    <s v="Normal"/>
    <s v="HV Patel"/>
    <s v="CK Nandan"/>
    <s v="C Shamshuddin"/>
  </r>
  <r>
    <n v="1082645"/>
    <s v="Pune"/>
    <x v="5"/>
    <n v="55"/>
    <s v="Rising Pune Supergiants"/>
    <s v="Kings XI Punjab"/>
    <s v="Maharashtra Cricket Association Stadium"/>
    <s v="Rising Pune Supergiants"/>
    <s v="Field"/>
    <x v="0"/>
    <s v="Rising Pune Supergiants"/>
    <s v="Wickets"/>
    <n v="9"/>
    <s v="Normal"/>
    <s v="JD Unadkat"/>
    <s v="AY Dandekar"/>
    <s v="A Deshmukh"/>
  </r>
  <r>
    <n v="1082644"/>
    <s v="Kolkata"/>
    <x v="5"/>
    <n v="54"/>
    <s v="Kolkata Knight Riders"/>
    <s v="Mumbai Indians"/>
    <s v="Eden Gardens"/>
    <s v="Kolkata Knight Riders"/>
    <s v="Field"/>
    <x v="0"/>
    <s v="Mumbai Indians"/>
    <s v="Runs"/>
    <n v="9"/>
    <s v="Normal"/>
    <s v="AT Rayudu"/>
    <s v="A Nand Kishore"/>
    <s v="S Ravi"/>
  </r>
  <r>
    <n v="1082643"/>
    <s v="Kanpur"/>
    <x v="5"/>
    <n v="53"/>
    <s v="Gujarat Lions"/>
    <s v="Sunrisers Hyderabad"/>
    <s v="Green Park"/>
    <s v="Sunrisers Hyderabad"/>
    <s v="Field"/>
    <x v="0"/>
    <s v="Sunrisers Hyderabad"/>
    <s v="Wickets"/>
    <n v="8"/>
    <s v="Normal"/>
    <s v="Mohammed Siraj"/>
    <s v="AK Chaudhary"/>
    <s v="Nitin Menon"/>
  </r>
  <r>
    <n v="1082642"/>
    <s v="Delhi"/>
    <x v="5"/>
    <n v="52"/>
    <s v="Delhi Daredevils"/>
    <s v="Rising Pune Supergiants"/>
    <s v="Feroz Shah Kotla"/>
    <s v="Delhi Daredevils"/>
    <s v="Bat"/>
    <x v="0"/>
    <s v="Delhi Daredevils"/>
    <s v="Runs"/>
    <n v="7"/>
    <s v="Normal"/>
    <s v="KK Nair"/>
    <s v="KN Ananthapadmanabhan"/>
    <s v="CK Nandan"/>
  </r>
  <r>
    <n v="1082641"/>
    <s v="Mumbai"/>
    <x v="5"/>
    <n v="51"/>
    <s v="Mumbai Indians"/>
    <s v="Kings XI Punjab"/>
    <s v="Wankhede Stadium"/>
    <s v="Mumbai Indians"/>
    <s v="Field"/>
    <x v="0"/>
    <s v="Kings XI Punjab"/>
    <s v="Runs"/>
    <n v="7"/>
    <s v="Normal"/>
    <s v="WP Saha"/>
    <s v="A Deshmukh"/>
    <s v="A Nand Kishore"/>
  </r>
  <r>
    <n v="1082640"/>
    <s v="Kanpur"/>
    <x v="5"/>
    <n v="50"/>
    <s v="Gujarat Lions"/>
    <s v="Delhi Daredevils"/>
    <s v="Green Park"/>
    <s v="Delhi Daredevils"/>
    <s v="Field"/>
    <x v="0"/>
    <s v="Delhi Daredevils"/>
    <s v="Wickets"/>
    <n v="2"/>
    <s v="Normal"/>
    <s v="SS Iyer"/>
    <s v="YC Barde"/>
    <s v="AK Chaudhary"/>
  </r>
  <r>
    <n v="1082639"/>
    <s v="Chandigarh"/>
    <x v="5"/>
    <n v="49"/>
    <s v="Kings XI Punjab"/>
    <s v="Kolkata Knight Riders"/>
    <s v="Punjab Cricket Association Stadium"/>
    <s v="Kolkata Knight Riders"/>
    <s v="Field"/>
    <x v="0"/>
    <s v="Kings XI Punjab"/>
    <s v="Runs"/>
    <n v="14"/>
    <s v="Normal"/>
    <s v="MM Sharma"/>
    <s v="A Nand Kishore"/>
    <s v="S Ravi"/>
  </r>
  <r>
    <n v="1082638"/>
    <s v="Hyderabad"/>
    <x v="5"/>
    <n v="48"/>
    <s v="Sunrisers Hyderabad"/>
    <s v="Mumbai Indians"/>
    <s v="Rajiv Gandhi International Stadium"/>
    <s v="Mumbai Indians"/>
    <s v="Bat"/>
    <x v="0"/>
    <s v="Sunrisers Hyderabad"/>
    <s v="Wickets"/>
    <n v="7"/>
    <s v="Normal"/>
    <s v="S Dhawan"/>
    <s v="KN Ananthapadmanabhan"/>
    <s v="M Erasmus"/>
  </r>
  <r>
    <n v="1082636"/>
    <s v="Bangalore"/>
    <x v="5"/>
    <n v="46"/>
    <s v="Royal Challengers Bangalore"/>
    <s v="Kolkata Knight Riders"/>
    <s v="M Chinnaswamy Stadium"/>
    <s v="Kolkata Knight Riders"/>
    <s v="Field"/>
    <x v="0"/>
    <s v="Kolkata Knight Riders"/>
    <s v="Wickets"/>
    <n v="6"/>
    <s v="Normal"/>
    <s v="SP Narine"/>
    <s v="AY Dandekar"/>
    <s v="C Shamshuddin"/>
  </r>
  <r>
    <n v="1082637"/>
    <s v="Chandigarh"/>
    <x v="5"/>
    <n v="47"/>
    <s v="Kings XI Punjab"/>
    <s v="Gujarat Lions"/>
    <s v="Punjab Cricket Association Stadium"/>
    <s v="Gujarat Lions"/>
    <s v="Field"/>
    <x v="0"/>
    <s v="Gujarat Lions"/>
    <s v="Wickets"/>
    <n v="6"/>
    <s v="Normal"/>
    <s v="DR Smith"/>
    <s v="A Nand Kishore"/>
    <s v="VK Sharma"/>
  </r>
  <r>
    <n v="1082635"/>
    <s v="Delhi"/>
    <x v="5"/>
    <n v="45"/>
    <s v="Delhi Daredevils"/>
    <s v="Mumbai Indians"/>
    <s v="Feroz Shah Kotla"/>
    <s v="Delhi Daredevils"/>
    <s v="Field"/>
    <x v="0"/>
    <s v="Mumbai Indians"/>
    <s v="Runs"/>
    <n v="146"/>
    <s v="Normal"/>
    <s v="LMP Simmons"/>
    <s v="Nitin Menon"/>
    <s v="CK Nandan"/>
  </r>
  <r>
    <n v="1082634"/>
    <s v="Hyderabad"/>
    <x v="5"/>
    <n v="44"/>
    <s v="Sunrisers Hyderabad"/>
    <s v="Rising Pune Supergiants"/>
    <s v="Rajiv Gandhi International Stadium"/>
    <s v="Sunrisers Hyderabad"/>
    <s v="Field"/>
    <x v="0"/>
    <s v="Rising Pune Supergiants"/>
    <s v="Runs"/>
    <n v="12"/>
    <s v="Normal"/>
    <s v="JD Unadkat"/>
    <s v="KN Ananthapadmanabhan"/>
    <s v="AK Chaudhary"/>
  </r>
  <r>
    <n v="1082633"/>
    <s v="Bangalore"/>
    <x v="5"/>
    <n v="43"/>
    <s v="Royal Challengers Bangalore"/>
    <s v="Kings XI Punjab"/>
    <s v="M Chinnaswamy Stadium"/>
    <s v="Royal Challengers Bangalore"/>
    <s v="Field"/>
    <x v="0"/>
    <s v="Kings XI Punjab"/>
    <s v="Runs"/>
    <n v="19"/>
    <s v="Normal"/>
    <s v="Sandeep Sharma"/>
    <s v="CB Gaffaney"/>
    <s v="C Shamshuddin"/>
  </r>
  <r>
    <n v="1082632"/>
    <s v="Delhi"/>
    <x v="5"/>
    <n v="42"/>
    <s v="Delhi Daredevils"/>
    <s v="Gujarat Lions"/>
    <s v="Feroz Shah Kotla"/>
    <s v="Delhi Daredevils"/>
    <s v="Field"/>
    <x v="0"/>
    <s v="Delhi Daredevils"/>
    <s v="Wickets"/>
    <n v="7"/>
    <s v="Normal"/>
    <s v="RR Pant"/>
    <s v="M Erasmus"/>
    <s v="Nitin Menon"/>
  </r>
  <r>
    <n v="1082631"/>
    <s v="Kolkata"/>
    <x v="5"/>
    <n v="41"/>
    <s v="Kolkata Knight Riders"/>
    <s v="Rising Pune Supergiants"/>
    <s v="Eden Gardens"/>
    <s v="Rising Pune Supergiants"/>
    <s v="Field"/>
    <x v="0"/>
    <s v="Rising Pune Supergiants"/>
    <s v="Wickets"/>
    <n v="4"/>
    <s v="Normal"/>
    <s v="RA Tripathi"/>
    <s v="KN Ananthapadmanabhan"/>
    <s v="A Nand Kishore"/>
  </r>
  <r>
    <n v="1082630"/>
    <s v="Delhi"/>
    <x v="5"/>
    <n v="40"/>
    <s v="Delhi Daredevils"/>
    <s v="Sunrisers Hyderabad"/>
    <s v="Feroz Shah Kotla"/>
    <s v="Delhi Daredevils"/>
    <s v="Field"/>
    <x v="0"/>
    <s v="Delhi Daredevils"/>
    <s v="Wickets"/>
    <n v="6"/>
    <s v="Normal"/>
    <s v="Mohammed Shami"/>
    <s v="YC Barde"/>
    <s v="Nitin Menon"/>
  </r>
  <r>
    <n v="1082629"/>
    <s v="Pune"/>
    <x v="5"/>
    <n v="39"/>
    <s v="Rising Pune Supergiants"/>
    <s v="Gujarat Lions"/>
    <s v="Maharashtra Cricket Association Stadium"/>
    <s v="Rising Pune Supergiants"/>
    <s v="Field"/>
    <x v="0"/>
    <s v="Rising Pune Supergiants"/>
    <s v="Wickets"/>
    <n v="5"/>
    <s v="Normal"/>
    <s v="BA Stokes"/>
    <s v="M Erasmus"/>
    <s v="C Shamshuddin"/>
  </r>
  <r>
    <n v="1082628"/>
    <s v="Mumbai"/>
    <x v="5"/>
    <n v="38"/>
    <s v="Mumbai Indians"/>
    <s v="Royal Challengers Bangalore"/>
    <s v="Wankhede Stadium"/>
    <s v="Royal Challengers Bangalore"/>
    <s v="Bat"/>
    <x v="0"/>
    <s v="Mumbai Indians"/>
    <s v="Wickets"/>
    <n v="5"/>
    <s v="Normal"/>
    <s v="RG Sharma"/>
    <s v="AK Chaudhary"/>
    <s v="CB Gaffaney"/>
  </r>
  <r>
    <n v="1082627"/>
    <s v="Hyderabad"/>
    <x v="5"/>
    <n v="37"/>
    <s v="Sunrisers Hyderabad"/>
    <s v="Kolkata Knight Riders"/>
    <s v="Rajiv Gandhi International Stadium"/>
    <s v="Kolkata Knight Riders"/>
    <s v="Field"/>
    <x v="0"/>
    <s v="Sunrisers Hyderabad"/>
    <s v="Runs"/>
    <n v="48"/>
    <s v="Normal"/>
    <s v="DA Warner"/>
    <s v="AY Dandekar"/>
    <s v="S Ravi"/>
  </r>
  <r>
    <n v="1082626"/>
    <s v="Chandigarh"/>
    <x v="5"/>
    <n v="36"/>
    <s v="Kings XI Punjab"/>
    <s v="Delhi Daredevils"/>
    <s v="Punjab Cricket Association Stadium"/>
    <s v="Kings XI Punjab"/>
    <s v="Field"/>
    <x v="0"/>
    <s v="Kings XI Punjab"/>
    <s v="Wickets"/>
    <n v="10"/>
    <s v="Normal"/>
    <s v="Sandeep Sharma"/>
    <s v="YC Barde"/>
    <s v="CK Nandan"/>
  </r>
  <r>
    <n v="1082625"/>
    <s v="Rajkot"/>
    <x v="5"/>
    <n v="35"/>
    <s v="Gujarat Lions"/>
    <s v="Mumbai Indians"/>
    <s v="Saurashtra Cricket Association Stadium"/>
    <s v="Gujarat Lions"/>
    <s v="Bat"/>
    <x v="1"/>
    <s v="Mumbai Indians"/>
    <s v="SuperOver"/>
    <n v="0"/>
    <s v="Normal"/>
    <s v="KH Pandya"/>
    <s v="AK Chaudhary"/>
    <s v="CB Gaffaney"/>
  </r>
  <r>
    <n v="1082624"/>
    <s v="Pune"/>
    <x v="5"/>
    <n v="34"/>
    <s v="Rising Pune Supergiants"/>
    <s v="Royal Challengers Bangalore"/>
    <s v="Maharashtra Cricket Association Stadium"/>
    <s v="Royal Challengers Bangalore"/>
    <s v="Field"/>
    <x v="0"/>
    <s v="Rising Pune Supergiants"/>
    <s v="Runs"/>
    <n v="61"/>
    <s v="Normal"/>
    <s v="LH Ferguson"/>
    <s v="KN Ananthapadmanabhan"/>
    <s v="M Erasmus"/>
  </r>
  <r>
    <n v="1082622"/>
    <s v="Kolkata"/>
    <x v="5"/>
    <n v="32"/>
    <s v="Kolkata Knight Riders"/>
    <s v="Delhi Daredevils"/>
    <s v="Eden Gardens"/>
    <s v="Kolkata Knight Riders"/>
    <s v="Field"/>
    <x v="0"/>
    <s v="Kolkata Knight Riders"/>
    <s v="Wickets"/>
    <n v="7"/>
    <s v="Normal"/>
    <s v="G Gambhir"/>
    <s v="NJ Llong"/>
    <s v="S Ravi"/>
  </r>
  <r>
    <n v="1082623"/>
    <s v="Chandigarh"/>
    <x v="5"/>
    <n v="33"/>
    <s v="Kings XI Punjab"/>
    <s v="Sunrisers Hyderabad"/>
    <s v="Punjab Cricket Association Stadium"/>
    <s v="Kings XI Punjab"/>
    <s v="Field"/>
    <x v="0"/>
    <s v="Sunrisers Hyderabad"/>
    <s v="Runs"/>
    <n v="26"/>
    <s v="Normal"/>
    <s v="Rashid Khan"/>
    <s v="Nitin Menon"/>
    <s v="CK Nandan"/>
  </r>
  <r>
    <n v="1082621"/>
    <s v="Bangalore"/>
    <x v="5"/>
    <n v="31"/>
    <s v="Royal Challengers Bangalore"/>
    <s v="Gujarat Lions"/>
    <s v="M Chinnaswamy Stadium"/>
    <s v="Gujarat Lions"/>
    <s v="Field"/>
    <x v="0"/>
    <s v="Gujarat Lions"/>
    <s v="Wickets"/>
    <n v="7"/>
    <s v="Normal"/>
    <s v="AJ Tye"/>
    <s v="AK Chaudhary"/>
    <s v="C Shamshuddin"/>
  </r>
  <r>
    <n v="1082620"/>
    <s v="Pune"/>
    <x v="5"/>
    <n v="30"/>
    <s v="Rising Pune Supergiants"/>
    <s v="Kolkata Knight Riders"/>
    <s v="Maharashtra Cricket Association Stadium"/>
    <s v="Kolkata Knight Riders"/>
    <s v="Field"/>
    <x v="0"/>
    <s v="Kolkata Knight Riders"/>
    <s v="Wickets"/>
    <n v="7"/>
    <s v="Normal"/>
    <s v="RV Uthappa"/>
    <s v="AY Dandekar"/>
    <s v="NJ Llong"/>
  </r>
  <r>
    <n v="1082618"/>
    <s v="Mumbai"/>
    <x v="5"/>
    <n v="28"/>
    <s v="Mumbai Indians"/>
    <s v="Rising Pune Supergiants"/>
    <s v="Wankhede Stadium"/>
    <s v="Mumbai Indians"/>
    <s v="Field"/>
    <x v="0"/>
    <s v="Rising Pune Supergiants"/>
    <s v="Runs"/>
    <n v="3"/>
    <s v="Normal"/>
    <s v="BA Stokes"/>
    <s v="A Nand Kishore"/>
    <s v="S Ravi"/>
  </r>
  <r>
    <n v="1082617"/>
    <s v="Kolkata"/>
    <x v="5"/>
    <n v="27"/>
    <s v="Kolkata Knight Riders"/>
    <s v="Royal Challengers Bangalore"/>
    <s v="Eden Gardens"/>
    <s v="Royal Challengers Bangalore"/>
    <s v="Field"/>
    <x v="0"/>
    <s v="Kolkata Knight Riders"/>
    <s v="Runs"/>
    <n v="82"/>
    <s v="Normal"/>
    <s v="NM Coulter-Nile"/>
    <s v="CB Gaffaney"/>
    <s v="CK Nandan"/>
  </r>
  <r>
    <n v="1082616"/>
    <s v="Rajkot"/>
    <x v="5"/>
    <n v="26"/>
    <s v="Gujarat Lions"/>
    <s v="Kings XI Punjab"/>
    <s v="Saurashtra Cricket Association Stadium"/>
    <s v="Gujarat Lions"/>
    <s v="Field"/>
    <x v="0"/>
    <s v="Kings XI Punjab"/>
    <s v="Runs"/>
    <n v="26"/>
    <s v="Normal"/>
    <s v="HM Amla"/>
    <s v="AK Chaudhary"/>
    <s v="M Erasmus"/>
  </r>
  <r>
    <n v="1082615"/>
    <s v="Pune"/>
    <x v="5"/>
    <n v="24"/>
    <s v="Rising Pune Supergiants"/>
    <s v="Sunrisers Hyderabad"/>
    <s v="Maharashtra Cricket Association Stadium"/>
    <s v="Rising Pune Supergiants"/>
    <s v="Field"/>
    <x v="0"/>
    <s v="Rising Pune Supergiants"/>
    <s v="Wickets"/>
    <n v="6"/>
    <s v="Normal"/>
    <s v="MS Dhoni"/>
    <s v="AY Dandekar"/>
    <s v="A Deshmukh"/>
  </r>
  <r>
    <n v="1082614"/>
    <s v="Mumbai"/>
    <x v="5"/>
    <n v="25"/>
    <s v="Mumbai Indians"/>
    <s v="Delhi Daredevils"/>
    <s v="Wankhede Stadium"/>
    <s v="Delhi Daredevils"/>
    <s v="Field"/>
    <x v="0"/>
    <s v="Mumbai Indians"/>
    <s v="Runs"/>
    <n v="14"/>
    <s v="Normal"/>
    <s v="MJ McClenaghan"/>
    <s v="A Nand Kishore"/>
    <s v="S Ravi"/>
  </r>
  <r>
    <n v="1082613"/>
    <s v="Kolkata"/>
    <x v="5"/>
    <n v="23"/>
    <s v="Kolkata Knight Riders"/>
    <s v="Gujarat Lions"/>
    <s v="Eden Gardens"/>
    <s v="Gujarat Lions"/>
    <s v="Field"/>
    <x v="0"/>
    <s v="Gujarat Lions"/>
    <s v="Wickets"/>
    <n v="4"/>
    <s v="Normal"/>
    <s v="SK Raina"/>
    <s v="CB Gaffaney"/>
    <s v="Nitin Menon"/>
  </r>
  <r>
    <n v="1082612"/>
    <s v="Indore"/>
    <x v="5"/>
    <n v="22"/>
    <s v="Kings XI Punjab"/>
    <s v="Mumbai Indians"/>
    <s v="Holkar Cricket Stadium"/>
    <s v="Mumbai Indians"/>
    <s v="Field"/>
    <x v="0"/>
    <s v="Mumbai Indians"/>
    <s v="Wickets"/>
    <n v="8"/>
    <s v="Normal"/>
    <s v="JC Buttler"/>
    <s v="M Erasmus"/>
    <s v="C Shamshuddin"/>
  </r>
  <r>
    <n v="1082611"/>
    <s v="Hyderabad"/>
    <x v="5"/>
    <n v="21"/>
    <s v="Sunrisers Hyderabad"/>
    <s v="Delhi Daredevils"/>
    <s v="Rajiv Gandhi International Stadium"/>
    <s v="Sunrisers Hyderabad"/>
    <s v="Bat"/>
    <x v="0"/>
    <s v="Sunrisers Hyderabad"/>
    <s v="Runs"/>
    <n v="15"/>
    <s v="Normal"/>
    <s v="KS Williamson"/>
    <s v="CB Gaffaney"/>
    <s v="NJ Llong"/>
  </r>
  <r>
    <n v="1082610"/>
    <s v="Rajkot"/>
    <x v="5"/>
    <n v="20"/>
    <s v="Gujarat Lions"/>
    <s v="Royal Challengers Bangalore"/>
    <s v="Saurashtra Cricket Association Stadium"/>
    <s v="Gujarat Lions"/>
    <s v="Field"/>
    <x v="0"/>
    <s v="Royal Challengers Bangalore"/>
    <s v="Runs"/>
    <n v="21"/>
    <s v="Normal"/>
    <s v="CH Gayle"/>
    <s v="S Ravi"/>
    <s v="VK Sharma"/>
  </r>
  <r>
    <n v="1082608"/>
    <s v="Delhi"/>
    <x v="5"/>
    <n v="18"/>
    <s v="Delhi Daredevils"/>
    <s v="Kolkata Knight Riders"/>
    <s v="Feroz Shah Kotla"/>
    <s v="Delhi Daredevils"/>
    <s v="Bat"/>
    <x v="0"/>
    <s v="Kolkata Knight Riders"/>
    <s v="Wickets"/>
    <n v="4"/>
    <s v="Normal"/>
    <s v="NM Coulter-Nile"/>
    <s v="Nitin Menon"/>
    <s v="CK Nandan"/>
  </r>
  <r>
    <n v="1082609"/>
    <s v="Hyderabad"/>
    <x v="5"/>
    <n v="19"/>
    <s v="Sunrisers Hyderabad"/>
    <s v="Kings XI Punjab"/>
    <s v="Rajiv Gandhi International Stadium"/>
    <s v="Kings XI Punjab"/>
    <s v="Field"/>
    <x v="0"/>
    <s v="Sunrisers Hyderabad"/>
    <s v="Runs"/>
    <n v="5"/>
    <s v="Normal"/>
    <s v="B Kumar"/>
    <s v="AY Dandekar"/>
    <s v="A Deshmukh"/>
  </r>
  <r>
    <n v="1082607"/>
    <s v="Bangalore"/>
    <x v="5"/>
    <n v="17"/>
    <s v="Royal Challengers Bangalore"/>
    <s v="Rising Pune Supergiants"/>
    <s v="M Chinnaswamy Stadium"/>
    <s v="Royal Challengers Bangalore"/>
    <s v="Field"/>
    <x v="0"/>
    <s v="Rising Pune Supergiants"/>
    <s v="Runs"/>
    <n v="27"/>
    <s v="Normal"/>
    <s v="BA Stokes"/>
    <s v="KN Ananthapadmanabhan"/>
    <s v="C Shamshuddin"/>
  </r>
  <r>
    <n v="1082606"/>
    <s v="Mumbai"/>
    <x v="5"/>
    <n v="16"/>
    <s v="Mumbai Indians"/>
    <s v="Gujarat Lions"/>
    <s v="Wankhede Stadium"/>
    <s v="Mumbai Indians"/>
    <s v="Field"/>
    <x v="0"/>
    <s v="Mumbai Indians"/>
    <s v="Wickets"/>
    <n v="6"/>
    <s v="Normal"/>
    <s v="N Rana"/>
    <s v="A Nand Kishore"/>
    <s v="S Ravi"/>
  </r>
  <r>
    <n v="1082605"/>
    <s v="Delhi"/>
    <x v="5"/>
    <n v="15"/>
    <s v="Delhi Daredevils"/>
    <s v="Kings XI Punjab"/>
    <s v="Feroz Shah Kotla"/>
    <s v="Delhi Daredevils"/>
    <s v="Bat"/>
    <x v="0"/>
    <s v="Delhi Daredevils"/>
    <s v="Runs"/>
    <n v="51"/>
    <s v="Normal"/>
    <s v="CJ Anderson"/>
    <s v="YC Barde"/>
    <s v="Nitin Menon"/>
  </r>
  <r>
    <n v="1082604"/>
    <s v="Kolkata"/>
    <x v="5"/>
    <n v="14"/>
    <s v="Kolkata Knight Riders"/>
    <s v="Sunrisers Hyderabad"/>
    <s v="Eden Gardens"/>
    <s v="Sunrisers Hyderabad"/>
    <s v="Field"/>
    <x v="0"/>
    <s v="Kolkata Knight Riders"/>
    <s v="Runs"/>
    <n v="17"/>
    <s v="Normal"/>
    <s v="RV Uthappa"/>
    <s v="AY Dandekar"/>
    <s v="NJ Llong"/>
  </r>
  <r>
    <n v="1082603"/>
    <s v="Rajkot"/>
    <x v="5"/>
    <n v="13"/>
    <s v="Gujarat Lions"/>
    <s v="Rising Pune Supergiants"/>
    <s v="Saurashtra Cricket Association Stadium"/>
    <s v="Gujarat Lions"/>
    <s v="Field"/>
    <x v="0"/>
    <s v="Gujarat Lions"/>
    <s v="Wickets"/>
    <n v="7"/>
    <s v="Normal"/>
    <s v="AJ Tye"/>
    <s v="A Nand Kishore"/>
    <s v="S Ravi"/>
  </r>
  <r>
    <n v="1082602"/>
    <s v="Bangalore"/>
    <x v="5"/>
    <n v="12"/>
    <s v="Royal Challengers Bangalore"/>
    <s v="Mumbai Indians"/>
    <s v="M Chinnaswamy Stadium"/>
    <s v="Mumbai Indians"/>
    <s v="Field"/>
    <x v="0"/>
    <s v="Mumbai Indians"/>
    <s v="Wickets"/>
    <n v="4"/>
    <s v="Normal"/>
    <s v="KA Pollard"/>
    <s v="KN Ananthapadmanabhan"/>
    <s v="AK Chaudhary"/>
  </r>
  <r>
    <n v="1082601"/>
    <s v="Kolkata"/>
    <x v="5"/>
    <n v="11"/>
    <s v="Kolkata Knight Riders"/>
    <s v="Kings XI Punjab"/>
    <s v="Eden Gardens"/>
    <s v="Kolkata Knight Riders"/>
    <s v="Field"/>
    <x v="0"/>
    <s v="Kolkata Knight Riders"/>
    <s v="Wickets"/>
    <n v="8"/>
    <s v="Normal"/>
    <s v="SP Narine"/>
    <s v="A Deshmukh"/>
    <s v="NJ Llong"/>
  </r>
  <r>
    <n v="1082600"/>
    <s v="Mumbai"/>
    <x v="5"/>
    <n v="10"/>
    <s v="Mumbai Indians"/>
    <s v="Sunrisers Hyderabad"/>
    <s v="Wankhede Stadium"/>
    <s v="Mumbai Indians"/>
    <s v="Field"/>
    <x v="0"/>
    <s v="Mumbai Indians"/>
    <s v="Wickets"/>
    <n v="4"/>
    <s v="Normal"/>
    <s v="JJ Bumrah"/>
    <s v="Nitin Menon"/>
    <s v="CK Nandan"/>
  </r>
  <r>
    <n v="1082599"/>
    <s v="Pune"/>
    <x v="5"/>
    <n v="9"/>
    <s v="Rising Pune Supergiants"/>
    <s v="Delhi Daredevils"/>
    <s v="Maharashtra Cricket Association Stadium"/>
    <s v="Rising Pune Supergiants"/>
    <s v="Field"/>
    <x v="0"/>
    <s v="Delhi Daredevils"/>
    <s v="Runs"/>
    <n v="97"/>
    <s v="Normal"/>
    <s v="SV Samson"/>
    <s v="AY Dandekar"/>
    <s v="S Ravi"/>
  </r>
  <r>
    <n v="1082598"/>
    <s v="Indore"/>
    <x v="5"/>
    <n v="8"/>
    <s v="Kings XI Punjab"/>
    <s v="Royal Challengers Bangalore"/>
    <s v="Holkar Cricket Stadium"/>
    <s v="Royal Challengers Bangalore"/>
    <s v="Bat"/>
    <x v="0"/>
    <s v="Kings XI Punjab"/>
    <s v="Wickets"/>
    <n v="8"/>
    <s v="Normal"/>
    <s v="AR Patel"/>
    <s v="AK Chaudhary"/>
    <s v="C Shamshuddin"/>
  </r>
  <r>
    <n v="1082597"/>
    <s v="Mumbai"/>
    <x v="5"/>
    <n v="7"/>
    <s v="Mumbai Indians"/>
    <s v="Kolkata Knight Riders"/>
    <s v="Wankhede Stadium"/>
    <s v="Mumbai Indians"/>
    <s v="Field"/>
    <x v="0"/>
    <s v="Mumbai Indians"/>
    <s v="Wickets"/>
    <n v="4"/>
    <s v="Normal"/>
    <s v="N Rana"/>
    <s v="Nitin Menon"/>
    <s v="CK Nandan"/>
  </r>
  <r>
    <n v="1082596"/>
    <s v="Hyderabad"/>
    <x v="5"/>
    <n v="6"/>
    <s v="Sunrisers Hyderabad"/>
    <s v="Gujarat Lions"/>
    <s v="Rajiv Gandhi International Stadium"/>
    <s v="Sunrisers Hyderabad"/>
    <s v="Field"/>
    <x v="0"/>
    <s v="Sunrisers Hyderabad"/>
    <s v="Wickets"/>
    <n v="9"/>
    <s v="Normal"/>
    <s v="Rashid Khan"/>
    <s v="A Deshmukh"/>
    <s v="NJ Llong"/>
  </r>
  <r>
    <n v="1082595"/>
    <s v="Bengaluru"/>
    <x v="5"/>
    <n v="5"/>
    <s v="Royal Challengers Bangalore"/>
    <s v="Delhi Daredevils"/>
    <s v="M Chinnaswamy Stadium"/>
    <s v="Royal Challengers Bangalore"/>
    <s v="Bat"/>
    <x v="0"/>
    <s v="Royal Challengers Bangalore"/>
    <s v="Runs"/>
    <n v="15"/>
    <s v="Normal"/>
    <s v="KM Jadhav"/>
    <s v="S Ravi"/>
    <s v="VK Sharma"/>
  </r>
  <r>
    <n v="1082594"/>
    <s v="Indore"/>
    <x v="5"/>
    <n v="4"/>
    <s v="Kings XI Punjab"/>
    <s v="Rising Pune Supergiants"/>
    <s v="Holkar Cricket Stadium"/>
    <s v="Kings XI Punjab"/>
    <s v="Field"/>
    <x v="0"/>
    <s v="Kings XI Punjab"/>
    <s v="Wickets"/>
    <n v="6"/>
    <s v="Normal"/>
    <s v="GJ Maxwell"/>
    <s v="AK Chaudhary"/>
    <s v="C Shamshuddin"/>
  </r>
  <r>
    <n v="1082593"/>
    <s v="Rajkot"/>
    <x v="5"/>
    <n v="3"/>
    <s v="Gujarat Lions"/>
    <s v="Kolkata Knight Riders"/>
    <s v="Saurashtra Cricket Association Stadium"/>
    <s v="Kolkata Knight Riders"/>
    <s v="Field"/>
    <x v="0"/>
    <s v="Kolkata Knight Riders"/>
    <s v="Wickets"/>
    <n v="10"/>
    <s v="Normal"/>
    <s v="CA Lynn"/>
    <s v="Nitin Menon"/>
    <s v="CK Nandan"/>
  </r>
  <r>
    <n v="1082592"/>
    <s v="Pune"/>
    <x v="5"/>
    <n v="2"/>
    <s v="Rising Pune Supergiants"/>
    <s v="Mumbai Indians"/>
    <s v="Maharashtra Cricket Association Stadium"/>
    <s v="Rising Pune Supergiants"/>
    <s v="Field"/>
    <x v="0"/>
    <s v="Rising Pune Supergiants"/>
    <s v="Wickets"/>
    <n v="7"/>
    <s v="Normal"/>
    <s v="SPD Smith"/>
    <s v="A Nand Kishore"/>
    <s v="S Ravi"/>
  </r>
  <r>
    <n v="1082591"/>
    <s v="Hyderabad"/>
    <x v="5"/>
    <n v="1"/>
    <s v="Sunrisers Hyderabad"/>
    <s v="Royal Challengers Bangalore"/>
    <s v="Rajiv Gandhi International Stadium"/>
    <s v="Royal Challengers Bangalore"/>
    <s v="Field"/>
    <x v="0"/>
    <s v="Sunrisers Hyderabad"/>
    <s v="Runs"/>
    <n v="35"/>
    <s v="Normal"/>
    <s v="Yuvraj Singh"/>
    <s v="AY Dandekar"/>
    <s v="NJ Llong"/>
  </r>
  <r>
    <n v="981019"/>
    <s v="Bangalore"/>
    <x v="6"/>
    <s v="Final"/>
    <s v="Royal Challengers Bangalore"/>
    <s v="Sunrisers Hyderabad"/>
    <s v="M Chinnaswamy Stadium"/>
    <s v="Sunrisers Hyderabad"/>
    <s v="Bat"/>
    <x v="0"/>
    <s v="Sunrisers Hyderabad"/>
    <s v="Runs"/>
    <n v="8"/>
    <s v="Normal"/>
    <s v="BCJ Cutting"/>
    <s v="HDPK Dharmasena"/>
    <s v="BNJ Oxenford"/>
  </r>
  <r>
    <n v="981017"/>
    <s v="Delhi"/>
    <x v="6"/>
    <s v="Qualifier 2"/>
    <s v="Gujarat Lions"/>
    <s v="Sunrisers Hyderabad"/>
    <s v="Feroz Shah Kotla"/>
    <s v="Sunrisers Hyderabad"/>
    <s v="Field"/>
    <x v="0"/>
    <s v="Sunrisers Hyderabad"/>
    <s v="Wickets"/>
    <n v="4"/>
    <s v="Normal"/>
    <s v="DA Warner"/>
    <s v="M Erasmus"/>
    <s v="CK Nandan"/>
  </r>
  <r>
    <n v="981015"/>
    <s v="Delhi"/>
    <x v="6"/>
    <s v="Elimination Final"/>
    <s v="Sunrisers Hyderabad"/>
    <s v="Kolkata Knight Riders"/>
    <s v="Feroz Shah Kotla"/>
    <s v="Kolkata Knight Riders"/>
    <s v="Field"/>
    <x v="0"/>
    <s v="Sunrisers Hyderabad"/>
    <s v="Runs"/>
    <n v="22"/>
    <s v="Normal"/>
    <s v="MC Henriques"/>
    <s v="M Erasmus"/>
    <s v="C Shamshuddin"/>
  </r>
  <r>
    <n v="981013"/>
    <s v="Bangalore"/>
    <x v="6"/>
    <s v="Qualifier 1"/>
    <s v="Gujarat Lions"/>
    <s v="Royal Challengers Bangalore"/>
    <s v="M Chinnaswamy Stadium"/>
    <s v="Royal Challengers Bangalore"/>
    <s v="Field"/>
    <x v="0"/>
    <s v="Royal Challengers Bangalore"/>
    <s v="Wickets"/>
    <n v="4"/>
    <s v="Normal"/>
    <s v="AB de Villiers"/>
    <s v="AK Chaudhary"/>
    <s v="HDPK Dharmasena"/>
  </r>
  <r>
    <n v="981011"/>
    <s v="Raipur"/>
    <x v="6"/>
    <n v="56"/>
    <s v="Delhi Daredevils"/>
    <s v="Royal Challengers Bangalore"/>
    <s v="Shaheed Veer Narayan Singh International Stadium"/>
    <s v="Royal Challengers Bangalore"/>
    <s v="Field"/>
    <x v="0"/>
    <s v="Royal Challengers Bangalore"/>
    <s v="Wickets"/>
    <n v="6"/>
    <s v="Normal"/>
    <s v="V Kohli"/>
    <s v="A Nand Kishore"/>
    <s v="BNJ Oxenford"/>
  </r>
  <r>
    <n v="981009"/>
    <s v="Kolkata"/>
    <x v="6"/>
    <n v="55"/>
    <s v="Kolkata Knight Riders"/>
    <s v="Sunrisers Hyderabad"/>
    <s v="Eden Gardens"/>
    <s v="Sunrisers Hyderabad"/>
    <s v="Field"/>
    <x v="0"/>
    <s v="Kolkata Knight Riders"/>
    <s v="Runs"/>
    <n v="22"/>
    <s v="Normal"/>
    <s v="YK Pathan"/>
    <s v="KN Ananthapadmanabhan"/>
    <s v="M Erasmus"/>
  </r>
  <r>
    <n v="981007"/>
    <s v="Kanpur"/>
    <x v="6"/>
    <n v="54"/>
    <s v="Gujarat Lions"/>
    <s v="Mumbai Indians"/>
    <s v="Green Park"/>
    <s v="Gujarat Lions"/>
    <s v="Field"/>
    <x v="0"/>
    <s v="Gujarat Lions"/>
    <s v="Wickets"/>
    <n v="6"/>
    <s v="Normal"/>
    <s v="SK Raina"/>
    <s v="AK Chaudhary"/>
    <s v="CK Nandan"/>
  </r>
  <r>
    <n v="981005"/>
    <s v="Visakhapatnam"/>
    <x v="6"/>
    <n v="53"/>
    <s v="Rising Pune Supergiants"/>
    <s v="Kings XI Punjab"/>
    <s v="Dr.Rajasekhara Reddy Cricket Stadium"/>
    <s v="Kings XI Punjab"/>
    <s v="Bat"/>
    <x v="0"/>
    <s v="Rising Pune Supergiants"/>
    <s v="Wickets"/>
    <n v="4"/>
    <s v="Normal"/>
    <s v="MS Dhoni"/>
    <s v="HDPK Dharmasena"/>
    <s v="Nitin Menon"/>
  </r>
  <r>
    <n v="981003"/>
    <s v="Raipur"/>
    <x v="6"/>
    <n v="52"/>
    <s v="Delhi Daredevils"/>
    <s v="Sunrisers Hyderabad"/>
    <s v="Shaheed Veer Narayan Singh International Stadium"/>
    <s v="Delhi Daredevils"/>
    <s v="Field"/>
    <x v="0"/>
    <s v="Delhi Daredevils"/>
    <s v="Wickets"/>
    <n v="6"/>
    <s v="Normal"/>
    <s v="KK Nair"/>
    <s v="A Nand Kishore"/>
    <s v="BNJ Oxenford"/>
  </r>
  <r>
    <n v="981001"/>
    <s v="Kanpur"/>
    <x v="6"/>
    <n v="51"/>
    <s v="Gujarat Lions"/>
    <s v="Kolkata Knight Riders"/>
    <s v="Green Park"/>
    <s v="Gujarat Lions"/>
    <s v="Field"/>
    <x v="0"/>
    <s v="Gujarat Lions"/>
    <s v="Wickets"/>
    <n v="6"/>
    <s v="Normal"/>
    <s v="DR Smith"/>
    <s v="AK Chaudhary"/>
    <s v="CK Nandan"/>
  </r>
  <r>
    <n v="980999"/>
    <s v="Bangalore"/>
    <x v="6"/>
    <n v="50"/>
    <s v="Royal Challengers Bangalore"/>
    <s v="Kings XI Punjab"/>
    <s v="M Chinnaswamy Stadium"/>
    <s v="Kings XI Punjab"/>
    <s v="Field"/>
    <x v="0"/>
    <s v="Royal Challengers Bangalore"/>
    <s v="Runs"/>
    <n v="82"/>
    <s v="D/L"/>
    <s v="V Kohli"/>
    <s v="KN Ananthapadmanabhan"/>
    <s v="M Erasmus"/>
  </r>
  <r>
    <n v="980997"/>
    <s v="Visakhapatnam"/>
    <x v="6"/>
    <n v="49"/>
    <s v="Rising Pune Supergiants"/>
    <s v="Delhi Daredevils"/>
    <s v="Dr.Rajasekhara Reddy Cricket Stadium"/>
    <s v="Rising Pune Supergiants"/>
    <s v="Field"/>
    <x v="0"/>
    <s v="Rising Pune Supergiants"/>
    <s v="Runs"/>
    <n v="19"/>
    <s v="D/L"/>
    <s v="AB Dinda"/>
    <s v="Nitin Menon"/>
    <s v="C Shamshuddin"/>
  </r>
  <r>
    <n v="980995"/>
    <s v="Kolkata"/>
    <x v="6"/>
    <n v="48"/>
    <s v="Kolkata Knight Riders"/>
    <s v="Royal Challengers Bangalore"/>
    <s v="Eden Gardens"/>
    <s v="Royal Challengers Bangalore"/>
    <s v="Field"/>
    <x v="0"/>
    <s v="Royal Challengers Bangalore"/>
    <s v="Wickets"/>
    <n v="9"/>
    <s v="Normal"/>
    <s v="V Kohli"/>
    <s v="CB Gaffaney"/>
    <s v="A Nand Kishore"/>
  </r>
  <r>
    <n v="980991"/>
    <s v="Chandigarh"/>
    <x v="6"/>
    <n v="46"/>
    <s v="Kings XI Punjab"/>
    <s v="Sunrisers Hyderabad"/>
    <s v="Punjab Cricket Association Stadium"/>
    <s v="Kings XI Punjab"/>
    <s v="Bat"/>
    <x v="0"/>
    <s v="Sunrisers Hyderabad"/>
    <s v="Wickets"/>
    <n v="7"/>
    <s v="Normal"/>
    <s v="HM Amla"/>
    <s v="KN Ananthapadmanabhan"/>
    <s v="M Erasmus"/>
  </r>
  <r>
    <n v="980993"/>
    <s v="Visakhapatnam"/>
    <x v="6"/>
    <n v="47"/>
    <s v="Mumbai Indians"/>
    <s v="Delhi Daredevils"/>
    <s v="Dr.Rajasekhara Reddy Cricket Stadium"/>
    <s v="Delhi Daredevils"/>
    <s v="Field"/>
    <x v="0"/>
    <s v="Mumbai Indians"/>
    <s v="Runs"/>
    <n v="80"/>
    <s v="Normal"/>
    <s v="KH Pandya"/>
    <s v="Nitin Menon"/>
    <s v="CK Nandan"/>
  </r>
  <r>
    <n v="980987"/>
    <s v="Bangalore"/>
    <x v="6"/>
    <n v="44"/>
    <s v="Royal Challengers Bangalore"/>
    <s v="Gujarat Lions"/>
    <s v="M Chinnaswamy Stadium"/>
    <s v="Gujarat Lions"/>
    <s v="Field"/>
    <x v="0"/>
    <s v="Royal Challengers Bangalore"/>
    <s v="Runs"/>
    <n v="144"/>
    <s v="Normal"/>
    <s v="AB de Villiers"/>
    <s v="AY Dandekar"/>
    <s v="VK Sharma"/>
  </r>
  <r>
    <n v="980989"/>
    <s v="Kolkata"/>
    <x v="6"/>
    <n v="45"/>
    <s v="Kolkata Knight Riders"/>
    <s v="Rising Pune Supergiants"/>
    <s v="Eden Gardens"/>
    <s v="Rising Pune Supergiants"/>
    <s v="Bat"/>
    <x v="0"/>
    <s v="Kolkata Knight Riders"/>
    <s v="Wickets"/>
    <n v="8"/>
    <s v="D/L"/>
    <s v="YK Pathan"/>
    <s v="A Nand Kishore"/>
    <s v="BNJ Oxenford"/>
  </r>
  <r>
    <n v="980985"/>
    <s v="Visakhapatnam"/>
    <x v="6"/>
    <n v="43"/>
    <s v="Mumbai Indians"/>
    <s v="Kings XI Punjab"/>
    <s v="Dr.Rajasekhara Reddy Cricket Stadium"/>
    <s v="Mumbai Indians"/>
    <s v="Bat"/>
    <x v="0"/>
    <s v="Kings XI Punjab"/>
    <s v="Wickets"/>
    <n v="7"/>
    <s v="Normal"/>
    <s v="MP Stoinis"/>
    <s v="HDPK Dharmasena"/>
    <s v="CK Nandan"/>
  </r>
  <r>
    <n v="980983"/>
    <s v="Hyderabad"/>
    <x v="6"/>
    <n v="42"/>
    <s v="Sunrisers Hyderabad"/>
    <s v="Delhi Daredevils"/>
    <s v="Rajiv Gandhi International Stadium"/>
    <s v="Delhi Daredevils"/>
    <s v="Field"/>
    <x v="0"/>
    <s v="Delhi Daredevils"/>
    <s v="Wickets"/>
    <n v="7"/>
    <s v="Normal"/>
    <s v="CH Morris"/>
    <s v="K Bharatan"/>
    <s v="M Erasmus"/>
  </r>
  <r>
    <n v="980981"/>
    <s v="Bangalore"/>
    <x v="6"/>
    <n v="41"/>
    <s v="Royal Challengers Bangalore"/>
    <s v="Mumbai Indians"/>
    <s v="M Chinnaswamy Stadium"/>
    <s v="Mumbai Indians"/>
    <s v="Field"/>
    <x v="0"/>
    <s v="Mumbai Indians"/>
    <s v="Wickets"/>
    <n v="6"/>
    <s v="Normal"/>
    <s v="KH Pandya"/>
    <s v="AY Dandekar"/>
    <s v="C Shamshuddin"/>
  </r>
  <r>
    <n v="980979"/>
    <s v="Visakhapatnam"/>
    <x v="6"/>
    <n v="40"/>
    <s v="Rising Pune Supergiants"/>
    <s v="Sunrisers Hyderabad"/>
    <s v="Dr.Rajasekhara Reddy Cricket Stadium"/>
    <s v="Sunrisers Hyderabad"/>
    <s v="Bat"/>
    <x v="0"/>
    <s v="Sunrisers Hyderabad"/>
    <s v="Runs"/>
    <n v="4"/>
    <s v="Normal"/>
    <s v="A Zampa"/>
    <s v="CB Gaffaney"/>
    <s v="VK Sharma"/>
  </r>
  <r>
    <n v="980977"/>
    <s v="Chandigarh"/>
    <x v="6"/>
    <n v="39"/>
    <s v="Kings XI Punjab"/>
    <s v="Royal Challengers Bangalore"/>
    <s v="Punjab Cricket Association Stadium"/>
    <s v="Kings XI Punjab"/>
    <s v="Field"/>
    <x v="0"/>
    <s v="Royal Challengers Bangalore"/>
    <s v="Runs"/>
    <n v="1"/>
    <s v="Normal"/>
    <s v="SR Watson"/>
    <s v="AK Chaudhary"/>
    <s v="HDPK Dharmasena"/>
  </r>
  <r>
    <n v="980975"/>
    <s v="Kolkata"/>
    <x v="6"/>
    <n v="38"/>
    <s v="Kolkata Knight Riders"/>
    <s v="Gujarat Lions"/>
    <s v="Eden Gardens"/>
    <s v="Gujarat Lions"/>
    <s v="Field"/>
    <x v="0"/>
    <s v="Gujarat Lions"/>
    <s v="Wickets"/>
    <n v="5"/>
    <s v="Normal"/>
    <s v="P Kumar"/>
    <s v="M Erasmus"/>
    <s v="RJ Tucker"/>
  </r>
  <r>
    <n v="980973"/>
    <s v="Visakhapatnam"/>
    <x v="6"/>
    <n v="37"/>
    <s v="Mumbai Indians"/>
    <s v="Sunrisers Hyderabad"/>
    <s v="Dr.Rajasekhara Reddy Cricket Stadium"/>
    <s v="Mumbai Indians"/>
    <s v="Field"/>
    <x v="0"/>
    <s v="Sunrisers Hyderabad"/>
    <s v="Runs"/>
    <n v="85"/>
    <s v="Normal"/>
    <s v="A Nehra"/>
    <s v="S Ravi"/>
    <s v="C Shamshuddin"/>
  </r>
  <r>
    <n v="980971"/>
    <s v="Chandigarh"/>
    <x v="6"/>
    <n v="36"/>
    <s v="Kings XI Punjab"/>
    <s v="Delhi Daredevils"/>
    <s v="Punjab Cricket Association Stadium"/>
    <s v="Delhi Daredevils"/>
    <s v="Field"/>
    <x v="0"/>
    <s v="Kings XI Punjab"/>
    <s v="Runs"/>
    <n v="9"/>
    <s v="Normal"/>
    <s v="MP Stoinis"/>
    <s v="HDPK Dharmasena"/>
    <s v="CK Nandan"/>
  </r>
  <r>
    <n v="980969"/>
    <s v="Bangalore"/>
    <x v="6"/>
    <n v="35"/>
    <s v="Royal Challengers Bangalore"/>
    <s v="Rising Pune Supergiants"/>
    <s v="M Chinnaswamy Stadium"/>
    <s v="Royal Challengers Bangalore"/>
    <s v="Field"/>
    <x v="0"/>
    <s v="Royal Challengers Bangalore"/>
    <s v="Wickets"/>
    <n v="7"/>
    <s v="Normal"/>
    <s v="V Kohli"/>
    <s v="CB Gaffaney"/>
    <s v="BNJ Oxenford"/>
  </r>
  <r>
    <n v="980967"/>
    <s v="Hyderabad"/>
    <x v="6"/>
    <n v="34"/>
    <s v="Sunrisers Hyderabad"/>
    <s v="Gujarat Lions"/>
    <s v="Rajiv Gandhi International Stadium"/>
    <s v="Sunrisers Hyderabad"/>
    <s v="Field"/>
    <x v="0"/>
    <s v="Sunrisers Hyderabad"/>
    <s v="Wickets"/>
    <n v="5"/>
    <s v="Normal"/>
    <s v="B Kumar"/>
    <s v="M Erasmus"/>
    <s v="S Ravi"/>
  </r>
  <r>
    <n v="980965"/>
    <s v="Delhi"/>
    <x v="6"/>
    <n v="33"/>
    <s v="Delhi Daredevils"/>
    <s v="Rising Pune Supergiants"/>
    <s v="Feroz Shah Kotla"/>
    <s v="Rising Pune Supergiants"/>
    <s v="Field"/>
    <x v="0"/>
    <s v="Rising Pune Supergiants"/>
    <s v="Wickets"/>
    <n v="7"/>
    <s v="Normal"/>
    <s v="AM Rahane"/>
    <s v="C Shamshuddin"/>
    <s v="RJ Tucker"/>
  </r>
  <r>
    <n v="980963"/>
    <s v="Kolkata"/>
    <x v="6"/>
    <n v="32"/>
    <s v="Kolkata Knight Riders"/>
    <s v="Kings XI Punjab"/>
    <s v="Eden Gardens"/>
    <s v="Kings XI Punjab"/>
    <s v="Field"/>
    <x v="0"/>
    <s v="Kolkata Knight Riders"/>
    <s v="Runs"/>
    <n v="7"/>
    <s v="Normal"/>
    <s v="AD Russell"/>
    <s v="AK Chaudhary"/>
    <s v="HDPK Dharmasena"/>
  </r>
  <r>
    <n v="980961"/>
    <s v="Rajkot"/>
    <x v="6"/>
    <n v="31"/>
    <s v="Gujarat Lions"/>
    <s v="Delhi Daredevils"/>
    <s v="Saurashtra Cricket Association Stadium"/>
    <s v="Delhi Daredevils"/>
    <s v="Field"/>
    <x v="0"/>
    <s v="Delhi Daredevils"/>
    <s v="Wickets"/>
    <n v="8"/>
    <s v="Normal"/>
    <s v="RR Pant"/>
    <s v="CB Gaffaney"/>
    <s v="BNJ Oxenford"/>
  </r>
  <r>
    <n v="980959"/>
    <s v="Bangalore"/>
    <x v="6"/>
    <n v="30"/>
    <s v="Royal Challengers Bangalore"/>
    <s v="Kolkata Knight Riders"/>
    <s v="M Chinnaswamy Stadium"/>
    <s v="Kolkata Knight Riders"/>
    <s v="Field"/>
    <x v="0"/>
    <s v="Kolkata Knight Riders"/>
    <s v="Wickets"/>
    <n v="5"/>
    <s v="Normal"/>
    <s v="AD Russell"/>
    <s v="M Erasmus"/>
    <s v="S Ravi"/>
  </r>
  <r>
    <n v="980955"/>
    <s v="Rajkot"/>
    <x v="6"/>
    <n v="28"/>
    <s v="Gujarat Lions"/>
    <s v="Kings XI Punjab"/>
    <s v="Saurashtra Cricket Association Stadium"/>
    <s v="Gujarat Lions"/>
    <s v="Field"/>
    <x v="0"/>
    <s v="Kings XI Punjab"/>
    <s v="Runs"/>
    <n v="23"/>
    <s v="Normal"/>
    <s v="AR Patel"/>
    <s v="BNJ Oxenford"/>
    <s v="VK Sharma"/>
  </r>
  <r>
    <n v="980957"/>
    <s v="Pune"/>
    <x v="6"/>
    <n v="29"/>
    <s v="Rising Pune Supergiants"/>
    <s v="Mumbai Indians"/>
    <s v="Maharashtra Cricket Association Stadium"/>
    <s v="Mumbai Indians"/>
    <s v="Field"/>
    <x v="0"/>
    <s v="Mumbai Indians"/>
    <s v="Wickets"/>
    <n v="8"/>
    <s v="Normal"/>
    <s v="RG Sharma"/>
    <s v="AY Dandekar"/>
    <s v="RJ Tucker"/>
  </r>
  <r>
    <n v="980951"/>
    <s v="Delhi"/>
    <x v="6"/>
    <n v="26"/>
    <s v="Delhi Daredevils"/>
    <s v="Kolkata Knight Riders"/>
    <s v="Feroz Shah Kotla"/>
    <s v="Kolkata Knight Riders"/>
    <s v="Field"/>
    <x v="0"/>
    <s v="Delhi Daredevils"/>
    <s v="Runs"/>
    <n v="27"/>
    <s v="Normal"/>
    <s v="CR Brathwaite"/>
    <s v="KN Ananthapadmanabhan"/>
    <s v="M Erasmus"/>
  </r>
  <r>
    <n v="980953"/>
    <s v="Hyderabad"/>
    <x v="6"/>
    <n v="27"/>
    <s v="Sunrisers Hyderabad"/>
    <s v="Royal Challengers Bangalore"/>
    <s v="Rajiv Gandhi International Stadium"/>
    <s v="Royal Challengers Bangalore"/>
    <s v="Field"/>
    <x v="0"/>
    <s v="Sunrisers Hyderabad"/>
    <s v="Runs"/>
    <n v="15"/>
    <s v="Normal"/>
    <s v="DA Warner"/>
    <s v="AK Chaudhary"/>
    <s v="HDPK Dharmasena"/>
  </r>
  <r>
    <n v="980949"/>
    <s v="Pune"/>
    <x v="6"/>
    <n v="25"/>
    <s v="Rising Pune Supergiants"/>
    <s v="Gujarat Lions"/>
    <s v="Maharashtra Cricket Association Stadium"/>
    <s v="Gujarat Lions"/>
    <s v="Field"/>
    <x v="0"/>
    <s v="Gujarat Lions"/>
    <s v="Wickets"/>
    <n v="3"/>
    <s v="Normal"/>
    <s v="DR Smith"/>
    <s v="CB Gaffaney"/>
    <s v="BNJ Oxenford"/>
  </r>
  <r>
    <n v="980947"/>
    <s v="Mumbai"/>
    <x v="6"/>
    <n v="24"/>
    <s v="Mumbai Indians"/>
    <s v="Kolkata Knight Riders"/>
    <s v="Wankhede Stadium"/>
    <s v="Mumbai Indians"/>
    <s v="Field"/>
    <x v="0"/>
    <s v="Mumbai Indians"/>
    <s v="Wickets"/>
    <n v="6"/>
    <s v="Normal"/>
    <s v="RG Sharma"/>
    <s v="Nitin Menon"/>
    <s v="RJ Tucker"/>
  </r>
  <r>
    <n v="980945"/>
    <s v="Delhi"/>
    <x v="6"/>
    <n v="23"/>
    <s v="Delhi Daredevils"/>
    <s v="Gujarat Lions"/>
    <s v="Feroz Shah Kotla"/>
    <s v="Delhi Daredevils"/>
    <s v="Field"/>
    <x v="0"/>
    <s v="Gujarat Lions"/>
    <s v="Runs"/>
    <n v="1"/>
    <s v="Normal"/>
    <s v="CH Morris"/>
    <s v="M Erasmus"/>
    <s v="S Ravi"/>
  </r>
  <r>
    <n v="980943"/>
    <s v="Hyderabad"/>
    <x v="6"/>
    <n v="22"/>
    <s v="Sunrisers Hyderabad"/>
    <s v="Rising Pune Supergiants"/>
    <s v="Rajiv Gandhi International Stadium"/>
    <s v="Rising Pune Supergiants"/>
    <s v="Field"/>
    <x v="0"/>
    <s v="Rising Pune Supergiants"/>
    <s v="Runs"/>
    <n v="34"/>
    <s v="D/L"/>
    <s v="AB Dinda"/>
    <s v="AY Dandekar"/>
    <s v="CK Nandan"/>
  </r>
  <r>
    <n v="980941"/>
    <s v="Chandigarh"/>
    <x v="6"/>
    <n v="21"/>
    <s v="Kings XI Punjab"/>
    <s v="Mumbai Indians"/>
    <s v="Punjab Cricket Association Stadium"/>
    <s v="Kings XI Punjab"/>
    <s v="Field"/>
    <x v="0"/>
    <s v="Mumbai Indians"/>
    <s v="Runs"/>
    <n v="25"/>
    <s v="Normal"/>
    <s v="PA Patel"/>
    <s v="Nitin Menon"/>
    <s v="RJ Tucker"/>
  </r>
  <r>
    <n v="980939"/>
    <s v="Pune"/>
    <x v="6"/>
    <n v="20"/>
    <s v="Rising Pune Supergiants"/>
    <s v="Kolkata Knight Riders"/>
    <s v="Maharashtra Cricket Association Stadium"/>
    <s v="Kolkata Knight Riders"/>
    <s v="Field"/>
    <x v="0"/>
    <s v="Kolkata Knight Riders"/>
    <s v="Wickets"/>
    <n v="2"/>
    <s v="Normal"/>
    <s v="SA Yadav"/>
    <s v="CB Gaffaney"/>
    <s v="A Nand Kishore"/>
  </r>
  <r>
    <n v="980937"/>
    <s v="Rajkot"/>
    <x v="6"/>
    <n v="19"/>
    <s v="Gujarat Lions"/>
    <s v="Royal Challengers Bangalore"/>
    <s v="Saurashtra Cricket Association Stadium"/>
    <s v="Royal Challengers Bangalore"/>
    <s v="Bat"/>
    <x v="0"/>
    <s v="Gujarat Lions"/>
    <s v="Wickets"/>
    <n v="6"/>
    <s v="Normal"/>
    <s v="V Kohli"/>
    <s v="K Bharatan"/>
    <s v="BNJ Oxenford"/>
  </r>
  <r>
    <n v="980935"/>
    <s v="Hyderabad"/>
    <x v="6"/>
    <n v="18"/>
    <s v="Sunrisers Hyderabad"/>
    <s v="Kings XI Punjab"/>
    <s v="Rajiv Gandhi International Stadium"/>
    <s v="Sunrisers Hyderabad"/>
    <s v="Field"/>
    <x v="0"/>
    <s v="Sunrisers Hyderabad"/>
    <s v="Wickets"/>
    <n v="5"/>
    <s v="Normal"/>
    <s v="Mustafizur Rahman"/>
    <s v="AK Chaudhary"/>
    <s v="CK Nandan"/>
  </r>
  <r>
    <n v="980933"/>
    <s v="Delhi"/>
    <x v="6"/>
    <n v="17"/>
    <s v="Delhi Daredevils"/>
    <s v="Mumbai Indians"/>
    <s v="Feroz Shah Kotla"/>
    <s v="Mumbai Indians"/>
    <s v="Field"/>
    <x v="0"/>
    <s v="Delhi Daredevils"/>
    <s v="Runs"/>
    <n v="10"/>
    <s v="Normal"/>
    <s v="SV Samson"/>
    <s v="S Ravi"/>
    <s v="C Shamshuddin"/>
  </r>
  <r>
    <n v="980931"/>
    <s v="Pune"/>
    <x v="6"/>
    <n v="16"/>
    <s v="Rising Pune Supergiants"/>
    <s v="Royal Challengers Bangalore"/>
    <s v="Maharashtra Cricket Association Stadium"/>
    <s v="Rising Pune Supergiants"/>
    <s v="Field"/>
    <x v="0"/>
    <s v="Royal Challengers Bangalore"/>
    <s v="Runs"/>
    <n v="13"/>
    <s v="Normal"/>
    <s v="AB de Villiers"/>
    <s v="CB Gaffaney"/>
    <s v="VK Sharma"/>
  </r>
  <r>
    <n v="980929"/>
    <s v="Rajkot"/>
    <x v="6"/>
    <n v="15"/>
    <s v="Gujarat Lions"/>
    <s v="Sunrisers Hyderabad"/>
    <s v="Saurashtra Cricket Association Stadium"/>
    <s v="Sunrisers Hyderabad"/>
    <s v="Field"/>
    <x v="0"/>
    <s v="Sunrisers Hyderabad"/>
    <s v="Wickets"/>
    <n v="10"/>
    <s v="Normal"/>
    <s v="B Kumar"/>
    <s v="K Bharatan"/>
    <s v="HDPK Dharmasena"/>
  </r>
  <r>
    <n v="980927"/>
    <s v="Mumbai"/>
    <x v="6"/>
    <n v="14"/>
    <s v="Mumbai Indians"/>
    <s v="Royal Challengers Bangalore"/>
    <s v="Wankhede Stadium"/>
    <s v="Mumbai Indians"/>
    <s v="Field"/>
    <x v="0"/>
    <s v="Mumbai Indians"/>
    <s v="Wickets"/>
    <n v="6"/>
    <s v="Normal"/>
    <s v="RG Sharma"/>
    <s v="AK Chaudhary"/>
    <s v="CK Nandan"/>
  </r>
  <r>
    <n v="980925"/>
    <s v="Chandigarh"/>
    <x v="6"/>
    <n v="13"/>
    <s v="Kings XI Punjab"/>
    <s v="Kolkata Knight Riders"/>
    <s v="Punjab Cricket Association Stadium"/>
    <s v="Kolkata Knight Riders"/>
    <s v="Field"/>
    <x v="0"/>
    <s v="Kolkata Knight Riders"/>
    <s v="Wickets"/>
    <n v="6"/>
    <s v="Normal"/>
    <s v="RV Uthappa"/>
    <s v="S Ravi"/>
    <s v="C Shamshuddin"/>
  </r>
  <r>
    <n v="980923"/>
    <s v="Hyderabad"/>
    <x v="6"/>
    <n v="12"/>
    <s v="Sunrisers Hyderabad"/>
    <s v="Mumbai Indians"/>
    <s v="Rajiv Gandhi International Stadium"/>
    <s v="Sunrisers Hyderabad"/>
    <s v="Field"/>
    <x v="0"/>
    <s v="Sunrisers Hyderabad"/>
    <s v="Wickets"/>
    <n v="7"/>
    <s v="Normal"/>
    <s v="DA Warner"/>
    <s v="HDPK Dharmasena"/>
    <s v="VK Sharma"/>
  </r>
  <r>
    <n v="980921"/>
    <s v="Bangalore"/>
    <x v="6"/>
    <n v="11"/>
    <s v="Royal Challengers Bangalore"/>
    <s v="Delhi Daredevils"/>
    <s v="M Chinnaswamy Stadium"/>
    <s v="Delhi Daredevils"/>
    <s v="Field"/>
    <x v="0"/>
    <s v="Delhi Daredevils"/>
    <s v="Wickets"/>
    <n v="7"/>
    <s v="Normal"/>
    <s v="Q de Kock"/>
    <s v="VA Kulkarni"/>
    <s v="A Nand Kishore"/>
  </r>
  <r>
    <n v="980919"/>
    <s v="Chandigarh"/>
    <x v="6"/>
    <n v="10"/>
    <s v="Kings XI Punjab"/>
    <s v="Rising Pune Supergiants"/>
    <s v="Punjab Cricket Association Stadium"/>
    <s v="Rising Pune Supergiants"/>
    <s v="Bat"/>
    <x v="0"/>
    <s v="Kings XI Punjab"/>
    <s v="Wickets"/>
    <n v="6"/>
    <s v="Normal"/>
    <s v="M Vohra"/>
    <s v="S Ravi"/>
    <s v="C Shamshuddin"/>
  </r>
  <r>
    <n v="980917"/>
    <s v="Mumbai"/>
    <x v="6"/>
    <n v="9"/>
    <s v="Mumbai Indians"/>
    <s v="Gujarat Lions"/>
    <s v="Wankhede Stadium"/>
    <s v="Gujarat Lions"/>
    <s v="Field"/>
    <x v="0"/>
    <s v="Gujarat Lions"/>
    <s v="Wickets"/>
    <n v="3"/>
    <s v="Normal"/>
    <s v="AJ Finch"/>
    <s v="HDPK Dharmasena"/>
    <s v="VK Sharma"/>
  </r>
  <r>
    <n v="980915"/>
    <s v="Hyderabad"/>
    <x v="6"/>
    <n v="8"/>
    <s v="Sunrisers Hyderabad"/>
    <s v="Kolkata Knight Riders"/>
    <s v="Rajiv Gandhi International Stadium"/>
    <s v="Sunrisers Hyderabad"/>
    <s v="Bat"/>
    <x v="0"/>
    <s v="Kolkata Knight Riders"/>
    <s v="Wickets"/>
    <n v="8"/>
    <s v="Normal"/>
    <s v="G Gambhir"/>
    <s v="AK Chaudhary"/>
    <s v="CK Nandan"/>
  </r>
  <r>
    <n v="980913"/>
    <s v="Delhi"/>
    <x v="6"/>
    <n v="7"/>
    <s v="Delhi Daredevils"/>
    <s v="Kings XI Punjab"/>
    <s v="Feroz Shah Kotla"/>
    <s v="Delhi Daredevils"/>
    <s v="Field"/>
    <x v="0"/>
    <s v="Delhi Daredevils"/>
    <s v="Wickets"/>
    <n v="8"/>
    <s v="Normal"/>
    <s v="A Mishra"/>
    <s v="S Ravi"/>
    <s v="C Shamshuddin"/>
  </r>
  <r>
    <n v="980911"/>
    <s v="Rajkot"/>
    <x v="6"/>
    <n v="6"/>
    <s v="Gujarat Lions"/>
    <s v="Rising Pune Supergiants"/>
    <s v="Saurashtra Cricket Association Stadium"/>
    <s v="Rising Pune Supergiants"/>
    <s v="Bat"/>
    <x v="0"/>
    <s v="Gujarat Lions"/>
    <s v="Wickets"/>
    <n v="7"/>
    <s v="Normal"/>
    <s v="AJ Finch"/>
    <s v="VA Kulkarni"/>
    <s v="CK Nandan"/>
  </r>
  <r>
    <n v="980909"/>
    <s v="Kolkata"/>
    <x v="6"/>
    <n v="5"/>
    <s v="Kolkata Knight Riders"/>
    <s v="Mumbai Indians"/>
    <s v="Eden Gardens"/>
    <s v="Mumbai Indians"/>
    <s v="Field"/>
    <x v="0"/>
    <s v="Mumbai Indians"/>
    <s v="Wickets"/>
    <n v="6"/>
    <s v="Normal"/>
    <s v="RG Sharma"/>
    <s v="Nitin Menon"/>
    <s v="S Ravi"/>
  </r>
  <r>
    <n v="980907"/>
    <s v="Bangalore"/>
    <x v="6"/>
    <n v="4"/>
    <s v="Royal Challengers Bangalore"/>
    <s v="Sunrisers Hyderabad"/>
    <s v="M Chinnaswamy Stadium"/>
    <s v="Sunrisers Hyderabad"/>
    <s v="Field"/>
    <x v="0"/>
    <s v="Royal Challengers Bangalore"/>
    <s v="Runs"/>
    <n v="45"/>
    <s v="Normal"/>
    <s v="AB de Villiers"/>
    <s v="HDPK Dharmasena"/>
    <s v="VK Sharma"/>
  </r>
  <r>
    <n v="980905"/>
    <s v="Chandigarh"/>
    <x v="6"/>
    <n v="3"/>
    <s v="Kings XI Punjab"/>
    <s v="Gujarat Lions"/>
    <s v="Punjab Cricket Association Stadium"/>
    <s v="Gujarat Lions"/>
    <s v="Field"/>
    <x v="0"/>
    <s v="Gujarat Lions"/>
    <s v="Wickets"/>
    <n v="5"/>
    <s v="Normal"/>
    <s v="AJ Finch"/>
    <s v="AK Chaudhary"/>
    <s v="VA Kulkarni"/>
  </r>
  <r>
    <n v="980903"/>
    <s v="Kolkata"/>
    <x v="6"/>
    <n v="2"/>
    <s v="Kolkata Knight Riders"/>
    <s v="Delhi Daredevils"/>
    <s v="Eden Gardens"/>
    <s v="Kolkata Knight Riders"/>
    <s v="Field"/>
    <x v="0"/>
    <s v="Kolkata Knight Riders"/>
    <s v="Wickets"/>
    <n v="9"/>
    <s v="Normal"/>
    <s v="AD Russell"/>
    <s v="S Ravi"/>
    <s v="C Shamshuddin"/>
  </r>
  <r>
    <n v="980901"/>
    <s v="Mumbai"/>
    <x v="6"/>
    <n v="1"/>
    <s v="Mumbai Indians"/>
    <s v="Rising Pune Supergiants"/>
    <s v="Wankhede Stadium"/>
    <s v="Mumbai Indians"/>
    <s v="Bat"/>
    <x v="0"/>
    <s v="Rising Pune Supergiants"/>
    <s v="Wickets"/>
    <n v="9"/>
    <s v="Normal"/>
    <s v="AM Rahane"/>
    <s v="HDPK Dharmasena"/>
    <s v="CK Nandan"/>
  </r>
  <r>
    <n v="829823"/>
    <s v="Kolkata"/>
    <x v="7"/>
    <s v="Final"/>
    <s v="Mumbai Indians"/>
    <s v="Chennai Super Kings"/>
    <s v="Eden Gardens"/>
    <s v="Chennai Super Kings"/>
    <s v="Field"/>
    <x v="0"/>
    <s v="Mumbai Indians"/>
    <s v="Runs"/>
    <n v="41"/>
    <s v="Normal"/>
    <s v="RG Sharma"/>
    <s v="HDPK Dharmasena"/>
    <s v="RK Illingworth"/>
  </r>
  <r>
    <n v="829821"/>
    <s v="Ranchi"/>
    <x v="7"/>
    <s v="Qualifier 2"/>
    <s v="Chennai Super Kings"/>
    <s v="Royal Challengers Bangalore"/>
    <s v="JSCA International Stadium Complex"/>
    <s v="Chennai Super Kings"/>
    <s v="Field"/>
    <x v="0"/>
    <s v="Chennai Super Kings"/>
    <s v="Wickets"/>
    <n v="3"/>
    <s v="Normal"/>
    <s v="A Nehra"/>
    <s v="AK Chaudhary"/>
    <s v="CB Gaffaney"/>
  </r>
  <r>
    <n v="829819"/>
    <s v="Pune"/>
    <x v="7"/>
    <s v="Eliminator"/>
    <s v="Royal Challengers Bangalore"/>
    <s v="Rajasthan Royals"/>
    <s v="Maharashtra Cricket Association Stadium"/>
    <s v="Royal Challengers Bangalore"/>
    <s v="Bat"/>
    <x v="0"/>
    <s v="Royal Challengers Bangalore"/>
    <s v="Runs"/>
    <n v="71"/>
    <s v="Normal"/>
    <s v="AB de Villiers"/>
    <s v="AK Chaudhary"/>
    <s v="C Shamshuddin"/>
  </r>
  <r>
    <n v="829817"/>
    <s v="Mumbai"/>
    <x v="7"/>
    <s v="Qualifier 1"/>
    <s v="Chennai Super Kings"/>
    <s v="Mumbai Indians"/>
    <s v="Wankhede Stadium"/>
    <s v="Mumbai Indians"/>
    <s v="Bat"/>
    <x v="0"/>
    <s v="Mumbai Indians"/>
    <s v="Runs"/>
    <n v="25"/>
    <s v="Normal"/>
    <s v="KA Pollard"/>
    <s v="HDPK Dharmasena"/>
    <s v="RK Illingworth"/>
  </r>
  <r>
    <n v="829813"/>
    <s v="Bangalore"/>
    <x v="7"/>
    <n v="55"/>
    <s v="Royal Challengers Bangalore"/>
    <s v="Delhi Daredevils"/>
    <s v="M Chinnaswamy Stadium"/>
    <s v="Royal Challengers Bangalore"/>
    <s v="Field"/>
    <x v="0"/>
    <s v="No Result"/>
    <s v="NoResults"/>
    <n v="0"/>
    <s v="Normal"/>
    <s v="NA"/>
    <s v="HDPK Dharmasena"/>
    <s v="K Srinivasan"/>
  </r>
  <r>
    <n v="829815"/>
    <s v="Hyderabad"/>
    <x v="7"/>
    <n v="56"/>
    <s v="Sunrisers Hyderabad"/>
    <s v="Mumbai Indians"/>
    <s v="Rajiv Gandhi International Stadium"/>
    <s v="Sunrisers Hyderabad"/>
    <s v="Bat"/>
    <x v="0"/>
    <s v="Mumbai Indians"/>
    <s v="Wickets"/>
    <n v="9"/>
    <s v="Normal"/>
    <s v="MJ McClenaghan"/>
    <s v="CB Gaffaney"/>
    <s v="K Srinath"/>
  </r>
  <r>
    <n v="829811"/>
    <s v="Mumbai"/>
    <x v="7"/>
    <n v="54"/>
    <s v="Rajasthan Royals"/>
    <s v="Kolkata Knight Riders"/>
    <s v="Brabourne Stadium"/>
    <s v="Rajasthan Royals"/>
    <s v="Bat"/>
    <x v="0"/>
    <s v="Rajasthan Royals"/>
    <s v="Runs"/>
    <n v="9"/>
    <s v="Normal"/>
    <s v="SR Watson"/>
    <s v="RM Deshpande"/>
    <s v="RK Illingworth"/>
  </r>
  <r>
    <n v="829809"/>
    <s v="Chandigarh"/>
    <x v="7"/>
    <n v="53"/>
    <s v="Kings XI Punjab"/>
    <s v="Chennai Super Kings"/>
    <s v="Punjab Cricket Association Stadium"/>
    <s v="Kings XI Punjab"/>
    <s v="Bat"/>
    <x v="0"/>
    <s v="Chennai Super Kings"/>
    <s v="Wickets"/>
    <n v="7"/>
    <s v="Normal"/>
    <s v="P Negi"/>
    <s v="CK Nandan"/>
    <s v="C Shamshuddin"/>
  </r>
  <r>
    <n v="829807"/>
    <s v="Hyderabad"/>
    <x v="7"/>
    <n v="52"/>
    <s v="Sunrisers Hyderabad"/>
    <s v="Royal Challengers Bangalore"/>
    <s v="Rajiv Gandhi International Stadium"/>
    <s v="Sunrisers Hyderabad"/>
    <s v="Bat"/>
    <x v="0"/>
    <s v="Royal Challengers Bangalore"/>
    <s v="Wickets"/>
    <n v="6"/>
    <s v="D/L"/>
    <s v="V Kohli"/>
    <s v="AK Chaudhary"/>
    <s v="HDPK Dharmasena"/>
  </r>
  <r>
    <n v="829805"/>
    <s v="Mumbai"/>
    <x v="7"/>
    <n v="51"/>
    <s v="Mumbai Indians"/>
    <s v="Kolkata Knight Riders"/>
    <s v="Wankhede Stadium"/>
    <s v="Kolkata Knight Riders"/>
    <s v="Field"/>
    <x v="0"/>
    <s v="Mumbai Indians"/>
    <s v="Runs"/>
    <n v="5"/>
    <s v="Normal"/>
    <s v="H Pandya"/>
    <s v="RK Illingworth"/>
    <s v="VA Kulkarni"/>
  </r>
  <r>
    <n v="829803"/>
    <s v="Chandigarh"/>
    <x v="7"/>
    <n v="50"/>
    <s v="Kings XI Punjab"/>
    <s v="Royal Challengers Bangalore"/>
    <s v="Punjab Cricket Association Stadium"/>
    <s v="Royal Challengers Bangalore"/>
    <s v="Field"/>
    <x v="0"/>
    <s v="Kings XI Punjab"/>
    <s v="Runs"/>
    <n v="22"/>
    <s v="Normal"/>
    <s v="AR Patel"/>
    <s v="JD Cloete"/>
    <s v="C Shamshuddin"/>
  </r>
  <r>
    <n v="829801"/>
    <s v="Raipur"/>
    <x v="7"/>
    <n v="49"/>
    <s v="Delhi Daredevils"/>
    <s v="Chennai Super Kings"/>
    <s v="Shaheed Veer Narayan Singh International Stadium"/>
    <s v="Chennai Super Kings"/>
    <s v="Bat"/>
    <x v="0"/>
    <s v="Delhi Daredevils"/>
    <s v="Wickets"/>
    <n v="6"/>
    <s v="Normal"/>
    <s v="Z Khan"/>
    <s v="RK Illingworth"/>
    <s v="VA Kulkarni"/>
  </r>
  <r>
    <n v="829799"/>
    <s v="Hyderabad"/>
    <x v="7"/>
    <n v="48"/>
    <s v="Sunrisers Hyderabad"/>
    <s v="Kings XI Punjab"/>
    <s v="Rajiv Gandhi International Stadium"/>
    <s v="Sunrisers Hyderabad"/>
    <s v="Bat"/>
    <x v="0"/>
    <s v="Sunrisers Hyderabad"/>
    <s v="Runs"/>
    <n v="5"/>
    <s v="Normal"/>
    <s v="DA Warner"/>
    <s v="AK Chaudhary"/>
    <s v="HDPK Dharmasena"/>
  </r>
  <r>
    <n v="829797"/>
    <s v="Chennai"/>
    <x v="7"/>
    <n v="47"/>
    <s v="Chennai Super Kings"/>
    <s v="Rajasthan Royals"/>
    <s v="MA Chidambaram Stadium"/>
    <s v="Chennai Super Kings"/>
    <s v="Bat"/>
    <x v="0"/>
    <s v="Chennai Super Kings"/>
    <s v="Runs"/>
    <n v="12"/>
    <s v="Normal"/>
    <s v="RA Jadeja"/>
    <s v="M Erasmus"/>
    <s v="CK Nandan"/>
  </r>
  <r>
    <n v="829795"/>
    <s v="Mumbai"/>
    <x v="7"/>
    <n v="46"/>
    <s v="Mumbai Indians"/>
    <s v="Royal Challengers Bangalore"/>
    <s v="Wankhede Stadium"/>
    <s v="Royal Challengers Bangalore"/>
    <s v="Bat"/>
    <x v="0"/>
    <s v="Royal Challengers Bangalore"/>
    <s v="Runs"/>
    <n v="39"/>
    <s v="Normal"/>
    <s v="AB de Villiers"/>
    <s v="JD Cloete"/>
    <s v="C Shamshuddin"/>
  </r>
  <r>
    <n v="829793"/>
    <s v="Raipur"/>
    <x v="7"/>
    <n v="45"/>
    <s v="Delhi Daredevils"/>
    <s v="Sunrisers Hyderabad"/>
    <s v="Shaheed Veer Narayan Singh International Stadium"/>
    <s v="Sunrisers Hyderabad"/>
    <s v="Bat"/>
    <x v="0"/>
    <s v="Sunrisers Hyderabad"/>
    <s v="Runs"/>
    <n v="6"/>
    <s v="Normal"/>
    <s v="MC Henriques"/>
    <s v="VA Kulkarni"/>
    <s v="S Ravi"/>
  </r>
  <r>
    <n v="829791"/>
    <s v="Kolkata"/>
    <x v="7"/>
    <n v="44"/>
    <s v="Kolkata Knight Riders"/>
    <s v="Kings XI Punjab"/>
    <s v="Eden Gardens"/>
    <s v="Kings XI Punjab"/>
    <s v="Bat"/>
    <x v="0"/>
    <s v="Kolkata Knight Riders"/>
    <s v="Wickets"/>
    <n v="1"/>
    <s v="Normal"/>
    <s v="AD Russell"/>
    <s v="AK Chaudhary"/>
    <s v="HDPK Dharmasena"/>
  </r>
  <r>
    <n v="829789"/>
    <s v="Chennai"/>
    <x v="7"/>
    <n v="43"/>
    <s v="Chennai Super Kings"/>
    <s v="Mumbai Indians"/>
    <s v="MA Chidambaram Stadium"/>
    <s v="Chennai Super Kings"/>
    <s v="Bat"/>
    <x v="0"/>
    <s v="Mumbai Indians"/>
    <s v="Wickets"/>
    <n v="6"/>
    <s v="Normal"/>
    <s v="H Pandya"/>
    <s v="CB Gaffaney"/>
    <s v="CK Nandan"/>
  </r>
  <r>
    <n v="829787"/>
    <s v="Mumbai"/>
    <x v="7"/>
    <n v="41"/>
    <s v="Rajasthan Royals"/>
    <s v="Sunrisers Hyderabad"/>
    <s v="Brabourne Stadium"/>
    <s v="Rajasthan Royals"/>
    <s v="Field"/>
    <x v="0"/>
    <s v="Sunrisers Hyderabad"/>
    <s v="Runs"/>
    <n v="7"/>
    <s v="Normal"/>
    <s v="EJG Morgan"/>
    <s v="JD Cloete"/>
    <s v="C Shamshuddin"/>
  </r>
  <r>
    <n v="829761"/>
    <s v="Kolkata"/>
    <x v="7"/>
    <n v="42"/>
    <s v="Kolkata Knight Riders"/>
    <s v="Delhi Daredevils"/>
    <s v="Eden Gardens"/>
    <s v="Kolkata Knight Riders"/>
    <s v="Bat"/>
    <x v="0"/>
    <s v="Kolkata Knight Riders"/>
    <s v="Runs"/>
    <n v="13"/>
    <s v="Normal"/>
    <s v="PP Chawla"/>
    <s v="AK Chaudhary"/>
    <s v="M Erasmus"/>
  </r>
  <r>
    <n v="829785"/>
    <s v="Bangalore"/>
    <x v="7"/>
    <n v="40"/>
    <s v="Royal Challengers Bangalore"/>
    <s v="Kings XI Punjab"/>
    <s v="M Chinnaswamy Stadium"/>
    <s v="Kings XI Punjab"/>
    <s v="Field"/>
    <x v="0"/>
    <s v="Royal Challengers Bangalore"/>
    <s v="Runs"/>
    <n v="138"/>
    <s v="Normal"/>
    <s v="CH Gayle"/>
    <s v="RK Illingworth"/>
    <s v="VA Kulkarni"/>
  </r>
  <r>
    <n v="829783"/>
    <s v="Mumbai"/>
    <x v="7"/>
    <n v="39"/>
    <s v="Mumbai Indians"/>
    <s v="Delhi Daredevils"/>
    <s v="Wankhede Stadium"/>
    <s v="Delhi Daredevils"/>
    <s v="Bat"/>
    <x v="0"/>
    <s v="Mumbai Indians"/>
    <s v="Wickets"/>
    <n v="5"/>
    <s v="Normal"/>
    <s v="Harbhajan Singh"/>
    <s v="HDPK Dharmasena"/>
    <s v="CB Gaffaney"/>
  </r>
  <r>
    <n v="829781"/>
    <s v="Kolkata"/>
    <x v="7"/>
    <n v="38"/>
    <s v="Kolkata Knight Riders"/>
    <s v="Sunrisers Hyderabad"/>
    <s v="Eden Gardens"/>
    <s v="Sunrisers Hyderabad"/>
    <s v="Field"/>
    <x v="0"/>
    <s v="Kolkata Knight Riders"/>
    <s v="Runs"/>
    <n v="35"/>
    <s v="Normal"/>
    <s v="UT Yadav"/>
    <s v="AK Chaudhary"/>
    <s v="M Erasmus"/>
  </r>
  <r>
    <n v="829779"/>
    <s v="Chennai"/>
    <x v="7"/>
    <n v="37"/>
    <s v="Chennai Super Kings"/>
    <s v="Royal Challengers Bangalore"/>
    <s v="MA Chidambaram Stadium"/>
    <s v="Chennai Super Kings"/>
    <s v="Bat"/>
    <x v="0"/>
    <s v="Chennai Super Kings"/>
    <s v="Runs"/>
    <n v="24"/>
    <s v="Normal"/>
    <s v="SK Raina"/>
    <s v="C Shamshuddin"/>
    <s v="K Srinath"/>
  </r>
  <r>
    <n v="829775"/>
    <s v="Chandigarh"/>
    <x v="7"/>
    <n v="35"/>
    <s v="Kings XI Punjab"/>
    <s v="Mumbai Indians"/>
    <s v="Punjab Cricket Association Stadium"/>
    <s v="Mumbai Indians"/>
    <s v="Bat"/>
    <x v="0"/>
    <s v="Mumbai Indians"/>
    <s v="Runs"/>
    <n v="23"/>
    <s v="Normal"/>
    <s v="LMP Simmons"/>
    <s v="RK Illingworth"/>
    <s v="VA Kulkarni"/>
  </r>
  <r>
    <n v="829777"/>
    <s v="Mumbai"/>
    <x v="7"/>
    <n v="36"/>
    <s v="Rajasthan Royals"/>
    <s v="Delhi Daredevils"/>
    <s v="Brabourne Stadium"/>
    <s v="Delhi Daredevils"/>
    <s v="Field"/>
    <x v="0"/>
    <s v="Rajasthan Royals"/>
    <s v="Runs"/>
    <n v="14"/>
    <s v="Normal"/>
    <s v="AM Rahane"/>
    <s v="HDPK Dharmasena"/>
    <s v="CB Gaffaney"/>
  </r>
  <r>
    <n v="829771"/>
    <s v="Bangalore"/>
    <x v="7"/>
    <n v="33"/>
    <s v="Royal Challengers Bangalore"/>
    <s v="Kolkata Knight Riders"/>
    <s v="M Chinnaswamy Stadium"/>
    <s v="Royal Challengers Bangalore"/>
    <s v="Field"/>
    <x v="0"/>
    <s v="Royal Challengers Bangalore"/>
    <s v="Wickets"/>
    <n v="7"/>
    <s v="Normal"/>
    <s v="Mandeep Singh"/>
    <s v="JD Cloete"/>
    <s v="PG Pathak"/>
  </r>
  <r>
    <n v="829773"/>
    <s v="Hyderabad"/>
    <x v="7"/>
    <n v="34"/>
    <s v="Sunrisers Hyderabad"/>
    <s v="Chennai Super Kings"/>
    <s v="Rajiv Gandhi International Stadium"/>
    <s v="Chennai Super Kings"/>
    <s v="Field"/>
    <x v="0"/>
    <s v="Sunrisers Hyderabad"/>
    <s v="Runs"/>
    <n v="22"/>
    <s v="Normal"/>
    <s v="DA Warner"/>
    <s v="AK Chaudhary"/>
    <s v="K Srinivasan"/>
  </r>
  <r>
    <n v="829769"/>
    <s v="Mumbai"/>
    <x v="7"/>
    <n v="32"/>
    <s v="Mumbai Indians"/>
    <s v="Rajasthan Royals"/>
    <s v="Wankhede Stadium"/>
    <s v="Rajasthan Royals"/>
    <s v="Field"/>
    <x v="0"/>
    <s v="Mumbai Indians"/>
    <s v="Runs"/>
    <n v="8"/>
    <s v="Normal"/>
    <s v="AT Rayudu"/>
    <s v="HDPK Dharmasena"/>
    <s v="CK Nandan"/>
  </r>
  <r>
    <n v="829767"/>
    <s v="Delhi"/>
    <x v="7"/>
    <n v="31"/>
    <s v="Delhi Daredevils"/>
    <s v="Kings XI Punjab"/>
    <s v="Feroz Shah Kotla"/>
    <s v="Delhi Daredevils"/>
    <s v="Field"/>
    <x v="0"/>
    <s v="Delhi Daredevils"/>
    <s v="Wickets"/>
    <n v="9"/>
    <s v="Normal"/>
    <s v="NM Coulter-Nile"/>
    <s v="RK Illingworth"/>
    <s v="S Ravi"/>
  </r>
  <r>
    <n v="829723"/>
    <s v="Kolkata"/>
    <x v="7"/>
    <n v="30"/>
    <s v="Kolkata Knight Riders"/>
    <s v="Chennai Super Kings"/>
    <s v="Eden Gardens"/>
    <s v="Kolkata Knight Riders"/>
    <s v="Field"/>
    <x v="0"/>
    <s v="Kolkata Knight Riders"/>
    <s v="Wickets"/>
    <n v="7"/>
    <s v="Normal"/>
    <s v="AD Russell"/>
    <s v="AK Chaudhary"/>
    <s v="M Erasmus"/>
  </r>
  <r>
    <n v="829763"/>
    <s v="Bangalore"/>
    <x v="7"/>
    <n v="29"/>
    <s v="Royal Challengers Bangalore"/>
    <s v="Rajasthan Royals"/>
    <s v="M Chinnaswamy Stadium"/>
    <s v="Rajasthan Royals"/>
    <s v="Field"/>
    <x v="0"/>
    <s v="No Result"/>
    <s v="NoResults"/>
    <n v="0"/>
    <s v="Normal"/>
    <s v="NA"/>
    <s v="JD Cloete"/>
    <s v="PG Pathak"/>
  </r>
  <r>
    <n v="829765"/>
    <s v="Chennai"/>
    <x v="7"/>
    <n v="28"/>
    <s v="Chennai Super Kings"/>
    <s v="Kolkata Knight Riders"/>
    <s v="MA Chidambaram Stadium"/>
    <s v="Kolkata Knight Riders"/>
    <s v="Field"/>
    <x v="0"/>
    <s v="Chennai Super Kings"/>
    <s v="Runs"/>
    <n v="2"/>
    <s v="Normal"/>
    <s v="DJ Bravo"/>
    <s v="RM Deshpande"/>
    <s v="VA Kulkarni"/>
  </r>
  <r>
    <n v="829759"/>
    <s v="Chandigarh"/>
    <x v="7"/>
    <n v="27"/>
    <s v="Kings XI Punjab"/>
    <s v="Sunrisers Hyderabad"/>
    <s v="Punjab Cricket Association Stadium"/>
    <s v="Kings XI Punjab"/>
    <s v="Field"/>
    <x v="0"/>
    <s v="Sunrisers Hyderabad"/>
    <s v="Runs"/>
    <n v="20"/>
    <s v="Normal"/>
    <s v="TA Boult"/>
    <s v="HDPK Dharmasena"/>
    <s v="CB Gaffaney"/>
  </r>
  <r>
    <n v="829757"/>
    <s v="Delhi"/>
    <x v="7"/>
    <n v="26"/>
    <s v="Delhi Daredevils"/>
    <s v="Royal Challengers Bangalore"/>
    <s v="Feroz Shah Kotla"/>
    <s v="Royal Challengers Bangalore"/>
    <s v="Field"/>
    <x v="0"/>
    <s v="Royal Challengers Bangalore"/>
    <s v="Wickets"/>
    <n v="10"/>
    <s v="Normal"/>
    <s v="VR Aaron"/>
    <s v="M Erasmus"/>
    <s v="S Ravi"/>
  </r>
  <r>
    <n v="829753"/>
    <s v="Chennai"/>
    <x v="7"/>
    <n v="24"/>
    <s v="Chennai Super Kings"/>
    <s v="Kings XI Punjab"/>
    <s v="MA Chidambaram Stadium"/>
    <s v="Chennai Super Kings"/>
    <s v="Bat"/>
    <x v="0"/>
    <s v="Chennai Super Kings"/>
    <s v="Runs"/>
    <n v="97"/>
    <s v="Normal"/>
    <s v="BB McCullum"/>
    <s v="JD Cloete"/>
    <s v="C Shamshuddin"/>
  </r>
  <r>
    <n v="829751"/>
    <s v="Mumbai"/>
    <x v="7"/>
    <n v="23"/>
    <s v="Mumbai Indians"/>
    <s v="Sunrisers Hyderabad"/>
    <s v="Wankhede Stadium"/>
    <s v="Mumbai Indians"/>
    <s v="Bat"/>
    <x v="0"/>
    <s v="Mumbai Indians"/>
    <s v="Runs"/>
    <n v="20"/>
    <s v="Normal"/>
    <s v="SL Malinga"/>
    <s v="HDPK Dharmasena"/>
    <s v="CB Gaffaney"/>
  </r>
  <r>
    <n v="829749"/>
    <s v="Ahmedabad"/>
    <x v="7"/>
    <n v="22"/>
    <s v="Rajasthan Royals"/>
    <s v="Royal Challengers Bangalore"/>
    <s v="Sardar Patel Stadium"/>
    <s v="Royal Challengers Bangalore"/>
    <s v="Field"/>
    <x v="0"/>
    <s v="Royal Challengers Bangalore"/>
    <s v="Wickets"/>
    <n v="9"/>
    <s v="Normal"/>
    <s v="MA Starc"/>
    <s v="M Erasmus"/>
    <s v="S Ravi"/>
  </r>
  <r>
    <n v="829747"/>
    <s v="Delhi"/>
    <x v="7"/>
    <n v="21"/>
    <s v="Delhi Daredevils"/>
    <s v="Mumbai Indians"/>
    <s v="Feroz Shah Kotla"/>
    <s v="Mumbai Indians"/>
    <s v="Field"/>
    <x v="0"/>
    <s v="Delhi Daredevils"/>
    <s v="Runs"/>
    <n v="37"/>
    <s v="Normal"/>
    <s v="SS Iyer"/>
    <s v="SD Fry"/>
    <s v="CK Nandan"/>
  </r>
  <r>
    <n v="829743"/>
    <s v="Visakhapatnam"/>
    <x v="7"/>
    <n v="19"/>
    <s v="Sunrisers Hyderabad"/>
    <s v="Kolkata Knight Riders"/>
    <s v="Dr.Rajasekhara Reddy Cricket Stadium"/>
    <s v="Kolkata Knight Riders"/>
    <s v="Field"/>
    <x v="0"/>
    <s v="Sunrisers Hyderabad"/>
    <s v="Runs"/>
    <n v="16"/>
    <s v="D/L"/>
    <s v="DA Warner"/>
    <s v="RK Illingworth"/>
    <s v="VA Kulkarni"/>
  </r>
  <r>
    <n v="829745"/>
    <s v="Bangalore"/>
    <x v="7"/>
    <n v="20"/>
    <s v="Royal Challengers Bangalore"/>
    <s v="Chennai Super Kings"/>
    <s v="M Chinnaswamy Stadium"/>
    <s v="Royal Challengers Bangalore"/>
    <s v="Field"/>
    <x v="0"/>
    <s v="Chennai Super Kings"/>
    <s v="Runs"/>
    <n v="27"/>
    <s v="Normal"/>
    <s v="SK Raina"/>
    <s v="JD Cloete"/>
    <s v="C Shamshuddin"/>
  </r>
  <r>
    <n v="829741"/>
    <s v="Ahmedabad"/>
    <x v="7"/>
    <n v="18"/>
    <s v="Rajasthan Royals"/>
    <s v="Kings XI Punjab"/>
    <s v="Sardar Patel Stadium"/>
    <s v="Kings XI Punjab"/>
    <s v="Field"/>
    <x v="1"/>
    <s v="Kings XI Punjab"/>
    <s v="SuperOver"/>
    <n v="0"/>
    <s v="Normal"/>
    <s v="SE Marsh"/>
    <s v="M Erasmus"/>
    <s v="S Ravi"/>
  </r>
  <r>
    <n v="829739"/>
    <s v="Delhi"/>
    <x v="7"/>
    <n v="17"/>
    <s v="Delhi Daredevils"/>
    <s v="Kolkata Knight Riders"/>
    <s v="Feroz Shah Kotla"/>
    <s v="Kolkata Knight Riders"/>
    <s v="Field"/>
    <x v="0"/>
    <s v="Kolkata Knight Riders"/>
    <s v="Wickets"/>
    <n v="6"/>
    <s v="Normal"/>
    <s v="UT Yadav"/>
    <s v="SD Fry"/>
    <s v="CB Gaffaney"/>
  </r>
  <r>
    <n v="829735"/>
    <s v="Ahmedabad"/>
    <x v="7"/>
    <n v="15"/>
    <s v="Rajasthan Royals"/>
    <s v="Chennai Super Kings"/>
    <s v="Sardar Patel Stadium"/>
    <s v="Chennai Super Kings"/>
    <s v="Bat"/>
    <x v="0"/>
    <s v="Rajasthan Royals"/>
    <s v="Wickets"/>
    <n v="8"/>
    <s v="Normal"/>
    <s v="AM Rahane"/>
    <s v="AK Chaudhary"/>
    <s v="M Erasmus"/>
  </r>
  <r>
    <n v="829737"/>
    <s v="Bangalore"/>
    <x v="7"/>
    <n v="16"/>
    <s v="Royal Challengers Bangalore"/>
    <s v="Mumbai Indians"/>
    <s v="M Chinnaswamy Stadium"/>
    <s v="Royal Challengers Bangalore"/>
    <s v="Field"/>
    <x v="0"/>
    <s v="Mumbai Indians"/>
    <s v="Runs"/>
    <n v="18"/>
    <s v="Normal"/>
    <s v="Harbhajan Singh"/>
    <s v="RK Illingworth"/>
    <s v="VA Kulkarni"/>
  </r>
  <r>
    <n v="829731"/>
    <s v="Visakhapatnam"/>
    <x v="7"/>
    <n v="13"/>
    <s v="Sunrisers Hyderabad"/>
    <s v="Delhi Daredevils"/>
    <s v="Dr.Rajasekhara Reddy Cricket Stadium"/>
    <s v="Delhi Daredevils"/>
    <s v="Bat"/>
    <x v="0"/>
    <s v="Delhi Daredevils"/>
    <s v="Runs"/>
    <n v="4"/>
    <s v="Normal"/>
    <s v="JP Duminy"/>
    <s v="PG Pathak"/>
    <s v="S Ravi"/>
  </r>
  <r>
    <n v="829733"/>
    <s v="Pune"/>
    <x v="7"/>
    <n v="14"/>
    <s v="Kings XI Punjab"/>
    <s v="Kolkata Knight Riders"/>
    <s v="Maharashtra Cricket Association Stadium"/>
    <s v="Kolkata Knight Riders"/>
    <s v="Field"/>
    <x v="0"/>
    <s v="Kolkata Knight Riders"/>
    <s v="Wickets"/>
    <n v="4"/>
    <s v="Normal"/>
    <s v="AD Russell"/>
    <s v="SD Fry"/>
    <s v="CK Nandan"/>
  </r>
  <r>
    <n v="829729"/>
    <s v="Mumbai"/>
    <x v="7"/>
    <n v="12"/>
    <s v="Mumbai Indians"/>
    <s v="Chennai Super Kings"/>
    <s v="Wankhede Stadium"/>
    <s v="Mumbai Indians"/>
    <s v="Bat"/>
    <x v="0"/>
    <s v="Chennai Super Kings"/>
    <s v="Wickets"/>
    <n v="6"/>
    <s v="Normal"/>
    <s v="A Nehra"/>
    <s v="AK Chaudhary"/>
    <s v="M Erasmus"/>
  </r>
  <r>
    <n v="829727"/>
    <s v="Visakhapatnam"/>
    <x v="7"/>
    <n v="11"/>
    <s v="Sunrisers Hyderabad"/>
    <s v="Rajasthan Royals"/>
    <s v="Dr.Rajasekhara Reddy Cricket Stadium"/>
    <s v="Rajasthan Royals"/>
    <s v="Field"/>
    <x v="0"/>
    <s v="Rajasthan Royals"/>
    <s v="Wickets"/>
    <n v="6"/>
    <s v="Normal"/>
    <s v="AM Rahane"/>
    <s v="PG Pathak"/>
    <s v="S Ravi"/>
  </r>
  <r>
    <n v="829725"/>
    <s v="Pune"/>
    <x v="7"/>
    <n v="10"/>
    <s v="Kings XI Punjab"/>
    <s v="Delhi Daredevils"/>
    <s v="Maharashtra Cricket Association Stadium"/>
    <s v="Kings XI Punjab"/>
    <s v="Bat"/>
    <x v="0"/>
    <s v="Delhi Daredevils"/>
    <s v="Wickets"/>
    <n v="5"/>
    <s v="Normal"/>
    <s v="MA Agarwal"/>
    <s v="CB Gaffaney"/>
    <s v="K Srinath"/>
  </r>
  <r>
    <n v="829721"/>
    <s v="Ahmedabad"/>
    <x v="7"/>
    <n v="9"/>
    <s v="Rajasthan Royals"/>
    <s v="Mumbai Indians"/>
    <s v="Sardar Patel Stadium"/>
    <s v="Mumbai Indians"/>
    <s v="Bat"/>
    <x v="0"/>
    <s v="Rajasthan Royals"/>
    <s v="Wickets"/>
    <n v="7"/>
    <s v="Normal"/>
    <s v="SPD Smith"/>
    <s v="AK Chaudhary"/>
    <s v="SD Fry"/>
  </r>
  <r>
    <n v="829719"/>
    <s v="Bangalore"/>
    <x v="7"/>
    <n v="8"/>
    <s v="Royal Challengers Bangalore"/>
    <s v="Sunrisers Hyderabad"/>
    <s v="M Chinnaswamy Stadium"/>
    <s v="Sunrisers Hyderabad"/>
    <s v="Field"/>
    <x v="0"/>
    <s v="Sunrisers Hyderabad"/>
    <s v="Wickets"/>
    <n v="8"/>
    <s v="Normal"/>
    <s v="DA Warner"/>
    <s v="RM Deshpande"/>
    <s v="RK Illingworth"/>
  </r>
  <r>
    <n v="829717"/>
    <s v="Mumbai"/>
    <x v="7"/>
    <n v="7"/>
    <s v="Mumbai Indians"/>
    <s v="Kings XI Punjab"/>
    <s v="Wankhede Stadium"/>
    <s v="Mumbai Indians"/>
    <s v="Field"/>
    <x v="0"/>
    <s v="Kings XI Punjab"/>
    <s v="Runs"/>
    <n v="18"/>
    <s v="Normal"/>
    <s v="GJ Bailey"/>
    <s v="AK Chaudhary"/>
    <s v="K Srinivasan"/>
  </r>
  <r>
    <n v="829715"/>
    <s v="Delhi"/>
    <x v="7"/>
    <n v="6"/>
    <s v="Delhi Daredevils"/>
    <s v="Rajasthan Royals"/>
    <s v="Feroz Shah Kotla"/>
    <s v="Rajasthan Royals"/>
    <s v="Field"/>
    <x v="0"/>
    <s v="Rajasthan Royals"/>
    <s v="Wickets"/>
    <n v="3"/>
    <s v="Normal"/>
    <s v="DJ Hooda"/>
    <s v="SD Fry"/>
    <s v="CB Gaffaney"/>
  </r>
  <r>
    <n v="829713"/>
    <s v="Kolkata"/>
    <x v="7"/>
    <n v="5"/>
    <s v="Kolkata Knight Riders"/>
    <s v="Royal Challengers Bangalore"/>
    <s v="Eden Gardens"/>
    <s v="Royal Challengers Bangalore"/>
    <s v="Field"/>
    <x v="0"/>
    <s v="Royal Challengers Bangalore"/>
    <s v="Wickets"/>
    <n v="3"/>
    <s v="Normal"/>
    <s v="CH Gayle"/>
    <s v="S Ravi"/>
    <s v="C Shamshuddin"/>
  </r>
  <r>
    <n v="829711"/>
    <s v="Chennai"/>
    <x v="7"/>
    <n v="4"/>
    <s v="Chennai Super Kings"/>
    <s v="Sunrisers Hyderabad"/>
    <s v="MA Chidambaram Stadium"/>
    <s v="Chennai Super Kings"/>
    <s v="Bat"/>
    <x v="0"/>
    <s v="Chennai Super Kings"/>
    <s v="Runs"/>
    <n v="45"/>
    <s v="Normal"/>
    <s v="BB McCullum"/>
    <s v="RK Illingworth"/>
    <s v="VA Kulkarni"/>
  </r>
  <r>
    <n v="829709"/>
    <s v="Pune"/>
    <x v="7"/>
    <n v="3"/>
    <s v="Kings XI Punjab"/>
    <s v="Rajasthan Royals"/>
    <s v="Maharashtra Cricket Association Stadium"/>
    <s v="Kings XI Punjab"/>
    <s v="Field"/>
    <x v="0"/>
    <s v="Rajasthan Royals"/>
    <s v="Runs"/>
    <n v="26"/>
    <s v="Normal"/>
    <s v="JP Faulkner"/>
    <s v="SD Fry"/>
    <s v="CB Gaffaney"/>
  </r>
  <r>
    <n v="829707"/>
    <s v="Chennai"/>
    <x v="7"/>
    <n v="2"/>
    <s v="Chennai Super Kings"/>
    <s v="Delhi Daredevils"/>
    <s v="MA Chidambaram Stadium"/>
    <s v="Delhi Daredevils"/>
    <s v="Field"/>
    <x v="0"/>
    <s v="Chennai Super Kings"/>
    <s v="Runs"/>
    <n v="1"/>
    <s v="Normal"/>
    <s v="A Nehra"/>
    <s v="RK Illingworth"/>
    <s v="VA Kulkarni"/>
  </r>
  <r>
    <n v="829705"/>
    <s v="Kolkata"/>
    <x v="7"/>
    <n v="1"/>
    <s v="Kolkata Knight Riders"/>
    <s v="Mumbai Indians"/>
    <s v="Eden Gardens"/>
    <s v="Kolkata Knight Riders"/>
    <s v="Field"/>
    <x v="0"/>
    <s v="Kolkata Knight Riders"/>
    <s v="Wickets"/>
    <n v="7"/>
    <s v="Normal"/>
    <s v="M Morkel"/>
    <s v="S Ravi"/>
    <s v="C Shamshuddin"/>
  </r>
  <r>
    <n v="734049"/>
    <s v="Bangalore"/>
    <x v="8"/>
    <s v="Final"/>
    <s v="Kolkata Knight Riders"/>
    <s v="Kings XI Punjab"/>
    <s v="M Chinnaswamy Stadium"/>
    <s v="Kolkata Knight Riders"/>
    <s v="Field"/>
    <x v="0"/>
    <s v="Kolkata Knight Riders"/>
    <s v="Wickets"/>
    <n v="3"/>
    <s v="Normal"/>
    <s v="MK Pandey"/>
    <s v="HDPK Dharmasena"/>
    <s v="BNJ Oxenford"/>
  </r>
  <r>
    <n v="734047"/>
    <s v="Mumbai"/>
    <x v="8"/>
    <s v="Qualifier 2"/>
    <s v="Chennai Super Kings"/>
    <s v="Kings XI Punjab"/>
    <s v="Wankhede Stadium"/>
    <s v="Chennai Super Kings"/>
    <s v="Field"/>
    <x v="0"/>
    <s v="Kings XI Punjab"/>
    <s v="Runs"/>
    <n v="24"/>
    <s v="Normal"/>
    <s v="V Sehwag"/>
    <s v="HDPK Dharmasena"/>
    <s v="RJ Tucker"/>
  </r>
  <r>
    <n v="734045"/>
    <s v="Mumbai"/>
    <x v="8"/>
    <s v="Eliminator"/>
    <s v="Chennai Super Kings"/>
    <s v="Mumbai Indians"/>
    <s v="Brabourne Stadium"/>
    <s v="Chennai Super Kings"/>
    <s v="Field"/>
    <x v="0"/>
    <s v="Chennai Super Kings"/>
    <s v="Wickets"/>
    <n v="7"/>
    <s v="Normal"/>
    <s v="SK Raina"/>
    <s v="VA Kulkarni"/>
    <s v="BNJ Oxenford"/>
  </r>
  <r>
    <n v="734043"/>
    <s v="Kolkata"/>
    <x v="8"/>
    <s v="Qualifier 1"/>
    <s v="Kings XI Punjab"/>
    <s v="Kolkata Knight Riders"/>
    <s v="Eden Gardens"/>
    <s v="Kings XI Punjab"/>
    <s v="Field"/>
    <x v="0"/>
    <s v="Kolkata Knight Riders"/>
    <s v="Runs"/>
    <n v="28"/>
    <s v="Normal"/>
    <s v="UT Yadav"/>
    <s v="NJ Llong"/>
    <s v="S Ravi"/>
  </r>
  <r>
    <n v="734041"/>
    <s v="Mumbai"/>
    <x v="8"/>
    <n v="56"/>
    <s v="Mumbai Indians"/>
    <s v="Rajasthan Royals"/>
    <s v="Wankhede Stadium"/>
    <s v="Mumbai Indians"/>
    <s v="Field"/>
    <x v="0"/>
    <s v="Mumbai Indians"/>
    <s v="Wickets"/>
    <n v="5"/>
    <s v="Normal"/>
    <s v="CJ Anderson"/>
    <s v="K Srinath"/>
    <s v="RJ Tucker"/>
  </r>
  <r>
    <n v="734039"/>
    <s v="Chandigarh"/>
    <x v="8"/>
    <n v="55"/>
    <s v="Kings XI Punjab"/>
    <s v="Delhi Daredevils"/>
    <s v="Punjab Cricket Association Stadium"/>
    <s v="Kings XI Punjab"/>
    <s v="Field"/>
    <x v="0"/>
    <s v="Kings XI Punjab"/>
    <s v="Wickets"/>
    <n v="7"/>
    <s v="Normal"/>
    <s v="M Vohra"/>
    <s v="HDPK Dharmasena"/>
    <s v="VA Kulkarni"/>
  </r>
  <r>
    <n v="734035"/>
    <s v="Bangalore"/>
    <x v="8"/>
    <n v="53"/>
    <s v="Royal Challengers Bangalore"/>
    <s v="Chennai Super Kings"/>
    <s v="M Chinnaswamy Stadium"/>
    <s v="Chennai Super Kings"/>
    <s v="Field"/>
    <x v="0"/>
    <s v="Chennai Super Kings"/>
    <s v="Wickets"/>
    <n v="8"/>
    <s v="Normal"/>
    <s v="MS Dhoni"/>
    <s v="AK Chaudhary"/>
    <s v="NJ Llong"/>
  </r>
  <r>
    <n v="734037"/>
    <s v="Kolkata"/>
    <x v="8"/>
    <n v="54"/>
    <s v="Kolkata Knight Riders"/>
    <s v="Sunrisers Hyderabad"/>
    <s v="Eden Gardens"/>
    <s v="Kolkata Knight Riders"/>
    <s v="Field"/>
    <x v="0"/>
    <s v="Kolkata Knight Riders"/>
    <s v="Wickets"/>
    <n v="4"/>
    <s v="Normal"/>
    <s v="YK Pathan"/>
    <s v="RM Deshpande"/>
    <s v="BNJ Oxenford"/>
  </r>
  <r>
    <n v="734031"/>
    <s v="Mumbai"/>
    <x v="8"/>
    <n v="51"/>
    <s v="Mumbai Indians"/>
    <s v="Delhi Daredevils"/>
    <s v="Wankhede Stadium"/>
    <s v="Delhi Daredevils"/>
    <s v="Field"/>
    <x v="0"/>
    <s v="Mumbai Indians"/>
    <s v="Runs"/>
    <n v="15"/>
    <s v="Normal"/>
    <s v="MEK Hussey"/>
    <s v="S Ravi"/>
    <s v="RJ Tucker"/>
  </r>
  <r>
    <n v="734033"/>
    <s v="Chandigarh"/>
    <x v="8"/>
    <n v="52"/>
    <s v="Kings XI Punjab"/>
    <s v="Rajasthan Royals"/>
    <s v="Punjab Cricket Association Stadium"/>
    <s v="Rajasthan Royals"/>
    <s v="Field"/>
    <x v="0"/>
    <s v="Kings XI Punjab"/>
    <s v="Runs"/>
    <n v="16"/>
    <s v="Normal"/>
    <s v="SE Marsh"/>
    <s v="HDPK Dharmasena"/>
    <s v="PG Pathak"/>
  </r>
  <r>
    <n v="734027"/>
    <s v="Kolkata"/>
    <x v="8"/>
    <n v="49"/>
    <s v="Kolkata Knight Riders"/>
    <s v="Royal Challengers Bangalore"/>
    <s v="Eden Gardens"/>
    <s v="Royal Challengers Bangalore"/>
    <s v="Field"/>
    <x v="0"/>
    <s v="Kolkata Knight Riders"/>
    <s v="Runs"/>
    <n v="30"/>
    <s v="Normal"/>
    <s v="RV Uthappa"/>
    <s v="AK Chaudhary"/>
    <s v="CK Nandan"/>
  </r>
  <r>
    <n v="734029"/>
    <s v="Ranchi"/>
    <x v="8"/>
    <n v="50"/>
    <s v="Chennai Super Kings"/>
    <s v="Sunrisers Hyderabad"/>
    <s v="JSCA International Stadium Complex"/>
    <s v="Sunrisers Hyderabad"/>
    <s v="Field"/>
    <x v="0"/>
    <s v="Sunrisers Hyderabad"/>
    <s v="Wickets"/>
    <n v="6"/>
    <s v="Normal"/>
    <s v="DA Warner"/>
    <s v="BNJ Oxenford"/>
    <s v="C Shamshuddin"/>
  </r>
  <r>
    <n v="734025"/>
    <s v="Chandigarh"/>
    <x v="8"/>
    <n v="48"/>
    <s v="Kings XI Punjab"/>
    <s v="Mumbai Indians"/>
    <s v="Punjab Cricket Association Stadium"/>
    <s v="Mumbai Indians"/>
    <s v="Field"/>
    <x v="0"/>
    <s v="Mumbai Indians"/>
    <s v="Wickets"/>
    <n v="7"/>
    <s v="Normal"/>
    <s v="LMP Simmons"/>
    <s v="HDPK Dharmasena"/>
    <s v="VA Kulkarni"/>
  </r>
  <r>
    <n v="734023"/>
    <s v="Kolkata"/>
    <x v="8"/>
    <n v="47"/>
    <s v="Kolkata Knight Riders"/>
    <s v="Chennai Super Kings"/>
    <s v="Eden Gardens"/>
    <s v="Kolkata Knight Riders"/>
    <s v="Field"/>
    <x v="0"/>
    <s v="Kolkata Knight Riders"/>
    <s v="Wickets"/>
    <n v="8"/>
    <s v="Normal"/>
    <s v="RV Uthappa"/>
    <s v="RM Deshpande"/>
    <s v="C Shamshuddin"/>
  </r>
  <r>
    <n v="734021"/>
    <s v="Hyderabad"/>
    <x v="8"/>
    <n v="46"/>
    <s v="Sunrisers Hyderabad"/>
    <s v="Royal Challengers Bangalore"/>
    <s v="Rajiv Gandhi International Stadium"/>
    <s v="Royal Challengers Bangalore"/>
    <s v="Bat"/>
    <x v="0"/>
    <s v="Sunrisers Hyderabad"/>
    <s v="Wickets"/>
    <n v="7"/>
    <s v="Normal"/>
    <s v="DA Warner"/>
    <s v="AK Chaudhary"/>
    <s v="NJ Llong"/>
  </r>
  <r>
    <n v="734019"/>
    <s v="Delhi"/>
    <x v="8"/>
    <n v="45"/>
    <s v="Delhi Daredevils"/>
    <s v="Kings XI Punjab"/>
    <s v="Feroz Shah Kotla"/>
    <s v="Kings XI Punjab"/>
    <s v="Field"/>
    <x v="0"/>
    <s v="Kings XI Punjab"/>
    <s v="Wickets"/>
    <n v="4"/>
    <s v="Normal"/>
    <s v="AR Patel"/>
    <s v="HDPK Dharmasena"/>
    <s v="PG Pathak"/>
  </r>
  <r>
    <n v="734017"/>
    <s v="Ahmedabad"/>
    <x v="8"/>
    <n v="44"/>
    <s v="Rajasthan Royals"/>
    <s v="Mumbai Indians"/>
    <s v="Sardar Patel Stadium"/>
    <s v="Mumbai Indians"/>
    <s v="Bat"/>
    <x v="0"/>
    <s v="Mumbai Indians"/>
    <s v="Runs"/>
    <n v="25"/>
    <s v="Normal"/>
    <s v="MEK Hussey"/>
    <s v="S Ravi"/>
    <s v="RJ Tucker"/>
  </r>
  <r>
    <n v="734013"/>
    <s v="Ranchi"/>
    <x v="8"/>
    <n v="42"/>
    <s v="Chennai Super Kings"/>
    <s v="Royal Challengers Bangalore"/>
    <s v="JSCA International Stadium Complex"/>
    <s v="Chennai Super Kings"/>
    <s v="Bat"/>
    <x v="0"/>
    <s v="Royal Challengers Bangalore"/>
    <s v="Wickets"/>
    <n v="5"/>
    <s v="Normal"/>
    <s v="AB de Villiers"/>
    <s v="BNJ Oxenford"/>
    <s v="C Shamshuddin"/>
  </r>
  <r>
    <n v="734015"/>
    <s v="Hyderabad"/>
    <x v="8"/>
    <n v="43"/>
    <s v="Sunrisers Hyderabad"/>
    <s v="Kolkata Knight Riders"/>
    <s v="Rajiv Gandhi International Stadium"/>
    <s v="Sunrisers Hyderabad"/>
    <s v="Bat"/>
    <x v="0"/>
    <s v="Kolkata Knight Riders"/>
    <s v="Wickets"/>
    <n v="7"/>
    <s v="Normal"/>
    <s v="UT Yadav"/>
    <s v="NJ Llong"/>
    <s v="CK Nandan"/>
  </r>
  <r>
    <n v="734011"/>
    <s v="Ahmedabad"/>
    <x v="8"/>
    <n v="41"/>
    <s v="Rajasthan Royals"/>
    <s v="Delhi Daredevils"/>
    <s v="Sardar Patel Stadium"/>
    <s v="Delhi Daredevils"/>
    <s v="Field"/>
    <x v="0"/>
    <s v="Rajasthan Royals"/>
    <s v="Runs"/>
    <n v="62"/>
    <s v="Normal"/>
    <s v="AM Rahane"/>
    <s v="S Ravi"/>
    <s v="RJ Tucker"/>
  </r>
  <r>
    <n v="734009"/>
    <s v="Cuttack"/>
    <x v="8"/>
    <n v="40"/>
    <s v="Kolkata Knight Riders"/>
    <s v="Mumbai Indians"/>
    <s v="Barabati Stadium"/>
    <s v="Kolkata Knight Riders"/>
    <s v="Field"/>
    <x v="0"/>
    <s v="Kolkata Knight Riders"/>
    <s v="Wickets"/>
    <n v="6"/>
    <s v="Normal"/>
    <s v="RV Uthappa"/>
    <s v="AK Chaudhary"/>
    <s v="NJ Llong"/>
  </r>
  <r>
    <n v="734007"/>
    <s v="Hyderabad"/>
    <x v="8"/>
    <n v="39"/>
    <s v="Sunrisers Hyderabad"/>
    <s v="Kings XI Punjab"/>
    <s v="Rajiv Gandhi International Stadium"/>
    <s v="Kings XI Punjab"/>
    <s v="Field"/>
    <x v="0"/>
    <s v="Kings XI Punjab"/>
    <s v="Wickets"/>
    <n v="6"/>
    <s v="Normal"/>
    <s v="WP Saha"/>
    <s v="VA Kulkarni"/>
    <s v="PG Pathak"/>
  </r>
  <r>
    <n v="734005"/>
    <s v="Bangalore"/>
    <x v="8"/>
    <n v="38"/>
    <s v="Royal Challengers Bangalore"/>
    <s v="Delhi Daredevils"/>
    <s v="M Chinnaswamy Stadium"/>
    <s v="Delhi Daredevils"/>
    <s v="Field"/>
    <x v="0"/>
    <s v="Royal Challengers Bangalore"/>
    <s v="Runs"/>
    <n v="16"/>
    <s v="Normal"/>
    <s v="Yuvraj Singh"/>
    <s v="K Srinath"/>
    <s v="RJ Tucker"/>
  </r>
  <r>
    <n v="734003"/>
    <s v="Ranchi"/>
    <x v="8"/>
    <n v="37"/>
    <s v="Chennai Super Kings"/>
    <s v="Rajasthan Royals"/>
    <s v="JSCA International Stadium Complex"/>
    <s v="Rajasthan Royals"/>
    <s v="Bat"/>
    <x v="0"/>
    <s v="Chennai Super Kings"/>
    <s v="Wickets"/>
    <n v="5"/>
    <s v="Normal"/>
    <s v="RA Jadeja"/>
    <s v="BNJ Oxenford"/>
    <s v="C Shamshuddin"/>
  </r>
  <r>
    <n v="734001"/>
    <s v="Hyderabad"/>
    <x v="8"/>
    <n v="36"/>
    <s v="Sunrisers Hyderabad"/>
    <s v="Mumbai Indians"/>
    <s v="Rajiv Gandhi International Stadium"/>
    <s v="Sunrisers Hyderabad"/>
    <s v="Bat"/>
    <x v="0"/>
    <s v="Mumbai Indians"/>
    <s v="Wickets"/>
    <n v="7"/>
    <s v="Normal"/>
    <s v="AT Rayudu"/>
    <s v="HDPK Dharmasena"/>
    <s v="VA Kulkarni"/>
  </r>
  <r>
    <n v="733997"/>
    <s v="Cuttack"/>
    <x v="8"/>
    <n v="34"/>
    <s v="Kings XI Punjab"/>
    <s v="Kolkata Knight Riders"/>
    <s v="Barabati Stadium"/>
    <s v="Kolkata Knight Riders"/>
    <s v="Field"/>
    <x v="0"/>
    <s v="Kolkata Knight Riders"/>
    <s v="Wickets"/>
    <n v="9"/>
    <s v="Normal"/>
    <s v="G Gambhir"/>
    <s v="NJ Llong"/>
    <s v="CK Nandan"/>
  </r>
  <r>
    <n v="733999"/>
    <s v="Bangalore"/>
    <x v="8"/>
    <n v="35"/>
    <s v="Royal Challengers Bangalore"/>
    <s v="Rajasthan Royals"/>
    <s v="M Chinnaswamy Stadium"/>
    <s v="Royal Challengers Bangalore"/>
    <s v="Bat"/>
    <x v="0"/>
    <s v="Rajasthan Royals"/>
    <s v="Wickets"/>
    <n v="5"/>
    <s v="Normal"/>
    <s v="JP Faulkner"/>
    <s v="S Ravi"/>
    <s v="RJ Tucker"/>
  </r>
  <r>
    <n v="733995"/>
    <s v="Mumbai"/>
    <x v="8"/>
    <n v="33"/>
    <s v="Mumbai Indians"/>
    <s v="Chennai Super Kings"/>
    <s v="Wankhede Stadium"/>
    <s v="Chennai Super Kings"/>
    <s v="Field"/>
    <x v="0"/>
    <s v="Chennai Super Kings"/>
    <s v="Wickets"/>
    <n v="4"/>
    <s v="Normal"/>
    <s v="DR Smith"/>
    <s v="HDPK Dharmasena"/>
    <s v="VA Kulkarni"/>
  </r>
  <r>
    <n v="733993"/>
    <s v="Delhi"/>
    <x v="8"/>
    <n v="32"/>
    <s v="Delhi Daredevils"/>
    <s v="Sunrisers Hyderabad"/>
    <s v="Feroz Shah Kotla"/>
    <s v="Sunrisers Hyderabad"/>
    <s v="Field"/>
    <x v="0"/>
    <s v="Sunrisers Hyderabad"/>
    <s v="Wickets"/>
    <n v="8"/>
    <s v="D/L"/>
    <s v="DW Steyn"/>
    <s v="RM Deshpande"/>
    <s v="BNJ Oxenford"/>
  </r>
  <r>
    <n v="733991"/>
    <s v="Bangalore"/>
    <x v="8"/>
    <n v="31"/>
    <s v="Royal Challengers Bangalore"/>
    <s v="Kings XI Punjab"/>
    <s v="M Chinnaswamy Stadium"/>
    <s v="Royal Challengers Bangalore"/>
    <s v="Field"/>
    <x v="0"/>
    <s v="Kings XI Punjab"/>
    <s v="Runs"/>
    <n v="32"/>
    <s v="Normal"/>
    <s v="Sandeep Sharma"/>
    <s v="S Ravi"/>
    <s v="K Srinath"/>
  </r>
  <r>
    <n v="733989"/>
    <s v="Ahmedabad"/>
    <x v="8"/>
    <n v="30"/>
    <s v="Rajasthan Royals"/>
    <s v="Sunrisers Hyderabad"/>
    <s v="Sardar Patel Stadium"/>
    <s v="Rajasthan Royals"/>
    <s v="Field"/>
    <x v="0"/>
    <s v="Sunrisers Hyderabad"/>
    <s v="Runs"/>
    <n v="32"/>
    <s v="Normal"/>
    <s v="B Kumar"/>
    <s v="AK Chaudhary"/>
    <s v="NJ Llong"/>
  </r>
  <r>
    <n v="733985"/>
    <s v="Delhi"/>
    <x v="8"/>
    <n v="28"/>
    <s v="Delhi Daredevils"/>
    <s v="Kolkata Knight Riders"/>
    <s v="Feroz Shah Kotla"/>
    <s v="Delhi Daredevils"/>
    <s v="Bat"/>
    <x v="0"/>
    <s v="Kolkata Knight Riders"/>
    <s v="Wickets"/>
    <n v="8"/>
    <s v="Normal"/>
    <s v="G Gambhir"/>
    <s v="BNJ Oxenford"/>
    <s v="C Shamshuddin"/>
  </r>
  <r>
    <n v="733987"/>
    <s v="Cuttack"/>
    <x v="8"/>
    <n v="29"/>
    <s v="Kings XI Punjab"/>
    <s v="Chennai Super Kings"/>
    <s v="Barabati Stadium"/>
    <s v="Chennai Super Kings"/>
    <s v="Field"/>
    <x v="0"/>
    <s v="Kings XI Punjab"/>
    <s v="Runs"/>
    <n v="44"/>
    <s v="Normal"/>
    <s v="GJ Maxwell"/>
    <s v="HDPK Dharmasena"/>
    <s v="PG Pathak"/>
  </r>
  <r>
    <n v="733983"/>
    <s v="Mumbai"/>
    <x v="8"/>
    <n v="27"/>
    <s v="Mumbai Indians"/>
    <s v="Royal Challengers Bangalore"/>
    <s v="Wankhede Stadium"/>
    <s v="Royal Challengers Bangalore"/>
    <s v="Field"/>
    <x v="0"/>
    <s v="Mumbai Indians"/>
    <s v="Runs"/>
    <n v="19"/>
    <s v="Normal"/>
    <s v="RG Sharma"/>
    <s v="S Ravi"/>
    <s v="K Srinath"/>
  </r>
  <r>
    <n v="733981"/>
    <s v="Delhi"/>
    <x v="8"/>
    <n v="26"/>
    <s v="Delhi Daredevils"/>
    <s v="Chennai Super Kings"/>
    <s v="Feroz Shah Kotla"/>
    <s v="Chennai Super Kings"/>
    <s v="Field"/>
    <x v="0"/>
    <s v="Chennai Super Kings"/>
    <s v="Wickets"/>
    <n v="8"/>
    <s v="Normal"/>
    <s v="DR Smith"/>
    <s v="RM Deshpande"/>
    <s v="BNJ Oxenford"/>
  </r>
  <r>
    <n v="733979"/>
    <s v="Ahmedabad"/>
    <x v="8"/>
    <n v="25"/>
    <s v="Rajasthan Royals"/>
    <s v="Kolkata Knight Riders"/>
    <s v="Sardar Patel Stadium"/>
    <s v="Kolkata Knight Riders"/>
    <s v="Field"/>
    <x v="0"/>
    <s v="Rajasthan Royals"/>
    <s v="Runs"/>
    <n v="10"/>
    <s v="Normal"/>
    <s v="PV Tambe"/>
    <s v="NJ Llong"/>
    <s v="CK Nandan"/>
  </r>
  <r>
    <n v="733977"/>
    <s v="Bangalore"/>
    <x v="8"/>
    <n v="24"/>
    <s v="Royal Challengers Bangalore"/>
    <s v="Sunrisers Hyderabad"/>
    <s v="M Chinnaswamy Stadium"/>
    <s v="Royal Challengers Bangalore"/>
    <s v="Field"/>
    <x v="0"/>
    <s v="Royal Challengers Bangalore"/>
    <s v="Wickets"/>
    <n v="4"/>
    <s v="Normal"/>
    <s v="AB de Villiers"/>
    <s v="HDPK Dharmasena"/>
    <s v="VA Kulkarni"/>
  </r>
  <r>
    <n v="733975"/>
    <s v="Delhi"/>
    <x v="8"/>
    <n v="23"/>
    <s v="Delhi Daredevils"/>
    <s v="Rajasthan Royals"/>
    <s v="Feroz Shah Kotla"/>
    <s v="Rajasthan Royals"/>
    <s v="Field"/>
    <x v="0"/>
    <s v="Rajasthan Royals"/>
    <s v="Wickets"/>
    <n v="7"/>
    <s v="Normal"/>
    <s v="KK Nair"/>
    <s v="SS Hazare"/>
    <s v="S Ravi"/>
  </r>
  <r>
    <n v="733973"/>
    <s v="Mumbai"/>
    <x v="8"/>
    <n v="22"/>
    <s v="Mumbai Indians"/>
    <s v="Kings XI Punjab"/>
    <s v="Wankhede Stadium"/>
    <s v="Kings XI Punjab"/>
    <s v="Bat"/>
    <x v="0"/>
    <s v="Mumbai Indians"/>
    <s v="Wickets"/>
    <n v="5"/>
    <s v="Normal"/>
    <s v="CJ Anderson"/>
    <s v="BNJ Oxenford"/>
    <s v="C Shamshuddin"/>
  </r>
  <r>
    <n v="733971"/>
    <s v="Ranchi"/>
    <x v="8"/>
    <n v="21"/>
    <s v="Chennai Super Kings"/>
    <s v="Kolkata Knight Riders"/>
    <s v="JSCA International Stadium Complex"/>
    <s v="Chennai Super Kings"/>
    <s v="Bat"/>
    <x v="0"/>
    <s v="Chennai Super Kings"/>
    <s v="Runs"/>
    <n v="34"/>
    <s v="Normal"/>
    <s v="RA Jadeja"/>
    <s v="AK Chaudhary"/>
    <s v="NJ Llong"/>
  </r>
  <r>
    <n v="729317"/>
    <s v="Others"/>
    <x v="8"/>
    <n v="20"/>
    <s v="Mumbai Indians"/>
    <s v="Sunrisers Hyderabad"/>
    <s v="Dubai International Cricket Stadium"/>
    <s v="Mumbai Indians"/>
    <s v="Field"/>
    <x v="0"/>
    <s v="Sunrisers Hyderabad"/>
    <s v="Runs"/>
    <n v="15"/>
    <s v="Normal"/>
    <s v="B Kumar"/>
    <s v="HDPK Dharmasena"/>
    <s v="M Erasmus"/>
  </r>
  <r>
    <n v="729315"/>
    <s v="Abu Dhabi"/>
    <x v="8"/>
    <n v="19"/>
    <s v="Kolkata Knight Riders"/>
    <s v="Rajasthan Royals"/>
    <s v="Sheikh Zayed Stadium"/>
    <s v="Rajasthan Royals"/>
    <s v="Bat"/>
    <x v="1"/>
    <s v="Rajasthan Royals"/>
    <s v="SuperOver"/>
    <n v="0"/>
    <s v="Normal"/>
    <s v="JP Faulkner"/>
    <s v="Aleem Dar"/>
    <s v="AK Chaudhary"/>
  </r>
  <r>
    <n v="729313"/>
    <s v="Others"/>
    <x v="8"/>
    <n v="18"/>
    <s v="Kings XI Punjab"/>
    <s v="Royal Challengers Bangalore"/>
    <s v="Dubai International Cricket Stadium"/>
    <s v="Kings XI Punjab"/>
    <s v="Field"/>
    <x v="0"/>
    <s v="Kings XI Punjab"/>
    <s v="Wickets"/>
    <n v="5"/>
    <s v="Normal"/>
    <s v="Sandeep Sharma"/>
    <s v="BF Bowden"/>
    <s v="S Ravi"/>
  </r>
  <r>
    <n v="729311"/>
    <s v="Others"/>
    <x v="8"/>
    <n v="17"/>
    <s v="Sunrisers Hyderabad"/>
    <s v="Chennai Super Kings"/>
    <s v="Sharjah Cricket Stadium"/>
    <s v="Sunrisers Hyderabad"/>
    <s v="Bat"/>
    <x v="0"/>
    <s v="Chennai Super Kings"/>
    <s v="Wickets"/>
    <n v="5"/>
    <s v="Normal"/>
    <s v="DR Smith"/>
    <s v="AK Chaudhary"/>
    <s v="VA Kulkarni"/>
  </r>
  <r>
    <n v="729309"/>
    <s v="Others"/>
    <x v="8"/>
    <n v="16"/>
    <s v="Delhi Daredevils"/>
    <s v="Mumbai Indians"/>
    <s v="Sharjah Cricket Stadium"/>
    <s v="Mumbai Indians"/>
    <s v="Bat"/>
    <x v="0"/>
    <s v="Delhi Daredevils"/>
    <s v="Wickets"/>
    <n v="6"/>
    <s v="Normal"/>
    <s v="M Vijay"/>
    <s v="Aleem Dar"/>
    <s v="VA Kulkarni"/>
  </r>
  <r>
    <n v="729307"/>
    <s v="Abu Dhabi"/>
    <x v="8"/>
    <n v="15"/>
    <s v="Kolkata Knight Riders"/>
    <s v="Kings XI Punjab"/>
    <s v="Sheikh Zayed Stadium"/>
    <s v="Kolkata Knight Riders"/>
    <s v="Field"/>
    <x v="0"/>
    <s v="Kings XI Punjab"/>
    <s v="Runs"/>
    <n v="23"/>
    <s v="Normal"/>
    <s v="Sandeep Sharma"/>
    <s v="HDPK Dharmasena"/>
    <s v="RK Illingworth"/>
  </r>
  <r>
    <n v="729305"/>
    <s v="Abu Dhabi"/>
    <x v="8"/>
    <n v="14"/>
    <s v="Rajasthan Royals"/>
    <s v="Royal Challengers Bangalore"/>
    <s v="Sheikh Zayed Stadium"/>
    <s v="Rajasthan Royals"/>
    <s v="Field"/>
    <x v="0"/>
    <s v="Rajasthan Royals"/>
    <s v="Wickets"/>
    <n v="6"/>
    <s v="Normal"/>
    <s v="PV Tambe"/>
    <s v="HDPK Dharmasena"/>
    <s v="C Shamshuddin"/>
  </r>
  <r>
    <n v="729301"/>
    <s v="Others"/>
    <x v="8"/>
    <n v="12"/>
    <s v="Sunrisers Hyderabad"/>
    <s v="Delhi Daredevils"/>
    <s v="Dubai International Cricket Stadium"/>
    <s v="Sunrisers Hyderabad"/>
    <s v="Bat"/>
    <x v="0"/>
    <s v="Sunrisers Hyderabad"/>
    <s v="Runs"/>
    <n v="4"/>
    <s v="Normal"/>
    <s v="AJ Finch"/>
    <s v="M Erasmus"/>
    <s v="S Ravi"/>
  </r>
  <r>
    <n v="729303"/>
    <s v="Others"/>
    <x v="8"/>
    <n v="13"/>
    <s v="Chennai Super Kings"/>
    <s v="Mumbai Indians"/>
    <s v="Dubai International Cricket Stadium"/>
    <s v="Mumbai Indians"/>
    <s v="Bat"/>
    <x v="0"/>
    <s v="Chennai Super Kings"/>
    <s v="Wickets"/>
    <n v="7"/>
    <s v="Normal"/>
    <s v="MM Sharma"/>
    <s v="BF Bowden"/>
    <s v="M Erasmus"/>
  </r>
  <r>
    <n v="729299"/>
    <s v="Others"/>
    <x v="8"/>
    <n v="11"/>
    <s v="Royal Challengers Bangalore"/>
    <s v="Kolkata Knight Riders"/>
    <s v="Sharjah Cricket Stadium"/>
    <s v="Royal Challengers Bangalore"/>
    <s v="Field"/>
    <x v="0"/>
    <s v="Kolkata Knight Riders"/>
    <s v="Runs"/>
    <n v="2"/>
    <s v="Normal"/>
    <s v="CA Lynn"/>
    <s v="Aleem Dar"/>
    <s v="VA Kulkarni"/>
  </r>
  <r>
    <n v="729297"/>
    <s v="Others"/>
    <x v="8"/>
    <n v="10"/>
    <s v="Rajasthan Royals"/>
    <s v="Chennai Super Kings"/>
    <s v="Dubai International Cricket Stadium"/>
    <s v="Rajasthan Royals"/>
    <s v="Field"/>
    <x v="0"/>
    <s v="Chennai Super Kings"/>
    <s v="Runs"/>
    <n v="7"/>
    <s v="Normal"/>
    <s v="RA Jadeja"/>
    <s v="HDPK Dharmasena"/>
    <s v="RK Illingworth"/>
  </r>
  <r>
    <n v="729295"/>
    <s v="Others"/>
    <x v="8"/>
    <n v="9"/>
    <s v="Kings XI Punjab"/>
    <s v="Sunrisers Hyderabad"/>
    <s v="Sharjah Cricket Stadium"/>
    <s v="Sunrisers Hyderabad"/>
    <s v="Field"/>
    <x v="0"/>
    <s v="Kings XI Punjab"/>
    <s v="Runs"/>
    <n v="72"/>
    <s v="Normal"/>
    <s v="GJ Maxwell"/>
    <s v="M Erasmus"/>
    <s v="S Ravi"/>
  </r>
  <r>
    <n v="729293"/>
    <s v="Abu Dhabi"/>
    <x v="8"/>
    <n v="8"/>
    <s v="Chennai Super Kings"/>
    <s v="Delhi Daredevils"/>
    <s v="Sheikh Zayed Stadium"/>
    <s v="Chennai Super Kings"/>
    <s v="Bat"/>
    <x v="0"/>
    <s v="Chennai Super Kings"/>
    <s v="Runs"/>
    <n v="93"/>
    <s v="Normal"/>
    <s v="SK Raina"/>
    <s v="RK Illingworth"/>
    <s v="C Shamshuddin"/>
  </r>
  <r>
    <n v="729291"/>
    <s v="Others"/>
    <x v="8"/>
    <n v="7"/>
    <s v="Rajasthan Royals"/>
    <s v="Kings XI Punjab"/>
    <s v="Sharjah Cricket Stadium"/>
    <s v="Kings XI Punjab"/>
    <s v="Field"/>
    <x v="0"/>
    <s v="Kings XI Punjab"/>
    <s v="Wickets"/>
    <n v="7"/>
    <s v="Normal"/>
    <s v="GJ Maxwell"/>
    <s v="BF Bowden"/>
    <s v="M Erasmus"/>
  </r>
  <r>
    <n v="729289"/>
    <s v="Others"/>
    <x v="8"/>
    <n v="6"/>
    <s v="Kolkata Knight Riders"/>
    <s v="Delhi Daredevils"/>
    <s v="Dubai International Cricket Stadium"/>
    <s v="Kolkata Knight Riders"/>
    <s v="Bat"/>
    <x v="0"/>
    <s v="Delhi Daredevils"/>
    <s v="Wickets"/>
    <n v="4"/>
    <s v="Normal"/>
    <s v="JP Duminy"/>
    <s v="Aleem Dar"/>
    <s v="VA Kulkarni"/>
  </r>
  <r>
    <n v="729287"/>
    <s v="Others"/>
    <x v="8"/>
    <n v="5"/>
    <s v="Royal Challengers Bangalore"/>
    <s v="Mumbai Indians"/>
    <s v="Dubai International Cricket Stadium"/>
    <s v="Royal Challengers Bangalore"/>
    <s v="Field"/>
    <x v="0"/>
    <s v="Royal Challengers Bangalore"/>
    <s v="Wickets"/>
    <n v="7"/>
    <s v="Normal"/>
    <s v="PA Patel"/>
    <s v="Aleem Dar"/>
    <s v="AK Chaudhary"/>
  </r>
  <r>
    <n v="729285"/>
    <s v="Abu Dhabi"/>
    <x v="8"/>
    <n v="4"/>
    <s v="Sunrisers Hyderabad"/>
    <s v="Rajasthan Royals"/>
    <s v="Sheikh Zayed Stadium"/>
    <s v="Rajasthan Royals"/>
    <s v="Field"/>
    <x v="0"/>
    <s v="Rajasthan Royals"/>
    <s v="Wickets"/>
    <n v="4"/>
    <s v="Normal"/>
    <s v="AM Rahane"/>
    <s v="BF Bowden"/>
    <s v="RK Illingworth"/>
  </r>
  <r>
    <n v="729283"/>
    <s v="Abu Dhabi"/>
    <x v="8"/>
    <n v="3"/>
    <s v="Chennai Super Kings"/>
    <s v="Kings XI Punjab"/>
    <s v="Sheikh Zayed Stadium"/>
    <s v="Chennai Super Kings"/>
    <s v="Bat"/>
    <x v="0"/>
    <s v="Kings XI Punjab"/>
    <s v="Wickets"/>
    <n v="6"/>
    <s v="Normal"/>
    <s v="GJ Maxwell"/>
    <s v="RK Illingworth"/>
    <s v="C Shamshuddin"/>
  </r>
  <r>
    <n v="729281"/>
    <s v="Others"/>
    <x v="8"/>
    <n v="2"/>
    <s v="Delhi Daredevils"/>
    <s v="Royal Challengers Bangalore"/>
    <s v="Sharjah Cricket Stadium"/>
    <s v="Royal Challengers Bangalore"/>
    <s v="Field"/>
    <x v="0"/>
    <s v="Royal Challengers Bangalore"/>
    <s v="Wickets"/>
    <n v="8"/>
    <s v="Normal"/>
    <s v="YS Chahal"/>
    <s v="Aleem Dar"/>
    <s v="S Ravi"/>
  </r>
  <r>
    <n v="729279"/>
    <s v="Abu Dhabi"/>
    <x v="8"/>
    <n v="1"/>
    <s v="Mumbai Indians"/>
    <s v="Kolkata Knight Riders"/>
    <s v="Sheikh Zayed Stadium"/>
    <s v="Kolkata Knight Riders"/>
    <s v="Bat"/>
    <x v="0"/>
    <s v="Kolkata Knight Riders"/>
    <s v="Runs"/>
    <n v="41"/>
    <s v="Normal"/>
    <s v="JH Kallis"/>
    <s v="M Erasmus"/>
    <s v="RK Illingworth"/>
  </r>
  <r>
    <n v="598073"/>
    <s v="Kolkata"/>
    <x v="9"/>
    <s v="Final"/>
    <s v="Chennai Super Kings"/>
    <s v="Mumbai Indians"/>
    <s v="Eden Gardens"/>
    <s v="Mumbai Indians"/>
    <s v="Bat"/>
    <x v="0"/>
    <s v="Mumbai Indians"/>
    <s v="Runs"/>
    <n v="23"/>
    <s v="Normal"/>
    <s v="KA Pollard"/>
    <s v="HDPK Dharmasena"/>
    <s v="SJA Taufel"/>
  </r>
  <r>
    <n v="598072"/>
    <s v="Kolkata"/>
    <x v="9"/>
    <s v="Qualifier 2"/>
    <s v="Mumbai Indians"/>
    <s v="Rajasthan Royals"/>
    <s v="Eden Gardens"/>
    <s v="Rajasthan Royals"/>
    <s v="Bat"/>
    <x v="0"/>
    <s v="Mumbai Indians"/>
    <s v="Wickets"/>
    <n v="4"/>
    <s v="Normal"/>
    <s v="Harbhajan Singh"/>
    <s v="C Shamshuddin"/>
    <s v="SJA Taufel"/>
  </r>
  <r>
    <n v="598071"/>
    <s v="Delhi"/>
    <x v="9"/>
    <s v="Eliminator"/>
    <s v="Rajasthan Royals"/>
    <s v="Sunrisers Hyderabad"/>
    <s v="Feroz Shah Kotla"/>
    <s v="Sunrisers Hyderabad"/>
    <s v="Bat"/>
    <x v="0"/>
    <s v="Rajasthan Royals"/>
    <s v="Wickets"/>
    <n v="4"/>
    <s v="Normal"/>
    <s v="BJ Hodge"/>
    <s v="S Ravi"/>
    <s v="RJ Tucker"/>
  </r>
  <r>
    <n v="598070"/>
    <s v="Delhi"/>
    <x v="9"/>
    <s v="Qualifier 1"/>
    <s v="Chennai Super Kings"/>
    <s v="Mumbai Indians"/>
    <s v="Feroz Shah Kotla"/>
    <s v="Chennai Super Kings"/>
    <s v="Bat"/>
    <x v="0"/>
    <s v="Chennai Super Kings"/>
    <s v="Runs"/>
    <n v="48"/>
    <s v="Normal"/>
    <s v="MEK Hussey"/>
    <s v="NJ Llong"/>
    <s v="RJ Tucker"/>
  </r>
  <r>
    <n v="598069"/>
    <s v="Hyderabad"/>
    <x v="9"/>
    <n v="72"/>
    <s v="Sunrisers Hyderabad"/>
    <s v="Kolkata Knight Riders"/>
    <s v="Rajiv Gandhi International Stadium"/>
    <s v="Kolkata Knight Riders"/>
    <s v="Bat"/>
    <x v="0"/>
    <s v="Sunrisers Hyderabad"/>
    <s v="Wickets"/>
    <n v="5"/>
    <s v="Normal"/>
    <s v="PA Patel"/>
    <s v="Asad Rauf"/>
    <s v="S Asnani"/>
  </r>
  <r>
    <n v="598067"/>
    <s v="Pune"/>
    <x v="9"/>
    <n v="71"/>
    <s v="Pune Warriors"/>
    <s v="Delhi Daredevils"/>
    <s v="Subrata Roy Sahara Stadium"/>
    <s v="Pune Warriors"/>
    <s v="Bat"/>
    <x v="0"/>
    <s v="Pune Warriors"/>
    <s v="Runs"/>
    <n v="38"/>
    <s v="Normal"/>
    <s v="LJ Wright"/>
    <s v="NJ Llong"/>
    <s v="SJA Taufel"/>
  </r>
  <r>
    <n v="598068"/>
    <s v="Bangalore"/>
    <x v="9"/>
    <n v="70"/>
    <s v="Royal Challengers Bangalore"/>
    <s v="Chennai Super Kings"/>
    <s v="M Chinnaswamy Stadium"/>
    <s v="Chennai Super Kings"/>
    <s v="Field"/>
    <x v="0"/>
    <s v="Royal Challengers Bangalore"/>
    <s v="Runs"/>
    <n v="24"/>
    <s v="Normal"/>
    <s v="V Kohli"/>
    <s v="C Shamshuddin"/>
    <s v="RJ Tucker"/>
  </r>
  <r>
    <n v="598066"/>
    <s v="Dharamsala"/>
    <x v="9"/>
    <n v="69"/>
    <s v="Kings XI Punjab"/>
    <s v="Mumbai Indians"/>
    <s v="Himachal Pradesh Cricket Association Stadium"/>
    <s v="Mumbai Indians"/>
    <s v="Field"/>
    <x v="0"/>
    <s v="Kings XI Punjab"/>
    <s v="Runs"/>
    <n v="50"/>
    <s v="Normal"/>
    <s v="Azhar Mahmood"/>
    <s v="HDPK Dharmasena"/>
    <s v="CK Nandan"/>
  </r>
  <r>
    <n v="598065"/>
    <s v="Hyderabad"/>
    <x v="9"/>
    <n v="68"/>
    <s v="Sunrisers Hyderabad"/>
    <s v="Rajasthan Royals"/>
    <s v="Rajiv Gandhi International Stadium"/>
    <s v="Sunrisers Hyderabad"/>
    <s v="Bat"/>
    <x v="0"/>
    <s v="Sunrisers Hyderabad"/>
    <s v="Runs"/>
    <n v="23"/>
    <s v="Normal"/>
    <s v="A Mishra"/>
    <s v="Asad Rauf"/>
    <s v="AK Chaudhary"/>
  </r>
  <r>
    <n v="598028"/>
    <s v="Dharamsala"/>
    <x v="9"/>
    <n v="67"/>
    <s v="Kings XI Punjab"/>
    <s v="Delhi Daredevils"/>
    <s v="Himachal Pradesh Cricket Association Stadium"/>
    <s v="Delhi Daredevils"/>
    <s v="Field"/>
    <x v="0"/>
    <s v="Kings XI Punjab"/>
    <s v="Runs"/>
    <n v="7"/>
    <s v="Normal"/>
    <s v="DA Miller"/>
    <s v="HDPK Dharmasena"/>
    <s v="S Ravi"/>
  </r>
  <r>
    <n v="598063"/>
    <s v="Mumbai"/>
    <x v="9"/>
    <n v="66"/>
    <s v="Mumbai Indians"/>
    <s v="Rajasthan Royals"/>
    <s v="Wankhede Stadium"/>
    <s v="Rajasthan Royals"/>
    <s v="Field"/>
    <x v="0"/>
    <s v="Mumbai Indians"/>
    <s v="Runs"/>
    <n v="14"/>
    <s v="Normal"/>
    <s v="AP Tare"/>
    <s v="Asad Rauf"/>
    <s v="S Asnani"/>
  </r>
  <r>
    <n v="598061"/>
    <s v="Ranchi"/>
    <x v="9"/>
    <n v="65"/>
    <s v="Kolkata Knight Riders"/>
    <s v="Pune Warriors"/>
    <s v="JSCA International Stadium Complex"/>
    <s v="Kolkata Knight Riders"/>
    <s v="Field"/>
    <x v="0"/>
    <s v="Pune Warriors"/>
    <s v="Runs"/>
    <n v="7"/>
    <s v="Normal"/>
    <s v="MK Pandey"/>
    <s v="NJ Llong"/>
    <s v="K Srinath"/>
  </r>
  <r>
    <n v="598062"/>
    <s v="Chennai"/>
    <x v="9"/>
    <n v="64"/>
    <s v="Chennai Super Kings"/>
    <s v="Delhi Daredevils"/>
    <s v="MA Chidambaram Stadium"/>
    <s v="Chennai Super Kings"/>
    <s v="Bat"/>
    <x v="0"/>
    <s v="Chennai Super Kings"/>
    <s v="Runs"/>
    <n v="33"/>
    <s v="Normal"/>
    <s v="MS Dhoni"/>
    <s v="C Shamshuddin"/>
    <s v="RJ Tucker"/>
  </r>
  <r>
    <n v="598045"/>
    <s v="Bangalore"/>
    <x v="9"/>
    <n v="63"/>
    <s v="Royal Challengers Bangalore"/>
    <s v="Kings XI Punjab"/>
    <s v="M Chinnaswamy Stadium"/>
    <s v="Kings XI Punjab"/>
    <s v="Field"/>
    <x v="0"/>
    <s v="Kings XI Punjab"/>
    <s v="Wickets"/>
    <n v="7"/>
    <s v="Normal"/>
    <s v="AC Gilchrist"/>
    <s v="HDPK Dharmasena"/>
    <s v="S Ravi"/>
  </r>
  <r>
    <n v="598060"/>
    <s v="Mumbai"/>
    <x v="9"/>
    <n v="62"/>
    <s v="Mumbai Indians"/>
    <s v="Sunrisers Hyderabad"/>
    <s v="Wankhede Stadium"/>
    <s v="Sunrisers Hyderabad"/>
    <s v="Bat"/>
    <x v="0"/>
    <s v="Mumbai Indians"/>
    <s v="Wickets"/>
    <n v="7"/>
    <s v="Normal"/>
    <s v="KA Pollard"/>
    <s v="AK Chaudhary"/>
    <s v="SJA Taufel"/>
  </r>
  <r>
    <n v="598058"/>
    <s v="Jaipur"/>
    <x v="9"/>
    <n v="61"/>
    <s v="Rajasthan Royals"/>
    <s v="Chennai Super Kings"/>
    <s v="Sawai Mansingh Stadium"/>
    <s v="Rajasthan Royals"/>
    <s v="Field"/>
    <x v="0"/>
    <s v="Rajasthan Royals"/>
    <s v="Wickets"/>
    <n v="5"/>
    <s v="Normal"/>
    <s v="SR Watson"/>
    <s v="HDPK Dharmasena"/>
    <s v="CK Nandan"/>
  </r>
  <r>
    <n v="598057"/>
    <s v="Ranchi"/>
    <x v="9"/>
    <n v="60"/>
    <s v="Kolkata Knight Riders"/>
    <s v="Royal Challengers Bangalore"/>
    <s v="JSCA International Stadium Complex"/>
    <s v="Kolkata Knight Riders"/>
    <s v="Field"/>
    <x v="0"/>
    <s v="Kolkata Knight Riders"/>
    <s v="Wickets"/>
    <n v="5"/>
    <s v="Normal"/>
    <s v="JH Kallis"/>
    <s v="NJ Llong"/>
    <s v="K Srinath"/>
  </r>
  <r>
    <n v="598056"/>
    <s v="Chandigarh"/>
    <x v="9"/>
    <n v="59"/>
    <s v="Kings XI Punjab"/>
    <s v="Sunrisers Hyderabad"/>
    <s v="Punjab Cricket Association Stadium"/>
    <s v="Kings XI Punjab"/>
    <s v="Field"/>
    <x v="0"/>
    <s v="Sunrisers Hyderabad"/>
    <s v="Runs"/>
    <n v="30"/>
    <s v="Normal"/>
    <s v="PA Patel"/>
    <s v="S Das"/>
    <s v="RJ Tucker"/>
  </r>
  <r>
    <n v="598055"/>
    <s v="Pune"/>
    <x v="9"/>
    <n v="58"/>
    <s v="Pune Warriors"/>
    <s v="Mumbai Indians"/>
    <s v="Subrata Roy Sahara Stadium"/>
    <s v="Pune Warriors"/>
    <s v="Bat"/>
    <x v="0"/>
    <s v="Mumbai Indians"/>
    <s v="Wickets"/>
    <n v="5"/>
    <s v="Normal"/>
    <s v="MG Johnson"/>
    <s v="Asad Rauf"/>
    <s v="AK Chaudhary"/>
  </r>
  <r>
    <n v="598054"/>
    <s v="Delhi"/>
    <x v="9"/>
    <n v="57"/>
    <s v="Delhi Daredevils"/>
    <s v="Royal Challengers Bangalore"/>
    <s v="Feroz Shah Kotla"/>
    <s v="Delhi Daredevils"/>
    <s v="Field"/>
    <x v="0"/>
    <s v="Royal Challengers Bangalore"/>
    <s v="Runs"/>
    <n v="4"/>
    <s v="Normal"/>
    <s v="JD Unadkat"/>
    <s v="NJ Llong"/>
    <s v="K Srinath"/>
  </r>
  <r>
    <n v="598053"/>
    <s v="Pune"/>
    <x v="9"/>
    <n v="56"/>
    <s v="Pune Warriors"/>
    <s v="Kolkata Knight Riders"/>
    <s v="Subrata Roy Sahara Stadium"/>
    <s v="Kolkata Knight Riders"/>
    <s v="Bat"/>
    <x v="0"/>
    <s v="Kolkata Knight Riders"/>
    <s v="Runs"/>
    <n v="46"/>
    <s v="Normal"/>
    <s v="G Gambhir"/>
    <s v="Asad Rauf"/>
    <s v="S Asnani"/>
  </r>
  <r>
    <n v="598052"/>
    <s v="Chandigarh"/>
    <x v="9"/>
    <n v="55"/>
    <s v="Kings XI Punjab"/>
    <s v="Rajasthan Royals"/>
    <s v="Punjab Cricket Association Stadium"/>
    <s v="Rajasthan Royals"/>
    <s v="Field"/>
    <x v="0"/>
    <s v="Rajasthan Royals"/>
    <s v="Wickets"/>
    <n v="8"/>
    <s v="Normal"/>
    <s v="KK Cooper"/>
    <s v="HDPK Dharmasena"/>
    <s v="S Ravi"/>
  </r>
  <r>
    <n v="598051"/>
    <s v="Hyderabad"/>
    <x v="9"/>
    <n v="54"/>
    <s v="Sunrisers Hyderabad"/>
    <s v="Chennai Super Kings"/>
    <s v="Rajiv Gandhi International Stadium"/>
    <s v="Sunrisers Hyderabad"/>
    <s v="Field"/>
    <x v="0"/>
    <s v="Chennai Super Kings"/>
    <s v="Runs"/>
    <n v="77"/>
    <s v="Normal"/>
    <s v="SK Raina"/>
    <s v="S Das"/>
    <s v="NJ Llong"/>
  </r>
  <r>
    <n v="598049"/>
    <s v="Jaipur"/>
    <x v="9"/>
    <n v="52"/>
    <s v="Rajasthan Royals"/>
    <s v="Delhi Daredevils"/>
    <s v="Sawai Mansingh Stadium"/>
    <s v="Delhi Daredevils"/>
    <s v="Bat"/>
    <x v="0"/>
    <s v="Rajasthan Royals"/>
    <s v="Wickets"/>
    <n v="9"/>
    <s v="Normal"/>
    <s v="AM Rahane"/>
    <s v="Aleem Dar"/>
    <s v="RJ Tucker"/>
  </r>
  <r>
    <n v="598050"/>
    <s v="Mumbai"/>
    <x v="9"/>
    <n v="53"/>
    <s v="Mumbai Indians"/>
    <s v="Kolkata Knight Riders"/>
    <s v="Wankhede Stadium"/>
    <s v="Mumbai Indians"/>
    <s v="Bat"/>
    <x v="0"/>
    <s v="Mumbai Indians"/>
    <s v="Runs"/>
    <n v="65"/>
    <s v="Normal"/>
    <s v="SR Tendulkar"/>
    <s v="HDPK Dharmasena"/>
    <s v="S Ravi"/>
  </r>
  <r>
    <n v="598064"/>
    <s v="Chandigarh"/>
    <x v="9"/>
    <n v="51"/>
    <s v="Kings XI Punjab"/>
    <s v="Royal Challengers Bangalore"/>
    <s v="Punjab Cricket Association Stadium"/>
    <s v="Kings XI Punjab"/>
    <s v="Field"/>
    <x v="0"/>
    <s v="Kings XI Punjab"/>
    <s v="Wickets"/>
    <n v="6"/>
    <s v="Normal"/>
    <s v="DA Miller"/>
    <s v="VA Kulkarni"/>
    <s v="NJ Llong"/>
  </r>
  <r>
    <n v="598047"/>
    <s v="Jaipur"/>
    <x v="9"/>
    <n v="50"/>
    <s v="Rajasthan Royals"/>
    <s v="Pune Warriors"/>
    <s v="Sawai Mansingh Stadium"/>
    <s v="Pune Warriors"/>
    <s v="Bat"/>
    <x v="0"/>
    <s v="Rajasthan Royals"/>
    <s v="Wickets"/>
    <n v="5"/>
    <s v="Normal"/>
    <s v="AM Rahane"/>
    <s v="C Shamshuddin"/>
    <s v="RJ Tucker"/>
  </r>
  <r>
    <n v="598046"/>
    <s v="Mumbai"/>
    <x v="9"/>
    <n v="49"/>
    <s v="Mumbai Indians"/>
    <s v="Chennai Super Kings"/>
    <s v="Wankhede Stadium"/>
    <s v="Mumbai Indians"/>
    <s v="Bat"/>
    <x v="0"/>
    <s v="Mumbai Indians"/>
    <s v="Runs"/>
    <n v="60"/>
    <s v="Normal"/>
    <s v="MG Johnson"/>
    <s v="HDPK Dharmasena"/>
    <s v="CK Nandan"/>
  </r>
  <r>
    <n v="598044"/>
    <s v="Hyderabad"/>
    <x v="9"/>
    <n v="48"/>
    <s v="Sunrisers Hyderabad"/>
    <s v="Delhi Daredevils"/>
    <s v="Rajiv Gandhi International Stadium"/>
    <s v="Delhi Daredevils"/>
    <s v="Bat"/>
    <x v="0"/>
    <s v="Sunrisers Hyderabad"/>
    <s v="Wickets"/>
    <n v="6"/>
    <s v="Normal"/>
    <s v="DJG Sammy"/>
    <s v="Asad Rauf"/>
    <s v="S Asnani"/>
  </r>
  <r>
    <n v="598043"/>
    <s v="Kolkata"/>
    <x v="9"/>
    <n v="47"/>
    <s v="Kolkata Knight Riders"/>
    <s v="Rajasthan Royals"/>
    <s v="Eden Gardens"/>
    <s v="Rajasthan Royals"/>
    <s v="Bat"/>
    <x v="0"/>
    <s v="Kolkata Knight Riders"/>
    <s v="Wickets"/>
    <n v="8"/>
    <s v="Normal"/>
    <s v="YK Pathan"/>
    <s v="HDPK Dharmasena"/>
    <s v="CK Nandan"/>
  </r>
  <r>
    <n v="598042"/>
    <s v="Pune"/>
    <x v="9"/>
    <n v="46"/>
    <s v="Pune Warriors"/>
    <s v="Royal Challengers Bangalore"/>
    <s v="Subrata Roy Sahara Stadium"/>
    <s v="Royal Challengers Bangalore"/>
    <s v="Bat"/>
    <x v="0"/>
    <s v="Royal Challengers Bangalore"/>
    <s v="Runs"/>
    <n v="17"/>
    <s v="Normal"/>
    <s v="AB de Villiers"/>
    <s v="Aleem Dar"/>
    <s v="C Shamshuddin"/>
  </r>
  <r>
    <n v="598041"/>
    <s v="Chennai"/>
    <x v="9"/>
    <n v="45"/>
    <s v="Chennai Super Kings"/>
    <s v="Kings XI Punjab"/>
    <s v="MA Chidambaram Stadium"/>
    <s v="Chennai Super Kings"/>
    <s v="Bat"/>
    <x v="0"/>
    <s v="Chennai Super Kings"/>
    <s v="Runs"/>
    <n v="15"/>
    <s v="Normal"/>
    <s v="SK Raina"/>
    <s v="M Erasmus"/>
    <s v="VA Kulkarni"/>
  </r>
  <r>
    <n v="598040"/>
    <s v="Raipur"/>
    <x v="9"/>
    <n v="44"/>
    <s v="Delhi Daredevils"/>
    <s v="Kolkata Knight Riders"/>
    <s v="Shaheed Veer Narayan Singh International Stadium"/>
    <s v="Kolkata Knight Riders"/>
    <s v="Bat"/>
    <x v="0"/>
    <s v="Delhi Daredevils"/>
    <s v="Wickets"/>
    <n v="7"/>
    <s v="Normal"/>
    <s v="DA Warner"/>
    <s v="HDPK Dharmasena"/>
    <s v="CK Nandan"/>
  </r>
  <r>
    <n v="598039"/>
    <s v="Hyderabad"/>
    <x v="9"/>
    <n v="43"/>
    <s v="Sunrisers Hyderabad"/>
    <s v="Mumbai Indians"/>
    <s v="Rajiv Gandhi International Stadium"/>
    <s v="Mumbai Indians"/>
    <s v="Bat"/>
    <x v="0"/>
    <s v="Sunrisers Hyderabad"/>
    <s v="Wickets"/>
    <n v="7"/>
    <s v="Normal"/>
    <s v="I Sharma"/>
    <s v="Asad Rauf"/>
    <s v="S Asnani"/>
  </r>
  <r>
    <n v="598038"/>
    <s v="Pune"/>
    <x v="9"/>
    <n v="42"/>
    <s v="Pune Warriors"/>
    <s v="Chennai Super Kings"/>
    <s v="Subrata Roy Sahara Stadium"/>
    <s v="Chennai Super Kings"/>
    <s v="Bat"/>
    <x v="0"/>
    <s v="Chennai Super Kings"/>
    <s v="Runs"/>
    <n v="37"/>
    <s v="Normal"/>
    <s v="MS Dhoni"/>
    <s v="S Das"/>
    <s v="SJA Taufel"/>
  </r>
  <r>
    <n v="598037"/>
    <s v="Mumbai"/>
    <x v="9"/>
    <n v="41"/>
    <s v="Mumbai Indians"/>
    <s v="Kings XI Punjab"/>
    <s v="Wankhede Stadium"/>
    <s v="Mumbai Indians"/>
    <s v="Bat"/>
    <x v="0"/>
    <s v="Mumbai Indians"/>
    <s v="Runs"/>
    <n v="4"/>
    <s v="Normal"/>
    <s v="RG Sharma"/>
    <s v="Asad Rauf"/>
    <s v="AK Chaudhary"/>
  </r>
  <r>
    <n v="598036"/>
    <s v="Jaipur"/>
    <x v="9"/>
    <n v="40"/>
    <s v="Rajasthan Royals"/>
    <s v="Royal Challengers Bangalore"/>
    <s v="Sawai Mansingh Stadium"/>
    <s v="Rajasthan Royals"/>
    <s v="Field"/>
    <x v="0"/>
    <s v="Rajasthan Royals"/>
    <s v="Wickets"/>
    <n v="4"/>
    <s v="Normal"/>
    <s v="SV Samson"/>
    <s v="M Erasmus"/>
    <s v="K Srinath"/>
  </r>
  <r>
    <n v="598034"/>
    <s v="Chennai"/>
    <x v="9"/>
    <n v="38"/>
    <s v="Chennai Super Kings"/>
    <s v="Kolkata Knight Riders"/>
    <s v="MA Chidambaram Stadium"/>
    <s v="Kolkata Knight Riders"/>
    <s v="Field"/>
    <x v="0"/>
    <s v="Chennai Super Kings"/>
    <s v="Runs"/>
    <n v="14"/>
    <s v="Normal"/>
    <s v="MEK Hussey"/>
    <s v="Aleem Dar"/>
    <s v="SJA Taufel"/>
  </r>
  <r>
    <n v="598035"/>
    <s v="Raipur"/>
    <x v="9"/>
    <n v="39"/>
    <s v="Delhi Daredevils"/>
    <s v="Pune Warriors"/>
    <s v="Shaheed Veer Narayan Singh International Stadium"/>
    <s v="Pune Warriors"/>
    <s v="Field"/>
    <x v="0"/>
    <s v="Delhi Daredevils"/>
    <s v="Runs"/>
    <n v="15"/>
    <s v="Normal"/>
    <s v="DA Warner"/>
    <s v="CK Nandan"/>
    <s v="S Ravi"/>
  </r>
  <r>
    <n v="598033"/>
    <s v="Mumbai"/>
    <x v="9"/>
    <n v="37"/>
    <s v="Mumbai Indians"/>
    <s v="Royal Challengers Bangalore"/>
    <s v="Wankhede Stadium"/>
    <s v="Mumbai Indians"/>
    <s v="Bat"/>
    <x v="0"/>
    <s v="Mumbai Indians"/>
    <s v="Runs"/>
    <n v="58"/>
    <s v="Normal"/>
    <s v="DR Smith"/>
    <s v="Asad Rauf"/>
    <s v="S Asnani"/>
  </r>
  <r>
    <n v="598032"/>
    <s v="Jaipur"/>
    <x v="9"/>
    <n v="36"/>
    <s v="Rajasthan Royals"/>
    <s v="Sunrisers Hyderabad"/>
    <s v="Sawai Mansingh Stadium"/>
    <s v="Sunrisers Hyderabad"/>
    <s v="Bat"/>
    <x v="0"/>
    <s v="Rajasthan Royals"/>
    <s v="Wickets"/>
    <n v="8"/>
    <s v="Normal"/>
    <s v="JP Faulkner"/>
    <s v="VA Kulkarni"/>
    <s v="K Srinath"/>
  </r>
  <r>
    <n v="598031"/>
    <s v="Kolkata"/>
    <x v="9"/>
    <n v="35"/>
    <s v="Kolkata Knight Riders"/>
    <s v="Kings XI Punjab"/>
    <s v="Eden Gardens"/>
    <s v="Kings XI Punjab"/>
    <s v="Bat"/>
    <x v="0"/>
    <s v="Kolkata Knight Riders"/>
    <s v="Wickets"/>
    <n v="6"/>
    <s v="Normal"/>
    <s v="JH Kallis"/>
    <s v="CK Nandan"/>
    <s v="S Ravi"/>
  </r>
  <r>
    <n v="598030"/>
    <s v="Chennai"/>
    <x v="9"/>
    <n v="34"/>
    <s v="Chennai Super Kings"/>
    <s v="Sunrisers Hyderabad"/>
    <s v="MA Chidambaram Stadium"/>
    <s v="Sunrisers Hyderabad"/>
    <s v="Bat"/>
    <x v="0"/>
    <s v="Chennai Super Kings"/>
    <s v="Wickets"/>
    <n v="5"/>
    <s v="Normal"/>
    <s v="MS Dhoni"/>
    <s v="Aleem Dar"/>
    <s v="S Das"/>
  </r>
  <r>
    <n v="598029"/>
    <s v="Kolkata"/>
    <x v="9"/>
    <n v="33"/>
    <s v="Kolkata Knight Riders"/>
    <s v="Mumbai Indians"/>
    <s v="Eden Gardens"/>
    <s v="Kolkata Knight Riders"/>
    <s v="Bat"/>
    <x v="0"/>
    <s v="Mumbai Indians"/>
    <s v="Wickets"/>
    <n v="5"/>
    <s v="Normal"/>
    <s v="DR Smith"/>
    <s v="HDPK Dharmasena"/>
    <s v="S Ravi"/>
  </r>
  <r>
    <n v="598059"/>
    <s v="Delhi"/>
    <x v="9"/>
    <n v="32"/>
    <s v="Delhi Daredevils"/>
    <s v="Kings XI Punjab"/>
    <s v="Feroz Shah Kotla"/>
    <s v="Kings XI Punjab"/>
    <s v="Field"/>
    <x v="0"/>
    <s v="Kings XI Punjab"/>
    <s v="Wickets"/>
    <n v="5"/>
    <s v="Normal"/>
    <s v="Harmeet Singh"/>
    <s v="VA Kulkarni"/>
    <s v="K Srinath"/>
  </r>
  <r>
    <n v="598027"/>
    <s v="Bangalore"/>
    <x v="9"/>
    <n v="31"/>
    <s v="Royal Challengers Bangalore"/>
    <s v="Pune Warriors"/>
    <s v="M Chinnaswamy Stadium"/>
    <s v="Pune Warriors"/>
    <s v="Field"/>
    <x v="0"/>
    <s v="Royal Challengers Bangalore"/>
    <s v="Runs"/>
    <n v="130"/>
    <s v="Normal"/>
    <s v="CH Gayle"/>
    <s v="Aleem Dar"/>
    <s v="C Shamshuddin"/>
  </r>
  <r>
    <n v="598026"/>
    <s v="Chennai"/>
    <x v="9"/>
    <n v="30"/>
    <s v="Chennai Super Kings"/>
    <s v="Rajasthan Royals"/>
    <s v="MA Chidambaram Stadium"/>
    <s v="Rajasthan Royals"/>
    <s v="Bat"/>
    <x v="0"/>
    <s v="Chennai Super Kings"/>
    <s v="Wickets"/>
    <n v="5"/>
    <s v="Normal"/>
    <s v="MEK Hussey"/>
    <s v="S Asnani"/>
    <s v="AK Chaudhary"/>
  </r>
  <r>
    <n v="598025"/>
    <s v="Chandigarh"/>
    <x v="9"/>
    <n v="29"/>
    <s v="Kings XI Punjab"/>
    <s v="Pune Warriors"/>
    <s v="Punjab Cricket Association Stadium"/>
    <s v="Kings XI Punjab"/>
    <s v="Field"/>
    <x v="0"/>
    <s v="Kings XI Punjab"/>
    <s v="Wickets"/>
    <n v="7"/>
    <s v="Normal"/>
    <s v="DA Miller"/>
    <s v="M Erasmus"/>
    <s v="K Srinath"/>
  </r>
  <r>
    <n v="598024"/>
    <s v="Delhi"/>
    <x v="9"/>
    <n v="28"/>
    <s v="Delhi Daredevils"/>
    <s v="Mumbai Indians"/>
    <s v="Feroz Shah Kotla"/>
    <s v="Mumbai Indians"/>
    <s v="Bat"/>
    <x v="0"/>
    <s v="Delhi Daredevils"/>
    <s v="Wickets"/>
    <n v="9"/>
    <s v="Normal"/>
    <s v="V Sehwag"/>
    <s v="HDPK Dharmasena"/>
    <s v="S Ravi"/>
  </r>
  <r>
    <n v="598023"/>
    <s v="Bangalore"/>
    <x v="9"/>
    <n v="27"/>
    <s v="Royal Challengers Bangalore"/>
    <s v="Rajasthan Royals"/>
    <s v="M Chinnaswamy Stadium"/>
    <s v="Royal Challengers Bangalore"/>
    <s v="Field"/>
    <x v="0"/>
    <s v="Royal Challengers Bangalore"/>
    <s v="Wickets"/>
    <n v="7"/>
    <s v="Normal"/>
    <s v="R Vinay Kumar"/>
    <s v="Aleem Dar"/>
    <s v="C Shamshuddin"/>
  </r>
  <r>
    <n v="598022"/>
    <s v="Kolkata"/>
    <x v="9"/>
    <n v="26"/>
    <s v="Kolkata Knight Riders"/>
    <s v="Chennai Super Kings"/>
    <s v="Eden Gardens"/>
    <s v="Kolkata Knight Riders"/>
    <s v="Bat"/>
    <x v="0"/>
    <s v="Chennai Super Kings"/>
    <s v="Wickets"/>
    <n v="4"/>
    <s v="Normal"/>
    <s v="RA Jadeja"/>
    <s v="Asad Rauf"/>
    <s v="AK Chaudhary"/>
  </r>
  <r>
    <n v="598021"/>
    <s v="Hyderabad"/>
    <x v="9"/>
    <n v="25"/>
    <s v="Sunrisers Hyderabad"/>
    <s v="Kings XI Punjab"/>
    <s v="Rajiv Gandhi International Stadium"/>
    <s v="Kings XI Punjab"/>
    <s v="Bat"/>
    <x v="0"/>
    <s v="Sunrisers Hyderabad"/>
    <s v="Wickets"/>
    <n v="5"/>
    <s v="Normal"/>
    <s v="GH Vihari"/>
    <s v="HDPK Dharmasena"/>
    <s v="CK Nandan"/>
  </r>
  <r>
    <n v="598020"/>
    <s v="Delhi"/>
    <x v="9"/>
    <n v="24"/>
    <s v="Delhi Daredevils"/>
    <s v="Chennai Super Kings"/>
    <s v="Feroz Shah Kotla"/>
    <s v="Chennai Super Kings"/>
    <s v="Bat"/>
    <x v="0"/>
    <s v="Chennai Super Kings"/>
    <s v="Runs"/>
    <n v="86"/>
    <s v="Normal"/>
    <s v="MEK Hussey"/>
    <s v="M Erasmus"/>
    <s v="VA Kulkarni"/>
  </r>
  <r>
    <n v="598019"/>
    <s v="Jaipur"/>
    <x v="9"/>
    <n v="23"/>
    <s v="Rajasthan Royals"/>
    <s v="Mumbai Indians"/>
    <s v="Sawai Mansingh Stadium"/>
    <s v="Rajasthan Royals"/>
    <s v="Bat"/>
    <x v="0"/>
    <s v="Rajasthan Royals"/>
    <s v="Runs"/>
    <n v="87"/>
    <s v="Normal"/>
    <s v="AM Rahane"/>
    <s v="Aleem Dar"/>
    <s v="C Shamshuddin"/>
  </r>
  <r>
    <n v="598018"/>
    <s v="Pune"/>
    <x v="9"/>
    <n v="22"/>
    <s v="Pune Warriors"/>
    <s v="Sunrisers Hyderabad"/>
    <s v="Maharashtra Cricket Association Stadium"/>
    <s v="Pune Warriors"/>
    <s v="Field"/>
    <x v="0"/>
    <s v="Sunrisers Hyderabad"/>
    <s v="Runs"/>
    <n v="11"/>
    <s v="Normal"/>
    <s v="A Mishra"/>
    <s v="Asad Rauf"/>
    <s v="AK Chaudhary"/>
  </r>
  <r>
    <n v="598016"/>
    <s v="Chandigarh"/>
    <x v="9"/>
    <n v="20"/>
    <s v="Kings XI Punjab"/>
    <s v="Kolkata Knight Riders"/>
    <s v="Punjab Cricket Association Stadium"/>
    <s v="Kolkata Knight Riders"/>
    <s v="Field"/>
    <x v="0"/>
    <s v="Kings XI Punjab"/>
    <s v="Runs"/>
    <n v="4"/>
    <s v="Normal"/>
    <s v="MS Gony"/>
    <s v="CK Nandan"/>
    <s v="SJA Taufel"/>
  </r>
  <r>
    <n v="598017"/>
    <s v="Bangalore"/>
    <x v="9"/>
    <n v="21"/>
    <s v="Royal Challengers Bangalore"/>
    <s v="Delhi Daredevils"/>
    <s v="M Chinnaswamy Stadium"/>
    <s v="Royal Challengers Bangalore"/>
    <s v="Field"/>
    <x v="1"/>
    <s v="Royal Challengers Bangalore"/>
    <s v="SuperOver"/>
    <n v="0"/>
    <s v="Normal"/>
    <s v="V Kohli"/>
    <s v="M Erasmus"/>
    <s v="VA Kulkarni"/>
  </r>
  <r>
    <n v="598015"/>
    <s v="Chennai"/>
    <x v="9"/>
    <n v="19"/>
    <s v="Chennai Super Kings"/>
    <s v="Pune Warriors"/>
    <s v="MA Chidambaram Stadium"/>
    <s v="Pune Warriors"/>
    <s v="Bat"/>
    <x v="0"/>
    <s v="Pune Warriors"/>
    <s v="Runs"/>
    <n v="24"/>
    <s v="Normal"/>
    <s v="SPD Smith"/>
    <s v="Asad Rauf"/>
    <s v="AK Chaudhary"/>
  </r>
  <r>
    <n v="598014"/>
    <s v="Jaipur"/>
    <x v="9"/>
    <n v="18"/>
    <s v="Rajasthan Royals"/>
    <s v="Kings XI Punjab"/>
    <s v="Sawai Mansingh Stadium"/>
    <s v="Rajasthan Royals"/>
    <s v="Field"/>
    <x v="0"/>
    <s v="Rajasthan Royals"/>
    <s v="Wickets"/>
    <n v="6"/>
    <s v="Normal"/>
    <s v="JP Faulkner"/>
    <s v="Aleem Dar"/>
    <s v="C Shamshuddin"/>
  </r>
  <r>
    <n v="598013"/>
    <s v="Kolkata"/>
    <x v="9"/>
    <n v="17"/>
    <s v="Kolkata Knight Riders"/>
    <s v="Sunrisers Hyderabad"/>
    <s v="Eden Gardens"/>
    <s v="Kolkata Knight Riders"/>
    <s v="Bat"/>
    <x v="0"/>
    <s v="Kolkata Knight Riders"/>
    <s v="Runs"/>
    <n v="48"/>
    <s v="Normal"/>
    <s v="G Gambhir"/>
    <s v="M Erasmus"/>
    <s v="VA Kulkarni"/>
  </r>
  <r>
    <n v="598012"/>
    <s v="Chennai"/>
    <x v="9"/>
    <n v="16"/>
    <s v="Chennai Super Kings"/>
    <s v="Royal Challengers Bangalore"/>
    <s v="MA Chidambaram Stadium"/>
    <s v="Chennai Super Kings"/>
    <s v="Field"/>
    <x v="0"/>
    <s v="Chennai Super Kings"/>
    <s v="Wickets"/>
    <n v="4"/>
    <s v="Normal"/>
    <s v="RA Jadeja"/>
    <s v="Asad Rauf"/>
    <s v="AK Chaudhary"/>
  </r>
  <r>
    <n v="598011"/>
    <s v="Mumbai"/>
    <x v="9"/>
    <n v="15"/>
    <s v="Mumbai Indians"/>
    <s v="Pune Warriors"/>
    <s v="Wankhede Stadium"/>
    <s v="Mumbai Indians"/>
    <s v="Bat"/>
    <x v="0"/>
    <s v="Mumbai Indians"/>
    <s v="Runs"/>
    <n v="41"/>
    <s v="Normal"/>
    <s v="RG Sharma"/>
    <s v="S Ravi"/>
    <s v="SJA Taufel"/>
  </r>
  <r>
    <n v="598010"/>
    <s v="Delhi"/>
    <x v="9"/>
    <n v="14"/>
    <s v="Delhi Daredevils"/>
    <s v="Sunrisers Hyderabad"/>
    <s v="Feroz Shah Kotla"/>
    <s v="Delhi Daredevils"/>
    <s v="Bat"/>
    <x v="0"/>
    <s v="Sunrisers Hyderabad"/>
    <s v="Wickets"/>
    <n v="3"/>
    <s v="Normal"/>
    <s v="A Mishra"/>
    <s v="Aleem Dar"/>
    <s v="Subroto Das"/>
  </r>
  <r>
    <n v="598009"/>
    <s v="Pune"/>
    <x v="9"/>
    <n v="13"/>
    <s v="Pune Warriors"/>
    <s v="Rajasthan Royals"/>
    <s v="Subrata Roy Sahara Stadium"/>
    <s v="Rajasthan Royals"/>
    <s v="Bat"/>
    <x v="0"/>
    <s v="Pune Warriors"/>
    <s v="Wickets"/>
    <n v="7"/>
    <s v="Normal"/>
    <s v="AJ Finch"/>
    <s v="M Erasmus"/>
    <s v="K Srinath"/>
  </r>
  <r>
    <n v="598008"/>
    <s v="Bangalore"/>
    <x v="9"/>
    <n v="12"/>
    <s v="Royal Challengers Bangalore"/>
    <s v="Kolkata Knight Riders"/>
    <s v="M Chinnaswamy Stadium"/>
    <s v="Royal Challengers Bangalore"/>
    <s v="Field"/>
    <x v="0"/>
    <s v="Royal Challengers Bangalore"/>
    <s v="Wickets"/>
    <n v="8"/>
    <s v="Normal"/>
    <s v="CH Gayle"/>
    <s v="Asad Rauf"/>
    <s v="AK Chaudhary"/>
  </r>
  <r>
    <n v="598007"/>
    <s v="Chandigarh"/>
    <x v="9"/>
    <n v="11"/>
    <s v="Kings XI Punjab"/>
    <s v="Chennai Super Kings"/>
    <s v="Punjab Cricket Association Stadium"/>
    <s v="Chennai Super Kings"/>
    <s v="Field"/>
    <x v="0"/>
    <s v="Chennai Super Kings"/>
    <s v="Wickets"/>
    <n v="10"/>
    <s v="Normal"/>
    <s v="MEK Hussey"/>
    <s v="Aleem Dar"/>
    <s v="C Shamshuddin"/>
  </r>
  <r>
    <n v="598048"/>
    <s v="Bangalore"/>
    <x v="9"/>
    <n v="9"/>
    <s v="Royal Challengers Bangalore"/>
    <s v="Sunrisers Hyderabad"/>
    <s v="M Chinnaswamy Stadium"/>
    <s v="Sunrisers Hyderabad"/>
    <s v="Bat"/>
    <x v="0"/>
    <s v="Royal Challengers Bangalore"/>
    <s v="Wickets"/>
    <n v="7"/>
    <s v="Normal"/>
    <s v="V Kohli"/>
    <s v="S Ravi"/>
    <s v="SJA Taufel"/>
  </r>
  <r>
    <n v="598006"/>
    <s v="Mumbai"/>
    <x v="9"/>
    <n v="10"/>
    <s v="Mumbai Indians"/>
    <s v="Delhi Daredevils"/>
    <s v="Wankhede Stadium"/>
    <s v="Mumbai Indians"/>
    <s v="Bat"/>
    <x v="0"/>
    <s v="Mumbai Indians"/>
    <s v="Runs"/>
    <n v="44"/>
    <s v="Normal"/>
    <s v="KD Karthik"/>
    <s v="M Erasmus"/>
    <s v="VA Kulkarni"/>
  </r>
  <r>
    <n v="598005"/>
    <s v="Jaipur"/>
    <x v="9"/>
    <n v="8"/>
    <s v="Rajasthan Royals"/>
    <s v="Kolkata Knight Riders"/>
    <s v="Sawai Mansingh Stadium"/>
    <s v="Kolkata Knight Riders"/>
    <s v="Field"/>
    <x v="0"/>
    <s v="Rajasthan Royals"/>
    <s v="Runs"/>
    <n v="19"/>
    <s v="Normal"/>
    <s v="SK Trivedi"/>
    <s v="Aleem Dar"/>
    <s v="S Das"/>
  </r>
  <r>
    <n v="598004"/>
    <s v="Hyderabad"/>
    <x v="9"/>
    <n v="7"/>
    <s v="Sunrisers Hyderabad"/>
    <s v="Royal Challengers Bangalore"/>
    <s v="Rajiv Gandhi International Stadium"/>
    <s v="Royal Challengers Bangalore"/>
    <s v="Bat"/>
    <x v="1"/>
    <s v="Sunrisers Hyderabad"/>
    <s v="SuperOver"/>
    <n v="0"/>
    <s v="Normal"/>
    <s v="GH Vihari"/>
    <s v="AK Chaudhary"/>
    <s v="S Ravi"/>
  </r>
  <r>
    <n v="598003"/>
    <s v="Pune"/>
    <x v="9"/>
    <n v="6"/>
    <s v="Pune Warriors"/>
    <s v="Kings XI Punjab"/>
    <s v="Subrata Roy Sahara Stadium"/>
    <s v="Pune Warriors"/>
    <s v="Bat"/>
    <x v="0"/>
    <s v="Kings XI Punjab"/>
    <s v="Wickets"/>
    <n v="8"/>
    <s v="Normal"/>
    <s v="M Vohra"/>
    <s v="S Asnani"/>
    <s v="SJA Taufel"/>
  </r>
  <r>
    <n v="598002"/>
    <s v="Chennai"/>
    <x v="9"/>
    <n v="5"/>
    <s v="Chennai Super Kings"/>
    <s v="Mumbai Indians"/>
    <s v="MA Chidambaram Stadium"/>
    <s v="Mumbai Indians"/>
    <s v="Bat"/>
    <x v="0"/>
    <s v="Mumbai Indians"/>
    <s v="Runs"/>
    <n v="9"/>
    <s v="Normal"/>
    <s v="KA Pollard"/>
    <s v="M Erasmus"/>
    <s v="VA Kulkarni"/>
  </r>
  <r>
    <n v="598001"/>
    <s v="Delhi"/>
    <x v="9"/>
    <n v="4"/>
    <s v="Delhi Daredevils"/>
    <s v="Rajasthan Royals"/>
    <s v="Feroz Shah Kotla"/>
    <s v="Rajasthan Royals"/>
    <s v="Bat"/>
    <x v="0"/>
    <s v="Rajasthan Royals"/>
    <s v="Runs"/>
    <n v="5"/>
    <s v="Normal"/>
    <s v="R Dravid"/>
    <s v="S Das"/>
    <s v="C Shamshuddin"/>
  </r>
  <r>
    <n v="598000"/>
    <s v="Hyderabad"/>
    <x v="9"/>
    <n v="3"/>
    <s v="Sunrisers Hyderabad"/>
    <s v="Pune Warriors"/>
    <s v="Rajiv Gandhi International Stadium"/>
    <s v="Pune Warriors"/>
    <s v="Field"/>
    <x v="0"/>
    <s v="Sunrisers Hyderabad"/>
    <s v="Runs"/>
    <n v="22"/>
    <s v="Normal"/>
    <s v="A Mishra"/>
    <s v="S Ravi"/>
    <s v="SJA Taufel"/>
  </r>
  <r>
    <n v="597999"/>
    <s v="Bangalore"/>
    <x v="9"/>
    <n v="2"/>
    <s v="Royal Challengers Bangalore"/>
    <s v="Mumbai Indians"/>
    <s v="M Chinnaswamy Stadium"/>
    <s v="Mumbai Indians"/>
    <s v="Field"/>
    <x v="0"/>
    <s v="Royal Challengers Bangalore"/>
    <s v="Runs"/>
    <n v="2"/>
    <s v="Normal"/>
    <s v="CH Gayle"/>
    <s v="VA Kulkarni"/>
    <s v="C Shamshuddin"/>
  </r>
  <r>
    <n v="597998"/>
    <s v="Kolkata"/>
    <x v="9"/>
    <n v="1"/>
    <s v="Kolkata Knight Riders"/>
    <s v="Delhi Daredevils"/>
    <s v="Eden Gardens"/>
    <s v="Kolkata Knight Riders"/>
    <s v="Field"/>
    <x v="0"/>
    <s v="Kolkata Knight Riders"/>
    <s v="Wickets"/>
    <n v="6"/>
    <s v="Normal"/>
    <s v="SP Narine"/>
    <s v="S Ravi"/>
    <s v="SJA Taufel"/>
  </r>
  <r>
    <n v="548381"/>
    <s v="Chennai"/>
    <x v="10"/>
    <s v="Final"/>
    <s v="Kolkata Knight Riders"/>
    <s v="Chennai Super Kings"/>
    <s v="MA Chidambaram Stadium"/>
    <s v="Chennai Super Kings"/>
    <s v="Bat"/>
    <x v="0"/>
    <s v="Kolkata Knight Riders"/>
    <s v="Wickets"/>
    <n v="5"/>
    <s v="Normal"/>
    <s v="MS Bisla"/>
    <s v="BF Bowden"/>
    <s v="SJA Taufel"/>
  </r>
  <r>
    <n v="548380"/>
    <s v="Chennai"/>
    <x v="10"/>
    <s v="Qualifier 2"/>
    <s v="Delhi Daredevils"/>
    <s v="Chennai Super Kings"/>
    <s v="MA Chidambaram Stadium"/>
    <s v="Delhi Daredevils"/>
    <s v="Field"/>
    <x v="0"/>
    <s v="Chennai Super Kings"/>
    <s v="Runs"/>
    <n v="86"/>
    <s v="Normal"/>
    <s v="M Vijay"/>
    <s v="BR Doctrove"/>
    <s v="SJA Taufel"/>
  </r>
  <r>
    <n v="548379"/>
    <s v="Bangalore"/>
    <x v="10"/>
    <s v="Elimination Final"/>
    <s v="Chennai Super Kings"/>
    <s v="Mumbai Indians"/>
    <s v="M Chinnaswamy Stadium"/>
    <s v="Mumbai Indians"/>
    <s v="Field"/>
    <x v="0"/>
    <s v="Chennai Super Kings"/>
    <s v="Runs"/>
    <n v="38"/>
    <s v="Normal"/>
    <s v="MS Dhoni"/>
    <s v="BF Bowden"/>
    <s v="HDPK Dharmasena"/>
  </r>
  <r>
    <n v="548378"/>
    <s v="Pune"/>
    <x v="10"/>
    <s v="Qualifier 1"/>
    <s v="Delhi Daredevils"/>
    <s v="Kolkata Knight Riders"/>
    <s v="Subrata Roy Sahara Stadium"/>
    <s v="Kolkata Knight Riders"/>
    <s v="Bat"/>
    <x v="0"/>
    <s v="Kolkata Knight Riders"/>
    <s v="Runs"/>
    <n v="18"/>
    <s v="Normal"/>
    <s v="YK Pathan"/>
    <s v="BR Doctrove"/>
    <s v="SJA Taufel"/>
  </r>
  <r>
    <n v="548377"/>
    <s v="Jaipur"/>
    <x v="10"/>
    <n v="72"/>
    <s v="Rajasthan Royals"/>
    <s v="Mumbai Indians"/>
    <s v="Sawai Mansingh Stadium"/>
    <s v="Rajasthan Royals"/>
    <s v="Bat"/>
    <x v="0"/>
    <s v="Mumbai Indians"/>
    <s v="Wickets"/>
    <n v="10"/>
    <s v="Normal"/>
    <s v="DR Smith"/>
    <s v="HDPK Dharmasena"/>
    <s v="C Shamshuddin"/>
  </r>
  <r>
    <n v="548376"/>
    <s v="Hyderabad"/>
    <x v="10"/>
    <n v="71"/>
    <s v="Deccan Chargers"/>
    <s v="Royal Challengers Bangalore"/>
    <s v="Rajiv Gandhi International Stadium"/>
    <s v="Royal Challengers Bangalore"/>
    <s v="Field"/>
    <x v="0"/>
    <s v="Deccan Chargers"/>
    <s v="Runs"/>
    <n v="9"/>
    <s v="Normal"/>
    <s v="DW Steyn"/>
    <s v="S Ravi"/>
    <s v="SJA Taufel"/>
  </r>
  <r>
    <n v="548375"/>
    <s v="Pune"/>
    <x v="10"/>
    <n v="70"/>
    <s v="Pune Warriors"/>
    <s v="Kolkata Knight Riders"/>
    <s v="Subrata Roy Sahara Stadium"/>
    <s v="Kolkata Knight Riders"/>
    <s v="Bat"/>
    <x v="0"/>
    <s v="Kolkata Knight Riders"/>
    <s v="Runs"/>
    <n v="34"/>
    <s v="Normal"/>
    <s v="Shakib Al Hasan"/>
    <s v="S Asnani"/>
    <s v="BR Doctrove"/>
  </r>
  <r>
    <n v="548374"/>
    <s v="Dharamsala"/>
    <x v="10"/>
    <n v="69"/>
    <s v="Kings XI Punjab"/>
    <s v="Delhi Daredevils"/>
    <s v="Himachal Pradesh Cricket Association Stadium"/>
    <s v="Delhi Daredevils"/>
    <s v="Field"/>
    <x v="0"/>
    <s v="Delhi Daredevils"/>
    <s v="Wickets"/>
    <n v="6"/>
    <s v="Normal"/>
    <s v="UT Yadav"/>
    <s v="BF Bowden"/>
    <s v="VA Kulkarni"/>
  </r>
  <r>
    <n v="548373"/>
    <s v="Hyderabad"/>
    <x v="10"/>
    <n v="68"/>
    <s v="Deccan Chargers"/>
    <s v="Rajasthan Royals"/>
    <s v="Rajiv Gandhi International Stadium"/>
    <s v="Rajasthan Royals"/>
    <s v="Bat"/>
    <x v="0"/>
    <s v="Deccan Chargers"/>
    <s v="Wickets"/>
    <n v="5"/>
    <s v="Normal"/>
    <s v="DW Steyn"/>
    <s v="S Ravi"/>
    <s v="SJA Taufel"/>
  </r>
  <r>
    <n v="548371"/>
    <s v="Dharamsala"/>
    <x v="10"/>
    <n v="66"/>
    <s v="Kings XI Punjab"/>
    <s v="Chennai Super Kings"/>
    <s v="Himachal Pradesh Cricket Association Stadium"/>
    <s v="Kings XI Punjab"/>
    <s v="Field"/>
    <x v="0"/>
    <s v="Kings XI Punjab"/>
    <s v="Wickets"/>
    <n v="6"/>
    <s v="Normal"/>
    <s v="AC Gilchrist"/>
    <s v="VA Kulkarni"/>
    <s v="SK Tarapore"/>
  </r>
  <r>
    <n v="548372"/>
    <s v="Delhi"/>
    <x v="10"/>
    <n v="67"/>
    <s v="Delhi Daredevils"/>
    <s v="Royal Challengers Bangalore"/>
    <s v="Feroz Shah Kotla"/>
    <s v="Delhi Daredevils"/>
    <s v="Field"/>
    <x v="0"/>
    <s v="Royal Challengers Bangalore"/>
    <s v="Runs"/>
    <n v="21"/>
    <s v="Normal"/>
    <s v="CH Gayle"/>
    <s v="HDPK Dharmasena"/>
    <s v="C Shamshuddin"/>
  </r>
  <r>
    <n v="548370"/>
    <s v="Mumbai"/>
    <x v="10"/>
    <n v="65"/>
    <s v="Mumbai Indians"/>
    <s v="Kolkata Knight Riders"/>
    <s v="Wankhede Stadium"/>
    <s v="Mumbai Indians"/>
    <s v="Field"/>
    <x v="0"/>
    <s v="Kolkata Knight Riders"/>
    <s v="Runs"/>
    <n v="32"/>
    <s v="Normal"/>
    <s v="SP Narine"/>
    <s v="S Das"/>
    <s v="BR Doctrove"/>
  </r>
  <r>
    <n v="548369"/>
    <s v="Delhi"/>
    <x v="10"/>
    <n v="64"/>
    <s v="Delhi Daredevils"/>
    <s v="Kings XI Punjab"/>
    <s v="Feroz Shah Kotla"/>
    <s v="Kings XI Punjab"/>
    <s v="Bat"/>
    <x v="0"/>
    <s v="Delhi Daredevils"/>
    <s v="Wickets"/>
    <n v="5"/>
    <s v="Normal"/>
    <s v="UT Yadav"/>
    <s v="HDPK Dharmasena"/>
    <s v="BNJ Oxenford"/>
  </r>
  <r>
    <n v="548368"/>
    <s v="Kolkata"/>
    <x v="10"/>
    <n v="63"/>
    <s v="Kolkata Knight Riders"/>
    <s v="Chennai Super Kings"/>
    <s v="Eden Gardens"/>
    <s v="Chennai Super Kings"/>
    <s v="Field"/>
    <x v="0"/>
    <s v="Chennai Super Kings"/>
    <s v="Wickets"/>
    <n v="5"/>
    <s v="Normal"/>
    <s v="MEK Hussey"/>
    <s v="JD Cloete"/>
    <s v="SJA Taufel"/>
  </r>
  <r>
    <n v="548367"/>
    <s v="Bangalore"/>
    <x v="10"/>
    <n v="62"/>
    <s v="Royal Challengers Bangalore"/>
    <s v="Mumbai Indians"/>
    <s v="M Chinnaswamy Stadium"/>
    <s v="Mumbai Indians"/>
    <s v="Field"/>
    <x v="0"/>
    <s v="Mumbai Indians"/>
    <s v="Wickets"/>
    <n v="5"/>
    <s v="Normal"/>
    <s v="AT Rayudu"/>
    <s v="S Das"/>
    <s v="BR Doctrove"/>
  </r>
  <r>
    <n v="548366"/>
    <s v="Chandigarh"/>
    <x v="10"/>
    <n v="61"/>
    <s v="Kings XI Punjab"/>
    <s v="Deccan Chargers"/>
    <s v="Punjab Cricket Association Stadium"/>
    <s v="Deccan Chargers"/>
    <s v="Bat"/>
    <x v="0"/>
    <s v="Kings XI Punjab"/>
    <s v="Wickets"/>
    <n v="4"/>
    <s v="Normal"/>
    <s v="DJ Hussey"/>
    <s v="HDPK Dharmasena"/>
    <s v="BNJ Oxenford"/>
  </r>
  <r>
    <n v="548365"/>
    <s v="Jaipur"/>
    <x v="10"/>
    <n v="60"/>
    <s v="Rajasthan Royals"/>
    <s v="Pune Warriors"/>
    <s v="Sawai Mansingh Stadium"/>
    <s v="Rajasthan Royals"/>
    <s v="Bat"/>
    <x v="0"/>
    <s v="Rajasthan Royals"/>
    <s v="Runs"/>
    <n v="45"/>
    <s v="Normal"/>
    <s v="A Chandila"/>
    <s v="BF Bowden"/>
    <s v="SK Tarapore"/>
  </r>
  <r>
    <n v="548364"/>
    <s v="Chennai"/>
    <x v="10"/>
    <n v="59"/>
    <s v="Chennai Super Kings"/>
    <s v="Delhi Daredevils"/>
    <s v="MA Chidambaram Stadium"/>
    <s v="Chennai Super Kings"/>
    <s v="Field"/>
    <x v="0"/>
    <s v="Chennai Super Kings"/>
    <s v="Wickets"/>
    <n v="9"/>
    <s v="Normal"/>
    <s v="BW Hilfenhaus"/>
    <s v="S Das"/>
    <s v="BR Doctrove"/>
  </r>
  <r>
    <n v="548363"/>
    <s v="Kolkata"/>
    <x v="10"/>
    <n v="58"/>
    <s v="Kolkata Knight Riders"/>
    <s v="Mumbai Indians"/>
    <s v="Eden Gardens"/>
    <s v="Mumbai Indians"/>
    <s v="Bat"/>
    <x v="0"/>
    <s v="Mumbai Indians"/>
    <s v="Runs"/>
    <n v="27"/>
    <s v="Normal"/>
    <s v="RG Sharma"/>
    <s v="S Ravi"/>
    <s v="SJA Taufel"/>
  </r>
  <r>
    <n v="548362"/>
    <s v="Pune"/>
    <x v="10"/>
    <n v="57"/>
    <s v="Pune Warriors"/>
    <s v="Royal Challengers Bangalore"/>
    <s v="Subrata Roy Sahara Stadium"/>
    <s v="Pune Warriors"/>
    <s v="Field"/>
    <x v="0"/>
    <s v="Royal Challengers Bangalore"/>
    <s v="Runs"/>
    <n v="35"/>
    <s v="Normal"/>
    <s v="CH Gayle"/>
    <s v="BF Bowden"/>
    <s v="SK Tarapore"/>
  </r>
  <r>
    <n v="548361"/>
    <s v="Jaipur"/>
    <x v="10"/>
    <n v="56"/>
    <s v="Rajasthan Royals"/>
    <s v="Chennai Super Kings"/>
    <s v="Sawai Mansingh Stadium"/>
    <s v="Chennai Super Kings"/>
    <s v="Field"/>
    <x v="0"/>
    <s v="Chennai Super Kings"/>
    <s v="Wickets"/>
    <n v="4"/>
    <s v="Normal"/>
    <s v="BW Hilfenhaus"/>
    <s v="BNJ Oxenford"/>
    <s v="C Shamshuddin"/>
  </r>
  <r>
    <n v="548329"/>
    <s v="Hyderabad"/>
    <x v="10"/>
    <n v="55"/>
    <s v="Deccan Chargers"/>
    <s v="Delhi Daredevils"/>
    <s v="Rajiv Gandhi International Stadium"/>
    <s v="Deccan Chargers"/>
    <s v="Bat"/>
    <x v="0"/>
    <s v="Delhi Daredevils"/>
    <s v="Wickets"/>
    <n v="9"/>
    <s v="Normal"/>
    <s v="DA Warner"/>
    <s v="JD Cloete"/>
    <s v="SJA Taufel"/>
  </r>
  <r>
    <n v="548360"/>
    <s v="Mumbai"/>
    <x v="10"/>
    <n v="54"/>
    <s v="Mumbai Indians"/>
    <s v="Royal Challengers Bangalore"/>
    <s v="Wankhede Stadium"/>
    <s v="Royal Challengers Bangalore"/>
    <s v="Field"/>
    <x v="0"/>
    <s v="Royal Challengers Bangalore"/>
    <s v="Wickets"/>
    <n v="9"/>
    <s v="Normal"/>
    <s v="CH Gayle"/>
    <s v="BF Bowden"/>
    <s v="VA Kulkarni"/>
  </r>
  <r>
    <n v="548359"/>
    <s v="Hyderabad"/>
    <x v="10"/>
    <n v="53"/>
    <s v="Deccan Chargers"/>
    <s v="Kings XI Punjab"/>
    <s v="Rajiv Gandhi International Stadium"/>
    <s v="Deccan Chargers"/>
    <s v="Field"/>
    <x v="0"/>
    <s v="Kings XI Punjab"/>
    <s v="Runs"/>
    <n v="25"/>
    <s v="Normal"/>
    <s v="Mandeep Singh"/>
    <s v="HDPK Dharmasena"/>
    <s v="BNJ Oxenford"/>
  </r>
  <r>
    <n v="548358"/>
    <s v="Pune"/>
    <x v="10"/>
    <n v="52"/>
    <s v="Pune Warriors"/>
    <s v="Rajasthan Royals"/>
    <s v="Subrata Roy Sahara Stadium"/>
    <s v="Pune Warriors"/>
    <s v="Bat"/>
    <x v="0"/>
    <s v="Rajasthan Royals"/>
    <s v="Wickets"/>
    <n v="7"/>
    <s v="Normal"/>
    <s v="SR Watson"/>
    <s v="Asad Rauf"/>
    <s v="BR Doctrove"/>
  </r>
  <r>
    <n v="548357"/>
    <s v="Delhi"/>
    <x v="10"/>
    <n v="51"/>
    <s v="Delhi Daredevils"/>
    <s v="Kolkata Knight Riders"/>
    <s v="Feroz Shah Kotla"/>
    <s v="Delhi Daredevils"/>
    <s v="Bat"/>
    <x v="0"/>
    <s v="Kolkata Knight Riders"/>
    <s v="Wickets"/>
    <n v="6"/>
    <s v="Normal"/>
    <s v="JH Kallis"/>
    <s v="JD Cloete"/>
    <s v="S Ravi"/>
  </r>
  <r>
    <n v="548356"/>
    <s v="Bangalore"/>
    <x v="10"/>
    <n v="50"/>
    <s v="Royal Challengers Bangalore"/>
    <s v="Deccan Chargers"/>
    <s v="M Chinnaswamy Stadium"/>
    <s v="Royal Challengers Bangalore"/>
    <s v="Field"/>
    <x v="0"/>
    <s v="Royal Challengers Bangalore"/>
    <s v="Wickets"/>
    <n v="5"/>
    <s v="Normal"/>
    <s v="AB de Villiers"/>
    <s v="HDPK Dharmasena"/>
    <s v="BNJ Oxenford"/>
  </r>
  <r>
    <n v="548355"/>
    <s v="Mumbai"/>
    <x v="10"/>
    <n v="49"/>
    <s v="Mumbai Indians"/>
    <s v="Chennai Super Kings"/>
    <s v="Wankhede Stadium"/>
    <s v="Mumbai Indians"/>
    <s v="Field"/>
    <x v="0"/>
    <s v="Mumbai Indians"/>
    <s v="Wickets"/>
    <n v="2"/>
    <s v="Normal"/>
    <s v="DR Smith"/>
    <s v="Asad Rauf"/>
    <s v="S Asnani"/>
  </r>
  <r>
    <n v="548354"/>
    <s v="Chandigarh"/>
    <x v="10"/>
    <n v="48"/>
    <s v="Kings XI Punjab"/>
    <s v="Rajasthan Royals"/>
    <s v="Punjab Cricket Association Stadium"/>
    <s v="Rajasthan Royals"/>
    <s v="Bat"/>
    <x v="0"/>
    <s v="Rajasthan Royals"/>
    <s v="Runs"/>
    <n v="43"/>
    <s v="Normal"/>
    <s v="SR Watson"/>
    <s v="JD Cloete"/>
    <s v="SJA Taufel"/>
  </r>
  <r>
    <n v="548353"/>
    <s v="Kolkata"/>
    <x v="10"/>
    <n v="47"/>
    <s v="Kolkata Knight Riders"/>
    <s v="Pune Warriors"/>
    <s v="Eden Gardens"/>
    <s v="Kolkata Knight Riders"/>
    <s v="Bat"/>
    <x v="0"/>
    <s v="Kolkata Knight Riders"/>
    <s v="Runs"/>
    <n v="7"/>
    <s v="Normal"/>
    <s v="SP Narine"/>
    <s v="BF Bowden"/>
    <s v="SK Tarapore"/>
  </r>
  <r>
    <n v="548352"/>
    <s v="Chennai"/>
    <x v="10"/>
    <n v="46"/>
    <s v="Chennai Super Kings"/>
    <s v="Deccan Chargers"/>
    <s v="MA Chidambaram Stadium"/>
    <s v="Chennai Super Kings"/>
    <s v="Bat"/>
    <x v="0"/>
    <s v="Chennai Super Kings"/>
    <s v="Runs"/>
    <n v="10"/>
    <s v="Normal"/>
    <s v="SK Raina"/>
    <s v="HDPK Dharmasena"/>
    <s v="BNJ Oxenford"/>
  </r>
  <r>
    <n v="548351"/>
    <s v="Pune"/>
    <x v="10"/>
    <n v="45"/>
    <s v="Pune Warriors"/>
    <s v="Mumbai Indians"/>
    <s v="Subrata Roy Sahara Stadium"/>
    <s v="Mumbai Indians"/>
    <s v="Bat"/>
    <x v="0"/>
    <s v="Mumbai Indians"/>
    <s v="Runs"/>
    <n v="1"/>
    <s v="Normal"/>
    <s v="SL Malinga"/>
    <s v="Asad Rauf"/>
    <s v="S Asnani"/>
  </r>
  <r>
    <n v="548350"/>
    <s v="Bangalore"/>
    <x v="10"/>
    <n v="44"/>
    <s v="Royal Challengers Bangalore"/>
    <s v="Kings XI Punjab"/>
    <s v="M Chinnaswamy Stadium"/>
    <s v="Kings XI Punjab"/>
    <s v="Field"/>
    <x v="0"/>
    <s v="Kings XI Punjab"/>
    <s v="Wickets"/>
    <n v="4"/>
    <s v="Normal"/>
    <s v="Azhar Mahmood"/>
    <s v="BF Bowden"/>
    <s v="C Shamshuddin"/>
  </r>
  <r>
    <n v="548349"/>
    <s v="Jaipur"/>
    <x v="10"/>
    <n v="43"/>
    <s v="Rajasthan Royals"/>
    <s v="Delhi Daredevils"/>
    <s v="Sawai Mansingh Stadium"/>
    <s v="Rajasthan Royals"/>
    <s v="Bat"/>
    <x v="0"/>
    <s v="Delhi Daredevils"/>
    <s v="Wickets"/>
    <n v="6"/>
    <s v="Normal"/>
    <s v="P Negi"/>
    <s v="JD Cloete"/>
    <s v="SJA Taufel"/>
  </r>
  <r>
    <n v="548348"/>
    <s v="Cuttack"/>
    <x v="10"/>
    <n v="42"/>
    <s v="Deccan Chargers"/>
    <s v="Pune Warriors"/>
    <s v="Barabati Stadium"/>
    <s v="Deccan Chargers"/>
    <s v="Bat"/>
    <x v="0"/>
    <s v="Deccan Chargers"/>
    <s v="Runs"/>
    <n v="13"/>
    <s v="Normal"/>
    <s v="KC Sangakkara"/>
    <s v="Aleem Dar"/>
    <s v="AK Chaudhary"/>
  </r>
  <r>
    <n v="548347"/>
    <s v="Chennai"/>
    <x v="10"/>
    <n v="41"/>
    <s v="Chennai Super Kings"/>
    <s v="Kolkata Knight Riders"/>
    <s v="MA Chidambaram Stadium"/>
    <s v="Chennai Super Kings"/>
    <s v="Bat"/>
    <x v="0"/>
    <s v="Kolkata Knight Riders"/>
    <s v="Wickets"/>
    <n v="5"/>
    <s v="Normal"/>
    <s v="G Gambhir"/>
    <s v="BF Bowden"/>
    <s v="C Shamshuddin"/>
  </r>
  <r>
    <n v="548346"/>
    <s v="Mumbai"/>
    <x v="10"/>
    <n v="40"/>
    <s v="Mumbai Indians"/>
    <s v="Deccan Chargers"/>
    <s v="Wankhede Stadium"/>
    <s v="Mumbai Indians"/>
    <s v="Field"/>
    <x v="0"/>
    <s v="Mumbai Indians"/>
    <s v="Wickets"/>
    <n v="5"/>
    <s v="Normal"/>
    <s v="DW Steyn"/>
    <s v="AK Chaudhary"/>
    <s v="BNJ Oxenford"/>
  </r>
  <r>
    <n v="548345"/>
    <s v="Delhi"/>
    <x v="10"/>
    <n v="39"/>
    <s v="Delhi Daredevils"/>
    <s v="Rajasthan Royals"/>
    <s v="Feroz Shah Kotla"/>
    <s v="Delhi Daredevils"/>
    <s v="Bat"/>
    <x v="0"/>
    <s v="Delhi Daredevils"/>
    <s v="Runs"/>
    <n v="1"/>
    <s v="Normal"/>
    <s v="V Sehwag"/>
    <s v="S Ravi"/>
    <s v="RJ Tucker"/>
  </r>
  <r>
    <n v="548344"/>
    <s v="Kolkata"/>
    <x v="10"/>
    <n v="38"/>
    <s v="Kolkata Knight Riders"/>
    <s v="Royal Challengers Bangalore"/>
    <s v="Eden Gardens"/>
    <s v="Kolkata Knight Riders"/>
    <s v="Bat"/>
    <x v="0"/>
    <s v="Kolkata Knight Riders"/>
    <s v="Runs"/>
    <n v="47"/>
    <s v="Normal"/>
    <s v="G Gambhir"/>
    <s v="Asad Rauf"/>
    <s v="BR Doctrove"/>
  </r>
  <r>
    <n v="548343"/>
    <s v="Chennai"/>
    <x v="10"/>
    <n v="37"/>
    <s v="Chennai Super Kings"/>
    <s v="Kings XI Punjab"/>
    <s v="MA Chidambaram Stadium"/>
    <s v="Kings XI Punjab"/>
    <s v="Bat"/>
    <x v="0"/>
    <s v="Kings XI Punjab"/>
    <s v="Runs"/>
    <n v="7"/>
    <s v="Normal"/>
    <s v="Mandeep Singh"/>
    <s v="BF Bowden"/>
    <s v="SK Tarapore"/>
  </r>
  <r>
    <n v="548342"/>
    <s v="Delhi"/>
    <x v="10"/>
    <n v="36"/>
    <s v="Delhi Daredevils"/>
    <s v="Mumbai Indians"/>
    <s v="Feroz Shah Kotla"/>
    <s v="Mumbai Indians"/>
    <s v="Field"/>
    <x v="0"/>
    <s v="Delhi Daredevils"/>
    <s v="Runs"/>
    <n v="37"/>
    <s v="Normal"/>
    <s v="V Sehwag"/>
    <s v="Aleem Dar"/>
    <s v="BNJ Oxenford"/>
  </r>
  <r>
    <n v="548341"/>
    <s v="Pune"/>
    <x v="10"/>
    <n v="35"/>
    <s v="Pune Warriors"/>
    <s v="Deccan Chargers"/>
    <s v="Subrata Roy Sahara Stadium"/>
    <s v="Deccan Chargers"/>
    <s v="Bat"/>
    <x v="0"/>
    <s v="Deccan Chargers"/>
    <s v="Runs"/>
    <n v="18"/>
    <s v="Normal"/>
    <s v="CL White"/>
    <s v="S Ravi"/>
    <s v="RJ Tucker"/>
  </r>
  <r>
    <n v="548339"/>
    <s v="Chandigarh"/>
    <x v="10"/>
    <n v="33"/>
    <s v="Kings XI Punjab"/>
    <s v="Mumbai Indians"/>
    <s v="Punjab Cricket Association Stadium"/>
    <s v="Kings XI Punjab"/>
    <s v="Bat"/>
    <x v="0"/>
    <s v="Mumbai Indians"/>
    <s v="Wickets"/>
    <n v="4"/>
    <s v="Normal"/>
    <s v="AT Rayudu"/>
    <s v="Aleem Dar"/>
    <s v="BNJ Oxenford"/>
  </r>
  <r>
    <n v="548337"/>
    <s v="Pune"/>
    <x v="10"/>
    <n v="31"/>
    <s v="Pune Warriors"/>
    <s v="Delhi Daredevils"/>
    <s v="Subrata Roy Sahara Stadium"/>
    <s v="Pune Warriors"/>
    <s v="Bat"/>
    <x v="0"/>
    <s v="Delhi Daredevils"/>
    <s v="Wickets"/>
    <n v="8"/>
    <s v="Normal"/>
    <s v="V Sehwag"/>
    <s v="S Ravi"/>
    <s v="RJ Tucker"/>
  </r>
  <r>
    <n v="548336"/>
    <s v="Jaipur"/>
    <x v="10"/>
    <n v="30"/>
    <s v="Rajasthan Royals"/>
    <s v="Royal Challengers Bangalore"/>
    <s v="Sawai Mansingh Stadium"/>
    <s v="Rajasthan Royals"/>
    <s v="Field"/>
    <x v="0"/>
    <s v="Royal Challengers Bangalore"/>
    <s v="Runs"/>
    <n v="46"/>
    <s v="Normal"/>
    <s v="AB de Villiers"/>
    <s v="Asad Rauf"/>
    <s v="S Asnani"/>
  </r>
  <r>
    <n v="548334"/>
    <s v="Mumbai"/>
    <x v="10"/>
    <n v="28"/>
    <s v="Mumbai Indians"/>
    <s v="Kings XI Punjab"/>
    <s v="Wankhede Stadium"/>
    <s v="Mumbai Indians"/>
    <s v="Bat"/>
    <x v="0"/>
    <s v="Kings XI Punjab"/>
    <s v="Wickets"/>
    <n v="6"/>
    <s v="Normal"/>
    <s v="SE Marsh"/>
    <s v="S Ravi"/>
    <s v="RJ Tucker"/>
  </r>
  <r>
    <n v="548335"/>
    <s v="Cuttack"/>
    <x v="10"/>
    <n v="29"/>
    <s v="Deccan Chargers"/>
    <s v="Kolkata Knight Riders"/>
    <s v="Barabati Stadium"/>
    <s v="Kolkata Knight Riders"/>
    <s v="Field"/>
    <x v="0"/>
    <s v="Kolkata Knight Riders"/>
    <s v="Wickets"/>
    <n v="5"/>
    <s v="Normal"/>
    <s v="B Lee"/>
    <s v="BF Bowden"/>
    <s v="SK Tarapore"/>
  </r>
  <r>
    <n v="548333"/>
    <s v="Delhi"/>
    <x v="10"/>
    <n v="27"/>
    <s v="Delhi Daredevils"/>
    <s v="Pune Warriors"/>
    <s v="Feroz Shah Kotla"/>
    <s v="Delhi Daredevils"/>
    <s v="Field"/>
    <x v="0"/>
    <s v="Pune Warriors"/>
    <s v="Runs"/>
    <n v="20"/>
    <s v="Normal"/>
    <s v="SC Ganguly"/>
    <s v="Asad Rauf"/>
    <s v="S Das"/>
  </r>
  <r>
    <n v="548332"/>
    <s v="Chennai"/>
    <x v="10"/>
    <n v="26"/>
    <s v="Chennai Super Kings"/>
    <s v="Rajasthan Royals"/>
    <s v="MA Chidambaram Stadium"/>
    <s v="Rajasthan Royals"/>
    <s v="Bat"/>
    <x v="0"/>
    <s v="Chennai Super Kings"/>
    <s v="Wickets"/>
    <n v="7"/>
    <s v="Normal"/>
    <s v="F du Plessis"/>
    <s v="Aleem Dar"/>
    <s v="BNJ Oxenford"/>
  </r>
  <r>
    <n v="548331"/>
    <s v="Chandigarh"/>
    <x v="10"/>
    <n v="25"/>
    <s v="Kings XI Punjab"/>
    <s v="Royal Challengers Bangalore"/>
    <s v="Punjab Cricket Association Stadium"/>
    <s v="Royal Challengers Bangalore"/>
    <s v="Field"/>
    <x v="0"/>
    <s v="Royal Challengers Bangalore"/>
    <s v="Wickets"/>
    <n v="5"/>
    <s v="Normal"/>
    <s v="CH Gayle"/>
    <s v="S Ravi"/>
    <s v="RJ Tucker"/>
  </r>
  <r>
    <n v="548330"/>
    <s v="Chennai"/>
    <x v="10"/>
    <n v="24"/>
    <s v="Chennai Super Kings"/>
    <s v="Pune Warriors"/>
    <s v="MA Chidambaram Stadium"/>
    <s v="Pune Warriors"/>
    <s v="Field"/>
    <x v="0"/>
    <s v="Chennai Super Kings"/>
    <s v="Runs"/>
    <n v="13"/>
    <s v="Normal"/>
    <s v="KMDN Kulasekara"/>
    <s v="Asad Rauf"/>
    <s v="S Das"/>
  </r>
  <r>
    <n v="548321"/>
    <s v="Delhi"/>
    <x v="10"/>
    <n v="23"/>
    <s v="Delhi Daredevils"/>
    <s v="Deccan Chargers"/>
    <s v="Feroz Shah Kotla"/>
    <s v="Deccan Chargers"/>
    <s v="Bat"/>
    <x v="0"/>
    <s v="Delhi Daredevils"/>
    <s v="Wickets"/>
    <n v="5"/>
    <s v="Normal"/>
    <s v="KP Pietersen"/>
    <s v="BF Bowden"/>
    <s v="SK Tarapore"/>
  </r>
  <r>
    <n v="548328"/>
    <s v="Chandigarh"/>
    <x v="10"/>
    <n v="22"/>
    <s v="Kings XI Punjab"/>
    <s v="Kolkata Knight Riders"/>
    <s v="Punjab Cricket Association Stadium"/>
    <s v="Kings XI Punjab"/>
    <s v="Bat"/>
    <x v="0"/>
    <s v="Kolkata Knight Riders"/>
    <s v="Wickets"/>
    <n v="8"/>
    <s v="Normal"/>
    <s v="G Gambhir"/>
    <s v="JD Cloete"/>
    <s v="RJ Tucker"/>
  </r>
  <r>
    <n v="548327"/>
    <s v="Bangalore"/>
    <x v="10"/>
    <n v="21"/>
    <s v="Royal Challengers Bangalore"/>
    <s v="Pune Warriors"/>
    <s v="M Chinnaswamy Stadium"/>
    <s v="Pune Warriors"/>
    <s v="Bat"/>
    <x v="0"/>
    <s v="Royal Challengers Bangalore"/>
    <s v="Wickets"/>
    <n v="6"/>
    <s v="Normal"/>
    <s v="CH Gayle"/>
    <s v="S Asnani"/>
    <s v="S Das"/>
  </r>
  <r>
    <n v="548326"/>
    <s v="Jaipur"/>
    <x v="10"/>
    <n v="20"/>
    <s v="Rajasthan Royals"/>
    <s v="Deccan Chargers"/>
    <s v="Sawai Mansingh Stadium"/>
    <s v="Deccan Chargers"/>
    <s v="Bat"/>
    <x v="0"/>
    <s v="Rajasthan Royals"/>
    <s v="Wickets"/>
    <n v="5"/>
    <s v="Normal"/>
    <s v="BJ Hodge"/>
    <s v="Aleem Dar"/>
    <s v="BNJ Oxenford"/>
  </r>
  <r>
    <n v="548325"/>
    <s v="Mumbai"/>
    <x v="10"/>
    <n v="19"/>
    <s v="Mumbai Indians"/>
    <s v="Delhi Daredevils"/>
    <s v="Wankhede Stadium"/>
    <s v="Delhi Daredevils"/>
    <s v="Field"/>
    <x v="0"/>
    <s v="Delhi Daredevils"/>
    <s v="Wickets"/>
    <n v="7"/>
    <s v="Normal"/>
    <s v="S Nadeem"/>
    <s v="BF Bowden"/>
    <s v="SK Tarapore"/>
  </r>
  <r>
    <n v="548324"/>
    <s v="Bangalore"/>
    <x v="10"/>
    <n v="18"/>
    <s v="Royal Challengers Bangalore"/>
    <s v="Rajasthan Royals"/>
    <s v="M Chinnaswamy Stadium"/>
    <s v="Rajasthan Royals"/>
    <s v="Bat"/>
    <x v="0"/>
    <s v="Rajasthan Royals"/>
    <s v="Runs"/>
    <n v="59"/>
    <s v="Normal"/>
    <s v="AM Rahane"/>
    <s v="JD Cloete"/>
    <s v="RJ Tucker"/>
  </r>
  <r>
    <n v="548323"/>
    <s v="Kolkata"/>
    <x v="10"/>
    <n v="17"/>
    <s v="Kolkata Knight Riders"/>
    <s v="Kings XI Punjab"/>
    <s v="Eden Gardens"/>
    <s v="Kolkata Knight Riders"/>
    <s v="Field"/>
    <x v="0"/>
    <s v="Kings XI Punjab"/>
    <s v="Runs"/>
    <n v="2"/>
    <s v="Normal"/>
    <s v="SP Narine"/>
    <s v="Asad Rauf"/>
    <s v="S Asnani"/>
  </r>
  <r>
    <n v="548322"/>
    <s v="Pune"/>
    <x v="10"/>
    <n v="16"/>
    <s v="Pune Warriors"/>
    <s v="Chennai Super Kings"/>
    <s v="Subrata Roy Sahara Stadium"/>
    <s v="Chennai Super Kings"/>
    <s v="Bat"/>
    <x v="0"/>
    <s v="Pune Warriors"/>
    <s v="Wickets"/>
    <n v="7"/>
    <s v="Normal"/>
    <s v="JD Ryder"/>
    <s v="Aleem Dar"/>
    <s v="BNJ Oxenford"/>
  </r>
  <r>
    <n v="548320"/>
    <s v="Kolkata"/>
    <x v="10"/>
    <n v="15"/>
    <s v="Kolkata Knight Riders"/>
    <s v="Rajasthan Royals"/>
    <s v="Eden Gardens"/>
    <s v="Rajasthan Royals"/>
    <s v="Bat"/>
    <x v="0"/>
    <s v="Kolkata Knight Riders"/>
    <s v="Wickets"/>
    <n v="5"/>
    <s v="Normal"/>
    <s v="Shakib Al Hasan"/>
    <s v="Asad Rauf"/>
    <s v="S Asnani"/>
  </r>
  <r>
    <n v="548319"/>
    <s v="Chandigarh"/>
    <x v="10"/>
    <n v="14"/>
    <s v="Kings XI Punjab"/>
    <s v="Pune Warriors"/>
    <s v="Punjab Cricket Association Stadium"/>
    <s v="Kings XI Punjab"/>
    <s v="Field"/>
    <x v="0"/>
    <s v="Kings XI Punjab"/>
    <s v="Wickets"/>
    <n v="7"/>
    <s v="Normal"/>
    <s v="AD Mascarenhas"/>
    <s v="VA Kulkarni"/>
    <s v="SK Tarapore"/>
  </r>
  <r>
    <n v="548318"/>
    <s v="Chennai"/>
    <x v="10"/>
    <n v="13"/>
    <s v="Chennai Super Kings"/>
    <s v="Royal Challengers Bangalore"/>
    <s v="MA Chidambaram Stadium"/>
    <s v="Royal Challengers Bangalore"/>
    <s v="Bat"/>
    <x v="0"/>
    <s v="Chennai Super Kings"/>
    <s v="Wickets"/>
    <n v="5"/>
    <s v="Normal"/>
    <s v="F du Plessis"/>
    <s v="HDPK Dharmasena"/>
    <s v="RJ Tucker"/>
  </r>
  <r>
    <n v="548317"/>
    <s v="Mumbai"/>
    <x v="10"/>
    <n v="12"/>
    <s v="Mumbai Indians"/>
    <s v="Rajasthan Royals"/>
    <s v="Wankhede Stadium"/>
    <s v="Rajasthan Royals"/>
    <s v="Field"/>
    <x v="0"/>
    <s v="Mumbai Indians"/>
    <s v="Runs"/>
    <n v="27"/>
    <s v="Normal"/>
    <s v="KA Pollard"/>
    <s v="Aleem Dar"/>
    <s v="BNJ Oxenford"/>
  </r>
  <r>
    <n v="548316"/>
    <s v="Delhi"/>
    <x v="10"/>
    <n v="11"/>
    <s v="Delhi Daredevils"/>
    <s v="Chennai Super Kings"/>
    <s v="Feroz Shah Kotla"/>
    <s v="Delhi Daredevils"/>
    <s v="Field"/>
    <x v="0"/>
    <s v="Delhi Daredevils"/>
    <s v="Wickets"/>
    <n v="8"/>
    <s v="Normal"/>
    <s v="M Morkel"/>
    <s v="Asad Rauf"/>
    <s v="SK Tarapore"/>
  </r>
  <r>
    <n v="548315"/>
    <s v="Bangalore"/>
    <x v="10"/>
    <n v="10"/>
    <s v="Royal Challengers Bangalore"/>
    <s v="Kolkata Knight Riders"/>
    <s v="M Chinnaswamy Stadium"/>
    <s v="Royal Challengers Bangalore"/>
    <s v="Field"/>
    <x v="0"/>
    <s v="Kolkata Knight Riders"/>
    <s v="Runs"/>
    <n v="42"/>
    <s v="Normal"/>
    <s v="L Balaji"/>
    <s v="S Ravi"/>
    <s v="RJ Tucker"/>
  </r>
  <r>
    <n v="548314"/>
    <s v="Visakhapatnam"/>
    <x v="10"/>
    <n v="9"/>
    <s v="Deccan Chargers"/>
    <s v="Mumbai Indians"/>
    <s v="Dr.Rajasekhara Reddy Cricket Stadium"/>
    <s v="Deccan Chargers"/>
    <s v="Bat"/>
    <x v="0"/>
    <s v="Mumbai Indians"/>
    <s v="Wickets"/>
    <n v="5"/>
    <s v="Normal"/>
    <s v="RG Sharma"/>
    <s v="AK Chaudhary"/>
    <s v="JD Cloete"/>
  </r>
  <r>
    <n v="548313"/>
    <s v="Pune"/>
    <x v="10"/>
    <n v="8"/>
    <s v="Pune Warriors"/>
    <s v="Kings XI Punjab"/>
    <s v="Subrata Roy Sahara Stadium"/>
    <s v="Pune Warriors"/>
    <s v="Bat"/>
    <x v="0"/>
    <s v="Pune Warriors"/>
    <s v="Runs"/>
    <n v="22"/>
    <s v="Normal"/>
    <s v="MN Samuels"/>
    <s v="S Das"/>
    <s v="SJA Taufel"/>
  </r>
  <r>
    <n v="548312"/>
    <s v="Jaipur"/>
    <x v="10"/>
    <n v="7"/>
    <s v="Rajasthan Royals"/>
    <s v="Kolkata Knight Riders"/>
    <s v="Sawai Mansingh Stadium"/>
    <s v="Kolkata Knight Riders"/>
    <s v="Field"/>
    <x v="0"/>
    <s v="Rajasthan Royals"/>
    <s v="Runs"/>
    <n v="22"/>
    <s v="Normal"/>
    <s v="BJ Hodge"/>
    <s v="BF Bowden"/>
    <s v="VA Kulkarni"/>
  </r>
  <r>
    <n v="548311"/>
    <s v="Visakhapatnam"/>
    <x v="10"/>
    <n v="6"/>
    <s v="Deccan Chargers"/>
    <s v="Chennai Super Kings"/>
    <s v="Dr.Rajasekhara Reddy Cricket Stadium"/>
    <s v="Deccan Chargers"/>
    <s v="Field"/>
    <x v="0"/>
    <s v="Chennai Super Kings"/>
    <s v="Runs"/>
    <n v="74"/>
    <s v="Normal"/>
    <s v="RA Jadeja"/>
    <s v="JD Cloete"/>
    <s v="HDPK Dharmasena"/>
  </r>
  <r>
    <n v="548310"/>
    <s v="Bangalore"/>
    <x v="10"/>
    <n v="5"/>
    <s v="Royal Challengers Bangalore"/>
    <s v="Delhi Daredevils"/>
    <s v="M Chinnaswamy Stadium"/>
    <s v="Delhi Daredevils"/>
    <s v="Field"/>
    <x v="0"/>
    <s v="Royal Challengers Bangalore"/>
    <s v="Runs"/>
    <n v="20"/>
    <s v="Normal"/>
    <s v="AB de Villiers"/>
    <s v="S Asnani"/>
    <s v="S Ravi"/>
  </r>
  <r>
    <n v="548309"/>
    <s v="Jaipur"/>
    <x v="10"/>
    <n v="4"/>
    <s v="Rajasthan Royals"/>
    <s v="Kings XI Punjab"/>
    <s v="Sawai Mansingh Stadium"/>
    <s v="Kings XI Punjab"/>
    <s v="Field"/>
    <x v="0"/>
    <s v="Rajasthan Royals"/>
    <s v="Runs"/>
    <n v="31"/>
    <s v="Normal"/>
    <s v="AM Rahane"/>
    <s v="BF Bowden"/>
    <s v="SK Tarapore"/>
  </r>
  <r>
    <n v="548308"/>
    <s v="Mumbai"/>
    <x v="10"/>
    <n v="3"/>
    <s v="Mumbai Indians"/>
    <s v="Pune Warriors"/>
    <s v="Wankhede Stadium"/>
    <s v="Mumbai Indians"/>
    <s v="Field"/>
    <x v="0"/>
    <s v="Pune Warriors"/>
    <s v="Runs"/>
    <n v="28"/>
    <s v="Normal"/>
    <s v="SPD Smith"/>
    <s v="AK Chaudhary"/>
    <s v="SJA Taufel"/>
  </r>
  <r>
    <n v="548307"/>
    <s v="Kolkata"/>
    <x v="10"/>
    <n v="2"/>
    <s v="Kolkata Knight Riders"/>
    <s v="Delhi Daredevils"/>
    <s v="Eden Gardens"/>
    <s v="Delhi Daredevils"/>
    <s v="Field"/>
    <x v="0"/>
    <s v="Delhi Daredevils"/>
    <s v="Wickets"/>
    <n v="8"/>
    <s v="Normal"/>
    <s v="IK Pathan"/>
    <s v="S Asnani"/>
    <s v="HDPK Dharmasena"/>
  </r>
  <r>
    <n v="548306"/>
    <s v="Chennai"/>
    <x v="10"/>
    <n v="1"/>
    <s v="Chennai Super Kings"/>
    <s v="Mumbai Indians"/>
    <s v="MA Chidambaram Stadium"/>
    <s v="Mumbai Indians"/>
    <s v="Field"/>
    <x v="0"/>
    <s v="Mumbai Indians"/>
    <s v="Wickets"/>
    <n v="8"/>
    <s v="Normal"/>
    <s v="RE Levi"/>
    <s v="JD Cloete"/>
    <s v="SJA Taufel"/>
  </r>
  <r>
    <n v="501271"/>
    <s v="Chennai"/>
    <x v="11"/>
    <s v="Final"/>
    <s v="Chennai Super Kings"/>
    <s v="Royal Challengers Bangalore"/>
    <s v="MA Chidambaram Stadium"/>
    <s v="Chennai Super Kings"/>
    <s v="Bat"/>
    <x v="0"/>
    <s v="Chennai Super Kings"/>
    <s v="Runs"/>
    <n v="58"/>
    <s v="Normal"/>
    <s v="M Vijay"/>
    <s v="Asad Rauf"/>
    <s v="SJA Taufel"/>
  </r>
  <r>
    <n v="501270"/>
    <s v="Chennai"/>
    <x v="11"/>
    <s v="Qualifier 2"/>
    <s v="Royal Challengers Bangalore"/>
    <s v="Mumbai Indians"/>
    <s v="MA Chidambaram Stadium"/>
    <s v="Mumbai Indians"/>
    <s v="Field"/>
    <x v="0"/>
    <s v="Royal Challengers Bangalore"/>
    <s v="Runs"/>
    <n v="43"/>
    <s v="Normal"/>
    <s v="CH Gayle"/>
    <s v="Asad Rauf"/>
    <s v="SJA Taufel"/>
  </r>
  <r>
    <n v="501269"/>
    <s v="Mumbai"/>
    <x v="11"/>
    <s v="Elimination Final"/>
    <s v="Mumbai Indians"/>
    <s v="Kolkata Knight Riders"/>
    <s v="Wankhede Stadium"/>
    <s v="Mumbai Indians"/>
    <s v="Field"/>
    <x v="0"/>
    <s v="Mumbai Indians"/>
    <s v="Wickets"/>
    <n v="4"/>
    <s v="Normal"/>
    <s v="MM Patel"/>
    <s v="Asad Rauf"/>
    <s v="SJA Taufel"/>
  </r>
  <r>
    <n v="501268"/>
    <s v="Mumbai"/>
    <x v="11"/>
    <s v="Qualifier 1"/>
    <s v="Royal Challengers Bangalore"/>
    <s v="Chennai Super Kings"/>
    <s v="Wankhede Stadium"/>
    <s v="Chennai Super Kings"/>
    <s v="Field"/>
    <x v="0"/>
    <s v="Chennai Super Kings"/>
    <s v="Wickets"/>
    <n v="6"/>
    <s v="Normal"/>
    <s v="SK Raina"/>
    <s v="Asad Rauf"/>
    <s v="SJA Taufel"/>
  </r>
  <r>
    <n v="501267"/>
    <s v="Kolkata"/>
    <x v="11"/>
    <n v="70"/>
    <s v="Kolkata Knight Riders"/>
    <s v="Mumbai Indians"/>
    <s v="Eden Gardens"/>
    <s v="Mumbai Indians"/>
    <s v="Field"/>
    <x v="0"/>
    <s v="Mumbai Indians"/>
    <s v="Wickets"/>
    <n v="5"/>
    <s v="Normal"/>
    <s v="JEC Franklin"/>
    <s v="SK Tarapore"/>
    <s v="SJA Taufel"/>
  </r>
  <r>
    <n v="501266"/>
    <s v="Bangalore"/>
    <x v="11"/>
    <n v="69"/>
    <s v="Royal Challengers Bangalore"/>
    <s v="Chennai Super Kings"/>
    <s v="M Chinnaswamy Stadium"/>
    <s v="Royal Challengers Bangalore"/>
    <s v="Field"/>
    <x v="0"/>
    <s v="Royal Challengers Bangalore"/>
    <s v="Wickets"/>
    <n v="8"/>
    <s v="Normal"/>
    <s v="CH Gayle"/>
    <s v="K Hariharan"/>
    <s v="RE Koertzen"/>
  </r>
  <r>
    <n v="501265"/>
    <s v="Delhi"/>
    <x v="11"/>
    <n v="68"/>
    <s v="Delhi Daredevils"/>
    <s v="Pune Warriors"/>
    <s v="Feroz Shah Kotla"/>
    <s v="Delhi Daredevils"/>
    <s v="Bat"/>
    <x v="0"/>
    <s v="No Result"/>
    <s v="NoResults"/>
    <n v="0"/>
    <s v="Normal"/>
    <s v="NA"/>
    <s v="SS Hazare"/>
    <s v="RJ Tucker"/>
  </r>
  <r>
    <n v="501264"/>
    <s v="Dharamsala"/>
    <x v="11"/>
    <n v="67"/>
    <s v="Kings XI Punjab"/>
    <s v="Deccan Chargers"/>
    <s v="Himachal Pradesh Cricket Association Stadium"/>
    <s v="Kings XI Punjab"/>
    <s v="Field"/>
    <x v="0"/>
    <s v="Deccan Chargers"/>
    <s v="Runs"/>
    <n v="82"/>
    <s v="Normal"/>
    <s v="S Dhawan"/>
    <s v="Asad Rauf"/>
    <s v="AM Saheba"/>
  </r>
  <r>
    <n v="501263"/>
    <s v="Mumbai"/>
    <x v="11"/>
    <n v="66"/>
    <s v="Mumbai Indians"/>
    <s v="Rajasthan Royals"/>
    <s v="Wankhede Stadium"/>
    <s v="Mumbai Indians"/>
    <s v="Bat"/>
    <x v="0"/>
    <s v="Rajasthan Royals"/>
    <s v="Wickets"/>
    <n v="10"/>
    <s v="Normal"/>
    <s v="SR Watson"/>
    <s v="RE Koertzen"/>
    <s v="PR Reiffel"/>
  </r>
  <r>
    <n v="501262"/>
    <s v="Mumbai"/>
    <x v="11"/>
    <n v="65"/>
    <s v="Pune Warriors"/>
    <s v="Kolkata Knight Riders"/>
    <s v="Dr DY Patil Sports Academy"/>
    <s v="Kolkata Knight Riders"/>
    <s v="Field"/>
    <x v="0"/>
    <s v="Kolkata Knight Riders"/>
    <s v="Wickets"/>
    <n v="7"/>
    <s v="Normal"/>
    <s v="YK Pathan"/>
    <s v="S Ravi"/>
    <s v="SJA Taufel"/>
  </r>
  <r>
    <n v="501261"/>
    <s v="Chennai"/>
    <x v="11"/>
    <n v="64"/>
    <s v="Chennai Super Kings"/>
    <s v="Kochi Tuskers Kerala"/>
    <s v="MA Chidambaram Stadium"/>
    <s v="Chennai Super Kings"/>
    <s v="Bat"/>
    <x v="0"/>
    <s v="Chennai Super Kings"/>
    <s v="Runs"/>
    <n v="11"/>
    <s v="Normal"/>
    <s v="WP Saha"/>
    <s v="HDPK Dharmasena"/>
    <s v="RE Koertzen"/>
  </r>
  <r>
    <n v="501260"/>
    <s v="Dharamsala"/>
    <x v="11"/>
    <n v="63"/>
    <s v="Kings XI Punjab"/>
    <s v="Royal Challengers Bangalore"/>
    <s v="Himachal Pradesh Cricket Association Stadium"/>
    <s v="Kings XI Punjab"/>
    <s v="Bat"/>
    <x v="0"/>
    <s v="Kings XI Punjab"/>
    <s v="Runs"/>
    <n v="111"/>
    <s v="Normal"/>
    <s v="AC Gilchrist"/>
    <s v="Asad Rauf"/>
    <s v="AM Saheba"/>
  </r>
  <r>
    <n v="501259"/>
    <s v="Mumbai"/>
    <x v="11"/>
    <n v="62"/>
    <s v="Pune Warriors"/>
    <s v="Deccan Chargers"/>
    <s v="Dr DY Patil Sports Academy"/>
    <s v="Deccan Chargers"/>
    <s v="Field"/>
    <x v="0"/>
    <s v="Deccan Chargers"/>
    <s v="Wickets"/>
    <n v="6"/>
    <s v="Normal"/>
    <s v="A Mishra"/>
    <s v="S Ravi"/>
    <s v="SK Tarapore"/>
  </r>
  <r>
    <n v="501258"/>
    <s v="Indore"/>
    <x v="11"/>
    <n v="61"/>
    <s v="Kochi Tuskers Kerala"/>
    <s v="Rajasthan Royals"/>
    <s v="Holkar Cricket Stadium"/>
    <s v="Kochi Tuskers Kerala"/>
    <s v="Field"/>
    <x v="0"/>
    <s v="Kochi Tuskers Kerala"/>
    <s v="Wickets"/>
    <n v="8"/>
    <s v="Normal"/>
    <s v="BJ Hodge"/>
    <s v="PR Reiffel"/>
    <s v="RJ Tucker"/>
  </r>
  <r>
    <n v="501257"/>
    <s v="Dharamsala"/>
    <x v="11"/>
    <n v="60"/>
    <s v="Kings XI Punjab"/>
    <s v="Delhi Daredevils"/>
    <s v="Himachal Pradesh Cricket Association Stadium"/>
    <s v="Delhi Daredevils"/>
    <s v="Field"/>
    <x v="0"/>
    <s v="Kings XI Punjab"/>
    <s v="Runs"/>
    <n v="29"/>
    <s v="Normal"/>
    <s v="PP Chawla"/>
    <s v="Asad Rauf"/>
    <s v="SL Shastri"/>
  </r>
  <r>
    <n v="501255"/>
    <s v="Bangalore"/>
    <x v="11"/>
    <n v="58"/>
    <s v="Royal Challengers Bangalore"/>
    <s v="Kolkata Knight Riders"/>
    <s v="M Chinnaswamy Stadium"/>
    <s v="Royal Challengers Bangalore"/>
    <s v="Field"/>
    <x v="0"/>
    <s v="Royal Challengers Bangalore"/>
    <s v="Wickets"/>
    <n v="4"/>
    <s v="D/L"/>
    <s v="CH Gayle"/>
    <s v="RE Koertzen"/>
    <s v="RB Tiffin"/>
  </r>
  <r>
    <n v="501256"/>
    <s v="Mumbai"/>
    <x v="11"/>
    <n v="59"/>
    <s v="Mumbai Indians"/>
    <s v="Deccan Chargers"/>
    <s v="Wankhede Stadium"/>
    <s v="Deccan Chargers"/>
    <s v="Bat"/>
    <x v="0"/>
    <s v="Deccan Chargers"/>
    <s v="Runs"/>
    <n v="10"/>
    <s v="Normal"/>
    <s v="A Mishra"/>
    <s v="S Ravi"/>
    <s v="SK Tarapore"/>
  </r>
  <r>
    <n v="501254"/>
    <s v="Indore"/>
    <x v="11"/>
    <n v="57"/>
    <s v="Kochi Tuskers Kerala"/>
    <s v="Kings XI Punjab"/>
    <s v="Holkar Cricket Stadium"/>
    <s v="Kings XI Punjab"/>
    <s v="Field"/>
    <x v="0"/>
    <s v="Kings XI Punjab"/>
    <s v="Wickets"/>
    <n v="6"/>
    <s v="Normal"/>
    <s v="KD Karthik"/>
    <s v="S Asnani"/>
    <s v="RJ Tucker"/>
  </r>
  <r>
    <n v="501253"/>
    <s v="Chennai"/>
    <x v="11"/>
    <n v="56"/>
    <s v="Chennai Super Kings"/>
    <s v="Delhi Daredevils"/>
    <s v="MA Chidambaram Stadium"/>
    <s v="Chennai Super Kings"/>
    <s v="Bat"/>
    <x v="0"/>
    <s v="Chennai Super Kings"/>
    <s v="Runs"/>
    <n v="18"/>
    <s v="Normal"/>
    <s v="MS Dhoni"/>
    <s v="AM Saheba"/>
    <s v="SL Shastri"/>
  </r>
  <r>
    <n v="501252"/>
    <s v="Jaipur"/>
    <x v="11"/>
    <n v="55"/>
    <s v="Rajasthan Royals"/>
    <s v="Royal Challengers Bangalore"/>
    <s v="Sawai Mansingh Stadium"/>
    <s v="Royal Challengers Bangalore"/>
    <s v="Field"/>
    <x v="0"/>
    <s v="Royal Challengers Bangalore"/>
    <s v="Wickets"/>
    <n v="9"/>
    <s v="Normal"/>
    <s v="S Aravind"/>
    <s v="HDPK Dharmasena"/>
    <s v="K Hariharan"/>
  </r>
  <r>
    <n v="501251"/>
    <s v="Chandigarh"/>
    <x v="11"/>
    <n v="54"/>
    <s v="Kings XI Punjab"/>
    <s v="Mumbai Indians"/>
    <s v="Punjab Cricket Association Stadium"/>
    <s v="Mumbai Indians"/>
    <s v="Field"/>
    <x v="0"/>
    <s v="Kings XI Punjab"/>
    <s v="Runs"/>
    <n v="76"/>
    <s v="Normal"/>
    <s v="BA Bhatt"/>
    <s v="SK Tarapore"/>
    <s v="RJ Tucker"/>
  </r>
  <r>
    <n v="501250"/>
    <s v="Hyderabad"/>
    <x v="11"/>
    <n v="53"/>
    <s v="Deccan Chargers"/>
    <s v="Pune Warriors"/>
    <s v="Rajiv Gandhi International Stadium"/>
    <s v="Deccan Chargers"/>
    <s v="Bat"/>
    <x v="0"/>
    <s v="Pune Warriors"/>
    <s v="Wickets"/>
    <n v="6"/>
    <s v="Normal"/>
    <s v="MR Marsh"/>
    <s v="Asad Rauf"/>
    <s v="AM Saheba"/>
  </r>
  <r>
    <n v="501249"/>
    <s v="Jaipur"/>
    <x v="11"/>
    <n v="52"/>
    <s v="Rajasthan Royals"/>
    <s v="Chennai Super Kings"/>
    <s v="Sawai Mansingh Stadium"/>
    <s v="Rajasthan Royals"/>
    <s v="Field"/>
    <x v="0"/>
    <s v="Chennai Super Kings"/>
    <s v="Runs"/>
    <n v="63"/>
    <s v="Normal"/>
    <s v="M Vijay"/>
    <s v="K Hariharan"/>
    <s v="SJA Taufel"/>
  </r>
  <r>
    <n v="501248"/>
    <s v="Chandigarh"/>
    <x v="11"/>
    <n v="51"/>
    <s v="Kings XI Punjab"/>
    <s v="Pune Warriors"/>
    <s v="Punjab Cricket Association Stadium"/>
    <s v="Kings XI Punjab"/>
    <s v="Bat"/>
    <x v="0"/>
    <s v="Pune Warriors"/>
    <s v="Wickets"/>
    <n v="5"/>
    <s v="Normal"/>
    <s v="R Sharma"/>
    <s v="SK Tarapore"/>
    <s v="RJ Tucker"/>
  </r>
  <r>
    <n v="501247"/>
    <s v="Bangalore"/>
    <x v="11"/>
    <n v="50"/>
    <s v="Royal Challengers Bangalore"/>
    <s v="Kochi Tuskers Kerala"/>
    <s v="M Chinnaswamy Stadium"/>
    <s v="Kochi Tuskers Kerala"/>
    <s v="Bat"/>
    <x v="0"/>
    <s v="Royal Challengers Bangalore"/>
    <s v="Wickets"/>
    <n v="9"/>
    <s v="Normal"/>
    <s v="CH Gayle"/>
    <s v="Aleem Dar"/>
    <s v="SS Hazare"/>
  </r>
  <r>
    <n v="501246"/>
    <s v="Mumbai"/>
    <x v="11"/>
    <n v="49"/>
    <s v="Mumbai Indians"/>
    <s v="Delhi Daredevils"/>
    <s v="Wankhede Stadium"/>
    <s v="Delhi Daredevils"/>
    <s v="Field"/>
    <x v="0"/>
    <s v="Mumbai Indians"/>
    <s v="Runs"/>
    <n v="32"/>
    <s v="Normal"/>
    <s v="AT Rayudu"/>
    <s v="K Hariharan"/>
    <s v="SJA Taufel"/>
  </r>
  <r>
    <n v="501245"/>
    <s v="Kolkata"/>
    <x v="11"/>
    <n v="48"/>
    <s v="Kolkata Knight Riders"/>
    <s v="Chennai Super Kings"/>
    <s v="Eden Gardens"/>
    <s v="Chennai Super Kings"/>
    <s v="Bat"/>
    <x v="0"/>
    <s v="Kolkata Knight Riders"/>
    <s v="Runs"/>
    <n v="10"/>
    <s v="D/L"/>
    <s v="Iqbal Abdulla"/>
    <s v="Asad Rauf"/>
    <s v="PR Reiffel"/>
  </r>
  <r>
    <n v="501244"/>
    <s v="Bangalore"/>
    <x v="11"/>
    <n v="47"/>
    <s v="Royal Challengers Bangalore"/>
    <s v="Kings XI Punjab"/>
    <s v="M Chinnaswamy Stadium"/>
    <s v="Kings XI Punjab"/>
    <s v="Field"/>
    <x v="0"/>
    <s v="Royal Challengers Bangalore"/>
    <s v="Runs"/>
    <n v="85"/>
    <s v="Normal"/>
    <s v="CH Gayle"/>
    <s v="Aleem Dar"/>
    <s v="RB Tiffin"/>
  </r>
  <r>
    <n v="501243"/>
    <s v="Hyderabad"/>
    <x v="11"/>
    <n v="46"/>
    <s v="Deccan Chargers"/>
    <s v="Delhi Daredevils"/>
    <s v="Rajiv Gandhi International Stadium"/>
    <s v="Delhi Daredevils"/>
    <s v="Field"/>
    <x v="0"/>
    <s v="Delhi Daredevils"/>
    <s v="Wickets"/>
    <n v="4"/>
    <s v="Normal"/>
    <s v="V Sehwag"/>
    <s v="Asad Rauf"/>
    <s v="AM Saheba"/>
  </r>
  <r>
    <n v="501242"/>
    <s v="Kochi"/>
    <x v="11"/>
    <n v="45"/>
    <s v="Kochi Tuskers Kerala"/>
    <s v="Kolkata Knight Riders"/>
    <s v="Nehru Stadium"/>
    <s v="Kolkata Knight Riders"/>
    <s v="Field"/>
    <x v="0"/>
    <s v="Kochi Tuskers Kerala"/>
    <s v="Runs"/>
    <n v="17"/>
    <s v="Normal"/>
    <s v="BJ Hodge"/>
    <s v="S Ravi"/>
    <s v="RJ Tucker"/>
  </r>
  <r>
    <n v="501241"/>
    <s v="Mumbai"/>
    <x v="11"/>
    <n v="44"/>
    <s v="Pune Warriors"/>
    <s v="Mumbai Indians"/>
    <s v="Dr DY Patil Sports Academy"/>
    <s v="Pune Warriors"/>
    <s v="Field"/>
    <x v="0"/>
    <s v="Mumbai Indians"/>
    <s v="Runs"/>
    <n v="21"/>
    <s v="Normal"/>
    <s v="R Sharma"/>
    <s v="HDPK Dharmasena"/>
    <s v="SJA Taufel"/>
  </r>
  <r>
    <n v="501240"/>
    <s v="Chennai"/>
    <x v="11"/>
    <n v="43"/>
    <s v="Chennai Super Kings"/>
    <s v="Rajasthan Royals"/>
    <s v="MA Chidambaram Stadium"/>
    <s v="Rajasthan Royals"/>
    <s v="Bat"/>
    <x v="0"/>
    <s v="Chennai Super Kings"/>
    <s v="Wickets"/>
    <n v="8"/>
    <s v="Normal"/>
    <s v="MEK Hussey"/>
    <s v="SS Hazare"/>
    <s v="RB Tiffin"/>
  </r>
  <r>
    <n v="501239"/>
    <s v="Hyderabad"/>
    <x v="11"/>
    <n v="42"/>
    <s v="Deccan Chargers"/>
    <s v="Kolkata Knight Riders"/>
    <s v="Rajiv Gandhi International Stadium"/>
    <s v="Deccan Chargers"/>
    <s v="Field"/>
    <x v="0"/>
    <s v="Kolkata Knight Riders"/>
    <s v="Runs"/>
    <n v="20"/>
    <s v="Normal"/>
    <s v="YK Pathan"/>
    <s v="S Asnani"/>
    <s v="RJ Tucker"/>
  </r>
  <r>
    <n v="501238"/>
    <s v="Delhi"/>
    <x v="11"/>
    <n v="41"/>
    <s v="Delhi Daredevils"/>
    <s v="Kochi Tuskers Kerala"/>
    <s v="Feroz Shah Kotla"/>
    <s v="Kochi Tuskers Kerala"/>
    <s v="Field"/>
    <x v="0"/>
    <s v="Kochi Tuskers Kerala"/>
    <s v="Wickets"/>
    <n v="7"/>
    <s v="Normal"/>
    <s v="P Parameswaran"/>
    <s v="Asad Rauf"/>
    <s v="SL Shastri"/>
  </r>
  <r>
    <n v="501237"/>
    <s v="Mumbai"/>
    <x v="11"/>
    <n v="40"/>
    <s v="Mumbai Indians"/>
    <s v="Kings XI Punjab"/>
    <s v="Wankhede Stadium"/>
    <s v="Kings XI Punjab"/>
    <s v="Field"/>
    <x v="0"/>
    <s v="Mumbai Indians"/>
    <s v="Runs"/>
    <n v="23"/>
    <s v="Normal"/>
    <s v="KA Pollard"/>
    <s v="HDPK Dharmasena"/>
    <s v="PR Reiffel"/>
  </r>
  <r>
    <n v="501235"/>
    <s v="Jaipur"/>
    <x v="11"/>
    <n v="38"/>
    <s v="Rajasthan Royals"/>
    <s v="Pune Warriors"/>
    <s v="Sawai Mansingh Stadium"/>
    <s v="Rajasthan Royals"/>
    <s v="Field"/>
    <x v="0"/>
    <s v="Rajasthan Royals"/>
    <s v="Wickets"/>
    <n v="6"/>
    <s v="Normal"/>
    <s v="LRPL Taylor"/>
    <s v="SK Tarapore"/>
    <s v="SJA Taufel"/>
  </r>
  <r>
    <n v="501236"/>
    <s v="Chennai"/>
    <x v="11"/>
    <n v="39"/>
    <s v="Chennai Super Kings"/>
    <s v="Deccan Chargers"/>
    <s v="MA Chidambaram Stadium"/>
    <s v="Chennai Super Kings"/>
    <s v="Bat"/>
    <x v="0"/>
    <s v="Chennai Super Kings"/>
    <s v="Runs"/>
    <n v="19"/>
    <s v="Normal"/>
    <s v="JA Morkel"/>
    <s v="Aleem Dar"/>
    <s v="RB Tiffin"/>
  </r>
  <r>
    <n v="501233"/>
    <s v="Kochi"/>
    <x v="11"/>
    <n v="36"/>
    <s v="Kochi Tuskers Kerala"/>
    <s v="Delhi Daredevils"/>
    <s v="Nehru Stadium"/>
    <s v="Delhi Daredevils"/>
    <s v="Bat"/>
    <x v="0"/>
    <s v="Delhi Daredevils"/>
    <s v="Runs"/>
    <n v="38"/>
    <s v="Normal"/>
    <s v="V Sehwag"/>
    <s v="HDPK Dharmasena"/>
    <s v="AL Hill"/>
  </r>
  <r>
    <n v="501234"/>
    <s v="Kolkata"/>
    <x v="11"/>
    <n v="37"/>
    <s v="Kolkata Knight Riders"/>
    <s v="Kings XI Punjab"/>
    <s v="Eden Gardens"/>
    <s v="Kolkata Knight Riders"/>
    <s v="Field"/>
    <x v="0"/>
    <s v="Kolkata Knight Riders"/>
    <s v="Wickets"/>
    <n v="8"/>
    <s v="Normal"/>
    <s v="Iqbal Abdulla"/>
    <s v="AM Saheba"/>
    <s v="SL Shastri"/>
  </r>
  <r>
    <n v="501232"/>
    <s v="Bangalore"/>
    <x v="11"/>
    <n v="35"/>
    <s v="Royal Challengers Bangalore"/>
    <s v="Pune Warriors"/>
    <s v="M Chinnaswamy Stadium"/>
    <s v="Pune Warriors"/>
    <s v="Field"/>
    <x v="0"/>
    <s v="Royal Challengers Bangalore"/>
    <s v="Runs"/>
    <n v="26"/>
    <s v="Normal"/>
    <s v="V Kohli"/>
    <s v="Aleem Dar"/>
    <s v="SS Hazare"/>
  </r>
  <r>
    <n v="501231"/>
    <s v="Jaipur"/>
    <x v="11"/>
    <n v="34"/>
    <s v="Rajasthan Royals"/>
    <s v="Mumbai Indians"/>
    <s v="Sawai Mansingh Stadium"/>
    <s v="Rajasthan Royals"/>
    <s v="Field"/>
    <x v="0"/>
    <s v="Rajasthan Royals"/>
    <s v="Wickets"/>
    <n v="7"/>
    <s v="Normal"/>
    <s v="J Botha"/>
    <s v="Asad Rauf"/>
    <s v="SK Tarapore"/>
  </r>
  <r>
    <n v="501230"/>
    <s v="Delhi"/>
    <x v="11"/>
    <n v="33"/>
    <s v="Delhi Daredevils"/>
    <s v="Kolkata Knight Riders"/>
    <s v="Feroz Shah Kotla"/>
    <s v="Delhi Daredevils"/>
    <s v="Field"/>
    <x v="0"/>
    <s v="Kolkata Knight Riders"/>
    <s v="Runs"/>
    <n v="17"/>
    <s v="Normal"/>
    <s v="MK Tiwary"/>
    <s v="PR Reiffel"/>
    <s v="RJ Tucker"/>
  </r>
  <r>
    <n v="501228"/>
    <s v="Mumbai"/>
    <x v="11"/>
    <n v="31"/>
    <s v="Pune Warriors"/>
    <s v="Chennai Super Kings"/>
    <s v="Dr DY Patil Sports Academy"/>
    <s v="Pune Warriors"/>
    <s v="Bat"/>
    <x v="0"/>
    <s v="Chennai Super Kings"/>
    <s v="Wickets"/>
    <n v="8"/>
    <s v="Normal"/>
    <s v="DE Bollinger"/>
    <s v="Asad Rauf"/>
    <s v="SL Shastri"/>
  </r>
  <r>
    <n v="501229"/>
    <s v="Kochi"/>
    <x v="11"/>
    <n v="32"/>
    <s v="Kochi Tuskers Kerala"/>
    <s v="Deccan Chargers"/>
    <s v="Nehru Stadium"/>
    <s v="Kochi Tuskers Kerala"/>
    <s v="Field"/>
    <x v="0"/>
    <s v="Deccan Chargers"/>
    <s v="Runs"/>
    <n v="55"/>
    <s v="Normal"/>
    <s v="I Sharma"/>
    <s v="HDPK Dharmasena"/>
    <s v="AL Hill"/>
  </r>
  <r>
    <n v="501227"/>
    <s v="Delhi"/>
    <x v="11"/>
    <n v="30"/>
    <s v="Delhi Daredevils"/>
    <s v="Royal Challengers Bangalore"/>
    <s v="Feroz Shah Kotla"/>
    <s v="Royal Challengers Bangalore"/>
    <s v="Field"/>
    <x v="0"/>
    <s v="Royal Challengers Bangalore"/>
    <s v="Wickets"/>
    <n v="3"/>
    <s v="Normal"/>
    <s v="V Kohli"/>
    <s v="S Asnani"/>
    <s v="RJ Tucker"/>
  </r>
  <r>
    <n v="501226"/>
    <s v="Chennai"/>
    <x v="11"/>
    <n v="29"/>
    <s v="Chennai Super Kings"/>
    <s v="Pune Warriors"/>
    <s v="MA Chidambaram Stadium"/>
    <s v="Pune Warriors"/>
    <s v="Field"/>
    <x v="0"/>
    <s v="Chennai Super Kings"/>
    <s v="Runs"/>
    <n v="25"/>
    <s v="Normal"/>
    <s v="MEK Hussey"/>
    <s v="Aleem Dar"/>
    <s v="RB Tiffin"/>
  </r>
  <r>
    <n v="501225"/>
    <s v="Jaipur"/>
    <x v="11"/>
    <n v="28"/>
    <s v="Rajasthan Royals"/>
    <s v="Kochi Tuskers Kerala"/>
    <s v="Sawai Mansingh Stadium"/>
    <s v="Rajasthan Royals"/>
    <s v="Field"/>
    <x v="0"/>
    <s v="Rajasthan Royals"/>
    <s v="Wickets"/>
    <n v="8"/>
    <s v="Normal"/>
    <s v="SK Warne"/>
    <s v="BR Doctrove"/>
    <s v="SK Tarapore"/>
  </r>
  <r>
    <n v="501224"/>
    <s v="Hyderabad"/>
    <x v="11"/>
    <n v="27"/>
    <s v="Deccan Chargers"/>
    <s v="Mumbai Indians"/>
    <s v="Rajiv Gandhi International Stadium"/>
    <s v="Deccan Chargers"/>
    <s v="Field"/>
    <x v="0"/>
    <s v="Mumbai Indians"/>
    <s v="Runs"/>
    <n v="37"/>
    <s v="Normal"/>
    <s v="SL Malinga"/>
    <s v="HDPK Dharmasena"/>
    <s v="AL Hill"/>
  </r>
  <r>
    <n v="501223"/>
    <s v="Delhi"/>
    <x v="11"/>
    <n v="26"/>
    <s v="Delhi Daredevils"/>
    <s v="Kings XI Punjab"/>
    <s v="Feroz Shah Kotla"/>
    <s v="Kings XI Punjab"/>
    <s v="Field"/>
    <x v="0"/>
    <s v="Delhi Daredevils"/>
    <s v="Runs"/>
    <n v="29"/>
    <s v="Normal"/>
    <s v="DA Warner"/>
    <s v="S Asnani"/>
    <s v="RE Koertzen"/>
  </r>
  <r>
    <n v="501222"/>
    <s v="Kolkata"/>
    <x v="11"/>
    <n v="24"/>
    <s v="Kolkata Knight Riders"/>
    <s v="Royal Challengers Bangalore"/>
    <s v="Eden Gardens"/>
    <s v="Royal Challengers Bangalore"/>
    <s v="Field"/>
    <x v="0"/>
    <s v="Royal Challengers Bangalore"/>
    <s v="Wickets"/>
    <n v="9"/>
    <s v="Normal"/>
    <s v="CH Gayle"/>
    <s v="SS Hazare"/>
    <s v="RB Tiffin"/>
  </r>
  <r>
    <n v="501221"/>
    <s v="Mumbai"/>
    <x v="11"/>
    <n v="25"/>
    <s v="Mumbai Indians"/>
    <s v="Chennai Super Kings"/>
    <s v="Wankhede Stadium"/>
    <s v="Chennai Super Kings"/>
    <s v="Field"/>
    <x v="0"/>
    <s v="Mumbai Indians"/>
    <s v="Runs"/>
    <n v="8"/>
    <s v="Normal"/>
    <s v="Harbhajan Singh"/>
    <s v="Asad Rauf"/>
    <s v="AM Saheba"/>
  </r>
  <r>
    <n v="501220"/>
    <s v="Chandigarh"/>
    <x v="11"/>
    <n v="23"/>
    <s v="Kings XI Punjab"/>
    <s v="Rajasthan Royals"/>
    <s v="Punjab Cricket Association Stadium"/>
    <s v="Rajasthan Royals"/>
    <s v="Field"/>
    <x v="0"/>
    <s v="Kings XI Punjab"/>
    <s v="Runs"/>
    <n v="48"/>
    <s v="Normal"/>
    <s v="SE Marsh"/>
    <s v="S Asnani"/>
    <s v="PR Reiffel"/>
  </r>
  <r>
    <n v="501218"/>
    <s v="Mumbai"/>
    <x v="11"/>
    <n v="21"/>
    <s v="Mumbai Indians"/>
    <s v="Pune Warriors"/>
    <s v="Wankhede Stadium"/>
    <s v="Pune Warriors"/>
    <s v="Bat"/>
    <x v="0"/>
    <s v="Mumbai Indians"/>
    <s v="Wickets"/>
    <n v="7"/>
    <s v="Normal"/>
    <s v="MM Patel"/>
    <s v="Asad Rauf"/>
    <s v="AM Saheba"/>
  </r>
  <r>
    <n v="501219"/>
    <s v="Kolkata"/>
    <x v="11"/>
    <n v="22"/>
    <s v="Kolkata Knight Riders"/>
    <s v="Kochi Tuskers Kerala"/>
    <s v="Eden Gardens"/>
    <s v="Kolkata Knight Riders"/>
    <s v="Field"/>
    <x v="0"/>
    <s v="Kochi Tuskers Kerala"/>
    <s v="Runs"/>
    <n v="6"/>
    <s v="Normal"/>
    <s v="DPMD Jayawardene"/>
    <s v="Aleem Dar"/>
    <s v="RB Tiffin"/>
  </r>
  <r>
    <n v="501216"/>
    <s v="Delhi"/>
    <x v="11"/>
    <n v="19"/>
    <s v="Delhi Daredevils"/>
    <s v="Deccan Chargers"/>
    <s v="Feroz Shah Kotla"/>
    <s v="Deccan Chargers"/>
    <s v="Bat"/>
    <x v="0"/>
    <s v="Deccan Chargers"/>
    <s v="Runs"/>
    <n v="16"/>
    <s v="Normal"/>
    <s v="S Sohal"/>
    <s v="PR Reiffel"/>
    <s v="RJ Tucker"/>
  </r>
  <r>
    <n v="501215"/>
    <s v="Kochi"/>
    <x v="11"/>
    <n v="18"/>
    <s v="Kochi Tuskers Kerala"/>
    <s v="Chennai Super Kings"/>
    <s v="Nehru Stadium"/>
    <s v="Kochi Tuskers Kerala"/>
    <s v="Field"/>
    <x v="0"/>
    <s v="Kochi Tuskers Kerala"/>
    <s v="Wickets"/>
    <n v="7"/>
    <s v="D/L"/>
    <s v="BB McCullum"/>
    <s v="K Hariharan"/>
    <s v="AL Hill"/>
  </r>
  <r>
    <n v="501214"/>
    <s v="Kolkata"/>
    <x v="11"/>
    <n v="17"/>
    <s v="Kolkata Knight Riders"/>
    <s v="Rajasthan Royals"/>
    <s v="Eden Gardens"/>
    <s v="Kolkata Knight Riders"/>
    <s v="Field"/>
    <x v="0"/>
    <s v="Kolkata Knight Riders"/>
    <s v="Wickets"/>
    <n v="8"/>
    <s v="Normal"/>
    <s v="L Balaji"/>
    <s v="Aleem Dar"/>
    <s v="RB Tiffin"/>
  </r>
  <r>
    <n v="501213"/>
    <s v="Mumbai"/>
    <x v="11"/>
    <n v="16"/>
    <s v="Pune Warriors"/>
    <s v="Delhi Daredevils"/>
    <s v="Dr DY Patil Sports Academy"/>
    <s v="Delhi Daredevils"/>
    <s v="Field"/>
    <x v="0"/>
    <s v="Delhi Daredevils"/>
    <s v="Wickets"/>
    <n v="3"/>
    <s v="Normal"/>
    <s v="Yuvraj Singh"/>
    <s v="Asad Rauf"/>
    <s v="AM Saheba"/>
  </r>
  <r>
    <n v="501212"/>
    <s v="Hyderabad"/>
    <x v="11"/>
    <n v="15"/>
    <s v="Deccan Chargers"/>
    <s v="Kings XI Punjab"/>
    <s v="Rajiv Gandhi International Stadium"/>
    <s v="Kings XI Punjab"/>
    <s v="Field"/>
    <x v="0"/>
    <s v="Kings XI Punjab"/>
    <s v="Wickets"/>
    <n v="8"/>
    <s v="Normal"/>
    <s v="PC Valthaty"/>
    <s v="RE Koertzen"/>
    <s v="S Ravi"/>
  </r>
  <r>
    <n v="501211"/>
    <s v="Chennai"/>
    <x v="11"/>
    <n v="14"/>
    <s v="Chennai Super Kings"/>
    <s v="Royal Challengers Bangalore"/>
    <s v="MA Chidambaram Stadium"/>
    <s v="Chennai Super Kings"/>
    <s v="Bat"/>
    <x v="0"/>
    <s v="Chennai Super Kings"/>
    <s v="Runs"/>
    <n v="21"/>
    <s v="Normal"/>
    <s v="MEK Hussey"/>
    <s v="HDPK Dharmasena"/>
    <s v="AL Hill"/>
  </r>
  <r>
    <n v="501210"/>
    <s v="Mumbai"/>
    <x v="11"/>
    <n v="13"/>
    <s v="Mumbai Indians"/>
    <s v="Kochi Tuskers Kerala"/>
    <s v="Wankhede Stadium"/>
    <s v="Kochi Tuskers Kerala"/>
    <s v="Field"/>
    <x v="0"/>
    <s v="Kochi Tuskers Kerala"/>
    <s v="Wickets"/>
    <n v="8"/>
    <s v="Normal"/>
    <s v="BB McCullum"/>
    <s v="BR Doctrove"/>
    <s v="PR Reiffel"/>
  </r>
  <r>
    <n v="501209"/>
    <s v="Jaipur"/>
    <x v="11"/>
    <n v="12"/>
    <s v="Rajasthan Royals"/>
    <s v="Kolkata Knight Riders"/>
    <s v="Sawai Mansingh Stadium"/>
    <s v="Kolkata Knight Riders"/>
    <s v="Field"/>
    <x v="0"/>
    <s v="Kolkata Knight Riders"/>
    <s v="Wickets"/>
    <n v="9"/>
    <s v="Normal"/>
    <s v="G Gambhir"/>
    <s v="Aleem Dar"/>
    <s v="SS Hazare"/>
  </r>
  <r>
    <n v="501208"/>
    <s v="Hyderabad"/>
    <x v="11"/>
    <n v="11"/>
    <s v="Deccan Chargers"/>
    <s v="Royal Challengers Bangalore"/>
    <s v="Rajiv Gandhi International Stadium"/>
    <s v="Royal Challengers Bangalore"/>
    <s v="Field"/>
    <x v="0"/>
    <s v="Deccan Chargers"/>
    <s v="Runs"/>
    <n v="33"/>
    <s v="Normal"/>
    <s v="DW Steyn"/>
    <s v="RE Koertzen"/>
    <s v="S Ravi"/>
  </r>
  <r>
    <n v="501207"/>
    <s v="Mumbai"/>
    <x v="11"/>
    <n v="10"/>
    <s v="Pune Warriors"/>
    <s v="Kochi Tuskers Kerala"/>
    <s v="Dr DY Patil Sports Academy"/>
    <s v="Kochi Tuskers Kerala"/>
    <s v="Bat"/>
    <x v="0"/>
    <s v="Pune Warriors"/>
    <s v="Wickets"/>
    <n v="4"/>
    <s v="Normal"/>
    <s v="MD Mishra"/>
    <s v="S Asnani"/>
    <s v="PR Reiffel"/>
  </r>
  <r>
    <n v="501206"/>
    <s v="Chandigarh"/>
    <x v="11"/>
    <n v="9"/>
    <s v="Kings XI Punjab"/>
    <s v="Chennai Super Kings"/>
    <s v="Punjab Cricket Association Stadium"/>
    <s v="Kings XI Punjab"/>
    <s v="Field"/>
    <x v="0"/>
    <s v="Kings XI Punjab"/>
    <s v="Wickets"/>
    <n v="6"/>
    <s v="Normal"/>
    <s v="PC Valthaty"/>
    <s v="Asad Rauf"/>
    <s v="SL Shastri"/>
  </r>
  <r>
    <n v="501204"/>
    <s v="Jaipur"/>
    <x v="11"/>
    <n v="7"/>
    <s v="Rajasthan Royals"/>
    <s v="Delhi Daredevils"/>
    <s v="Sawai Mansingh Stadium"/>
    <s v="Delhi Daredevils"/>
    <s v="Bat"/>
    <x v="0"/>
    <s v="Rajasthan Royals"/>
    <s v="Wickets"/>
    <n v="6"/>
    <s v="Normal"/>
    <s v="SK Warne"/>
    <s v="Aleem Dar"/>
    <s v="RB Tiffin"/>
  </r>
  <r>
    <n v="501205"/>
    <s v="Bangalore"/>
    <x v="11"/>
    <n v="8"/>
    <s v="Royal Challengers Bangalore"/>
    <s v="Mumbai Indians"/>
    <s v="M Chinnaswamy Stadium"/>
    <s v="Mumbai Indians"/>
    <s v="Field"/>
    <x v="0"/>
    <s v="Mumbai Indians"/>
    <s v="Wickets"/>
    <n v="9"/>
    <s v="Normal"/>
    <s v="SR Tendulkar"/>
    <s v="HDPK Dharmasena"/>
    <s v="AL Hill"/>
  </r>
  <r>
    <n v="501203"/>
    <s v="Kolkata"/>
    <x v="11"/>
    <n v="6"/>
    <s v="Kolkata Knight Riders"/>
    <s v="Deccan Chargers"/>
    <s v="Eden Gardens"/>
    <s v="Kolkata Knight Riders"/>
    <s v="Bat"/>
    <x v="0"/>
    <s v="Kolkata Knight Riders"/>
    <s v="Runs"/>
    <n v="9"/>
    <s v="Normal"/>
    <s v="JH Kallis"/>
    <s v="RE Koertzen"/>
    <s v="SK Tarapore"/>
  </r>
  <r>
    <n v="501202"/>
    <s v="Mumbai"/>
    <x v="11"/>
    <n v="5"/>
    <s v="Pune Warriors"/>
    <s v="Kings XI Punjab"/>
    <s v="Dr DY Patil Sports Academy"/>
    <s v="Kings XI Punjab"/>
    <s v="Bat"/>
    <x v="0"/>
    <s v="Pune Warriors"/>
    <s v="Wickets"/>
    <n v="7"/>
    <s v="Normal"/>
    <s v="SB Wagh"/>
    <s v="BR Doctrove"/>
    <s v="PR Reiffel"/>
  </r>
  <r>
    <n v="501201"/>
    <s v="Delhi"/>
    <x v="11"/>
    <n v="4"/>
    <s v="Delhi Daredevils"/>
    <s v="Mumbai Indians"/>
    <s v="Feroz Shah Kotla"/>
    <s v="Delhi Daredevils"/>
    <s v="Bat"/>
    <x v="0"/>
    <s v="Mumbai Indians"/>
    <s v="Wickets"/>
    <n v="8"/>
    <s v="Normal"/>
    <s v="SL Malinga"/>
    <s v="AM Saheba"/>
    <s v="RB Tiffin"/>
  </r>
  <r>
    <n v="501200"/>
    <s v="Kochi"/>
    <x v="11"/>
    <n v="3"/>
    <s v="Kochi Tuskers Kerala"/>
    <s v="Royal Challengers Bangalore"/>
    <s v="Nehru Stadium"/>
    <s v="Kochi Tuskers Kerala"/>
    <s v="Bat"/>
    <x v="0"/>
    <s v="Royal Challengers Bangalore"/>
    <s v="Wickets"/>
    <n v="6"/>
    <s v="Normal"/>
    <s v="AB de Villiers"/>
    <s v="HDPK Dharmasena"/>
    <s v="K Hariharan"/>
  </r>
  <r>
    <n v="501199"/>
    <s v="Hyderabad"/>
    <x v="11"/>
    <n v="2"/>
    <s v="Deccan Chargers"/>
    <s v="Rajasthan Royals"/>
    <s v="Rajiv Gandhi International Stadium"/>
    <s v="Rajasthan Royals"/>
    <s v="Field"/>
    <x v="0"/>
    <s v="Rajasthan Royals"/>
    <s v="Wickets"/>
    <n v="8"/>
    <s v="Normal"/>
    <s v="SK Trivedi"/>
    <s v="RE Koertzen"/>
    <s v="SK Tarapore"/>
  </r>
  <r>
    <n v="501198"/>
    <s v="Chennai"/>
    <x v="11"/>
    <n v="1"/>
    <s v="Chennai Super Kings"/>
    <s v="Kolkata Knight Riders"/>
    <s v="MA Chidambaram Stadium"/>
    <s v="Chennai Super Kings"/>
    <s v="Bat"/>
    <x v="0"/>
    <s v="Chennai Super Kings"/>
    <s v="Runs"/>
    <n v="2"/>
    <s v="Normal"/>
    <s v="S Anirudha"/>
    <s v="BR Doctrove"/>
    <s v="PR Reiffel"/>
  </r>
  <r>
    <n v="419165"/>
    <s v="Mumbai"/>
    <x v="12"/>
    <s v="Final"/>
    <s v="Chennai Super Kings"/>
    <s v="Mumbai Indians"/>
    <s v="Dr DY Patil Sports Academy"/>
    <s v="Chennai Super Kings"/>
    <s v="Bat"/>
    <x v="0"/>
    <s v="Chennai Super Kings"/>
    <s v="Runs"/>
    <n v="22"/>
    <s v="Normal"/>
    <s v="SK Raina"/>
    <s v="RE Koertzen"/>
    <s v="SJA Taufel"/>
  </r>
  <r>
    <n v="419164"/>
    <s v="Mumbai"/>
    <x v="12"/>
    <s v="3rd Place Play-Off"/>
    <s v="Royal Challengers Bangalore"/>
    <s v="Deccan Chargers"/>
    <s v="Dr DY Patil Sports Academy"/>
    <s v="Deccan Chargers"/>
    <s v="Bat"/>
    <x v="0"/>
    <s v="Royal Challengers Bangalore"/>
    <s v="Wickets"/>
    <n v="9"/>
    <s v="Normal"/>
    <s v="A Kumble"/>
    <s v="RE Koertzen"/>
    <s v="SJA Taufel"/>
  </r>
  <r>
    <n v="419163"/>
    <s v="Mumbai"/>
    <x v="12"/>
    <s v="Semi Final"/>
    <s v="Chennai Super Kings"/>
    <s v="Deccan Chargers"/>
    <s v="Dr DY Patil Sports Academy"/>
    <s v="Chennai Super Kings"/>
    <s v="Bat"/>
    <x v="0"/>
    <s v="Chennai Super Kings"/>
    <s v="Runs"/>
    <n v="38"/>
    <s v="Normal"/>
    <s v="DE Bollinger"/>
    <s v="BR Doctrove"/>
    <s v="RB Tiffin"/>
  </r>
  <r>
    <n v="419162"/>
    <s v="Mumbai"/>
    <x v="12"/>
    <s v="Semi Final"/>
    <s v="Royal Challengers Bangalore"/>
    <s v="Mumbai Indians"/>
    <s v="Dr DY Patil Sports Academy"/>
    <s v="Mumbai Indians"/>
    <s v="Bat"/>
    <x v="0"/>
    <s v="Mumbai Indians"/>
    <s v="Runs"/>
    <n v="35"/>
    <s v="Normal"/>
    <s v="KA Pollard"/>
    <s v="BR Doctrove"/>
    <s v="RB Tiffin"/>
  </r>
  <r>
    <n v="419161"/>
    <s v="Kolkata"/>
    <x v="12"/>
    <n v="56"/>
    <s v="Kolkata Knight Riders"/>
    <s v="Mumbai Indians"/>
    <s v="Eden Gardens"/>
    <s v="Mumbai Indians"/>
    <s v="Bat"/>
    <x v="0"/>
    <s v="Kolkata Knight Riders"/>
    <s v="Wickets"/>
    <n v="9"/>
    <s v="Normal"/>
    <s v="M Kartik"/>
    <s v="BG Jerling"/>
    <s v="RE Koertzen"/>
  </r>
  <r>
    <n v="419160"/>
    <s v="Delhi"/>
    <x v="12"/>
    <n v="55"/>
    <s v="Delhi Daredevils"/>
    <s v="Deccan Chargers"/>
    <s v="Feroz Shah Kotla"/>
    <s v="Deccan Chargers"/>
    <s v="Bat"/>
    <x v="0"/>
    <s v="Deccan Chargers"/>
    <s v="Runs"/>
    <n v="11"/>
    <s v="Normal"/>
    <s v="A Symonds"/>
    <s v="BR Doctrove"/>
    <s v="SK Tarapore"/>
  </r>
  <r>
    <n v="419159"/>
    <s v="Dharamsala"/>
    <x v="12"/>
    <n v="54"/>
    <s v="Kings XI Punjab"/>
    <s v="Chennai Super Kings"/>
    <s v="Himachal Pradesh Cricket Association Stadium"/>
    <s v="Chennai Super Kings"/>
    <s v="Field"/>
    <x v="0"/>
    <s v="Chennai Super Kings"/>
    <s v="Wickets"/>
    <n v="6"/>
    <s v="Normal"/>
    <s v="MS Dhoni"/>
    <s v="BF Bowden"/>
    <s v="AM Saheba"/>
  </r>
  <r>
    <n v="419158"/>
    <s v="Kolkata"/>
    <x v="12"/>
    <n v="53"/>
    <s v="Kolkata Knight Riders"/>
    <s v="Rajasthan Royals"/>
    <s v="Eden Gardens"/>
    <s v="Rajasthan Royals"/>
    <s v="Bat"/>
    <x v="0"/>
    <s v="Kolkata Knight Riders"/>
    <s v="Wickets"/>
    <n v="8"/>
    <s v="Normal"/>
    <s v="JD Unadkat"/>
    <s v="BG Jerling"/>
    <s v="RB Tiffin"/>
  </r>
  <r>
    <n v="419157"/>
    <s v="Bangalore"/>
    <x v="12"/>
    <n v="52"/>
    <s v="Royal Challengers Bangalore"/>
    <s v="Mumbai Indians"/>
    <s v="M Chinnaswamy Stadium"/>
    <s v="Royal Challengers Bangalore"/>
    <s v="Field"/>
    <x v="0"/>
    <s v="Mumbai Indians"/>
    <s v="Runs"/>
    <n v="57"/>
    <s v="Normal"/>
    <s v="R McLaren"/>
    <s v="HDPK Dharmasena"/>
    <s v="SJA Taufel"/>
  </r>
  <r>
    <n v="419156"/>
    <s v="Dharamsala"/>
    <x v="12"/>
    <n v="51"/>
    <s v="Kings XI Punjab"/>
    <s v="Deccan Chargers"/>
    <s v="Himachal Pradesh Cricket Association Stadium"/>
    <s v="Deccan Chargers"/>
    <s v="Field"/>
    <x v="0"/>
    <s v="Deccan Chargers"/>
    <s v="Wickets"/>
    <n v="5"/>
    <s v="Normal"/>
    <s v="RG Sharma"/>
    <s v="M Erasmus"/>
    <s v="AM Saheba"/>
  </r>
  <r>
    <n v="419155"/>
    <s v="Chennai"/>
    <x v="12"/>
    <n v="50"/>
    <s v="Chennai Super Kings"/>
    <s v="Delhi Daredevils"/>
    <s v="MA Chidambaram Stadium"/>
    <s v="Chennai Super Kings"/>
    <s v="Bat"/>
    <x v="0"/>
    <s v="Delhi Daredevils"/>
    <s v="Wickets"/>
    <n v="6"/>
    <s v="Normal"/>
    <s v="G Gambhir"/>
    <s v="HDPK Dharmasena"/>
    <s v="SS Hazare"/>
  </r>
  <r>
    <n v="419154"/>
    <s v="Jaipur"/>
    <x v="12"/>
    <n v="49"/>
    <s v="Rajasthan Royals"/>
    <s v="Royal Challengers Bangalore"/>
    <s v="Sawai Mansingh Stadium"/>
    <s v="Rajasthan Royals"/>
    <s v="Bat"/>
    <x v="0"/>
    <s v="Royal Challengers Bangalore"/>
    <s v="Wickets"/>
    <n v="5"/>
    <s v="Normal"/>
    <s v="KP Pietersen"/>
    <s v="BR Doctrove"/>
    <s v="S Ravi"/>
  </r>
  <r>
    <n v="419153"/>
    <s v="Chennai"/>
    <x v="12"/>
    <n v="48"/>
    <s v="Chennai Super Kings"/>
    <s v="Kolkata Knight Riders"/>
    <s v="MA Chidambaram Stadium"/>
    <s v="Kolkata Knight Riders"/>
    <s v="Bat"/>
    <x v="0"/>
    <s v="Chennai Super Kings"/>
    <s v="Wickets"/>
    <n v="9"/>
    <s v="Normal"/>
    <s v="R Ashwin"/>
    <s v="SS Hazare"/>
    <s v="SJA Taufel"/>
  </r>
  <r>
    <n v="419152"/>
    <s v="Mumbai"/>
    <x v="12"/>
    <n v="47"/>
    <s v="Mumbai Indians"/>
    <s v="Delhi Daredevils"/>
    <s v="Brabourne Stadium"/>
    <s v="Mumbai Indians"/>
    <s v="Bat"/>
    <x v="0"/>
    <s v="Mumbai Indians"/>
    <s v="Runs"/>
    <n v="39"/>
    <s v="Normal"/>
    <s v="KA Pollard"/>
    <s v="S Asnani"/>
    <s v="DJ Harper"/>
  </r>
  <r>
    <n v="419151"/>
    <s v="Nagpur"/>
    <x v="12"/>
    <n v="46"/>
    <s v="Deccan Chargers"/>
    <s v="Royal Challengers Bangalore"/>
    <s v="Vidarbha Cricket Association Stadium"/>
    <s v="Royal Challengers Bangalore"/>
    <s v="Field"/>
    <x v="0"/>
    <s v="Deccan Chargers"/>
    <s v="Runs"/>
    <n v="13"/>
    <s v="Normal"/>
    <s v="Harmeet Singh"/>
    <s v="RE Koertzen"/>
    <s v="RB Tiffin"/>
  </r>
  <r>
    <n v="419150"/>
    <s v="Jaipur"/>
    <x v="12"/>
    <n v="45"/>
    <s v="Rajasthan Royals"/>
    <s v="Mumbai Indians"/>
    <s v="Sawai Mansingh Stadium"/>
    <s v="Rajasthan Royals"/>
    <s v="Field"/>
    <x v="0"/>
    <s v="Mumbai Indians"/>
    <s v="Runs"/>
    <n v="37"/>
    <s v="Normal"/>
    <s v="SR Tendulkar"/>
    <s v="BR Doctrove"/>
    <s v="SK Tarapore"/>
  </r>
  <r>
    <n v="419149"/>
    <s v="Delhi"/>
    <x v="12"/>
    <n v="44"/>
    <s v="Delhi Daredevils"/>
    <s v="Kings XI Punjab"/>
    <s v="Feroz Shah Kotla"/>
    <s v="Delhi Daredevils"/>
    <s v="Bat"/>
    <x v="0"/>
    <s v="Kings XI Punjab"/>
    <s v="Wickets"/>
    <n v="7"/>
    <s v="Normal"/>
    <s v="PP Chawla"/>
    <s v="BF Bowden"/>
    <s v="AM Saheba"/>
  </r>
  <r>
    <n v="419148"/>
    <s v="Bangalore"/>
    <x v="12"/>
    <n v="43"/>
    <s v="Royal Challengers Bangalore"/>
    <s v="Kolkata Knight Riders"/>
    <s v="M Chinnaswamy Stadium"/>
    <s v="Royal Challengers Bangalore"/>
    <s v="Field"/>
    <x v="0"/>
    <s v="Royal Challengers Bangalore"/>
    <s v="Wickets"/>
    <n v="7"/>
    <s v="Normal"/>
    <s v="R Vinay Kumar"/>
    <s v="K Hariharan"/>
    <s v="DJ Harper"/>
  </r>
  <r>
    <n v="419147"/>
    <s v="Nagpur"/>
    <x v="12"/>
    <n v="42"/>
    <s v="Deccan Chargers"/>
    <s v="Chennai Super Kings"/>
    <s v="Vidarbha Cricket Association Stadium"/>
    <s v="Chennai Super Kings"/>
    <s v="Bat"/>
    <x v="0"/>
    <s v="Deccan Chargers"/>
    <s v="Wickets"/>
    <n v="6"/>
    <s v="Normal"/>
    <s v="RJ Harris"/>
    <s v="HDPK Dharmasena"/>
    <s v="SJA Taufel"/>
  </r>
  <r>
    <n v="419146"/>
    <s v="Chandigarh"/>
    <x v="12"/>
    <n v="41"/>
    <s v="Kings XI Punjab"/>
    <s v="Mumbai Indians"/>
    <s v="Punjab Cricket Association Stadium"/>
    <s v="Mumbai Indians"/>
    <s v="Bat"/>
    <x v="0"/>
    <s v="Kings XI Punjab"/>
    <s v="Wickets"/>
    <n v="6"/>
    <s v="Normal"/>
    <s v="KC Sangakkara"/>
    <s v="M Erasmus"/>
    <s v="AM Saheba"/>
  </r>
  <r>
    <n v="419145"/>
    <s v="Bangalore"/>
    <x v="12"/>
    <n v="40"/>
    <s v="Royal Challengers Bangalore"/>
    <s v="Deccan Chargers"/>
    <s v="M Chinnaswamy Stadium"/>
    <s v="Deccan Chargers"/>
    <s v="Field"/>
    <x v="0"/>
    <s v="Deccan Chargers"/>
    <s v="Wickets"/>
    <n v="7"/>
    <s v="Normal"/>
    <s v="TL Suman"/>
    <s v="S Asnani"/>
    <s v="DJ Harper"/>
  </r>
  <r>
    <n v="419144"/>
    <s v="Kolkata"/>
    <x v="12"/>
    <n v="39"/>
    <s v="Kolkata Knight Riders"/>
    <s v="Delhi Daredevils"/>
    <s v="Eden Gardens"/>
    <s v="Kolkata Knight Riders"/>
    <s v="Bat"/>
    <x v="0"/>
    <s v="Kolkata Knight Riders"/>
    <s v="Runs"/>
    <n v="14"/>
    <s v="Normal"/>
    <s v="SC Ganguly"/>
    <s v="BG Jerling"/>
    <s v="RE Koertzen"/>
  </r>
  <r>
    <n v="419143"/>
    <s v="Jaipur"/>
    <x v="12"/>
    <n v="38"/>
    <s v="Rajasthan Royals"/>
    <s v="Kings XI Punjab"/>
    <s v="Sawai Mansingh Stadium"/>
    <s v="Kings XI Punjab"/>
    <s v="Bat"/>
    <x v="0"/>
    <s v="Rajasthan Royals"/>
    <s v="Wickets"/>
    <n v="9"/>
    <s v="Normal"/>
    <s v="MJ Lumb"/>
    <s v="S Ravi"/>
    <s v="SK Tarapore"/>
  </r>
  <r>
    <n v="419142"/>
    <s v="Chennai"/>
    <x v="12"/>
    <n v="37"/>
    <s v="Chennai Super Kings"/>
    <s v="Mumbai Indians"/>
    <s v="MA Chidambaram Stadium"/>
    <s v="Chennai Super Kings"/>
    <s v="Bat"/>
    <x v="0"/>
    <s v="Chennai Super Kings"/>
    <s v="Runs"/>
    <n v="24"/>
    <s v="Normal"/>
    <s v="SK Raina"/>
    <s v="S Asnani"/>
    <s v="DJ Harper"/>
  </r>
  <r>
    <n v="419141"/>
    <s v="Nagpur"/>
    <x v="12"/>
    <n v="36"/>
    <s v="Deccan Chargers"/>
    <s v="Rajasthan Royals"/>
    <s v="Vidarbha Cricket Association Stadium"/>
    <s v="Rajasthan Royals"/>
    <s v="Bat"/>
    <x v="0"/>
    <s v="Rajasthan Royals"/>
    <s v="Runs"/>
    <n v="2"/>
    <s v="Normal"/>
    <s v="SK Warne"/>
    <s v="HDPK Dharmasena"/>
    <s v="SJA Taufel"/>
  </r>
  <r>
    <n v="419139"/>
    <s v="Kolkata"/>
    <x v="12"/>
    <n v="34"/>
    <s v="Kolkata Knight Riders"/>
    <s v="Kings XI Punjab"/>
    <s v="Eden Gardens"/>
    <s v="Kolkata Knight Riders"/>
    <s v="Bat"/>
    <x v="0"/>
    <s v="Kings XI Punjab"/>
    <s v="Wickets"/>
    <n v="8"/>
    <s v="Normal"/>
    <s v="DPMD Jayawardene"/>
    <s v="S Asnani"/>
    <s v="DJ Harper"/>
  </r>
  <r>
    <n v="419140"/>
    <s v="Delhi"/>
    <x v="12"/>
    <n v="35"/>
    <s v="Delhi Daredevils"/>
    <s v="Royal Challengers Bangalore"/>
    <s v="Feroz Shah Kotla"/>
    <s v="Delhi Daredevils"/>
    <s v="Bat"/>
    <x v="0"/>
    <s v="Delhi Daredevils"/>
    <s v="Runs"/>
    <n v="37"/>
    <s v="Normal"/>
    <s v="PD Collingwood"/>
    <s v="BF Bowden"/>
    <s v="M Erasmus"/>
  </r>
  <r>
    <n v="419138"/>
    <s v="Mumbai"/>
    <x v="12"/>
    <n v="33"/>
    <s v="Mumbai Indians"/>
    <s v="Deccan Chargers"/>
    <s v="Brabourne Stadium"/>
    <s v="Mumbai Indians"/>
    <s v="Bat"/>
    <x v="0"/>
    <s v="Mumbai Indians"/>
    <s v="Runs"/>
    <n v="63"/>
    <s v="Normal"/>
    <s v="AT Rayudu"/>
    <s v="BR Doctrove"/>
    <s v="S Ravi"/>
  </r>
  <r>
    <n v="419137"/>
    <s v="Chennai"/>
    <x v="12"/>
    <n v="32"/>
    <s v="Chennai Super Kings"/>
    <s v="Rajasthan Royals"/>
    <s v="MA Chidambaram Stadium"/>
    <s v="Chennai Super Kings"/>
    <s v="Bat"/>
    <x v="0"/>
    <s v="Chennai Super Kings"/>
    <s v="Runs"/>
    <n v="23"/>
    <s v="Normal"/>
    <s v="M Vijay"/>
    <s v="RE Koertzen"/>
    <s v="RB Tiffin"/>
  </r>
  <r>
    <n v="419136"/>
    <s v="Chandigarh"/>
    <x v="12"/>
    <n v="31"/>
    <s v="Kings XI Punjab"/>
    <s v="Royal Challengers Bangalore"/>
    <s v="Punjab Cricket Association Stadium"/>
    <s v="Kings XI Punjab"/>
    <s v="Bat"/>
    <x v="0"/>
    <s v="Royal Challengers Bangalore"/>
    <s v="Wickets"/>
    <n v="6"/>
    <s v="Normal"/>
    <s v="KP Pietersen"/>
    <s v="BF Bowden"/>
    <s v="M Erasmus"/>
  </r>
  <r>
    <n v="419135"/>
    <s v="Kolkata"/>
    <x v="12"/>
    <n v="30"/>
    <s v="Kolkata Knight Riders"/>
    <s v="Deccan Chargers"/>
    <s v="Eden Gardens"/>
    <s v="Kolkata Knight Riders"/>
    <s v="Bat"/>
    <x v="0"/>
    <s v="Kolkata Knight Riders"/>
    <s v="Runs"/>
    <n v="24"/>
    <s v="Normal"/>
    <s v="SC Ganguly"/>
    <s v="K Hariharan"/>
    <s v="DJ Harper"/>
  </r>
  <r>
    <n v="419134"/>
    <s v="Delhi"/>
    <x v="12"/>
    <n v="29"/>
    <s v="Delhi Daredevils"/>
    <s v="Rajasthan Royals"/>
    <s v="Feroz Shah Kotla"/>
    <s v="Delhi Daredevils"/>
    <s v="Bat"/>
    <x v="0"/>
    <s v="Delhi Daredevils"/>
    <s v="Runs"/>
    <n v="67"/>
    <s v="Normal"/>
    <s v="KD Karthik"/>
    <s v="HDPK Dharmasena"/>
    <s v="SJA Taufel"/>
  </r>
  <r>
    <n v="419133"/>
    <s v="Chennai"/>
    <x v="12"/>
    <n v="28"/>
    <s v="Chennai Super Kings"/>
    <s v="Royal Challengers Bangalore"/>
    <s v="MA Chidambaram Stadium"/>
    <s v="Royal Challengers Bangalore"/>
    <s v="Bat"/>
    <x v="0"/>
    <s v="Chennai Super Kings"/>
    <s v="Wickets"/>
    <n v="5"/>
    <s v="Normal"/>
    <s v="M Vijay"/>
    <s v="BG Jerling"/>
    <s v="RE Koertzen"/>
  </r>
  <r>
    <n v="419132"/>
    <s v="Mumbai"/>
    <x v="12"/>
    <n v="27"/>
    <s v="Mumbai Indians"/>
    <s v="Kings XI Punjab"/>
    <s v="Brabourne Stadium"/>
    <s v="Mumbai Indians"/>
    <s v="Field"/>
    <x v="0"/>
    <s v="Mumbai Indians"/>
    <s v="Wickets"/>
    <n v="4"/>
    <s v="Normal"/>
    <s v="SL Malinga"/>
    <s v="BR Doctrove"/>
    <s v="SK Tarapore"/>
  </r>
  <r>
    <n v="419131"/>
    <s v="Delhi"/>
    <x v="12"/>
    <n v="26"/>
    <s v="Delhi Daredevils"/>
    <s v="Kolkata Knight Riders"/>
    <s v="Feroz Shah Kotla"/>
    <s v="Delhi Daredevils"/>
    <s v="Bat"/>
    <x v="0"/>
    <s v="Delhi Daredevils"/>
    <s v="Runs"/>
    <n v="40"/>
    <s v="Normal"/>
    <s v="DA Warner"/>
    <s v="SS Hazare"/>
    <s v="SJA Taufel"/>
  </r>
  <r>
    <n v="419130"/>
    <s v="Mumbai"/>
    <x v="12"/>
    <n v="25"/>
    <s v="Deccan Chargers"/>
    <s v="Mumbai Indians"/>
    <s v="Dr DY Patil Sports Academy"/>
    <s v="Deccan Chargers"/>
    <s v="Field"/>
    <x v="0"/>
    <s v="Mumbai Indians"/>
    <s v="Runs"/>
    <n v="41"/>
    <s v="Normal"/>
    <s v="Harbhajan Singh"/>
    <s v="S Das"/>
    <s v="K Hariharan"/>
  </r>
  <r>
    <n v="419129"/>
    <s v="Ahmedabad"/>
    <x v="12"/>
    <n v="24"/>
    <s v="Rajasthan Royals"/>
    <s v="Chennai Super Kings"/>
    <s v="Sardar Patel Stadium"/>
    <s v="Rajasthan Royals"/>
    <s v="Bat"/>
    <x v="0"/>
    <s v="Rajasthan Royals"/>
    <s v="Runs"/>
    <n v="17"/>
    <s v="Normal"/>
    <s v="NV Ojha"/>
    <s v="SS Hazare"/>
    <s v="SJA Taufel"/>
  </r>
  <r>
    <n v="419127"/>
    <s v="Chandigarh"/>
    <x v="12"/>
    <n v="23"/>
    <s v="Kings XI Punjab"/>
    <s v="Kolkata Knight Riders"/>
    <s v="Punjab Cricket Association Stadium"/>
    <s v="Kolkata Knight Riders"/>
    <s v="Bat"/>
    <x v="0"/>
    <s v="Kolkata Knight Riders"/>
    <s v="Runs"/>
    <n v="39"/>
    <s v="Normal"/>
    <s v="MK Tiwary"/>
    <s v="BR Doctrove"/>
    <s v="S Ravi"/>
  </r>
  <r>
    <n v="419126"/>
    <s v="Ahmedabad"/>
    <x v="12"/>
    <n v="22"/>
    <s v="Rajasthan Royals"/>
    <s v="Deccan Chargers"/>
    <s v="Sardar Patel Stadium"/>
    <s v="Deccan Chargers"/>
    <s v="Bat"/>
    <x v="0"/>
    <s v="Rajasthan Royals"/>
    <s v="Wickets"/>
    <n v="8"/>
    <s v="Normal"/>
    <s v="YK Pathan"/>
    <s v="HDPK Dharmasena"/>
    <s v="SJA Taufel"/>
  </r>
  <r>
    <n v="419125"/>
    <s v="Mumbai"/>
    <x v="12"/>
    <n v="21"/>
    <s v="Chennai Super Kings"/>
    <s v="Mumbai Indians"/>
    <s v="Brabourne Stadium"/>
    <s v="Mumbai Indians"/>
    <s v="Field"/>
    <x v="0"/>
    <s v="Mumbai Indians"/>
    <s v="Wickets"/>
    <n v="5"/>
    <s v="Normal"/>
    <s v="SR Tendulkar"/>
    <s v="AM Saheba"/>
    <s v="BF Bowden"/>
  </r>
  <r>
    <n v="419128"/>
    <s v="Bangalore"/>
    <x v="12"/>
    <n v="20"/>
    <s v="Royal Challengers Bangalore"/>
    <s v="Delhi Daredevils"/>
    <s v="M Chinnaswamy Stadium"/>
    <s v="Royal Challengers Bangalore"/>
    <s v="Field"/>
    <x v="0"/>
    <s v="Delhi Daredevils"/>
    <s v="Runs"/>
    <n v="17"/>
    <s v="Normal"/>
    <s v="KM Jadhav"/>
    <s v="BG Jerling"/>
    <s v="RE Koertzen"/>
  </r>
  <r>
    <n v="419124"/>
    <s v="Chandigarh"/>
    <x v="12"/>
    <n v="19"/>
    <s v="Kings XI Punjab"/>
    <s v="Rajasthan Royals"/>
    <s v="Punjab Cricket Association Stadium"/>
    <s v="Kings XI Punjab"/>
    <s v="Field"/>
    <x v="0"/>
    <s v="Rajasthan Royals"/>
    <s v="Runs"/>
    <n v="31"/>
    <s v="Normal"/>
    <s v="AC Voges"/>
    <s v="BR Doctrove"/>
    <s v="SK Tarapore"/>
  </r>
  <r>
    <n v="419123"/>
    <s v="Bangalore"/>
    <x v="12"/>
    <n v="18"/>
    <s v="Royal Challengers Bangalore"/>
    <s v="Chennai Super Kings"/>
    <s v="M Chinnaswamy Stadium"/>
    <s v="Chennai Super Kings"/>
    <s v="Field"/>
    <x v="0"/>
    <s v="Royal Challengers Bangalore"/>
    <s v="Runs"/>
    <n v="36"/>
    <s v="Normal"/>
    <s v="RV Uthappa"/>
    <s v="RE Koertzen"/>
    <s v="RB Tiffin"/>
  </r>
  <r>
    <n v="419122"/>
    <s v="Mumbai"/>
    <x v="12"/>
    <n v="17"/>
    <s v="Mumbai Indians"/>
    <s v="Kolkata Knight Riders"/>
    <s v="Brabourne Stadium"/>
    <s v="Kolkata Knight Riders"/>
    <s v="Bat"/>
    <x v="0"/>
    <s v="Mumbai Indians"/>
    <s v="Wickets"/>
    <n v="7"/>
    <s v="Normal"/>
    <s v="SR Tendulkar"/>
    <s v="SS Hazare"/>
    <s v="SJA Taufel"/>
  </r>
  <r>
    <n v="419121"/>
    <s v="Chennai"/>
    <x v="12"/>
    <n v="16"/>
    <s v="Chennai Super Kings"/>
    <s v="Kings XI Punjab"/>
    <s v="MA Chidambaram Stadium"/>
    <s v="Chennai Super Kings"/>
    <s v="Field"/>
    <x v="1"/>
    <s v="Kings XI Punjab"/>
    <s v="SuperOver"/>
    <n v="0"/>
    <s v="Normal"/>
    <s v="J Theron"/>
    <s v="K Hariharan"/>
    <s v="DJ Harper"/>
  </r>
  <r>
    <n v="419120"/>
    <s v="Cuttack"/>
    <x v="12"/>
    <n v="15"/>
    <s v="Deccan Chargers"/>
    <s v="Delhi Daredevils"/>
    <s v="Barabati Stadium"/>
    <s v="Deccan Chargers"/>
    <s v="Bat"/>
    <x v="0"/>
    <s v="Deccan Chargers"/>
    <s v="Runs"/>
    <n v="10"/>
    <s v="Normal"/>
    <s v="A Symonds"/>
    <s v="BF Bowden"/>
    <s v="M Erasmus"/>
  </r>
  <r>
    <n v="419119"/>
    <s v="Mumbai"/>
    <x v="12"/>
    <n v="14"/>
    <s v="Mumbai Indians"/>
    <s v="Royal Challengers Bangalore"/>
    <s v="Brabourne Stadium"/>
    <s v="Mumbai Indians"/>
    <s v="Bat"/>
    <x v="0"/>
    <s v="Royal Challengers Bangalore"/>
    <s v="Wickets"/>
    <n v="7"/>
    <s v="Normal"/>
    <s v="JH Kallis"/>
    <s v="HDPK Dharmasena"/>
    <s v="SS Hazare"/>
  </r>
  <r>
    <n v="419118"/>
    <s v="Ahmedabad"/>
    <x v="12"/>
    <n v="13"/>
    <s v="Rajasthan Royals"/>
    <s v="Kolkata Knight Riders"/>
    <s v="Sardar Patel Stadium"/>
    <s v="Rajasthan Royals"/>
    <s v="Bat"/>
    <x v="0"/>
    <s v="Rajasthan Royals"/>
    <s v="Runs"/>
    <n v="34"/>
    <s v="Normal"/>
    <s v="AA Jhunjhunwala"/>
    <s v="RE Koertzen"/>
    <s v="RB Tiffin"/>
  </r>
  <r>
    <n v="419116"/>
    <s v="Delhi"/>
    <x v="12"/>
    <n v="11"/>
    <s v="Delhi Daredevils"/>
    <s v="Chennai Super Kings"/>
    <s v="Feroz Shah Kotla"/>
    <s v="Delhi Daredevils"/>
    <s v="Bat"/>
    <x v="0"/>
    <s v="Chennai Super Kings"/>
    <s v="Wickets"/>
    <n v="5"/>
    <s v="Normal"/>
    <s v="ML Hayden"/>
    <s v="BR Doctrove"/>
    <s v="SK Tarapore"/>
  </r>
  <r>
    <n v="419117"/>
    <s v="Cuttack"/>
    <x v="12"/>
    <n v="12"/>
    <s v="Deccan Chargers"/>
    <s v="Kings XI Punjab"/>
    <s v="Barabati Stadium"/>
    <s v="Kings XI Punjab"/>
    <s v="Field"/>
    <x v="0"/>
    <s v="Deccan Chargers"/>
    <s v="Runs"/>
    <n v="6"/>
    <s v="Normal"/>
    <s v="A Symonds"/>
    <s v="BF Bowden"/>
    <s v="M Erasmus"/>
  </r>
  <r>
    <n v="419115"/>
    <s v="Bangalore"/>
    <x v="12"/>
    <n v="10"/>
    <s v="Royal Challengers Bangalore"/>
    <s v="Rajasthan Royals"/>
    <s v="M Chinnaswamy Stadium"/>
    <s v="Royal Challengers Bangalore"/>
    <s v="Field"/>
    <x v="0"/>
    <s v="Royal Challengers Bangalore"/>
    <s v="Wickets"/>
    <n v="10"/>
    <s v="Normal"/>
    <s v="JH Kallis"/>
    <s v="K Hariharan"/>
    <s v="DJ Harper"/>
  </r>
  <r>
    <n v="419114"/>
    <s v="Delhi"/>
    <x v="12"/>
    <n v="9"/>
    <s v="Delhi Daredevils"/>
    <s v="Mumbai Indians"/>
    <s v="Feroz Shah Kotla"/>
    <s v="Delhi Daredevils"/>
    <s v="Field"/>
    <x v="0"/>
    <s v="Mumbai Indians"/>
    <s v="Runs"/>
    <n v="98"/>
    <s v="Normal"/>
    <s v="SR Tendulkar"/>
    <s v="BR Doctrove"/>
    <s v="SK Tarapore"/>
  </r>
  <r>
    <n v="419113"/>
    <s v="Kolkata"/>
    <x v="12"/>
    <n v="8"/>
    <s v="Kolkata Knight Riders"/>
    <s v="Chennai Super Kings"/>
    <s v="Eden Gardens"/>
    <s v="Chennai Super Kings"/>
    <s v="Bat"/>
    <x v="0"/>
    <s v="Chennai Super Kings"/>
    <s v="Runs"/>
    <n v="55"/>
    <s v="Normal"/>
    <s v="MS Dhoni"/>
    <s v="HDPK Dharmasena"/>
    <s v="AM Saheba"/>
  </r>
  <r>
    <n v="419112"/>
    <s v="Bangalore"/>
    <x v="12"/>
    <n v="7"/>
    <s v="Royal Challengers Bangalore"/>
    <s v="Kings XI Punjab"/>
    <s v="M Chinnaswamy Stadium"/>
    <s v="Kings XI Punjab"/>
    <s v="Bat"/>
    <x v="0"/>
    <s v="Royal Challengers Bangalore"/>
    <s v="Wickets"/>
    <n v="8"/>
    <s v="Normal"/>
    <s v="JH Kallis"/>
    <s v="S Das"/>
    <s v="DJ Harper"/>
  </r>
  <r>
    <n v="419111"/>
    <s v="Ahmedabad"/>
    <x v="12"/>
    <n v="6"/>
    <s v="Rajasthan Royals"/>
    <s v="Delhi Daredevils"/>
    <s v="Sardar Patel Stadium"/>
    <s v="Delhi Daredevils"/>
    <s v="Field"/>
    <x v="0"/>
    <s v="Delhi Daredevils"/>
    <s v="Wickets"/>
    <n v="6"/>
    <s v="Normal"/>
    <s v="V Sehwag"/>
    <s v="BG Jerling"/>
    <s v="RE Koertzen"/>
  </r>
  <r>
    <n v="419109"/>
    <s v="Kolkata"/>
    <x v="12"/>
    <n v="4"/>
    <s v="Kolkata Knight Riders"/>
    <s v="Royal Challengers Bangalore"/>
    <s v="Eden Gardens"/>
    <s v="Kolkata Knight Riders"/>
    <s v="Field"/>
    <x v="0"/>
    <s v="Kolkata Knight Riders"/>
    <s v="Wickets"/>
    <n v="7"/>
    <s v="Normal"/>
    <s v="MK Tiwary"/>
    <s v="HDPK Dharmasena"/>
    <s v="AM Saheba"/>
  </r>
  <r>
    <n v="419110"/>
    <s v="Chennai"/>
    <x v="12"/>
    <n v="5"/>
    <s v="Chennai Super Kings"/>
    <s v="Deccan Chargers"/>
    <s v="MA Chidambaram Stadium"/>
    <s v="Deccan Chargers"/>
    <s v="Bat"/>
    <x v="0"/>
    <s v="Deccan Chargers"/>
    <s v="Runs"/>
    <n v="31"/>
    <s v="Normal"/>
    <s v="WPUJC Vaas"/>
    <s v="K Hariharan"/>
    <s v="DJ Harper"/>
  </r>
  <r>
    <n v="419108"/>
    <s v="Chandigarh"/>
    <x v="12"/>
    <n v="3"/>
    <s v="Kings XI Punjab"/>
    <s v="Delhi Daredevils"/>
    <s v="Punjab Cricket Association Stadium"/>
    <s v="Delhi Daredevils"/>
    <s v="Field"/>
    <x v="0"/>
    <s v="Delhi Daredevils"/>
    <s v="Wickets"/>
    <n v="5"/>
    <s v="Normal"/>
    <s v="G Gambhir"/>
    <s v="BR Doctrove"/>
    <s v="S Ravi"/>
  </r>
  <r>
    <n v="419107"/>
    <s v="Mumbai"/>
    <x v="12"/>
    <n v="2"/>
    <s v="Mumbai Indians"/>
    <s v="Rajasthan Royals"/>
    <s v="Brabourne Stadium"/>
    <s v="Mumbai Indians"/>
    <s v="Bat"/>
    <x v="0"/>
    <s v="Mumbai Indians"/>
    <s v="Runs"/>
    <n v="4"/>
    <s v="Normal"/>
    <s v="YK Pathan"/>
    <s v="RE Koertzen"/>
    <s v="RB Tiffin"/>
  </r>
  <r>
    <n v="419106"/>
    <s v="Mumbai"/>
    <x v="12"/>
    <n v="1"/>
    <s v="Deccan Chargers"/>
    <s v="Kolkata Knight Riders"/>
    <s v="Dr DY Patil Sports Academy"/>
    <s v="Deccan Chargers"/>
    <s v="Field"/>
    <x v="0"/>
    <s v="Kolkata Knight Riders"/>
    <s v="Runs"/>
    <n v="11"/>
    <s v="Normal"/>
    <s v="AD Mathews"/>
    <s v="RE Koertzen"/>
    <s v="RB Tiffin"/>
  </r>
  <r>
    <n v="392239"/>
    <s v="Johannesburg"/>
    <x v="13"/>
    <s v="Final"/>
    <s v="Royal Challengers Bangalore"/>
    <s v="Deccan Chargers"/>
    <s v="New Wanderers Stadium"/>
    <s v="Royal Challengers Bangalore"/>
    <s v="Field"/>
    <x v="0"/>
    <s v="Deccan Chargers"/>
    <s v="Runs"/>
    <n v="6"/>
    <s v="Normal"/>
    <s v="A Kumble"/>
    <s v="RE Koertzen"/>
    <s v="SJA Taufel"/>
  </r>
  <r>
    <n v="392238"/>
    <s v="Johannesburg"/>
    <x v="13"/>
    <s v="Semi Final"/>
    <s v="Royal Challengers Bangalore"/>
    <s v="Chennai Super Kings"/>
    <s v="New Wanderers Stadium"/>
    <s v="Royal Challengers Bangalore"/>
    <s v="Field"/>
    <x v="0"/>
    <s v="Royal Challengers Bangalore"/>
    <s v="Wickets"/>
    <n v="6"/>
    <s v="Normal"/>
    <s v="MK Pandey"/>
    <s v="RE Koertzen"/>
    <s v="SJA Taufel"/>
  </r>
  <r>
    <n v="392237"/>
    <s v="Centurion"/>
    <x v="13"/>
    <s v="Semi Final"/>
    <s v="Delhi Daredevils"/>
    <s v="Deccan Chargers"/>
    <s v="SuperSport Park"/>
    <s v="Deccan Chargers"/>
    <s v="Field"/>
    <x v="0"/>
    <s v="Deccan Chargers"/>
    <s v="Wickets"/>
    <n v="6"/>
    <s v="Normal"/>
    <s v="AC Gilchrist"/>
    <s v="BR Doctrove"/>
    <s v="DJ Harper"/>
  </r>
  <r>
    <n v="392236"/>
    <s v="Centurion"/>
    <x v="13"/>
    <n v="56"/>
    <s v="Royal Challengers Bangalore"/>
    <s v="Deccan Chargers"/>
    <s v="SuperSport Park"/>
    <s v="Royal Challengers Bangalore"/>
    <s v="Bat"/>
    <x v="0"/>
    <s v="Royal Challengers Bangalore"/>
    <s v="Runs"/>
    <n v="12"/>
    <s v="Normal"/>
    <s v="MK Pandey"/>
    <s v="IL Howell"/>
    <s v="S Ravi"/>
  </r>
  <r>
    <n v="392235"/>
    <s v="Centurion"/>
    <x v="13"/>
    <n v="55"/>
    <s v="Delhi Daredevils"/>
    <s v="Mumbai Indians"/>
    <s v="SuperSport Park"/>
    <s v="Delhi Daredevils"/>
    <s v="Field"/>
    <x v="0"/>
    <s v="Delhi Daredevils"/>
    <s v="Wickets"/>
    <n v="4"/>
    <s v="Normal"/>
    <s v="V Sehwag"/>
    <s v="IL Howell"/>
    <s v="S Ravi"/>
  </r>
  <r>
    <n v="392234"/>
    <s v="Durban"/>
    <x v="13"/>
    <n v="54"/>
    <s v="Chennai Super Kings"/>
    <s v="Kings XI Punjab"/>
    <s v="Kingsmead"/>
    <s v="Chennai Super Kings"/>
    <s v="Bat"/>
    <x v="0"/>
    <s v="Chennai Super Kings"/>
    <s v="Runs"/>
    <n v="24"/>
    <s v="Normal"/>
    <s v="M Muralitharan"/>
    <s v="BG Jerling"/>
    <s v="SJA Taufel"/>
  </r>
  <r>
    <n v="392233"/>
    <s v="Durban"/>
    <x v="13"/>
    <n v="53"/>
    <s v="Kolkata Knight Riders"/>
    <s v="Rajasthan Royals"/>
    <s v="Kingsmead"/>
    <s v="Kolkata Knight Riders"/>
    <s v="Field"/>
    <x v="0"/>
    <s v="Kolkata Knight Riders"/>
    <s v="Wickets"/>
    <n v="4"/>
    <s v="Normal"/>
    <s v="LR Shukla"/>
    <s v="BG Jerling"/>
    <s v="SJA Taufel"/>
  </r>
  <r>
    <n v="392232"/>
    <s v="Johannesburg"/>
    <x v="13"/>
    <n v="52"/>
    <s v="Royal Challengers Bangalore"/>
    <s v="Delhi Daredevils"/>
    <s v="New Wanderers Stadium"/>
    <s v="Delhi Daredevils"/>
    <s v="Bat"/>
    <x v="0"/>
    <s v="Royal Challengers Bangalore"/>
    <s v="Wickets"/>
    <n v="7"/>
    <s v="Normal"/>
    <s v="JH Kallis"/>
    <s v="IL Howell"/>
    <s v="RB Tiffin"/>
  </r>
  <r>
    <n v="392231"/>
    <s v="Centurion"/>
    <x v="13"/>
    <n v="51"/>
    <s v="Chennai Super Kings"/>
    <s v="Kolkata Knight Riders"/>
    <s v="SuperSport Park"/>
    <s v="Chennai Super Kings"/>
    <s v="Bat"/>
    <x v="0"/>
    <s v="Kolkata Knight Riders"/>
    <s v="Wickets"/>
    <n v="7"/>
    <s v="Normal"/>
    <s v="BJ Hodge"/>
    <s v="SJA Taufel"/>
    <s v="RB Tiffin"/>
  </r>
  <r>
    <n v="392230"/>
    <s v="Bloemfontein"/>
    <x v="13"/>
    <n v="50"/>
    <s v="Delhi Daredevils"/>
    <s v="Rajasthan Royals"/>
    <s v="OUTsurance Oval"/>
    <s v="Delhi Daredevils"/>
    <s v="Bat"/>
    <x v="0"/>
    <s v="Delhi Daredevils"/>
    <s v="Runs"/>
    <n v="14"/>
    <s v="Normal"/>
    <s v="AB de Villiers"/>
    <s v="SS Hazare"/>
    <s v="IL Howell"/>
  </r>
  <r>
    <n v="392229"/>
    <s v="Johannesburg"/>
    <x v="13"/>
    <n v="49"/>
    <s v="Deccan Chargers"/>
    <s v="Kings XI Punjab"/>
    <s v="New Wanderers Stadium"/>
    <s v="Deccan Chargers"/>
    <s v="Field"/>
    <x v="0"/>
    <s v="Kings XI Punjab"/>
    <s v="Runs"/>
    <n v="1"/>
    <s v="Normal"/>
    <s v="Yuvraj Singh"/>
    <s v="S Ravi"/>
    <s v="RB Tiffin"/>
  </r>
  <r>
    <n v="392227"/>
    <s v="Port Elizabeth"/>
    <x v="13"/>
    <n v="47"/>
    <s v="Chennai Super Kings"/>
    <s v="Mumbai Indians"/>
    <s v="St George's Park"/>
    <s v="Mumbai Indians"/>
    <s v="Bat"/>
    <x v="0"/>
    <s v="Chennai Super Kings"/>
    <s v="Wickets"/>
    <n v="7"/>
    <s v="Normal"/>
    <s v="ML Hayden"/>
    <s v="SK Tarapore"/>
    <s v="SJA Taufel"/>
  </r>
  <r>
    <n v="392228"/>
    <s v="Johannesburg"/>
    <x v="13"/>
    <n v="48"/>
    <s v="Deccan Chargers"/>
    <s v="Kolkata Knight Riders"/>
    <s v="New Wanderers Stadium"/>
    <s v="Deccan Chargers"/>
    <s v="Field"/>
    <x v="0"/>
    <s v="Deccan Chargers"/>
    <s v="Wickets"/>
    <n v="6"/>
    <s v="Normal"/>
    <s v="RG Sharma"/>
    <s v="RE Koertzen"/>
    <s v="S Ravi"/>
  </r>
  <r>
    <n v="392226"/>
    <s v="Bloemfontein"/>
    <x v="13"/>
    <n v="46"/>
    <s v="Delhi Daredevils"/>
    <s v="Kings XI Punjab"/>
    <s v="OUTsurance Oval"/>
    <s v="Kings XI Punjab"/>
    <s v="Field"/>
    <x v="0"/>
    <s v="Kings XI Punjab"/>
    <s v="Wickets"/>
    <n v="6"/>
    <s v="Normal"/>
    <s v="B Lee"/>
    <s v="HDPK Dharmasena"/>
    <s v="IL Howell"/>
  </r>
  <r>
    <n v="392225"/>
    <s v="Durban"/>
    <x v="13"/>
    <n v="45"/>
    <s v="Mumbai Indians"/>
    <s v="Rajasthan Royals"/>
    <s v="Kingsmead"/>
    <s v="Rajasthan Royals"/>
    <s v="Bat"/>
    <x v="0"/>
    <s v="Rajasthan Royals"/>
    <s v="Runs"/>
    <n v="2"/>
    <s v="Normal"/>
    <s v="SK Warne"/>
    <s v="BR Doctrove"/>
    <s v="DJ Harper"/>
  </r>
  <r>
    <n v="392224"/>
    <s v="Durban"/>
    <x v="13"/>
    <n v="44"/>
    <s v="Royal Challengers Bangalore"/>
    <s v="Chennai Super Kings"/>
    <s v="Kingsmead"/>
    <s v="Chennai Super Kings"/>
    <s v="Bat"/>
    <x v="0"/>
    <s v="Royal Challengers Bangalore"/>
    <s v="Wickets"/>
    <n v="2"/>
    <s v="Normal"/>
    <s v="LRPL Taylor"/>
    <s v="BR Doctrove"/>
    <s v="DJ Harper"/>
  </r>
  <r>
    <n v="392223"/>
    <s v="Durban"/>
    <x v="13"/>
    <n v="43"/>
    <s v="Deccan Chargers"/>
    <s v="Delhi Daredevils"/>
    <s v="Kingsmead"/>
    <s v="Deccan Chargers"/>
    <s v="Field"/>
    <x v="0"/>
    <s v="Delhi Daredevils"/>
    <s v="Runs"/>
    <n v="12"/>
    <s v="Normal"/>
    <s v="R Bhatia"/>
    <s v="DJ Harper"/>
    <s v="SL Shastri"/>
  </r>
  <r>
    <n v="392222"/>
    <s v="Centurion"/>
    <x v="13"/>
    <n v="42"/>
    <s v="Kings XI Punjab"/>
    <s v="Mumbai Indians"/>
    <s v="SuperSport Park"/>
    <s v="Kings XI Punjab"/>
    <s v="Bat"/>
    <x v="0"/>
    <s v="Mumbai Indians"/>
    <s v="Wickets"/>
    <n v="8"/>
    <s v="Normal"/>
    <s v="Harbhajan Singh"/>
    <s v="SS Hazare"/>
    <s v="RE Koertzen"/>
  </r>
  <r>
    <n v="392221"/>
    <s v="Centurion"/>
    <x v="13"/>
    <n v="41"/>
    <s v="Royal Challengers Bangalore"/>
    <s v="Kolkata Knight Riders"/>
    <s v="SuperSport Park"/>
    <s v="Royal Challengers Bangalore"/>
    <s v="Field"/>
    <x v="0"/>
    <s v="Royal Challengers Bangalore"/>
    <s v="Wickets"/>
    <n v="6"/>
    <s v="Normal"/>
    <s v="LRPL Taylor"/>
    <s v="M Erasmus"/>
    <s v="SS Hazare"/>
  </r>
  <r>
    <n v="392220"/>
    <s v="Kimberley"/>
    <x v="13"/>
    <n v="40"/>
    <s v="Deccan Chargers"/>
    <s v="Rajasthan Royals"/>
    <s v="De Beers Diamond Oval"/>
    <s v="Deccan Chargers"/>
    <s v="Bat"/>
    <x v="0"/>
    <s v="Deccan Chargers"/>
    <s v="Runs"/>
    <n v="53"/>
    <s v="Normal"/>
    <s v="DR Smith"/>
    <s v="GAV Baxter"/>
    <s v="HDPK Dharmasena"/>
  </r>
  <r>
    <n v="392219"/>
    <s v="Johannesburg"/>
    <x v="13"/>
    <n v="39"/>
    <s v="Delhi Daredevils"/>
    <s v="Kolkata Knight Riders"/>
    <s v="New Wanderers Stadium"/>
    <s v="Delhi Daredevils"/>
    <s v="Field"/>
    <x v="0"/>
    <s v="Delhi Daredevils"/>
    <s v="Wickets"/>
    <n v="7"/>
    <s v="Normal"/>
    <s v="A Mishra"/>
    <s v="SL Shastri"/>
    <s v="RB Tiffin"/>
  </r>
  <r>
    <n v="392218"/>
    <s v="Port Elizabeth"/>
    <x v="13"/>
    <n v="38"/>
    <s v="Royal Challengers Bangalore"/>
    <s v="Mumbai Indians"/>
    <s v="St George's Park"/>
    <s v="Mumbai Indians"/>
    <s v="Bat"/>
    <x v="0"/>
    <s v="Mumbai Indians"/>
    <s v="Runs"/>
    <n v="16"/>
    <s v="Normal"/>
    <s v="JP Duminy"/>
    <s v="BR Doctrove"/>
    <s v="BG Jerling"/>
  </r>
  <r>
    <n v="392216"/>
    <s v="Kimberley"/>
    <x v="13"/>
    <n v="36"/>
    <s v="Deccan Chargers"/>
    <s v="Kings XI Punjab"/>
    <s v="De Beers Diamond Oval"/>
    <s v="Kings XI Punjab"/>
    <s v="Field"/>
    <x v="0"/>
    <s v="Kings XI Punjab"/>
    <s v="Wickets"/>
    <n v="3"/>
    <s v="Normal"/>
    <s v="DPMD Jayawardene"/>
    <s v="GAV Baxter"/>
    <s v="AM Saheba"/>
  </r>
  <r>
    <n v="392217"/>
    <s v="Kimberley"/>
    <x v="13"/>
    <n v="37"/>
    <s v="Chennai Super Kings"/>
    <s v="Rajasthan Royals"/>
    <s v="De Beers Diamond Oval"/>
    <s v="Rajasthan Royals"/>
    <s v="Bat"/>
    <x v="0"/>
    <s v="Chennai Super Kings"/>
    <s v="Wickets"/>
    <n v="7"/>
    <s v="Normal"/>
    <s v="S Badrinath"/>
    <s v="GAV Baxter"/>
    <s v="HDPK Dharmasena"/>
  </r>
  <r>
    <n v="392215"/>
    <s v="East London"/>
    <x v="13"/>
    <n v="35"/>
    <s v="Delhi Daredevils"/>
    <s v="Mumbai Indians"/>
    <s v="Buffalo Park"/>
    <s v="Mumbai Indians"/>
    <s v="Bat"/>
    <x v="0"/>
    <s v="Delhi Daredevils"/>
    <s v="Wickets"/>
    <n v="7"/>
    <s v="Normal"/>
    <s v="A Nehra"/>
    <s v="M Erasmus"/>
    <s v="SK Tarapore"/>
  </r>
  <r>
    <n v="392214"/>
    <s v="Centurion"/>
    <x v="13"/>
    <n v="34"/>
    <s v="Chennai Super Kings"/>
    <s v="Kings XI Punjab"/>
    <s v="SuperSport Park"/>
    <s v="Chennai Super Kings"/>
    <s v="Bat"/>
    <x v="0"/>
    <s v="Chennai Super Kings"/>
    <s v="Runs"/>
    <n v="12"/>
    <s v="D/L"/>
    <s v="ML Hayden"/>
    <s v="DJ Harper"/>
    <s v="TH Wijewardene"/>
  </r>
  <r>
    <n v="392213"/>
    <s v="Centurion"/>
    <x v="13"/>
    <n v="33"/>
    <s v="Royal Challengers Bangalore"/>
    <s v="Rajasthan Royals"/>
    <s v="SuperSport Park"/>
    <s v="Rajasthan Royals"/>
    <s v="Field"/>
    <x v="0"/>
    <s v="Rajasthan Royals"/>
    <s v="Wickets"/>
    <n v="7"/>
    <s v="Normal"/>
    <s v="A Singh"/>
    <s v="K Hariharan"/>
    <s v="DJ Harper"/>
  </r>
  <r>
    <n v="392212"/>
    <s v="Centurion"/>
    <x v="13"/>
    <n v="32"/>
    <s v="Deccan Chargers"/>
    <s v="Mumbai Indians"/>
    <s v="SuperSport Park"/>
    <s v="Deccan Chargers"/>
    <s v="Bat"/>
    <x v="0"/>
    <s v="Deccan Chargers"/>
    <s v="Runs"/>
    <n v="19"/>
    <s v="Normal"/>
    <s v="RG Sharma"/>
    <s v="MR Benson"/>
    <s v="HDPK Dharmasena"/>
  </r>
  <r>
    <n v="392211"/>
    <s v="Durban"/>
    <x v="13"/>
    <n v="31"/>
    <s v="Delhi Daredevils"/>
    <s v="Kolkata Knight Riders"/>
    <s v="Kingsmead"/>
    <s v="Kolkata Knight Riders"/>
    <s v="Bat"/>
    <x v="0"/>
    <s v="Delhi Daredevils"/>
    <s v="Wickets"/>
    <n v="9"/>
    <s v="Normal"/>
    <s v="G Gambhir"/>
    <s v="GAV Baxter"/>
    <s v="IL Howell"/>
  </r>
  <r>
    <n v="392210"/>
    <s v="Durban"/>
    <x v="13"/>
    <n v="30"/>
    <s v="Kings XI Punjab"/>
    <s v="Rajasthan Royals"/>
    <s v="Kingsmead"/>
    <s v="Kings XI Punjab"/>
    <s v="Field"/>
    <x v="0"/>
    <s v="Rajasthan Royals"/>
    <s v="Runs"/>
    <n v="78"/>
    <s v="Normal"/>
    <s v="GC Smith"/>
    <s v="SS Hazare"/>
    <s v="IL Howell"/>
  </r>
  <r>
    <n v="392209"/>
    <s v="East London"/>
    <x v="13"/>
    <n v="29"/>
    <s v="Chennai Super Kings"/>
    <s v="Deccan Chargers"/>
    <s v="Buffalo Park"/>
    <s v="Chennai Super Kings"/>
    <s v="Bat"/>
    <x v="0"/>
    <s v="Chennai Super Kings"/>
    <s v="Runs"/>
    <n v="78"/>
    <s v="Normal"/>
    <s v="MS Dhoni"/>
    <s v="BR Doctrove"/>
    <s v="M Erasmus"/>
  </r>
  <r>
    <n v="392208"/>
    <s v="Johannesburg"/>
    <x v="13"/>
    <n v="28"/>
    <s v="Royal Challengers Bangalore"/>
    <s v="Mumbai Indians"/>
    <s v="New Wanderers Stadium"/>
    <s v="Mumbai Indians"/>
    <s v="Bat"/>
    <x v="0"/>
    <s v="Royal Challengers Bangalore"/>
    <s v="Wickets"/>
    <n v="9"/>
    <s v="Normal"/>
    <s v="JH Kallis"/>
    <s v="RE Koertzen"/>
    <s v="TH Wijewardene"/>
  </r>
  <r>
    <n v="392207"/>
    <s v="Port Elizabeth"/>
    <x v="13"/>
    <n v="27"/>
    <s v="Kings XI Punjab"/>
    <s v="Kolkata Knight Riders"/>
    <s v="St George's Park"/>
    <s v="Kolkata Knight Riders"/>
    <s v="Bat"/>
    <x v="0"/>
    <s v="Kings XI Punjab"/>
    <s v="Wickets"/>
    <n v="6"/>
    <s v="Normal"/>
    <s v="DPMD Jayawardene"/>
    <s v="S Asnani"/>
    <s v="MR Benson"/>
  </r>
  <r>
    <n v="392205"/>
    <s v="Port Elizabeth"/>
    <x v="13"/>
    <n v="25"/>
    <s v="Deccan Chargers"/>
    <s v="Rajasthan Royals"/>
    <s v="St George's Park"/>
    <s v="Deccan Chargers"/>
    <s v="Bat"/>
    <x v="0"/>
    <s v="Rajasthan Royals"/>
    <s v="Wickets"/>
    <n v="3"/>
    <s v="Normal"/>
    <s v="YK Pathan"/>
    <s v="S Asnani"/>
    <s v="BG Jerling"/>
  </r>
  <r>
    <n v="392206"/>
    <s v="Johannesburg"/>
    <x v="13"/>
    <n v="26"/>
    <s v="Chennai Super Kings"/>
    <s v="Delhi Daredevils"/>
    <s v="New Wanderers Stadium"/>
    <s v="Delhi Daredevils"/>
    <s v="Field"/>
    <x v="0"/>
    <s v="Chennai Super Kings"/>
    <s v="Runs"/>
    <n v="18"/>
    <s v="Normal"/>
    <s v="SB Jakati"/>
    <s v="DJ Harper"/>
    <s v="RE Koertzen"/>
  </r>
  <r>
    <n v="392203"/>
    <s v="East London"/>
    <x v="13"/>
    <n v="23"/>
    <s v="Kolkata Knight Riders"/>
    <s v="Mumbai Indians"/>
    <s v="Buffalo Park"/>
    <s v="Mumbai Indians"/>
    <s v="Bat"/>
    <x v="0"/>
    <s v="Mumbai Indians"/>
    <s v="Runs"/>
    <n v="9"/>
    <s v="Normal"/>
    <s v="JP Duminy"/>
    <s v="M Erasmus"/>
    <s v="SK Tarapore"/>
  </r>
  <r>
    <n v="392204"/>
    <s v="Durban"/>
    <x v="13"/>
    <n v="24"/>
    <s v="Royal Challengers Bangalore"/>
    <s v="Kings XI Punjab"/>
    <s v="Kingsmead"/>
    <s v="Royal Challengers Bangalore"/>
    <s v="Bat"/>
    <x v="0"/>
    <s v="Royal Challengers Bangalore"/>
    <s v="Runs"/>
    <n v="8"/>
    <s v="Normal"/>
    <s v="Yuvraj Singh"/>
    <s v="HDPK Dharmasena"/>
    <s v="S Ravi"/>
  </r>
  <r>
    <n v="392202"/>
    <s v="Centurion"/>
    <x v="13"/>
    <n v="22"/>
    <s v="Chennai Super Kings"/>
    <s v="Rajasthan Royals"/>
    <s v="SuperSport Park"/>
    <s v="Rajasthan Royals"/>
    <s v="Field"/>
    <x v="0"/>
    <s v="Chennai Super Kings"/>
    <s v="Runs"/>
    <n v="38"/>
    <s v="Normal"/>
    <s v="SK Raina"/>
    <s v="GAV Baxter"/>
    <s v="RE Koertzen"/>
  </r>
  <r>
    <n v="392201"/>
    <s v="Centurion"/>
    <x v="13"/>
    <n v="21"/>
    <s v="Deccan Chargers"/>
    <s v="Delhi Daredevils"/>
    <s v="SuperSport Park"/>
    <s v="Delhi Daredevils"/>
    <s v="Field"/>
    <x v="0"/>
    <s v="Delhi Daredevils"/>
    <s v="Wickets"/>
    <n v="6"/>
    <s v="Normal"/>
    <s v="DP Nannes"/>
    <s v="GAV Baxter"/>
    <s v="AM Saheba"/>
  </r>
  <r>
    <n v="392200"/>
    <s v="Durban"/>
    <x v="13"/>
    <n v="20"/>
    <s v="Kings XI Punjab"/>
    <s v="Mumbai Indians"/>
    <s v="Kingsmead"/>
    <s v="Kings XI Punjab"/>
    <s v="Bat"/>
    <x v="0"/>
    <s v="Kings XI Punjab"/>
    <s v="Runs"/>
    <n v="3"/>
    <s v="Normal"/>
    <s v="KC Sangakkara"/>
    <s v="MR Benson"/>
    <s v="SL Shastri"/>
  </r>
  <r>
    <n v="392199"/>
    <s v="Durban"/>
    <x v="13"/>
    <n v="19"/>
    <s v="Royal Challengers Bangalore"/>
    <s v="Kolkata Knight Riders"/>
    <s v="Kingsmead"/>
    <s v="Kolkata Knight Riders"/>
    <s v="Bat"/>
    <x v="0"/>
    <s v="Royal Challengers Bangalore"/>
    <s v="Wickets"/>
    <n v="5"/>
    <s v="Normal"/>
    <s v="MV Boucher"/>
    <s v="MR Benson"/>
    <s v="TH Wijewardene"/>
  </r>
  <r>
    <n v="392198"/>
    <s v="Centurion"/>
    <x v="13"/>
    <n v="18"/>
    <s v="Delhi Daredevils"/>
    <s v="Rajasthan Royals"/>
    <s v="SuperSport Park"/>
    <s v="Delhi Daredevils"/>
    <s v="Bat"/>
    <x v="0"/>
    <s v="Rajasthan Royals"/>
    <s v="Wickets"/>
    <n v="5"/>
    <s v="Normal"/>
    <s v="YK Pathan"/>
    <s v="GAV Baxter"/>
    <s v="RE Koertzen"/>
  </r>
  <r>
    <n v="392197"/>
    <s v="Port Elizabeth"/>
    <x v="13"/>
    <n v="17"/>
    <s v="Kolkata Knight Riders"/>
    <s v="Mumbai Indians"/>
    <s v="St George's Park"/>
    <s v="Mumbai Indians"/>
    <s v="Bat"/>
    <x v="0"/>
    <s v="Mumbai Indians"/>
    <s v="Runs"/>
    <n v="92"/>
    <s v="Normal"/>
    <s v="SR Tendulkar"/>
    <s v="BG Jerling"/>
    <s v="RB Tiffin"/>
  </r>
  <r>
    <n v="392196"/>
    <s v="Durban"/>
    <x v="13"/>
    <n v="16"/>
    <s v="Chennai Super Kings"/>
    <s v="Deccan Chargers"/>
    <s v="Kingsmead"/>
    <s v="Deccan Chargers"/>
    <s v="Field"/>
    <x v="0"/>
    <s v="Deccan Chargers"/>
    <s v="Wickets"/>
    <n v="6"/>
    <s v="Normal"/>
    <s v="HH Gibbs"/>
    <s v="IL Howell"/>
    <s v="TH Wijewardene"/>
  </r>
  <r>
    <n v="392194"/>
    <s v="Port Elizabeth"/>
    <x v="13"/>
    <n v="14"/>
    <s v="Royal Challengers Bangalore"/>
    <s v="Delhi Daredevils"/>
    <s v="St George's Park"/>
    <s v="Royal Challengers Bangalore"/>
    <s v="Bat"/>
    <x v="0"/>
    <s v="Delhi Daredevils"/>
    <s v="Wickets"/>
    <n v="6"/>
    <s v="Normal"/>
    <s v="TM Dilshan"/>
    <s v="S Asnani"/>
    <s v="BG Jerling"/>
  </r>
  <r>
    <n v="392195"/>
    <s v="Cape Town"/>
    <x v="13"/>
    <n v="15"/>
    <s v="Kings XI Punjab"/>
    <s v="Rajasthan Royals"/>
    <s v="Newlands"/>
    <s v="Kings XI Punjab"/>
    <s v="Bat"/>
    <x v="0"/>
    <s v="Kings XI Punjab"/>
    <s v="Runs"/>
    <n v="27"/>
    <s v="Normal"/>
    <s v="KC Sangakkara"/>
    <s v="M Erasmus"/>
    <s v="K Hariharan"/>
  </r>
  <r>
    <n v="392192"/>
    <s v="Durban"/>
    <x v="13"/>
    <n v="12"/>
    <s v="Deccan Chargers"/>
    <s v="Mumbai Indians"/>
    <s v="Kingsmead"/>
    <s v="Deccan Chargers"/>
    <s v="Bat"/>
    <x v="0"/>
    <s v="Deccan Chargers"/>
    <s v="Runs"/>
    <n v="12"/>
    <s v="Normal"/>
    <s v="PP Ojha"/>
    <s v="HDPK Dharmasena"/>
    <s v="SJA Taufel"/>
  </r>
  <r>
    <n v="392191"/>
    <s v="Durban"/>
    <x v="13"/>
    <n v="11"/>
    <s v="Royal Challengers Bangalore"/>
    <s v="Kings XI Punjab"/>
    <s v="Kingsmead"/>
    <s v="Royal Challengers Bangalore"/>
    <s v="Bat"/>
    <x v="0"/>
    <s v="Kings XI Punjab"/>
    <s v="Wickets"/>
    <n v="7"/>
    <s v="Normal"/>
    <s v="RS Bopara"/>
    <s v="BR Doctrove"/>
    <s v="TH Wijewardene"/>
  </r>
  <r>
    <n v="392190"/>
    <s v="Cape Town"/>
    <x v="13"/>
    <n v="10"/>
    <s v="Kolkata Knight Riders"/>
    <s v="Rajasthan Royals"/>
    <s v="Newlands"/>
    <s v="Kolkata Knight Riders"/>
    <s v="Field"/>
    <x v="1"/>
    <s v="Rajasthan Royals"/>
    <s v="SuperOver"/>
    <n v="0"/>
    <s v="Normal"/>
    <s v="YK Pathan"/>
    <s v="MR Benson"/>
    <s v="M Erasmus"/>
  </r>
  <r>
    <n v="392189"/>
    <s v="Durban"/>
    <x v="13"/>
    <n v="9"/>
    <s v="Chennai Super Kings"/>
    <s v="Delhi Daredevils"/>
    <s v="Kingsmead"/>
    <s v="Delhi Daredevils"/>
    <s v="Bat"/>
    <x v="0"/>
    <s v="Delhi Daredevils"/>
    <s v="Runs"/>
    <n v="9"/>
    <s v="Normal"/>
    <s v="AB de Villiers"/>
    <s v="BR Doctrove"/>
    <s v="SJA Taufel"/>
  </r>
  <r>
    <n v="392188"/>
    <s v="Cape Town"/>
    <x v="13"/>
    <n v="8"/>
    <s v="Royal Challengers Bangalore"/>
    <s v="Deccan Chargers"/>
    <s v="Newlands"/>
    <s v="Deccan Chargers"/>
    <s v="Bat"/>
    <x v="0"/>
    <s v="Deccan Chargers"/>
    <s v="Runs"/>
    <n v="24"/>
    <s v="Normal"/>
    <s v="AC Gilchrist"/>
    <s v="M Erasmus"/>
    <s v="AM Saheba"/>
  </r>
  <r>
    <n v="392186"/>
    <s v="Durban"/>
    <x v="13"/>
    <n v="6"/>
    <s v="Kings XI Punjab"/>
    <s v="Kolkata Knight Riders"/>
    <s v="Kingsmead"/>
    <s v="Kolkata Knight Riders"/>
    <s v="Field"/>
    <x v="0"/>
    <s v="Kolkata Knight Riders"/>
    <s v="Runs"/>
    <n v="11"/>
    <s v="D/L"/>
    <s v="CH Gayle"/>
    <s v="DJ Harper"/>
    <s v="SD Ranade"/>
  </r>
  <r>
    <n v="392185"/>
    <s v="Port Elizabeth"/>
    <x v="13"/>
    <n v="5"/>
    <s v="Royal Challengers Bangalore"/>
    <s v="Chennai Super Kings"/>
    <s v="St George's Park"/>
    <s v="Chennai Super Kings"/>
    <s v="Bat"/>
    <x v="0"/>
    <s v="Chennai Super Kings"/>
    <s v="Runs"/>
    <n v="92"/>
    <s v="Normal"/>
    <s v="M Muralitharan"/>
    <s v="BG Jerling"/>
    <s v="SJA Taufel"/>
  </r>
  <r>
    <n v="392184"/>
    <s v="Cape Town"/>
    <x v="13"/>
    <n v="4"/>
    <s v="Deccan Chargers"/>
    <s v="Kolkata Knight Riders"/>
    <s v="Newlands"/>
    <s v="Kolkata Knight Riders"/>
    <s v="Bat"/>
    <x v="0"/>
    <s v="Deccan Chargers"/>
    <s v="Wickets"/>
    <n v="8"/>
    <s v="Normal"/>
    <s v="RP Singh"/>
    <s v="MR Benson"/>
    <s v="BR Doctrove"/>
  </r>
  <r>
    <n v="392183"/>
    <s v="Cape Town"/>
    <x v="13"/>
    <n v="3"/>
    <s v="Delhi Daredevils"/>
    <s v="Kings XI Punjab"/>
    <s v="Newlands"/>
    <s v="Delhi Daredevils"/>
    <s v="Field"/>
    <x v="0"/>
    <s v="Delhi Daredevils"/>
    <s v="Wickets"/>
    <n v="10"/>
    <s v="D/L"/>
    <s v="DL Vettori"/>
    <s v="MR Benson"/>
    <s v="SD Ranade"/>
  </r>
  <r>
    <n v="392182"/>
    <s v="Cape Town"/>
    <x v="13"/>
    <n v="2"/>
    <s v="Royal Challengers Bangalore"/>
    <s v="Rajasthan Royals"/>
    <s v="Newlands"/>
    <s v="Royal Challengers Bangalore"/>
    <s v="Bat"/>
    <x v="0"/>
    <s v="Royal Challengers Bangalore"/>
    <s v="Runs"/>
    <n v="75"/>
    <s v="Normal"/>
    <s v="R Dravid"/>
    <s v="BR Doctrove"/>
    <s v="RB Tiffin"/>
  </r>
  <r>
    <n v="392181"/>
    <s v="Cape Town"/>
    <x v="13"/>
    <n v="1"/>
    <s v="Chennai Super Kings"/>
    <s v="Mumbai Indians"/>
    <s v="Newlands"/>
    <s v="Chennai Super Kings"/>
    <s v="Field"/>
    <x v="0"/>
    <s v="Mumbai Indians"/>
    <s v="Runs"/>
    <n v="19"/>
    <s v="Normal"/>
    <s v="SR Tendulkar"/>
    <s v="BR Doctrove"/>
    <s v="K Hariharan"/>
  </r>
  <r>
    <n v="336040"/>
    <s v="Mumbai"/>
    <x v="14"/>
    <s v="Final"/>
    <s v="Chennai Super Kings"/>
    <s v="Rajasthan Royals"/>
    <s v="Dr DY Patil Sports Academy"/>
    <s v="Rajasthan Royals"/>
    <s v="Field"/>
    <x v="0"/>
    <s v="Rajasthan Royals"/>
    <s v="Wickets"/>
    <n v="3"/>
    <s v="Normal"/>
    <s v="YK Pathan"/>
    <s v="BF Bowden"/>
    <s v="RE Koertzen"/>
  </r>
  <r>
    <n v="336039"/>
    <s v="Mumbai"/>
    <x v="14"/>
    <s v="Semi Final"/>
    <s v="Chennai Super Kings"/>
    <s v="Kings XI Punjab"/>
    <s v="Wankhede Stadium"/>
    <s v="Kings XI Punjab"/>
    <s v="Bat"/>
    <x v="0"/>
    <s v="Chennai Super Kings"/>
    <s v="Wickets"/>
    <n v="9"/>
    <s v="Normal"/>
    <s v="M Ntini"/>
    <s v="Asad Rauf"/>
    <s v="DJ Harper"/>
  </r>
  <r>
    <n v="336038"/>
    <s v="Mumbai"/>
    <x v="14"/>
    <s v="Semi Final"/>
    <s v="Delhi Daredevils"/>
    <s v="Rajasthan Royals"/>
    <s v="Wankhede Stadium"/>
    <s v="Delhi Daredevils"/>
    <s v="Field"/>
    <x v="0"/>
    <s v="Rajasthan Royals"/>
    <s v="Runs"/>
    <n v="105"/>
    <s v="Normal"/>
    <s v="SR Watson"/>
    <s v="BF Bowden"/>
    <s v="RE Koertzen"/>
  </r>
  <r>
    <n v="336019"/>
    <s v="Chandigarh"/>
    <x v="14"/>
    <n v="56"/>
    <s v="Kings XI Punjab"/>
    <s v="Rajasthan Royals"/>
    <s v="Punjab Cricket Association Stadium"/>
    <s v="Rajasthan Royals"/>
    <s v="Field"/>
    <x v="0"/>
    <s v="Kings XI Punjab"/>
    <s v="Runs"/>
    <n v="41"/>
    <s v="Normal"/>
    <s v="SE Marsh"/>
    <s v="SJ Davis"/>
    <s v="K Hariharan"/>
  </r>
  <r>
    <n v="336012"/>
    <s v="Bangalore"/>
    <x v="14"/>
    <n v="55"/>
    <s v="Royal Challengers Bangalore"/>
    <s v="Mumbai Indians"/>
    <s v="M Chinnaswamy Stadium"/>
    <s v="Mumbai Indians"/>
    <s v="Field"/>
    <x v="0"/>
    <s v="Mumbai Indians"/>
    <s v="Wickets"/>
    <n v="9"/>
    <s v="Normal"/>
    <s v="CRD Fernando"/>
    <s v="BF Bowden"/>
    <s v="AV Jayaprakash"/>
  </r>
  <r>
    <n v="336037"/>
    <s v="Hyderabad"/>
    <x v="14"/>
    <n v="54"/>
    <s v="Deccan Chargers"/>
    <s v="Chennai Super Kings"/>
    <s v="Rajiv Gandhi International Stadium"/>
    <s v="Deccan Chargers"/>
    <s v="Bat"/>
    <x v="0"/>
    <s v="Chennai Super Kings"/>
    <s v="Wickets"/>
    <n v="7"/>
    <s v="Normal"/>
    <s v="SK Raina"/>
    <s v="BG Jerling"/>
    <s v="AM Saheba"/>
  </r>
  <r>
    <n v="336036"/>
    <s v="Jaipur"/>
    <x v="14"/>
    <n v="53"/>
    <s v="Rajasthan Royals"/>
    <s v="Mumbai Indians"/>
    <s v="Sawai Mansingh Stadium"/>
    <s v="Rajasthan Royals"/>
    <s v="Field"/>
    <x v="0"/>
    <s v="Rajasthan Royals"/>
    <s v="Wickets"/>
    <n v="5"/>
    <s v="Normal"/>
    <s v="Sohail Tanvir"/>
    <s v="BF Bowden"/>
    <s v="K Hariharan"/>
  </r>
  <r>
    <n v="336035"/>
    <s v="Kolkata"/>
    <x v="14"/>
    <n v="52"/>
    <s v="Kolkata Knight Riders"/>
    <s v="Kings XI Punjab"/>
    <s v="Eden Gardens"/>
    <s v="Kings XI Punjab"/>
    <s v="Bat"/>
    <x v="0"/>
    <s v="Kolkata Knight Riders"/>
    <s v="Wickets"/>
    <n v="3"/>
    <s v="Normal"/>
    <s v="Umar Gul"/>
    <s v="SJ Davis"/>
    <s v="I Shivram"/>
  </r>
  <r>
    <n v="336002"/>
    <s v="Hyderabad"/>
    <x v="14"/>
    <n v="51"/>
    <s v="Deccan Chargers"/>
    <s v="Royal Challengers Bangalore"/>
    <s v="Rajiv Gandhi International Stadium"/>
    <s v="Deccan Chargers"/>
    <s v="Bat"/>
    <x v="0"/>
    <s v="Royal Challengers Bangalore"/>
    <s v="Wickets"/>
    <n v="5"/>
    <s v="Normal"/>
    <s v="R Vinay Kumar"/>
    <s v="Asad Rauf"/>
    <s v="RE Koertzen"/>
  </r>
  <r>
    <n v="336033"/>
    <s v="Chennai"/>
    <x v="14"/>
    <n v="49"/>
    <s v="Chennai Super Kings"/>
    <s v="Rajasthan Royals"/>
    <s v="MA Chidambaram Stadium"/>
    <s v="Rajasthan Royals"/>
    <s v="Bat"/>
    <x v="0"/>
    <s v="Rajasthan Royals"/>
    <s v="Runs"/>
    <n v="10"/>
    <s v="Normal"/>
    <s v="JA Morkel"/>
    <s v="DJ Harper"/>
    <s v="SL Shastri"/>
  </r>
  <r>
    <n v="336032"/>
    <s v="Delhi"/>
    <x v="14"/>
    <n v="50"/>
    <s v="Delhi Daredevils"/>
    <s v="Mumbai Indians"/>
    <s v="Feroz Shah Kotla"/>
    <s v="Delhi Daredevils"/>
    <s v="Field"/>
    <x v="0"/>
    <s v="Delhi Daredevils"/>
    <s v="Wickets"/>
    <n v="5"/>
    <s v="Normal"/>
    <s v="KD Karthik"/>
    <s v="BF Bowden"/>
    <s v="K Hariharan"/>
  </r>
  <r>
    <n v="336031"/>
    <s v="Chandigarh"/>
    <x v="14"/>
    <n v="48"/>
    <s v="Kings XI Punjab"/>
    <s v="Deccan Chargers"/>
    <s v="Punjab Cricket Association Stadium"/>
    <s v="Kings XI Punjab"/>
    <s v="Field"/>
    <x v="0"/>
    <s v="Kings XI Punjab"/>
    <s v="Wickets"/>
    <n v="6"/>
    <s v="Normal"/>
    <s v="SE Marsh"/>
    <s v="Asad Rauf"/>
    <s v="SJ Davis"/>
  </r>
  <r>
    <n v="336029"/>
    <s v="Chennai"/>
    <x v="14"/>
    <n v="46"/>
    <s v="Chennai Super Kings"/>
    <s v="Royal Challengers Bangalore"/>
    <s v="MA Chidambaram Stadium"/>
    <s v="Royal Challengers Bangalore"/>
    <s v="Bat"/>
    <x v="0"/>
    <s v="Royal Challengers Bangalore"/>
    <s v="Runs"/>
    <n v="14"/>
    <s v="Normal"/>
    <s v="A Kumble"/>
    <s v="DJ Harper"/>
    <s v="I Shivram"/>
  </r>
  <r>
    <n v="336028"/>
    <s v="Mumbai"/>
    <x v="14"/>
    <n v="45"/>
    <s v="Mumbai Indians"/>
    <s v="Kings XI Punjab"/>
    <s v="Wankhede Stadium"/>
    <s v="Mumbai Indians"/>
    <s v="Field"/>
    <x v="0"/>
    <s v="Kings XI Punjab"/>
    <s v="Runs"/>
    <n v="1"/>
    <s v="Normal"/>
    <s v="SE Marsh"/>
    <s v="BF Bowden"/>
    <s v="GA Pratapkumar"/>
  </r>
  <r>
    <n v="336027"/>
    <s v="Kolkata"/>
    <x v="14"/>
    <n v="44"/>
    <s v="Kolkata Knight Riders"/>
    <s v="Rajasthan Royals"/>
    <s v="Eden Gardens"/>
    <s v="Rajasthan Royals"/>
    <s v="Field"/>
    <x v="0"/>
    <s v="Rajasthan Royals"/>
    <s v="Wickets"/>
    <n v="6"/>
    <s v="Normal"/>
    <s v="YK Pathan"/>
    <s v="BG Jerling"/>
    <s v="RE Koertzen"/>
  </r>
  <r>
    <n v="336026"/>
    <s v="Bangalore"/>
    <x v="14"/>
    <n v="43"/>
    <s v="Royal Challengers Bangalore"/>
    <s v="Delhi Daredevils"/>
    <s v="M Chinnaswamy Stadium"/>
    <s v="Delhi Daredevils"/>
    <s v="Field"/>
    <x v="0"/>
    <s v="Delhi Daredevils"/>
    <s v="Wickets"/>
    <n v="5"/>
    <s v="Normal"/>
    <s v="SP Goswami"/>
    <s v="SJ Davis"/>
    <s v="GA Pratapkumar"/>
  </r>
  <r>
    <n v="336025"/>
    <s v="Kolkata"/>
    <x v="14"/>
    <n v="41"/>
    <s v="Kolkata Knight Riders"/>
    <s v="Chennai Super Kings"/>
    <s v="Eden Gardens"/>
    <s v="Kolkata Knight Riders"/>
    <s v="Bat"/>
    <x v="0"/>
    <s v="Chennai Super Kings"/>
    <s v="Runs"/>
    <n v="3"/>
    <s v="D/L"/>
    <s v="M Ntini"/>
    <s v="Asad Rauf"/>
    <s v="K Hariharan"/>
  </r>
  <r>
    <n v="336024"/>
    <s v="Hyderabad"/>
    <x v="14"/>
    <n v="42"/>
    <s v="Deccan Chargers"/>
    <s v="Mumbai Indians"/>
    <s v="Rajiv Gandhi International Stadium"/>
    <s v="Deccan Chargers"/>
    <s v="Field"/>
    <x v="0"/>
    <s v="Mumbai Indians"/>
    <s v="Runs"/>
    <n v="25"/>
    <s v="Normal"/>
    <s v="DJ Bravo"/>
    <s v="BR Doctrove"/>
    <s v="DJ Harper"/>
  </r>
  <r>
    <n v="336022"/>
    <s v="Delhi"/>
    <x v="14"/>
    <n v="40"/>
    <s v="Delhi Daredevils"/>
    <s v="Kings XI Punjab"/>
    <s v="Feroz Shah Kotla"/>
    <s v="Delhi Daredevils"/>
    <s v="Bat"/>
    <x v="0"/>
    <s v="Kings XI Punjab"/>
    <s v="Runs"/>
    <n v="6"/>
    <s v="D/L"/>
    <s v="DPMD Jayawardene"/>
    <s v="AV Jayaprakash"/>
    <s v="RE Koertzen"/>
  </r>
  <r>
    <n v="336023"/>
    <s v="Jaipur"/>
    <x v="14"/>
    <n v="39"/>
    <s v="Rajasthan Royals"/>
    <s v="Royal Challengers Bangalore"/>
    <s v="Sawai Mansingh Stadium"/>
    <s v="Royal Challengers Bangalore"/>
    <s v="Field"/>
    <x v="0"/>
    <s v="Rajasthan Royals"/>
    <s v="Runs"/>
    <n v="65"/>
    <s v="Normal"/>
    <s v="GC Smith"/>
    <s v="BF Bowden"/>
    <s v="SL Shastri"/>
  </r>
  <r>
    <n v="336021"/>
    <s v="Mumbai"/>
    <x v="14"/>
    <n v="38"/>
    <s v="Mumbai Indians"/>
    <s v="Kolkata Knight Riders"/>
    <s v="Wankhede Stadium"/>
    <s v="Mumbai Indians"/>
    <s v="Field"/>
    <x v="0"/>
    <s v="Mumbai Indians"/>
    <s v="Wickets"/>
    <n v="8"/>
    <s v="Normal"/>
    <s v="SM Pollock"/>
    <s v="BR Doctrove"/>
    <s v="DJ Harper"/>
  </r>
  <r>
    <n v="336020"/>
    <s v="Delhi"/>
    <x v="14"/>
    <n v="37"/>
    <s v="Delhi Daredevils"/>
    <s v="Deccan Chargers"/>
    <s v="Feroz Shah Kotla"/>
    <s v="Deccan Chargers"/>
    <s v="Field"/>
    <x v="0"/>
    <s v="Delhi Daredevils"/>
    <s v="Runs"/>
    <n v="12"/>
    <s v="Normal"/>
    <s v="A Mishra"/>
    <s v="BG Jerling"/>
    <s v="GA Pratapkumar"/>
  </r>
  <r>
    <n v="336018"/>
    <s v="Mumbai"/>
    <x v="14"/>
    <n v="36"/>
    <s v="Mumbai Indians"/>
    <s v="Chennai Super Kings"/>
    <s v="Wankhede Stadium"/>
    <s v="Mumbai Indians"/>
    <s v="Field"/>
    <x v="0"/>
    <s v="Mumbai Indians"/>
    <s v="Wickets"/>
    <n v="9"/>
    <s v="Normal"/>
    <s v="ST Jayasuriya"/>
    <s v="BR Doctrove"/>
    <s v="AM Saheba"/>
  </r>
  <r>
    <n v="336017"/>
    <s v="Kolkata"/>
    <x v="14"/>
    <n v="35"/>
    <s v="Kolkata Knight Riders"/>
    <s v="Delhi Daredevils"/>
    <s v="Eden Gardens"/>
    <s v="Kolkata Knight Riders"/>
    <s v="Bat"/>
    <x v="0"/>
    <s v="Kolkata Knight Riders"/>
    <s v="Runs"/>
    <n v="23"/>
    <s v="Normal"/>
    <s v="Shoaib Akhtar"/>
    <s v="Asad Rauf"/>
    <s v="IL Howell"/>
  </r>
  <r>
    <n v="336016"/>
    <s v="Chandigarh"/>
    <x v="14"/>
    <n v="34"/>
    <s v="Kings XI Punjab"/>
    <s v="Royal Challengers Bangalore"/>
    <s v="Punjab Cricket Association Stadium"/>
    <s v="Royal Challengers Bangalore"/>
    <s v="Bat"/>
    <x v="0"/>
    <s v="Kings XI Punjab"/>
    <s v="Wickets"/>
    <n v="9"/>
    <s v="Normal"/>
    <s v="SE Marsh"/>
    <s v="BR Doctrove"/>
    <s v="I Shivram"/>
  </r>
  <r>
    <n v="336015"/>
    <s v="Jaipur"/>
    <x v="14"/>
    <n v="33"/>
    <s v="Rajasthan Royals"/>
    <s v="Delhi Daredevils"/>
    <s v="Sawai Mansingh Stadium"/>
    <s v="Rajasthan Royals"/>
    <s v="Field"/>
    <x v="0"/>
    <s v="Rajasthan Royals"/>
    <s v="Wickets"/>
    <n v="3"/>
    <s v="Normal"/>
    <s v="SR Watson"/>
    <s v="SJ Davis"/>
    <s v="RE Koertzen"/>
  </r>
  <r>
    <n v="336014"/>
    <s v="Hyderabad"/>
    <x v="14"/>
    <n v="32"/>
    <s v="Deccan Chargers"/>
    <s v="Kolkata Knight Riders"/>
    <s v="Rajiv Gandhi International Stadium"/>
    <s v="Kolkata Knight Riders"/>
    <s v="Bat"/>
    <x v="0"/>
    <s v="Kolkata Knight Riders"/>
    <s v="Runs"/>
    <n v="23"/>
    <s v="Normal"/>
    <s v="SC Ganguly"/>
    <s v="IL Howell"/>
    <s v="AM Saheba"/>
  </r>
  <r>
    <n v="336013"/>
    <s v="Chennai"/>
    <x v="14"/>
    <n v="31"/>
    <s v="Chennai Super Kings"/>
    <s v="Kings XI Punjab"/>
    <s v="MA Chidambaram Stadium"/>
    <s v="Kings XI Punjab"/>
    <s v="Field"/>
    <x v="0"/>
    <s v="Chennai Super Kings"/>
    <s v="Runs"/>
    <n v="18"/>
    <s v="Normal"/>
    <s v="L Balaji"/>
    <s v="AV Jayaprakash"/>
    <s v="BG Jerling"/>
  </r>
  <r>
    <n v="336011"/>
    <s v="Jaipur"/>
    <x v="14"/>
    <n v="30"/>
    <s v="Rajasthan Royals"/>
    <s v="Deccan Chargers"/>
    <s v="Sawai Mansingh Stadium"/>
    <s v="Rajasthan Royals"/>
    <s v="Field"/>
    <x v="0"/>
    <s v="Rajasthan Royals"/>
    <s v="Wickets"/>
    <n v="8"/>
    <s v="Normal"/>
    <s v="YK Pathan"/>
    <s v="MR Benson"/>
    <s v="AM Saheba"/>
  </r>
  <r>
    <n v="336009"/>
    <s v="Delhi"/>
    <x v="14"/>
    <n v="28"/>
    <s v="Delhi Daredevils"/>
    <s v="Chennai Super Kings"/>
    <s v="Feroz Shah Kotla"/>
    <s v="Chennai Super Kings"/>
    <s v="Field"/>
    <x v="0"/>
    <s v="Chennai Super Kings"/>
    <s v="Wickets"/>
    <n v="4"/>
    <s v="Normal"/>
    <s v="MS Dhoni"/>
    <s v="Aleem Dar"/>
    <s v="RB Tiffin"/>
  </r>
  <r>
    <n v="336010"/>
    <s v="Kolkata"/>
    <x v="14"/>
    <n v="29"/>
    <s v="Kolkata Knight Riders"/>
    <s v="Royal Challengers Bangalore"/>
    <s v="Eden Gardens"/>
    <s v="Kolkata Knight Riders"/>
    <s v="Bat"/>
    <x v="0"/>
    <s v="Kolkata Knight Riders"/>
    <s v="Runs"/>
    <n v="5"/>
    <s v="Normal"/>
    <s v="SC Ganguly"/>
    <s v="Asad Rauf"/>
    <s v="IL Howell"/>
  </r>
  <r>
    <n v="336008"/>
    <s v="Mumbai"/>
    <x v="14"/>
    <n v="27"/>
    <s v="Mumbai Indians"/>
    <s v="Rajasthan Royals"/>
    <s v="Dr DY Patil Sports Academy"/>
    <s v="Mumbai Indians"/>
    <s v="Field"/>
    <x v="0"/>
    <s v="Mumbai Indians"/>
    <s v="Wickets"/>
    <n v="7"/>
    <s v="Normal"/>
    <s v="A Nehra"/>
    <s v="DJ Harper"/>
    <s v="RE Koertzen"/>
  </r>
  <r>
    <n v="336007"/>
    <s v="Chennai"/>
    <x v="14"/>
    <n v="26"/>
    <s v="Chennai Super Kings"/>
    <s v="Deccan Chargers"/>
    <s v="MA Chidambaram Stadium"/>
    <s v="Deccan Chargers"/>
    <s v="Field"/>
    <x v="0"/>
    <s v="Deccan Chargers"/>
    <s v="Wickets"/>
    <n v="7"/>
    <s v="Normal"/>
    <s v="AC Gilchrist"/>
    <s v="MR Benson"/>
    <s v="RB Tiffin"/>
  </r>
  <r>
    <n v="336006"/>
    <s v="Bangalore"/>
    <x v="14"/>
    <n v="25"/>
    <s v="Royal Challengers Bangalore"/>
    <s v="Kings XI Punjab"/>
    <s v="M Chinnaswamy Stadium"/>
    <s v="Kings XI Punjab"/>
    <s v="Field"/>
    <x v="0"/>
    <s v="Kings XI Punjab"/>
    <s v="Wickets"/>
    <n v="6"/>
    <s v="Normal"/>
    <s v="S Sreesanth"/>
    <s v="SJ Davis"/>
    <s v="BR Doctrove"/>
  </r>
  <r>
    <n v="336005"/>
    <s v="Jaipur"/>
    <x v="14"/>
    <n v="24"/>
    <s v="Rajasthan Royals"/>
    <s v="Chennai Super Kings"/>
    <s v="Sawai Mansingh Stadium"/>
    <s v="Chennai Super Kings"/>
    <s v="Bat"/>
    <x v="0"/>
    <s v="Rajasthan Royals"/>
    <s v="Wickets"/>
    <n v="8"/>
    <s v="Normal"/>
    <s v="Sohail Tanvir"/>
    <s v="Asad Rauf"/>
    <s v="AV Jayaprakash"/>
  </r>
  <r>
    <n v="336004"/>
    <s v="Mumbai"/>
    <x v="14"/>
    <n v="23"/>
    <s v="Mumbai Indians"/>
    <s v="Delhi Daredevils"/>
    <s v="Dr DY Patil Sports Academy"/>
    <s v="Delhi Daredevils"/>
    <s v="Field"/>
    <x v="0"/>
    <s v="Mumbai Indians"/>
    <s v="Runs"/>
    <n v="29"/>
    <s v="Normal"/>
    <s v="SM Pollock"/>
    <s v="IL Howell"/>
    <s v="RE Koertzen"/>
  </r>
  <r>
    <n v="336034"/>
    <s v="Bangalore"/>
    <x v="14"/>
    <n v="21"/>
    <s v="Royal Challengers Bangalore"/>
    <s v="Deccan Chargers"/>
    <s v="M Chinnaswamy Stadium"/>
    <s v="Deccan Chargers"/>
    <s v="Field"/>
    <x v="0"/>
    <s v="Royal Challengers Bangalore"/>
    <s v="Runs"/>
    <n v="3"/>
    <s v="Normal"/>
    <s v="P Kumar"/>
    <s v="BR Doctrove"/>
    <s v="SL Shastri"/>
  </r>
  <r>
    <n v="336003"/>
    <s v="Chandigarh"/>
    <x v="14"/>
    <n v="22"/>
    <s v="Kings XI Punjab"/>
    <s v="Kolkata Knight Riders"/>
    <s v="Punjab Cricket Association Stadium"/>
    <s v="Kings XI Punjab"/>
    <s v="Bat"/>
    <x v="0"/>
    <s v="Kings XI Punjab"/>
    <s v="Runs"/>
    <n v="9"/>
    <s v="Normal"/>
    <s v="IK Pathan"/>
    <s v="DJ Harper"/>
    <s v="I Shivram"/>
  </r>
  <r>
    <n v="336001"/>
    <s v="Chennai"/>
    <x v="14"/>
    <n v="20"/>
    <s v="Chennai Super Kings"/>
    <s v="Delhi Daredevils"/>
    <s v="MA Chidambaram Stadium"/>
    <s v="Chennai Super Kings"/>
    <s v="Bat"/>
    <x v="0"/>
    <s v="Delhi Daredevils"/>
    <s v="Wickets"/>
    <n v="8"/>
    <s v="Normal"/>
    <s v="V Sehwag"/>
    <s v="BF Bowden"/>
    <s v="K Hariharan"/>
  </r>
  <r>
    <n v="336000"/>
    <s v="Jaipur"/>
    <x v="14"/>
    <n v="18"/>
    <s v="Rajasthan Royals"/>
    <s v="Kolkata Knight Riders"/>
    <s v="Sawai Mansingh Stadium"/>
    <s v="Rajasthan Royals"/>
    <s v="Bat"/>
    <x v="0"/>
    <s v="Rajasthan Royals"/>
    <s v="Runs"/>
    <n v="45"/>
    <s v="Normal"/>
    <s v="SA Asnodkar"/>
    <s v="RE Koertzen"/>
    <s v="GA Pratapkumar"/>
  </r>
  <r>
    <n v="335999"/>
    <s v="Hyderabad"/>
    <x v="14"/>
    <n v="19"/>
    <s v="Deccan Chargers"/>
    <s v="Kings XI Punjab"/>
    <s v="Rajiv Gandhi International Stadium"/>
    <s v="Kings XI Punjab"/>
    <s v="Field"/>
    <x v="0"/>
    <s v="Kings XI Punjab"/>
    <s v="Wickets"/>
    <n v="7"/>
    <s v="Normal"/>
    <s v="SE Marsh"/>
    <s v="BR Doctrove"/>
    <s v="RB Tiffin"/>
  </r>
  <r>
    <n v="335998"/>
    <s v="Delhi"/>
    <x v="14"/>
    <n v="17"/>
    <s v="Delhi Daredevils"/>
    <s v="Royal Challengers Bangalore"/>
    <s v="Feroz Shah Kotla"/>
    <s v="Royal Challengers Bangalore"/>
    <s v="Field"/>
    <x v="0"/>
    <s v="Delhi Daredevils"/>
    <s v="Runs"/>
    <n v="10"/>
    <s v="Normal"/>
    <s v="GD McGrath"/>
    <s v="Aleem Dar"/>
    <s v="I Shivram"/>
  </r>
  <r>
    <n v="335997"/>
    <s v="Kolkata"/>
    <x v="14"/>
    <n v="16"/>
    <s v="Kolkata Knight Riders"/>
    <s v="Mumbai Indians"/>
    <s v="Eden Gardens"/>
    <s v="Kolkata Knight Riders"/>
    <s v="Bat"/>
    <x v="0"/>
    <s v="Mumbai Indians"/>
    <s v="Wickets"/>
    <n v="7"/>
    <s v="Normal"/>
    <s v="ST Jayasuriya"/>
    <s v="BF Bowden"/>
    <s v="AV Jayaprakash"/>
  </r>
  <r>
    <n v="335996"/>
    <s v="Bangalore"/>
    <x v="14"/>
    <n v="15"/>
    <s v="Royal Challengers Bangalore"/>
    <s v="Chennai Super Kings"/>
    <s v="M Chinnaswamy Stadium"/>
    <s v="Chennai Super Kings"/>
    <s v="Bat"/>
    <x v="0"/>
    <s v="Chennai Super Kings"/>
    <s v="Runs"/>
    <n v="13"/>
    <s v="Normal"/>
    <s v="MS Dhoni"/>
    <s v="BR Doctrove"/>
    <s v="RB Tiffin"/>
  </r>
  <r>
    <n v="335995"/>
    <s v="Chandigarh"/>
    <x v="14"/>
    <n v="13"/>
    <s v="Kings XI Punjab"/>
    <s v="Delhi Daredevils"/>
    <s v="Punjab Cricket Association Stadium"/>
    <s v="Delhi Daredevils"/>
    <s v="Bat"/>
    <x v="0"/>
    <s v="Kings XI Punjab"/>
    <s v="Wickets"/>
    <n v="4"/>
    <s v="Normal"/>
    <s v="SM Katich"/>
    <s v="RE Koertzen"/>
    <s v="I Shivram"/>
  </r>
  <r>
    <n v="335994"/>
    <s v="Mumbai"/>
    <x v="14"/>
    <n v="14"/>
    <s v="Mumbai Indians"/>
    <s v="Deccan Chargers"/>
    <s v="Dr DY Patil Sports Academy"/>
    <s v="Deccan Chargers"/>
    <s v="Field"/>
    <x v="0"/>
    <s v="Deccan Chargers"/>
    <s v="Wickets"/>
    <n v="10"/>
    <s v="Normal"/>
    <s v="AC Gilchrist"/>
    <s v="Asad Rauf"/>
    <s v="SL Shastri"/>
  </r>
  <r>
    <n v="335993"/>
    <s v="Chennai"/>
    <x v="14"/>
    <n v="11"/>
    <s v="Chennai Super Kings"/>
    <s v="Kolkata Knight Riders"/>
    <s v="MA Chidambaram Stadium"/>
    <s v="Kolkata Knight Riders"/>
    <s v="Bat"/>
    <x v="0"/>
    <s v="Chennai Super Kings"/>
    <s v="Wickets"/>
    <n v="9"/>
    <s v="Normal"/>
    <s v="JDP Oram"/>
    <s v="BF Bowden"/>
    <s v="AV Jayaprakash"/>
  </r>
  <r>
    <n v="335992"/>
    <s v="Bangalore"/>
    <x v="14"/>
    <n v="12"/>
    <s v="Royal Challengers Bangalore"/>
    <s v="Rajasthan Royals"/>
    <s v="M Chinnaswamy Stadium"/>
    <s v="Rajasthan Royals"/>
    <s v="Field"/>
    <x v="0"/>
    <s v="Rajasthan Royals"/>
    <s v="Wickets"/>
    <n v="7"/>
    <s v="Normal"/>
    <s v="SR Watson"/>
    <s v="MR Benson"/>
    <s v="IL Howell"/>
  </r>
  <r>
    <n v="335991"/>
    <s v="Chandigarh"/>
    <x v="14"/>
    <n v="10"/>
    <s v="Kings XI Punjab"/>
    <s v="Mumbai Indians"/>
    <s v="Punjab Cricket Association Stadium"/>
    <s v="Mumbai Indians"/>
    <s v="Field"/>
    <x v="0"/>
    <s v="Kings XI Punjab"/>
    <s v="Runs"/>
    <n v="66"/>
    <s v="Normal"/>
    <s v="KC Sangakkara"/>
    <s v="Aleem Dar"/>
    <s v="AM Saheba"/>
  </r>
  <r>
    <n v="335990"/>
    <s v="Hyderabad"/>
    <x v="14"/>
    <n v="9"/>
    <s v="Deccan Chargers"/>
    <s v="Rajasthan Royals"/>
    <s v="Rajiv Gandhi International Stadium"/>
    <s v="Rajasthan Royals"/>
    <s v="Field"/>
    <x v="0"/>
    <s v="Rajasthan Royals"/>
    <s v="Wickets"/>
    <n v="3"/>
    <s v="Normal"/>
    <s v="YK Pathan"/>
    <s v="Asad Rauf"/>
    <s v="MR Benson"/>
  </r>
  <r>
    <n v="335989"/>
    <s v="Chennai"/>
    <x v="14"/>
    <n v="8"/>
    <s v="Chennai Super Kings"/>
    <s v="Mumbai Indians"/>
    <s v="MA Chidambaram Stadium"/>
    <s v="Mumbai Indians"/>
    <s v="Field"/>
    <x v="0"/>
    <s v="Chennai Super Kings"/>
    <s v="Runs"/>
    <n v="6"/>
    <s v="Normal"/>
    <s v="ML Hayden"/>
    <s v="DJ Harper"/>
    <s v="GA Pratapkumar"/>
  </r>
  <r>
    <n v="335988"/>
    <s v="Hyderabad"/>
    <x v="14"/>
    <n v="7"/>
    <s v="Deccan Chargers"/>
    <s v="Delhi Daredevils"/>
    <s v="Rajiv Gandhi International Stadium"/>
    <s v="Deccan Chargers"/>
    <s v="Bat"/>
    <x v="0"/>
    <s v="Delhi Daredevils"/>
    <s v="Wickets"/>
    <n v="9"/>
    <s v="Normal"/>
    <s v="V Sehwag"/>
    <s v="IL Howell"/>
    <s v="AM Saheba"/>
  </r>
  <r>
    <n v="335987"/>
    <s v="Jaipur"/>
    <x v="14"/>
    <n v="6"/>
    <s v="Rajasthan Royals"/>
    <s v="Kings XI Punjab"/>
    <s v="Sawai Mansingh Stadium"/>
    <s v="Kings XI Punjab"/>
    <s v="Bat"/>
    <x v="0"/>
    <s v="Rajasthan Royals"/>
    <s v="Wickets"/>
    <n v="6"/>
    <s v="Normal"/>
    <s v="SR Watson"/>
    <s v="Aleem Dar"/>
    <s v="RB Tiffin"/>
  </r>
  <r>
    <n v="335986"/>
    <s v="Kolkata"/>
    <x v="14"/>
    <n v="4"/>
    <s v="Kolkata Knight Riders"/>
    <s v="Deccan Chargers"/>
    <s v="Eden Gardens"/>
    <s v="Deccan Chargers"/>
    <s v="Bat"/>
    <x v="0"/>
    <s v="Kolkata Knight Riders"/>
    <s v="Wickets"/>
    <n v="5"/>
    <s v="Normal"/>
    <s v="DJ Hussey"/>
    <s v="BF Bowden"/>
    <s v="K Hariharan"/>
  </r>
  <r>
    <n v="335985"/>
    <s v="Mumbai"/>
    <x v="14"/>
    <n v="5"/>
    <s v="Mumbai Indians"/>
    <s v="Royal Challengers Bangalore"/>
    <s v="Wankhede Stadium"/>
    <s v="Mumbai Indians"/>
    <s v="Bat"/>
    <x v="0"/>
    <s v="Royal Challengers Bangalore"/>
    <s v="Wickets"/>
    <n v="5"/>
    <s v="Normal"/>
    <s v="MV Boucher"/>
    <s v="SJ Davis"/>
    <s v="DJ Harper"/>
  </r>
  <r>
    <n v="335984"/>
    <s v="Delhi"/>
    <x v="14"/>
    <n v="3"/>
    <s v="Delhi Daredevils"/>
    <s v="Rajasthan Royals"/>
    <s v="Feroz Shah Kotla"/>
    <s v="Rajasthan Royals"/>
    <s v="Bat"/>
    <x v="0"/>
    <s v="Delhi Daredevils"/>
    <s v="Wickets"/>
    <n v="9"/>
    <s v="Normal"/>
    <s v="MF Maharoof"/>
    <s v="Aleem Dar"/>
    <s v="GA Pratapkumar"/>
  </r>
  <r>
    <n v="335983"/>
    <s v="Chandigarh"/>
    <x v="14"/>
    <n v="2"/>
    <s v="Kings XI Punjab"/>
    <s v="Chennai Super Kings"/>
    <s v="Punjab Cricket Association Stadium"/>
    <s v="Chennai Super Kings"/>
    <s v="Bat"/>
    <x v="0"/>
    <s v="Chennai Super Kings"/>
    <s v="Runs"/>
    <n v="33"/>
    <s v="Normal"/>
    <s v="MEK Hussey"/>
    <s v="MR Benson"/>
    <s v="SL Shastri"/>
  </r>
  <r>
    <n v="335982"/>
    <s v="Bangalore"/>
    <x v="14"/>
    <n v="1"/>
    <s v="Royal Challengers Bangalore"/>
    <s v="Kolkata Knight Riders"/>
    <s v="M Chinnaswamy Stadium"/>
    <s v="Royal Challengers Bangalore"/>
    <s v="Field"/>
    <x v="0"/>
    <s v="Kolkata Knight Riders"/>
    <s v="Runs"/>
    <n v="140"/>
    <s v="Normal"/>
    <s v="BB McCullum"/>
    <s v="Asad Rauf"/>
    <s v="RE Koertze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A04F53-E8A3-45DE-BF45-09D77FC2B198}" name="Toss Decision "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67:B7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Toss decision" fld="1" subtotal="count" baseField="0" baseItem="0"/>
  </dataFields>
  <formats count="6">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grandRow="1" outline="0" fieldPosition="0"/>
    </format>
    <format dxfId="2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6578B6-A11A-47F6-9B29-608A0D20E900}" name="Toss Win Per Team"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6:B64" firstHeaderRow="1" firstDataRow="1" firstDataCol="1"/>
  <pivotFields count="2">
    <pivotField axis="axisRow" showAll="0" sortType="ascending">
      <items count="18">
        <item x="4"/>
        <item x="15"/>
        <item x="3"/>
        <item x="11"/>
        <item x="13"/>
        <item x="5"/>
        <item x="10"/>
        <item x="16"/>
        <item x="7"/>
        <item x="6"/>
        <item x="9"/>
        <item x="14"/>
        <item x="8"/>
        <item x="0"/>
        <item x="12"/>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8">
    <i>
      <x v="9"/>
    </i>
    <i>
      <x v="7"/>
    </i>
    <i>
      <x v="12"/>
    </i>
    <i>
      <x v="5"/>
    </i>
    <i>
      <x v="14"/>
    </i>
    <i>
      <x v="4"/>
    </i>
    <i>
      <x v="11"/>
    </i>
    <i>
      <x v="2"/>
    </i>
    <i>
      <x v="1"/>
    </i>
    <i>
      <x v="16"/>
    </i>
    <i>
      <x v="3"/>
    </i>
    <i>
      <x v="6"/>
    </i>
    <i>
      <x v="13"/>
    </i>
    <i>
      <x v="15"/>
    </i>
    <i>
      <x/>
    </i>
    <i>
      <x v="8"/>
    </i>
    <i>
      <x v="10"/>
    </i>
    <i t="grand">
      <x/>
    </i>
  </rowItems>
  <colItems count="1">
    <i/>
  </colItems>
  <dataFields count="1">
    <dataField name="Sum of Toss winner" fld="1" baseField="0" baseItem="0"/>
  </dataFields>
  <formats count="6">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s>
  <chartFormats count="19">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6"/>
          </reference>
        </references>
      </pivotArea>
    </chartFormat>
    <chartFormat chart="1" format="9">
      <pivotArea type="data" outline="0" fieldPosition="0">
        <references count="2">
          <reference field="4294967294" count="1" selected="0">
            <x v="0"/>
          </reference>
          <reference field="0" count="1" selected="0">
            <x v="7"/>
          </reference>
        </references>
      </pivotArea>
    </chartFormat>
    <chartFormat chart="1" format="10">
      <pivotArea type="data" outline="0" fieldPosition="0">
        <references count="2">
          <reference field="4294967294" count="1" selected="0">
            <x v="0"/>
          </reference>
          <reference field="0" count="1" selected="0">
            <x v="8"/>
          </reference>
        </references>
      </pivotArea>
    </chartFormat>
    <chartFormat chart="1" format="11">
      <pivotArea type="data" outline="0" fieldPosition="0">
        <references count="2">
          <reference field="4294967294" count="1" selected="0">
            <x v="0"/>
          </reference>
          <reference field="0" count="1" selected="0">
            <x v="9"/>
          </reference>
        </references>
      </pivotArea>
    </chartFormat>
    <chartFormat chart="1" format="12">
      <pivotArea type="data" outline="0" fieldPosition="0">
        <references count="2">
          <reference field="4294967294" count="1" selected="0">
            <x v="0"/>
          </reference>
          <reference field="0" count="1" selected="0">
            <x v="10"/>
          </reference>
        </references>
      </pivotArea>
    </chartFormat>
    <chartFormat chart="1" format="13">
      <pivotArea type="data" outline="0" fieldPosition="0">
        <references count="2">
          <reference field="4294967294" count="1" selected="0">
            <x v="0"/>
          </reference>
          <reference field="0" count="1" selected="0">
            <x v="11"/>
          </reference>
        </references>
      </pivotArea>
    </chartFormat>
    <chartFormat chart="1" format="14">
      <pivotArea type="data" outline="0" fieldPosition="0">
        <references count="2">
          <reference field="4294967294" count="1" selected="0">
            <x v="0"/>
          </reference>
          <reference field="0" count="1" selected="0">
            <x v="12"/>
          </reference>
        </references>
      </pivotArea>
    </chartFormat>
    <chartFormat chart="1" format="15">
      <pivotArea type="data" outline="0" fieldPosition="0">
        <references count="2">
          <reference field="4294967294" count="1" selected="0">
            <x v="0"/>
          </reference>
          <reference field="0" count="1" selected="0">
            <x v="13"/>
          </reference>
        </references>
      </pivotArea>
    </chartFormat>
    <chartFormat chart="1" format="16">
      <pivotArea type="data" outline="0" fieldPosition="0">
        <references count="2">
          <reference field="4294967294" count="1" selected="0">
            <x v="0"/>
          </reference>
          <reference field="0" count="1" selected="0">
            <x v="14"/>
          </reference>
        </references>
      </pivotArea>
    </chartFormat>
    <chartFormat chart="1" format="17">
      <pivotArea type="data" outline="0" fieldPosition="0">
        <references count="2">
          <reference field="4294967294" count="1" selected="0">
            <x v="0"/>
          </reference>
          <reference field="0" count="1" selected="0">
            <x v="15"/>
          </reference>
        </references>
      </pivotArea>
    </chartFormat>
    <chartFormat chart="1" format="18">
      <pivotArea type="data" outline="0" fieldPosition="0">
        <references count="2">
          <reference field="4294967294" count="1" selected="0">
            <x v="0"/>
          </reference>
          <reference field="0" count="1" selected="0">
            <x v="16"/>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842EEE-E43C-45FC-9EA6-3AEA49C7203D}" name="match per season"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6:B22"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Id" fld="1" subtotal="count" baseField="0" baseItem="0"/>
  </dataFields>
  <formats count="6">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6AF884-EFA2-4E95-86E6-465DA9F05F05}" name="No of match"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Id" fld="0" subtotal="count" baseField="0" baseItem="0"/>
  </dataFields>
  <formats count="3">
    <format dxfId="41">
      <pivotArea type="all" dataOnly="0" outline="0" fieldPosition="0"/>
    </format>
    <format dxfId="40">
      <pivotArea outline="0" collapsedLevelsAreSubtotals="1" fieldPosition="0"/>
    </format>
    <format dxfId="39">
      <pivotArea dataOnly="0" labelOnly="1" outline="0" axis="axisValues" fieldPosition="0"/>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Id].&amp;[33598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pl_matches_2008_2022.xlsx!Table">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351CC5-F8F2-49D6-959E-CEC9AF10DABB}" name="PivotTable1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M77:N110" firstHeaderRow="1" firstDataRow="1" firstDataCol="1"/>
  <pivotFields count="4">
    <pivotField axis="axisRow" allDrilled="1" subtotalTop="0" showAll="0" dataSourceSort="1" defaultSubtotal="0" defaultAttributeDrillState="1">
      <items count="2">
        <item s="1" x="0"/>
        <item s="1" x="1"/>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2">
    <field x="0"/>
    <field x="1"/>
  </rowFields>
  <rowItems count="33">
    <i>
      <x/>
    </i>
    <i r="1">
      <x/>
    </i>
    <i r="1">
      <x v="1"/>
    </i>
    <i r="1">
      <x v="2"/>
    </i>
    <i r="1">
      <x v="3"/>
    </i>
    <i r="1">
      <x v="4"/>
    </i>
    <i r="1">
      <x v="5"/>
    </i>
    <i r="1">
      <x v="6"/>
    </i>
    <i r="1">
      <x v="7"/>
    </i>
    <i r="1">
      <x v="8"/>
    </i>
    <i r="1">
      <x v="9"/>
    </i>
    <i r="1">
      <x v="10"/>
    </i>
    <i r="1">
      <x v="11"/>
    </i>
    <i r="1">
      <x v="12"/>
    </i>
    <i r="1">
      <x v="13"/>
    </i>
    <i r="1">
      <x v="14"/>
    </i>
    <i>
      <x v="1"/>
    </i>
    <i r="1">
      <x/>
    </i>
    <i r="1">
      <x v="1"/>
    </i>
    <i r="1">
      <x v="2"/>
    </i>
    <i r="1">
      <x v="3"/>
    </i>
    <i r="1">
      <x v="4"/>
    </i>
    <i r="1">
      <x v="5"/>
    </i>
    <i r="1">
      <x v="6"/>
    </i>
    <i r="1">
      <x v="7"/>
    </i>
    <i r="1">
      <x v="8"/>
    </i>
    <i r="1">
      <x v="9"/>
    </i>
    <i r="1">
      <x v="10"/>
    </i>
    <i r="1">
      <x v="11"/>
    </i>
    <i r="1">
      <x v="12"/>
    </i>
    <i r="1">
      <x v="13"/>
    </i>
    <i r="1">
      <x v="14"/>
    </i>
    <i t="grand">
      <x/>
    </i>
  </rowItems>
  <colItems count="1">
    <i/>
  </colItems>
  <dataFields count="1">
    <dataField name="Count of Margin" fld="2" subtotal="count" baseField="0" baseItem="0"/>
  </dataFields>
  <formats count="8">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fieldPosition="0">
        <references count="2">
          <reference field="0" count="1" selected="0">
            <x v="0"/>
          </reference>
          <reference field="1" count="0"/>
        </references>
      </pivotArea>
    </format>
    <format dxfId="43">
      <pivotArea dataOnly="0" labelOnly="1" fieldPosition="0">
        <references count="2">
          <reference field="0" count="1" selected="0">
            <x v="1"/>
          </reference>
          <reference field="1" count="0"/>
        </references>
      </pivotArea>
    </format>
    <format dxfId="42">
      <pivotArea dataOnly="0" labelOnly="1" outline="0" axis="axisValues" fieldPosition="0"/>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D3EB04-A265-45D5-A94B-31AD5F95E954}" name="Super Ov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9:B90" firstHeaderRow="1" firstDataRow="1" firstDataCol="1"/>
  <pivotFields count="17">
    <pivotField showAll="0"/>
    <pivotField showAll="0"/>
    <pivotField axis="axisRow" showAll="0" sortType="ascending">
      <items count="16">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dataField="1" showAll="0" sortType="ascending">
      <items count="3">
        <item h="1"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2">
    <field x="9"/>
    <field x="2"/>
  </rowFields>
  <rowItems count="11">
    <i>
      <x v="1"/>
    </i>
    <i r="1">
      <x v="7"/>
    </i>
    <i r="1">
      <x v="1"/>
    </i>
    <i r="1">
      <x v="9"/>
    </i>
    <i r="1">
      <x v="2"/>
    </i>
    <i r="1">
      <x v="13"/>
    </i>
    <i r="1">
      <x v="6"/>
    </i>
    <i r="1">
      <x v="5"/>
    </i>
    <i r="1">
      <x v="11"/>
    </i>
    <i r="1">
      <x v="12"/>
    </i>
    <i t="grand">
      <x/>
    </i>
  </rowItems>
  <colItems count="1">
    <i/>
  </colItems>
  <dataFields count="1">
    <dataField name="Count of Superover" fld="9" subtotal="count" baseField="0" baseItem="0"/>
  </dataFields>
  <formats count="7">
    <format dxfId="56">
      <pivotArea type="all" dataOnly="0" outline="0" fieldPosition="0"/>
    </format>
    <format dxfId="55">
      <pivotArea outline="0" collapsedLevelsAreSubtotals="1" fieldPosition="0"/>
    </format>
    <format dxfId="54">
      <pivotArea field="9" type="button" dataOnly="0" labelOnly="1" outline="0" axis="axisRow" fieldPosition="0"/>
    </format>
    <format dxfId="53">
      <pivotArea dataOnly="0" labelOnly="1" fieldPosition="0">
        <references count="1">
          <reference field="9" count="0"/>
        </references>
      </pivotArea>
    </format>
    <format dxfId="52">
      <pivotArea dataOnly="0" labelOnly="1" grandRow="1" outline="0" fieldPosition="0"/>
    </format>
    <format dxfId="51">
      <pivotArea dataOnly="0" labelOnly="1" fieldPosition="0">
        <references count="2">
          <reference field="2" count="0"/>
          <reference field="9" count="0" selected="0"/>
        </references>
      </pivotArea>
    </format>
    <format dxfId="5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C717B0-7DEC-4783-B7BF-6B7A53EA3591}" name="PivotTable1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S96:T112"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WICKETS" fld="1" baseField="0" baseItem="0"/>
  </dataFields>
  <formats count="6">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0"/>
        </references>
      </pivotArea>
    </format>
    <format dxfId="58">
      <pivotArea dataOnly="0" labelOnly="1" grandRow="1" outline="0" fieldPosition="0"/>
    </format>
    <format dxfId="5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IPL_Matches ogg.xlsx!WKTMARGIN">
        <x15:activeTabTopLevelEntity name="[WKTMARG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9D4F51-7416-4619-BA3F-F406253E82A9}" name="Top POTM"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4:B96" firstHeaderRow="1" firstDataRow="1" firstDataCol="1"/>
  <pivotFields count="4">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P.O.M" fld="1" baseField="0" baseItem="0"/>
  </dataFields>
  <formats count="6">
    <format dxfId="68">
      <pivotArea type="all" dataOnly="0" outline="0" fieldPosition="0"/>
    </format>
    <format dxfId="67">
      <pivotArea outline="0" collapsedLevelsAreSubtotals="1" fieldPosition="0"/>
    </format>
    <format dxfId="66">
      <pivotArea field="0" type="button" dataOnly="0" labelOnly="1" outline="0" axis="axisRow" fieldPosition="0"/>
    </format>
    <format dxfId="65">
      <pivotArea dataOnly="0" labelOnly="1" fieldPosition="0">
        <references count="1">
          <reference field="0" count="0"/>
        </references>
      </pivotArea>
    </format>
    <format dxfId="64">
      <pivotArea dataOnly="0" labelOnly="1" grandRow="1" outline="0" fieldPosition="0"/>
    </format>
    <format dxfId="63">
      <pivotArea dataOnly="0" labelOnly="1" outline="0" axis="axisValues" fieldPosition="0"/>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P O M].[P.O.M].&amp;[17]"/>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IPL_Matches.xlsx!P.O.M">
        <x15:activeTabTopLevelEntity name="[P O 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31D0DE-DAA0-4A64-ABE4-AAD9572A9E3A}" name="PivotTable1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P96:Q112"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RUNS" fld="1" baseField="0" baseItem="0"/>
  </dataFields>
  <formats count="6">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IPL_Matches ogg.xlsx!RUNMARGIN">
        <x15:activeTabTopLevelEntity name="[RUNMARG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1A7D39-3E52-448F-9C8D-D5C690BE175E}" name="Match win per tea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5:B43" firstHeaderRow="1" firstDataRow="1" firstDataCol="1"/>
  <pivotFields count="2">
    <pivotField axis="axisRow" showAll="0" sortType="ascending">
      <items count="18">
        <item x="4"/>
        <item x="15"/>
        <item x="3"/>
        <item x="11"/>
        <item x="13"/>
        <item x="5"/>
        <item x="10"/>
        <item x="16"/>
        <item x="7"/>
        <item x="6"/>
        <item x="9"/>
        <item x="14"/>
        <item x="8"/>
        <item x="0"/>
        <item x="12"/>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8">
    <i>
      <x v="7"/>
    </i>
    <i>
      <x v="9"/>
    </i>
    <i>
      <x v="5"/>
    </i>
    <i>
      <x v="11"/>
    </i>
    <i>
      <x v="4"/>
    </i>
    <i>
      <x v="12"/>
    </i>
    <i>
      <x v="14"/>
    </i>
    <i>
      <x v="1"/>
    </i>
    <i>
      <x v="2"/>
    </i>
    <i>
      <x v="3"/>
    </i>
    <i>
      <x v="16"/>
    </i>
    <i>
      <x v="6"/>
    </i>
    <i>
      <x v="13"/>
    </i>
    <i>
      <x v="15"/>
    </i>
    <i>
      <x v="8"/>
    </i>
    <i>
      <x/>
    </i>
    <i>
      <x v="10"/>
    </i>
    <i t="grand">
      <x/>
    </i>
  </rowItems>
  <colItems count="1">
    <i/>
  </colItems>
  <dataFields count="1">
    <dataField name="Sum of Matches Won" fld="1" baseField="0" baseItem="0"/>
  </dataFields>
  <formats count="6">
    <format dxfId="80">
      <pivotArea type="all" dataOnly="0" outline="0" fieldPosition="0"/>
    </format>
    <format dxfId="79">
      <pivotArea outline="0" collapsedLevelsAreSubtotals="1" fieldPosition="0"/>
    </format>
    <format dxfId="78">
      <pivotArea field="0" type="button" dataOnly="0" labelOnly="1" outline="0" axis="axisRow" fieldPosition="0"/>
    </format>
    <format dxfId="77">
      <pivotArea dataOnly="0" labelOnly="1" fieldPosition="0">
        <references count="1">
          <reference field="0" count="0"/>
        </references>
      </pivotArea>
    </format>
    <format dxfId="76">
      <pivotArea dataOnly="0" labelOnly="1" grandRow="1" outline="0" fieldPosition="0"/>
    </format>
    <format dxfId="7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A83C06-3240-4AEE-855D-39BC163878DC}" name="PivotTable18"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Q16:S34"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Toss Winner" fld="1" baseField="0" baseItem="0"/>
    <dataField name="Sum of Match won" fld="2" baseField="0" baseItem="0"/>
  </dataFields>
  <formats count="6">
    <format dxfId="86">
      <pivotArea type="all" dataOnly="0" outline="0" fieldPosition="0"/>
    </format>
    <format dxfId="85">
      <pivotArea outline="0" collapsedLevelsAreSubtotals="1" fieldPosition="0"/>
    </format>
    <format dxfId="84">
      <pivotArea field="0" type="button" dataOnly="0" labelOnly="1" outline="0" axis="axisRow" fieldPosition="0"/>
    </format>
    <format dxfId="83">
      <pivotArea dataOnly="0" labelOnly="1" fieldPosition="0">
        <references count="1">
          <reference field="0" count="0"/>
        </references>
      </pivotArea>
    </format>
    <format dxfId="82">
      <pivotArea dataOnly="0" labelOnly="1" grandRow="1" outline="0" fieldPosition="0"/>
    </format>
    <format dxfId="8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DF6A471-1006-4565-801B-C8221939B256}" name="PivotTable1"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M38:N73" firstHeaderRow="1" firstDataRow="1" firstDataCol="1"/>
  <pivotFields count="2">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Winning Team" fld="1" subtotal="count" baseField="0" baseItem="0"/>
  </dataFields>
  <formats count="6">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fieldPosition="0">
        <references count="1">
          <reference field="0" count="0"/>
        </references>
      </pivotArea>
    </format>
    <format dxfId="88">
      <pivotArea dataOnly="0" labelOnly="1" grandRow="1" outline="0" fieldPosition="0"/>
    </format>
    <format dxfId="8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IPL_Matches ogg.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9F1CAF-C16A-483C-B72C-EE3CA9A73DB4}" name="PivotTable9"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M3:N6"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Max of Margin" fld="1" subtotal="max" baseField="0" baseItem="0"/>
  </dataFields>
  <formats count="6">
    <format dxfId="98">
      <pivotArea type="all" dataOnly="0" outline="0" fieldPosition="0"/>
    </format>
    <format dxfId="97">
      <pivotArea outline="0" collapsedLevelsAreSubtotals="1" fieldPosition="0"/>
    </format>
    <format dxfId="96">
      <pivotArea field="0" type="button" dataOnly="0" labelOnly="1" outline="0" axis="axisRow" fieldPosition="0"/>
    </format>
    <format dxfId="95">
      <pivotArea dataOnly="0" labelOnly="1" fieldPosition="0">
        <references count="1">
          <reference field="0" count="0"/>
        </references>
      </pivotArea>
    </format>
    <format dxfId="94">
      <pivotArea dataOnly="0" labelOnly="1" grandRow="1" outline="0" fieldPosition="0"/>
    </format>
    <format dxfId="93">
      <pivotArea dataOnly="0" labelOnly="1" outline="0" axis="axisValues" fieldPosition="0"/>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63B5F2A4-5CFA-4092-9639-F75D2CF213DF}" autoFormatId="16" applyNumberFormats="0" applyBorderFormats="0" applyFontFormats="0" applyPatternFormats="0" applyAlignmentFormats="0" applyWidthHeightFormats="0">
  <queryTableRefresh nextId="18">
    <queryTableFields count="17">
      <queryTableField id="1" name="Id" tableColumnId="1"/>
      <queryTableField id="2" name="City" tableColumnId="2"/>
      <queryTableField id="3" name="Season" tableColumnId="3"/>
      <queryTableField id="4" name="Match Number" tableColumnId="4"/>
      <queryTableField id="5" name="Team 1" tableColumnId="5"/>
      <queryTableField id="6" name="Team 2" tableColumnId="6"/>
      <queryTableField id="7" name="Venue" tableColumnId="7"/>
      <queryTableField id="8" name="Toss winner" tableColumnId="8"/>
      <queryTableField id="9" name="Toss decision" tableColumnId="9"/>
      <queryTableField id="10" name="Superover" tableColumnId="10"/>
      <queryTableField id="11" name="Winning Team" tableColumnId="11"/>
      <queryTableField id="12" name="Won by" tableColumnId="12"/>
      <queryTableField id="13" name="Margin" tableColumnId="13"/>
      <queryTableField id="14" name="Method" tableColumnId="14"/>
      <queryTableField id="15" name="Player of Match" tableColumnId="15"/>
      <queryTableField id="16" name="Umpire1" tableColumnId="16"/>
      <queryTableField id="17" name="Umpire2"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F38ADBBA-3913-48C0-9182-3998C9DD86A9}" sourceName="[Table].[Season]">
  <pivotTables>
    <pivotTable tabId="11" name="match per season"/>
    <pivotTable tabId="11" name="No of match"/>
    <pivotTable tabId="11" name="PivotTable1"/>
    <pivotTable tabId="11" name="PivotTable11"/>
    <pivotTable tabId="11" name="PivotTable13"/>
    <pivotTable tabId="11" name="PivotTable14"/>
    <pivotTable tabId="11" name="PivotTable18"/>
    <pivotTable tabId="11" name="PivotTable9"/>
    <pivotTable tabId="11" name="Top POTM"/>
    <pivotTable tabId="11" name="Toss Decision "/>
  </pivotTables>
  <data>
    <olap pivotCacheId="1395852877">
      <levels count="2">
        <level uniqueName="[Table].[Season].[(All)]" sourceCaption="(All)" count="0"/>
        <level uniqueName="[Table].[Season].[Season]" sourceCaption="Season" count="15">
          <ranges>
            <range startItem="0">
              <i n="[Table].[Season].&amp;[2008]" c="2008"/>
              <i n="[Table].[Season].&amp;[2009]" c="2009"/>
              <i n="[Table].[Season].&amp;[2010]" c="2010"/>
              <i n="[Table].[Season].&amp;[2011]" c="2011"/>
              <i n="[Table].[Season].&amp;[2012]" c="2012"/>
              <i n="[Table].[Season].&amp;[2013]" c="2013"/>
              <i n="[Table].[Season].&amp;[2014]" c="2014"/>
              <i n="[Table].[Season].&amp;[2015]" c="2015"/>
              <i n="[Table].[Season].&amp;[2016]" c="2016"/>
              <i n="[Table].[Season].&amp;[2017]" c="2017"/>
              <i n="[Table].[Season].&amp;[2018]" c="2018"/>
              <i n="[Table].[Season].&amp;[2019]" c="2019"/>
              <i n="[Table].[Season].&amp;[2020]" c="2020"/>
              <i n="[Table].[Season].&amp;[2021]" c="2021"/>
              <i n="[Table].[Season].&amp;[2022]" c="2022"/>
            </range>
          </ranges>
        </level>
      </levels>
      <selections count="1">
        <selection n="[Table].[Sea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A8AE760-F09A-45C6-9569-283142EDF9A5}" sourceName="[Data].[City]">
  <pivotTables>
    <pivotTable tabId="11" name="PivotTable1"/>
  </pivotTables>
  <data>
    <olap pivotCacheId="1395852877">
      <levels count="2">
        <level uniqueName="[Data].[City].[(All)]" sourceCaption="(All)" count="0"/>
        <level uniqueName="[Data].[City].[City]" sourceCaption="City" count="34">
          <ranges>
            <range startItem="0">
              <i n="[Data].[City].&amp;[Abu Dhabi]" c="Abu Dhabi"/>
              <i n="[Data].[City].&amp;[Ahmedabad]" c="Ahmedabad"/>
              <i n="[Data].[City].&amp;[Bangalore]" c="Bangalore"/>
              <i n="[Data].[City].&amp;[Bengaluru]" c="Bengaluru"/>
              <i n="[Data].[City].&amp;[Bloemfontein]" c="Bloemfontein"/>
              <i n="[Data].[City].&amp;[Cape Town]" c="Cape Town"/>
              <i n="[Data].[City].&amp;[Centurion]" c="Centurion"/>
              <i n="[Data].[City].&amp;[Chandigarh]" c="Chandigarh"/>
              <i n="[Data].[City].&amp;[Chennai]" c="Chennai"/>
              <i n="[Data].[City].&amp;[Cuttack]" c="Cuttack"/>
              <i n="[Data].[City].&amp;[Delhi]" c="Delhi"/>
              <i n="[Data].[City].&amp;[Dharamsala]" c="Dharamsala"/>
              <i n="[Data].[City].&amp;[Dubai]" c="Dubai"/>
              <i n="[Data].[City].&amp;[Durban]" c="Durban"/>
              <i n="[Data].[City].&amp;[East London]" c="East London"/>
              <i n="[Data].[City].&amp;[Hyderabad]" c="Hyderabad"/>
              <i n="[Data].[City].&amp;[Indore]" c="Indore"/>
              <i n="[Data].[City].&amp;[Jaipur]" c="Jaipur"/>
              <i n="[Data].[City].&amp;[Johannesburg]" c="Johannesburg"/>
              <i n="[Data].[City].&amp;[Kanpur]" c="Kanpur"/>
              <i n="[Data].[City].&amp;[Kimberley]" c="Kimberley"/>
              <i n="[Data].[City].&amp;[Kochi]" c="Kochi"/>
              <i n="[Data].[City].&amp;[Kolkata]" c="Kolkata"/>
              <i n="[Data].[City].&amp;[Mumbai]" c="Mumbai"/>
              <i n="[Data].[City].&amp;[Nagpur]" c="Nagpur"/>
              <i n="[Data].[City].&amp;[Navi Mumbai]" c="Navi Mumbai"/>
              <i n="[Data].[City].&amp;[Others]" c="Others"/>
              <i n="[Data].[City].&amp;[Port Elizabeth]" c="Port Elizabeth"/>
              <i n="[Data].[City].&amp;[Pune]" c="Pune"/>
              <i n="[Data].[City].&amp;[Raipur]" c="Raipur"/>
              <i n="[Data].[City].&amp;[Rajkot]" c="Rajkot"/>
              <i n="[Data].[City].&amp;[Ranchi]" c="Ranchi"/>
              <i n="[Data].[City].&amp;[Sharjah]" c="Sharjah"/>
              <i n="[Data].[City].&amp;[Visakhapatnam]" c="Visakhapatnam"/>
            </range>
          </ranges>
        </level>
      </levels>
      <selections count="1">
        <selection n="[Data].[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Name" xr10:uid="{F184F0AF-9964-42FB-B21F-30B908B49160}" sourceName="Team Name">
  <pivotTables>
    <pivotTable tabId="11" name="Match win per team"/>
  </pivotTables>
  <data>
    <tabular pivotCacheId="887161973">
      <items count="17">
        <i x="4" s="1"/>
        <i x="15" s="1"/>
        <i x="3" s="1"/>
        <i x="11" s="1"/>
        <i x="13" s="1"/>
        <i x="5" s="1"/>
        <i x="10" s="1"/>
        <i x="16" s="1"/>
        <i x="7" s="1"/>
        <i x="6" s="1"/>
        <i x="9" s="1"/>
        <i x="14" s="1"/>
        <i x="8" s="1"/>
        <i x="0" s="1"/>
        <i x="12"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Name1" xr10:uid="{694B2E5B-4947-48C9-8354-7B845E0081DB}" sourceName="Team Name">
  <pivotTables>
    <pivotTable tabId="11" name="Toss Win Per Team"/>
  </pivotTables>
  <data>
    <tabular pivotCacheId="2139479972">
      <items count="17">
        <i x="4" s="1"/>
        <i x="15" s="1"/>
        <i x="3" s="1"/>
        <i x="11" s="1"/>
        <i x="13" s="1"/>
        <i x="5" s="1"/>
        <i x="10" s="1"/>
        <i x="16" s="1"/>
        <i x="7" s="1"/>
        <i x="6" s="1"/>
        <i x="9" s="1"/>
        <i x="14" s="1"/>
        <i x="8" s="1"/>
        <i x="0" s="1"/>
        <i x="12"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5692135F-EB83-4389-93F0-B2BB2798B890}" sourceName="Season">
  <pivotTables>
    <pivotTable tabId="11" name="Super Over"/>
  </pivotTables>
  <data>
    <tabular pivotCacheId="1372301838">
      <items count="15">
        <i x="13" s="1"/>
        <i x="12" s="1"/>
        <i x="9" s="1"/>
        <i x="8" s="1"/>
        <i x="7" s="1"/>
        <i x="5" s="1"/>
        <i x="3" s="1"/>
        <i x="2" s="1"/>
        <i x="1" s="1"/>
        <i x="14" s="1" nd="1"/>
        <i x="11" s="1" nd="1"/>
        <i x="10" s="1" nd="1"/>
        <i x="6" s="1" nd="1"/>
        <i x="4" s="1" nd="1"/>
        <i x="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2" xr10:uid="{43543407-28AA-4059-809C-572AD79C9801}" sourceName="[RUNMARGIN].[SEASON]">
  <pivotTables>
    <pivotTable tabId="11" name="PivotTable13"/>
  </pivotTables>
  <data>
    <olap pivotCacheId="1395852877">
      <levels count="2">
        <level uniqueName="[RUNMARGIN].[SEASON].[(All)]" sourceCaption="(All)" count="0"/>
        <level uniqueName="[RUNMARGIN].[SEASON].[SEASON]" sourceCaption="SEASON" count="15">
          <ranges>
            <range startItem="0">
              <i n="[RUNMARGIN].[SEASON].&amp;[2008]" c="2008"/>
              <i n="[RUNMARGIN].[SEASON].&amp;[2009]" c="2009"/>
              <i n="[RUNMARGIN].[SEASON].&amp;[2010]" c="2010"/>
              <i n="[RUNMARGIN].[SEASON].&amp;[2011]" c="2011"/>
              <i n="[RUNMARGIN].[SEASON].&amp;[2012]" c="2012"/>
              <i n="[RUNMARGIN].[SEASON].&amp;[2013]" c="2013"/>
              <i n="[RUNMARGIN].[SEASON].&amp;[2014]" c="2014"/>
              <i n="[RUNMARGIN].[SEASON].&amp;[2015]" c="2015"/>
              <i n="[RUNMARGIN].[SEASON].&amp;[2016]" c="2016"/>
              <i n="[RUNMARGIN].[SEASON].&amp;[2017]" c="2017"/>
              <i n="[RUNMARGIN].[SEASON].&amp;[2018]" c="2018"/>
              <i n="[RUNMARGIN].[SEASON].&amp;[2019]" c="2019"/>
              <i n="[RUNMARGIN].[SEASON].&amp;[2020]" c="2020"/>
              <i n="[RUNMARGIN].[SEASON].&amp;[2021]" c="2021"/>
              <i n="[RUNMARGIN].[SEASON].&amp;[2022]" c="2022"/>
            </range>
          </ranges>
        </level>
      </levels>
      <selections count="1">
        <selection n="[RUNMARGIN].[SEASON].[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3" xr10:uid="{F39BA1F4-E122-42A8-8378-72ACE32ADBCB}" sourceName="[WKTMARGIN].[SEASON]">
  <pivotTables>
    <pivotTable tabId="11" name="PivotTable14"/>
  </pivotTables>
  <data>
    <olap pivotCacheId="1395852877">
      <levels count="2">
        <level uniqueName="[WKTMARGIN].[SEASON].[(All)]" sourceCaption="(All)" count="0"/>
        <level uniqueName="[WKTMARGIN].[SEASON].[SEASON]" sourceCaption="SEASON" count="15">
          <ranges>
            <range startItem="0">
              <i n="[WKTMARGIN].[SEASON].&amp;[2008]" c="2008"/>
              <i n="[WKTMARGIN].[SEASON].&amp;[2009]" c="2009"/>
              <i n="[WKTMARGIN].[SEASON].&amp;[2010]" c="2010"/>
              <i n="[WKTMARGIN].[SEASON].&amp;[2011]" c="2011"/>
              <i n="[WKTMARGIN].[SEASON].&amp;[2012]" c="2012"/>
              <i n="[WKTMARGIN].[SEASON].&amp;[2013]" c="2013"/>
              <i n="[WKTMARGIN].[SEASON].&amp;[2014]" c="2014"/>
              <i n="[WKTMARGIN].[SEASON].&amp;[2015]" c="2015"/>
              <i n="[WKTMARGIN].[SEASON].&amp;[2016]" c="2016"/>
              <i n="[WKTMARGIN].[SEASON].&amp;[2017]" c="2017"/>
              <i n="[WKTMARGIN].[SEASON].&amp;[2018]" c="2018"/>
              <i n="[WKTMARGIN].[SEASON].&amp;[2019]" c="2019"/>
              <i n="[WKTMARGIN].[SEASON].&amp;[2020]" c="2020"/>
              <i n="[WKTMARGIN].[SEASON].&amp;[2021]" c="2021"/>
              <i n="[WKTMARGIN].[SEASON].&amp;[2022]" c="2022"/>
            </range>
          </ranges>
        </level>
      </levels>
      <selections count="1">
        <selection n="[WKTMARGIN].[SEA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3C397D4B-9334-4ABE-BB9A-9A3F73A033F1}" cache="Slicer_Season" caption="Season" level="1" rowHeight="209550"/>
  <slicer name="City" xr10:uid="{5B1EC037-52CC-487C-ABD9-677D59694ECF}" cache="Slicer_City" caption="City" level="1" rowHeight="209550"/>
  <slicer name="Team Name" xr10:uid="{99956CDF-2629-417E-8094-D376C45A1DF6}" cache="Slicer_Team_Name" caption="Team Name" rowHeight="209550"/>
  <slicer name="Team Name 1" xr10:uid="{7B0E4B96-045D-43DC-A75B-95A9304EAF8A}" cache="Slicer_Team_Name1" caption="Team Name" rowHeight="209550"/>
  <slicer name="Season 1" xr10:uid="{D7923041-EB1F-48F0-904A-C4D311ACAB25}" cache="Slicer_Season1" caption="Season" showCaption="0" rowHeight="209550"/>
  <slicer name="SEASON 4" xr10:uid="{0D5CE169-1F97-476A-9938-7F3B52EB22F3}" cache="Slicer_SEASON2" caption="SEASON" showCaption="0" level="1" style="Slicer Style 5" rowHeight="209550"/>
  <slicer name="SEASON 6" xr10:uid="{B849A739-4BB4-4E50-A7B4-7C180CF09DAF}" cache="Slicer_SEASON3" caption="SEASON" showCaption="0" level="1" style="Slicer Style 5"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2" xr10:uid="{FDA38D86-B03F-4F8C-BC58-8410ED0F7AEC}" cache="Slicer_Season" caption="Season" startItem="4" showCaption="0" level="1" style="Slicer Style 5" rowHeight="209550"/>
  <slicer name="City 1" xr10:uid="{131AE356-14C0-4F85-AE38-831A2DF00337}" cache="Slicer_City" caption="City" showCaption="0" level="1" style="Slicer Style 5" rowHeight="180000"/>
  <slicer name="Team Name 2" xr10:uid="{72DEDE2C-6B44-492F-BC6E-0015E2FCD45C}" cache="Slicer_Team_Name" caption="Team Name" startItem="10" showCaption="0" style="Slicer Style 5" rowHeight="209550"/>
  <slicer name="Season 3" xr10:uid="{2E9D10DE-98CD-484F-B38B-F4EF3C843AE5}" cache="Slicer_Season1" caption="Season" showCaption="0" style="Slicer Style 5" rowHeight="180000"/>
  <slicer name="SEASON 5" xr10:uid="{F4A02058-9413-41AF-ABC1-6AD0ECAF73AF}" cache="Slicer_SEASON2" caption="SEASON" showCaption="0" level="1" style="Slicer Style 5" rowHeight="209550"/>
  <slicer name="SEASON 8" xr10:uid="{6D7B2B4F-CFC2-4F74-B3E7-29A5D3463B7E}" cache="Slicer_SEASON3" caption="SEASON" startItem="3" showCaption="0" level="1" style="Slicer Style 5" rowHeight="2095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18F5FD-E557-4F4C-894D-387E644FF330}" name="Table1" displayName="Table1" ref="A1:R951" totalsRowShown="0" headerRowDxfId="131" dataDxfId="130">
  <autoFilter ref="A1:R951" xr:uid="{9318F5FD-E557-4F4C-894D-387E644FF330}"/>
  <tableColumns count="18">
    <tableColumn id="1" xr3:uid="{106BD34F-4ED0-43BC-B237-96C9E97A1A96}" name="id" dataDxfId="129"/>
    <tableColumn id="2" xr3:uid="{26C53E2A-9AA6-4C67-82BA-FD55B790CD95}" name="city" dataDxfId="128"/>
    <tableColumn id="3" xr3:uid="{808ED0A0-523D-4493-844B-8F5008E4B98B}" name="match_date" dataDxfId="127"/>
    <tableColumn id="4" xr3:uid="{74660F25-B1CD-48BD-BDC6-472E3494A69C}" name="season" dataDxfId="126"/>
    <tableColumn id="5" xr3:uid="{52EE73D4-043C-4687-8267-05DA3F3C8E7E}" name="match_number" dataDxfId="125"/>
    <tableColumn id="6" xr3:uid="{38A93C0A-16F5-4692-A175-6DDDC191EFF6}" name="team1" dataDxfId="124"/>
    <tableColumn id="7" xr3:uid="{46AC1BBD-8752-488A-8CC0-636E946BA4E8}" name="team2" dataDxfId="123"/>
    <tableColumn id="8" xr3:uid="{1A00D78E-615D-4CC7-A449-5140F80AC660}" name="venue" dataDxfId="122"/>
    <tableColumn id="9" xr3:uid="{C88871A6-90FA-4CF2-ADFA-1CBF9E9365D0}" name="toss_winner" dataDxfId="121"/>
    <tableColumn id="10" xr3:uid="{C5CBF6EE-0B01-4516-852A-3DEEE13F72AD}" name="toss_decision" dataDxfId="120"/>
    <tableColumn id="11" xr3:uid="{262656BD-D55A-4C48-8EBD-8B8698523AD8}" name="superover" dataDxfId="119"/>
    <tableColumn id="12" xr3:uid="{CCA94D6C-E038-43C3-BE5E-6EBE96386697}" name="winning_team" dataDxfId="118"/>
    <tableColumn id="13" xr3:uid="{11FA33CF-C8DA-4B79-9AC2-099B6843B2CF}" name="won_by" dataDxfId="117"/>
    <tableColumn id="14" xr3:uid="{FAF022D3-32DC-4A52-B44F-00475128644F}" name="margin" dataDxfId="116"/>
    <tableColumn id="15" xr3:uid="{AA4206A7-0FD5-4F85-A428-73EFE533001A}" name="method" dataDxfId="115"/>
    <tableColumn id="16" xr3:uid="{F332A66D-FF88-455D-B93A-216DBC97CD74}" name="player_of_match" dataDxfId="114"/>
    <tableColumn id="17" xr3:uid="{BF6AD6D2-8F91-4C84-ABBF-CF0E4BEE86EB}" name="umpire1" dataDxfId="113"/>
    <tableColumn id="18" xr3:uid="{1FBCED3D-9DE8-4BC1-B8CF-406A48B9B832}" name="umpire2" dataDxfId="1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E05A38-1B2B-4ED8-8581-1A4D7D4E9988}" name="Data" displayName="Data" ref="A1:Q951" tableType="queryTable" totalsRowShown="0">
  <autoFilter ref="A1:Q951" xr:uid="{52E05A38-1B2B-4ED8-8581-1A4D7D4E9988}"/>
  <tableColumns count="17">
    <tableColumn id="1" xr3:uid="{2232DD0C-8304-4BAE-90CE-7BDF84DC611D}" uniqueName="1" name="Id" queryTableFieldId="1"/>
    <tableColumn id="2" xr3:uid="{4D0AAFC2-1909-4EE9-A177-1B27FB29316A}" uniqueName="2" name="City" queryTableFieldId="2" dataDxfId="111"/>
    <tableColumn id="3" xr3:uid="{F00DA76D-2D70-47A1-BD18-3AB46EEB467D}" uniqueName="3" name="Season" queryTableFieldId="3"/>
    <tableColumn id="4" xr3:uid="{0F2635F3-3849-41F8-B717-731BC346EB42}" uniqueName="4" name="Match Number" queryTableFieldId="4"/>
    <tableColumn id="5" xr3:uid="{B7601282-C6B2-450E-9894-0F5EB5D1EB67}" uniqueName="5" name="Team 1" queryTableFieldId="5" dataDxfId="110"/>
    <tableColumn id="6" xr3:uid="{63B1123E-86D0-4A0B-BEAC-6B14AD00FC34}" uniqueName="6" name="Team 2" queryTableFieldId="6" dataDxfId="109"/>
    <tableColumn id="7" xr3:uid="{F4406AA6-4129-4909-97EA-8BA1CDAC8BFC}" uniqueName="7" name="Venue" queryTableFieldId="7" dataDxfId="108"/>
    <tableColumn id="8" xr3:uid="{D1E204F8-35C5-4A01-BE68-FC72FC09EBA5}" uniqueName="8" name="Toss winner" queryTableFieldId="8" dataDxfId="107"/>
    <tableColumn id="9" xr3:uid="{80132DDD-B416-4648-ABDC-D03667F66505}" uniqueName="9" name="Toss decision" queryTableFieldId="9" dataDxfId="106"/>
    <tableColumn id="10" xr3:uid="{9F858EF6-2A68-48B7-958A-C20C3C313527}" uniqueName="10" name="Superover" queryTableFieldId="10" dataDxfId="105"/>
    <tableColumn id="11" xr3:uid="{97B0778A-DF4F-40F6-AFF1-0392D01641BC}" uniqueName="11" name="Winning Team" queryTableFieldId="11" dataDxfId="104"/>
    <tableColumn id="12" xr3:uid="{5FB41D6A-0C96-4362-B647-728F37BB471A}" uniqueName="12" name="Won by" queryTableFieldId="12" dataDxfId="103"/>
    <tableColumn id="13" xr3:uid="{0F738886-8FC3-4C3B-86DD-3C39C9188BAD}" uniqueName="13" name="Margin" queryTableFieldId="13"/>
    <tableColumn id="14" xr3:uid="{4FAF4B76-308C-4212-82A5-57D53B5EBE44}" uniqueName="14" name="Method" queryTableFieldId="14" dataDxfId="102"/>
    <tableColumn id="15" xr3:uid="{815313EE-1F4C-4556-AB00-43EAAC1474DD}" uniqueName="15" name="Player of Match" queryTableFieldId="15" dataDxfId="101"/>
    <tableColumn id="16" xr3:uid="{EB165BFA-75DC-40A6-A7FD-5F7DE904BE4F}" uniqueName="16" name="Umpire1" queryTableFieldId="16" dataDxfId="100"/>
    <tableColumn id="17" xr3:uid="{CCC540D9-0135-4B0E-8602-ACA7ED1B1B67}" uniqueName="17" name="Umpire2" queryTableFieldId="17" dataDxfId="9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496AE1-7286-47D0-B91E-92CCFEAD1257}" name="P.O.M" displayName="P.O.M" ref="A108:B118" totalsRowShown="0">
  <autoFilter ref="A108:B118" xr:uid="{64496AE1-7286-47D0-B91E-92CCFEAD1257}"/>
  <tableColumns count="2">
    <tableColumn id="1" xr3:uid="{804C0196-ABFC-4EF5-B7DB-6BD1C8DE706C}" name="Top Recipients"/>
    <tableColumn id="2" xr3:uid="{E09CE76B-E08E-4955-BCED-8C1D545D2C33}" name=" P.O.M"/>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8C08E8-395A-4470-B329-A02E80BF70D2}" name="Table11" displayName="Table11" ref="D25:E42" totalsRowShown="0">
  <autoFilter ref="D25:E42" xr:uid="{978C08E8-395A-4470-B329-A02E80BF70D2}"/>
  <tableColumns count="2">
    <tableColumn id="1" xr3:uid="{760F009B-074A-4F28-A34D-D68A8EC00571}" name="Team Name"/>
    <tableColumn id="2" xr3:uid="{C80B946C-6320-47D2-8B77-9C83F8B8049E}" name="Matches Won" dataDxfId="20">
      <calculatedColumnFormula>COUNTIFS(Data[Winning Team],Table11[[#This Row],[Team Name]])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AD6E8D-DA7D-4B52-81B9-D4A3E5C7D420}" name="Table13" displayName="Table13" ref="D46:E63" totalsRowShown="0">
  <autoFilter ref="D46:E63" xr:uid="{FBAD6E8D-DA7D-4B52-81B9-D4A3E5C7D420}"/>
  <tableColumns count="2">
    <tableColumn id="1" xr3:uid="{60F5CFB6-7F6D-4BC4-9E3B-C0EF8DDE965D}" name="Team Name"/>
    <tableColumn id="2" xr3:uid="{4150F40E-2B39-4981-B8B9-F80C5D724B59}" name="Toss winner" dataDxfId="19">
      <calculatedColumnFormula>COUNTIFS(Data[Toss winner],Table13[[#This Row],[Team Name]])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CEFB99-9EF5-4EF8-8706-9F3B65CDC574}" name="RUNMARGIN" displayName="RUNMARGIN" ref="P77:Q92" totalsRowShown="0">
  <autoFilter ref="P77:Q92" xr:uid="{EFCEFB99-9EF5-4EF8-8706-9F3B65CDC574}"/>
  <tableColumns count="2">
    <tableColumn id="1" xr3:uid="{B70F8CE0-94C2-4955-8D46-69E36502CC18}" name="SEASON">
      <calculatedColumnFormula>M79</calculatedColumnFormula>
    </tableColumn>
    <tableColumn id="2" xr3:uid="{63D3DE58-0BE7-4045-A73A-851B01339A03}" name="RUNS">
      <calculatedColumnFormula>N79</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6E27223-50D4-4BFA-9F96-4D8BB3169117}" name="WKTMARGIN" displayName="WKTMARGIN" ref="S77:T92" totalsRowShown="0">
  <autoFilter ref="S77:T92" xr:uid="{46E27223-50D4-4BFA-9F96-4D8BB3169117}"/>
  <tableColumns count="2">
    <tableColumn id="1" xr3:uid="{6BF4CB8C-1AEC-4A20-999A-4CE60379133B}" name="SEASON">
      <calculatedColumnFormula>M95</calculatedColumnFormula>
    </tableColumn>
    <tableColumn id="2" xr3:uid="{60570577-AD3A-4675-AD68-678E8D74A3C3}" name="WICKETS">
      <calculatedColumnFormula>N95</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0517BF-D59F-4E55-AC2C-EE0F752F9876}" name="Table8" displayName="Table8" ref="M16:O33" totalsRowShown="0">
  <autoFilter ref="M16:O33" xr:uid="{A50517BF-D59F-4E55-AC2C-EE0F752F9876}"/>
  <tableColumns count="3">
    <tableColumn id="1" xr3:uid="{AA1A07D9-097E-43DA-96B4-87DE4A02A4FC}" name="Team Name" dataDxfId="18"/>
    <tableColumn id="2" xr3:uid="{9DC4093B-C0B9-42E5-9D8E-798621017FE9}" name="Toss Winner">
      <calculatedColumnFormula>COUNTIFS(Data[Toss winner],M17)</calculatedColumnFormula>
    </tableColumn>
    <tableColumn id="3" xr3:uid="{B0ABB15E-A100-42F7-AF94-16A2EAA19411}" name="Match won">
      <calculatedColumnFormula>COUNTIFS(Data[Winning Team],M17)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6.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5.xml"/><Relationship Id="rId2" Type="http://schemas.openxmlformats.org/officeDocument/2006/relationships/pivotTable" Target="../pivotTables/pivotTable2.xml"/><Relationship Id="rId16" Type="http://schemas.openxmlformats.org/officeDocument/2006/relationships/table" Target="../tables/table4.xml"/><Relationship Id="rId20" Type="http://schemas.openxmlformats.org/officeDocument/2006/relationships/table" Target="../tables/table8.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3.xml"/><Relationship Id="rId10" Type="http://schemas.openxmlformats.org/officeDocument/2006/relationships/pivotTable" Target="../pivotTables/pivotTable10.xml"/><Relationship Id="rId19" Type="http://schemas.openxmlformats.org/officeDocument/2006/relationships/table" Target="../tables/table7.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951"/>
  <sheetViews>
    <sheetView workbookViewId="0">
      <selection activeCell="A2" sqref="A2"/>
    </sheetView>
  </sheetViews>
  <sheetFormatPr defaultColWidth="12.6640625" defaultRowHeight="15.75" customHeight="1" x14ac:dyDescent="0.25"/>
  <cols>
    <col min="3" max="3" width="13" customWidth="1"/>
    <col min="5" max="5" width="15.88671875" customWidth="1"/>
    <col min="9" max="9" width="13.5546875" customWidth="1"/>
    <col min="10" max="10" width="14.88671875" customWidth="1"/>
    <col min="12" max="12" width="14.88671875" customWidth="1"/>
    <col min="16" max="16" width="17.33203125" customWidth="1"/>
  </cols>
  <sheetData>
    <row r="1" spans="1:18"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15.75" customHeight="1" x14ac:dyDescent="0.25">
      <c r="A2" s="1">
        <v>1312200</v>
      </c>
      <c r="B2" s="1" t="s">
        <v>18</v>
      </c>
      <c r="C2" s="1" t="s">
        <v>19</v>
      </c>
      <c r="D2" s="1">
        <v>2022</v>
      </c>
      <c r="E2" s="1" t="s">
        <v>20</v>
      </c>
      <c r="F2" s="1" t="s">
        <v>21</v>
      </c>
      <c r="G2" s="1" t="s">
        <v>22</v>
      </c>
      <c r="H2" s="1" t="s">
        <v>23</v>
      </c>
      <c r="I2" s="1" t="s">
        <v>21</v>
      </c>
      <c r="J2" s="1" t="s">
        <v>24</v>
      </c>
      <c r="K2" s="1" t="s">
        <v>25</v>
      </c>
      <c r="L2" s="1" t="s">
        <v>22</v>
      </c>
      <c r="M2" s="1" t="s">
        <v>26</v>
      </c>
      <c r="N2" s="1">
        <v>7</v>
      </c>
      <c r="O2" s="1" t="s">
        <v>27</v>
      </c>
      <c r="P2" s="1" t="s">
        <v>28</v>
      </c>
      <c r="Q2" s="1" t="s">
        <v>29</v>
      </c>
      <c r="R2" s="1" t="s">
        <v>30</v>
      </c>
    </row>
    <row r="3" spans="1:18" ht="15.75" customHeight="1" x14ac:dyDescent="0.25">
      <c r="A3" s="1">
        <v>1312199</v>
      </c>
      <c r="B3" s="1" t="s">
        <v>18</v>
      </c>
      <c r="C3" s="1" t="s">
        <v>31</v>
      </c>
      <c r="D3" s="1">
        <v>2022</v>
      </c>
      <c r="E3" s="1" t="s">
        <v>32</v>
      </c>
      <c r="F3" s="1" t="s">
        <v>33</v>
      </c>
      <c r="G3" s="1" t="s">
        <v>21</v>
      </c>
      <c r="H3" s="1" t="s">
        <v>23</v>
      </c>
      <c r="I3" s="1" t="s">
        <v>21</v>
      </c>
      <c r="J3" s="1" t="s">
        <v>34</v>
      </c>
      <c r="K3" s="1" t="s">
        <v>25</v>
      </c>
      <c r="L3" s="1" t="s">
        <v>21</v>
      </c>
      <c r="M3" s="1" t="s">
        <v>26</v>
      </c>
      <c r="N3" s="1">
        <v>7</v>
      </c>
      <c r="O3" s="1" t="s">
        <v>27</v>
      </c>
      <c r="P3" s="1" t="s">
        <v>35</v>
      </c>
      <c r="Q3" s="1" t="s">
        <v>29</v>
      </c>
      <c r="R3" s="1" t="s">
        <v>30</v>
      </c>
    </row>
    <row r="4" spans="1:18" ht="15.75" customHeight="1" x14ac:dyDescent="0.25">
      <c r="A4" s="1">
        <v>1312198</v>
      </c>
      <c r="B4" s="1" t="s">
        <v>36</v>
      </c>
      <c r="C4" s="1" t="s">
        <v>37</v>
      </c>
      <c r="D4" s="1">
        <v>2022</v>
      </c>
      <c r="E4" s="1" t="s">
        <v>38</v>
      </c>
      <c r="F4" s="1" t="s">
        <v>33</v>
      </c>
      <c r="G4" s="1" t="s">
        <v>39</v>
      </c>
      <c r="H4" s="1" t="s">
        <v>40</v>
      </c>
      <c r="I4" s="1" t="s">
        <v>39</v>
      </c>
      <c r="J4" s="1" t="s">
        <v>34</v>
      </c>
      <c r="K4" s="1" t="s">
        <v>25</v>
      </c>
      <c r="L4" s="1" t="s">
        <v>33</v>
      </c>
      <c r="M4" s="1" t="s">
        <v>41</v>
      </c>
      <c r="N4" s="1">
        <v>14</v>
      </c>
      <c r="O4" s="1" t="s">
        <v>27</v>
      </c>
      <c r="P4" s="1" t="s">
        <v>42</v>
      </c>
      <c r="Q4" s="1" t="s">
        <v>43</v>
      </c>
      <c r="R4" s="1" t="s">
        <v>44</v>
      </c>
    </row>
    <row r="5" spans="1:18" ht="15.75" customHeight="1" x14ac:dyDescent="0.25">
      <c r="A5" s="1">
        <v>1312197</v>
      </c>
      <c r="B5" s="1" t="s">
        <v>36</v>
      </c>
      <c r="C5" s="1" t="s">
        <v>45</v>
      </c>
      <c r="D5" s="1">
        <v>2022</v>
      </c>
      <c r="E5" s="1" t="s">
        <v>46</v>
      </c>
      <c r="F5" s="1" t="s">
        <v>21</v>
      </c>
      <c r="G5" s="1" t="s">
        <v>22</v>
      </c>
      <c r="H5" s="1" t="s">
        <v>40</v>
      </c>
      <c r="I5" s="1" t="s">
        <v>22</v>
      </c>
      <c r="J5" s="1" t="s">
        <v>34</v>
      </c>
      <c r="K5" s="1" t="s">
        <v>25</v>
      </c>
      <c r="L5" s="1" t="s">
        <v>22</v>
      </c>
      <c r="M5" s="1" t="s">
        <v>26</v>
      </c>
      <c r="N5" s="1">
        <v>7</v>
      </c>
      <c r="O5" s="1" t="s">
        <v>27</v>
      </c>
      <c r="P5" s="1" t="s">
        <v>47</v>
      </c>
      <c r="Q5" s="1" t="s">
        <v>48</v>
      </c>
      <c r="R5" s="1" t="s">
        <v>49</v>
      </c>
    </row>
    <row r="6" spans="1:18" ht="15.75" customHeight="1" x14ac:dyDescent="0.25">
      <c r="A6" s="1">
        <v>1304116</v>
      </c>
      <c r="B6" s="1" t="s">
        <v>50</v>
      </c>
      <c r="C6" s="1" t="s">
        <v>51</v>
      </c>
      <c r="D6" s="1">
        <v>2022</v>
      </c>
      <c r="E6" s="1">
        <v>70</v>
      </c>
      <c r="F6" s="1" t="s">
        <v>52</v>
      </c>
      <c r="G6" s="1" t="s">
        <v>53</v>
      </c>
      <c r="H6" s="1" t="s">
        <v>54</v>
      </c>
      <c r="I6" s="1" t="s">
        <v>52</v>
      </c>
      <c r="J6" s="1" t="s">
        <v>24</v>
      </c>
      <c r="K6" s="1" t="s">
        <v>25</v>
      </c>
      <c r="L6" s="1" t="s">
        <v>53</v>
      </c>
      <c r="M6" s="1" t="s">
        <v>26</v>
      </c>
      <c r="N6" s="1">
        <v>5</v>
      </c>
      <c r="O6" s="1" t="s">
        <v>27</v>
      </c>
      <c r="P6" s="1" t="s">
        <v>55</v>
      </c>
      <c r="Q6" s="1" t="s">
        <v>56</v>
      </c>
      <c r="R6" s="1" t="s">
        <v>57</v>
      </c>
    </row>
    <row r="7" spans="1:18" ht="15.75" customHeight="1" x14ac:dyDescent="0.25">
      <c r="A7" s="1">
        <v>1304115</v>
      </c>
      <c r="B7" s="1" t="s">
        <v>50</v>
      </c>
      <c r="C7" s="1" t="s">
        <v>58</v>
      </c>
      <c r="D7" s="1">
        <v>2022</v>
      </c>
      <c r="E7" s="1">
        <v>69</v>
      </c>
      <c r="F7" s="1" t="s">
        <v>59</v>
      </c>
      <c r="G7" s="1" t="s">
        <v>60</v>
      </c>
      <c r="H7" s="1" t="s">
        <v>54</v>
      </c>
      <c r="I7" s="1" t="s">
        <v>60</v>
      </c>
      <c r="J7" s="1" t="s">
        <v>34</v>
      </c>
      <c r="K7" s="1" t="s">
        <v>25</v>
      </c>
      <c r="L7" s="1" t="s">
        <v>60</v>
      </c>
      <c r="M7" s="1" t="s">
        <v>26</v>
      </c>
      <c r="N7" s="1">
        <v>5</v>
      </c>
      <c r="O7" s="1" t="s">
        <v>27</v>
      </c>
      <c r="P7" s="1" t="s">
        <v>61</v>
      </c>
      <c r="Q7" s="1" t="s">
        <v>30</v>
      </c>
      <c r="R7" s="1" t="s">
        <v>62</v>
      </c>
    </row>
    <row r="8" spans="1:18" ht="15.75" customHeight="1" x14ac:dyDescent="0.25">
      <c r="A8" s="1">
        <v>1304114</v>
      </c>
      <c r="B8" s="1" t="s">
        <v>50</v>
      </c>
      <c r="C8" s="1" t="s">
        <v>63</v>
      </c>
      <c r="D8" s="1">
        <v>2022</v>
      </c>
      <c r="E8" s="1">
        <v>68</v>
      </c>
      <c r="F8" s="1" t="s">
        <v>64</v>
      </c>
      <c r="G8" s="1" t="s">
        <v>21</v>
      </c>
      <c r="H8" s="1" t="s">
        <v>65</v>
      </c>
      <c r="I8" s="1" t="s">
        <v>64</v>
      </c>
      <c r="J8" s="1" t="s">
        <v>24</v>
      </c>
      <c r="K8" s="1" t="s">
        <v>25</v>
      </c>
      <c r="L8" s="1" t="s">
        <v>21</v>
      </c>
      <c r="M8" s="1" t="s">
        <v>26</v>
      </c>
      <c r="N8" s="1">
        <v>5</v>
      </c>
      <c r="O8" s="1" t="s">
        <v>27</v>
      </c>
      <c r="P8" s="1" t="s">
        <v>66</v>
      </c>
      <c r="Q8" s="1" t="s">
        <v>29</v>
      </c>
      <c r="R8" s="1" t="s">
        <v>57</v>
      </c>
    </row>
    <row r="9" spans="1:18" ht="15.75" customHeight="1" x14ac:dyDescent="0.25">
      <c r="A9" s="1">
        <v>1304113</v>
      </c>
      <c r="B9" s="1" t="s">
        <v>50</v>
      </c>
      <c r="C9" s="1" t="s">
        <v>67</v>
      </c>
      <c r="D9" s="1">
        <v>2022</v>
      </c>
      <c r="E9" s="1">
        <v>67</v>
      </c>
      <c r="F9" s="1" t="s">
        <v>22</v>
      </c>
      <c r="G9" s="1" t="s">
        <v>33</v>
      </c>
      <c r="H9" s="1" t="s">
        <v>54</v>
      </c>
      <c r="I9" s="1" t="s">
        <v>22</v>
      </c>
      <c r="J9" s="1" t="s">
        <v>24</v>
      </c>
      <c r="K9" s="1" t="s">
        <v>25</v>
      </c>
      <c r="L9" s="1" t="s">
        <v>33</v>
      </c>
      <c r="M9" s="1" t="s">
        <v>26</v>
      </c>
      <c r="N9" s="1">
        <v>8</v>
      </c>
      <c r="O9" s="1" t="s">
        <v>27</v>
      </c>
      <c r="P9" s="1" t="s">
        <v>68</v>
      </c>
      <c r="Q9" s="1" t="s">
        <v>69</v>
      </c>
      <c r="R9" s="1" t="s">
        <v>70</v>
      </c>
    </row>
    <row r="10" spans="1:18" ht="15.75" customHeight="1" x14ac:dyDescent="0.25">
      <c r="A10" s="1">
        <v>1304112</v>
      </c>
      <c r="B10" s="1" t="s">
        <v>71</v>
      </c>
      <c r="C10" s="1" t="s">
        <v>72</v>
      </c>
      <c r="D10" s="1">
        <v>2022</v>
      </c>
      <c r="E10" s="1">
        <v>66</v>
      </c>
      <c r="F10" s="1" t="s">
        <v>39</v>
      </c>
      <c r="G10" s="1" t="s">
        <v>73</v>
      </c>
      <c r="H10" s="1" t="s">
        <v>74</v>
      </c>
      <c r="I10" s="1" t="s">
        <v>39</v>
      </c>
      <c r="J10" s="1" t="s">
        <v>24</v>
      </c>
      <c r="K10" s="1" t="s">
        <v>25</v>
      </c>
      <c r="L10" s="1" t="s">
        <v>39</v>
      </c>
      <c r="M10" s="1" t="s">
        <v>41</v>
      </c>
      <c r="N10" s="1">
        <v>2</v>
      </c>
      <c r="O10" s="1" t="s">
        <v>27</v>
      </c>
      <c r="P10" s="1" t="s">
        <v>75</v>
      </c>
      <c r="Q10" s="1" t="s">
        <v>76</v>
      </c>
      <c r="R10" s="1" t="s">
        <v>77</v>
      </c>
    </row>
    <row r="11" spans="1:18" ht="15.75" customHeight="1" x14ac:dyDescent="0.25">
      <c r="A11" s="1">
        <v>1304111</v>
      </c>
      <c r="B11" s="1" t="s">
        <v>50</v>
      </c>
      <c r="C11" s="1" t="s">
        <v>78</v>
      </c>
      <c r="D11" s="1">
        <v>2022</v>
      </c>
      <c r="E11" s="1">
        <v>65</v>
      </c>
      <c r="F11" s="1" t="s">
        <v>52</v>
      </c>
      <c r="G11" s="1" t="s">
        <v>60</v>
      </c>
      <c r="H11" s="1" t="s">
        <v>54</v>
      </c>
      <c r="I11" s="1" t="s">
        <v>60</v>
      </c>
      <c r="J11" s="1" t="s">
        <v>34</v>
      </c>
      <c r="K11" s="1" t="s">
        <v>25</v>
      </c>
      <c r="L11" s="1" t="s">
        <v>52</v>
      </c>
      <c r="M11" s="1" t="s">
        <v>41</v>
      </c>
      <c r="N11" s="1">
        <v>3</v>
      </c>
      <c r="O11" s="1" t="s">
        <v>27</v>
      </c>
      <c r="P11" s="1" t="s">
        <v>79</v>
      </c>
      <c r="Q11" s="1" t="s">
        <v>29</v>
      </c>
      <c r="R11" s="1" t="s">
        <v>80</v>
      </c>
    </row>
    <row r="12" spans="1:18" ht="15.75" customHeight="1" x14ac:dyDescent="0.25">
      <c r="A12" s="1">
        <v>1304110</v>
      </c>
      <c r="B12" s="1" t="s">
        <v>71</v>
      </c>
      <c r="C12" s="1" t="s">
        <v>81</v>
      </c>
      <c r="D12" s="1">
        <v>2022</v>
      </c>
      <c r="E12" s="1">
        <v>64</v>
      </c>
      <c r="F12" s="1" t="s">
        <v>59</v>
      </c>
      <c r="G12" s="1" t="s">
        <v>53</v>
      </c>
      <c r="H12" s="1" t="s">
        <v>74</v>
      </c>
      <c r="I12" s="1" t="s">
        <v>53</v>
      </c>
      <c r="J12" s="1" t="s">
        <v>34</v>
      </c>
      <c r="K12" s="1" t="s">
        <v>25</v>
      </c>
      <c r="L12" s="1" t="s">
        <v>59</v>
      </c>
      <c r="M12" s="1" t="s">
        <v>41</v>
      </c>
      <c r="N12" s="1">
        <v>17</v>
      </c>
      <c r="O12" s="1" t="s">
        <v>27</v>
      </c>
      <c r="P12" s="1" t="s">
        <v>82</v>
      </c>
      <c r="Q12" s="1" t="s">
        <v>70</v>
      </c>
      <c r="R12" s="1" t="s">
        <v>30</v>
      </c>
    </row>
    <row r="13" spans="1:18" ht="15.75" customHeight="1" x14ac:dyDescent="0.25">
      <c r="A13" s="1">
        <v>1304109</v>
      </c>
      <c r="B13" s="1" t="s">
        <v>50</v>
      </c>
      <c r="C13" s="1" t="s">
        <v>83</v>
      </c>
      <c r="D13" s="1">
        <v>2022</v>
      </c>
      <c r="E13" s="1">
        <v>63</v>
      </c>
      <c r="F13" s="1" t="s">
        <v>21</v>
      </c>
      <c r="G13" s="1" t="s">
        <v>39</v>
      </c>
      <c r="H13" s="1" t="s">
        <v>65</v>
      </c>
      <c r="I13" s="1" t="s">
        <v>21</v>
      </c>
      <c r="J13" s="1" t="s">
        <v>24</v>
      </c>
      <c r="K13" s="1" t="s">
        <v>25</v>
      </c>
      <c r="L13" s="1" t="s">
        <v>21</v>
      </c>
      <c r="M13" s="1" t="s">
        <v>41</v>
      </c>
      <c r="N13" s="1">
        <v>24</v>
      </c>
      <c r="O13" s="1" t="s">
        <v>27</v>
      </c>
      <c r="P13" s="1" t="s">
        <v>84</v>
      </c>
      <c r="Q13" s="1" t="s">
        <v>85</v>
      </c>
      <c r="R13" s="1" t="s">
        <v>62</v>
      </c>
    </row>
    <row r="14" spans="1:18" ht="15.75" customHeight="1" x14ac:dyDescent="0.25">
      <c r="A14" s="1">
        <v>1304108</v>
      </c>
      <c r="B14" s="1" t="s">
        <v>50</v>
      </c>
      <c r="C14" s="1" t="s">
        <v>83</v>
      </c>
      <c r="D14" s="1">
        <v>2022</v>
      </c>
      <c r="E14" s="1">
        <v>62</v>
      </c>
      <c r="F14" s="1" t="s">
        <v>64</v>
      </c>
      <c r="G14" s="1" t="s">
        <v>22</v>
      </c>
      <c r="H14" s="1" t="s">
        <v>54</v>
      </c>
      <c r="I14" s="1" t="s">
        <v>64</v>
      </c>
      <c r="J14" s="1" t="s">
        <v>24</v>
      </c>
      <c r="K14" s="1" t="s">
        <v>25</v>
      </c>
      <c r="L14" s="1" t="s">
        <v>22</v>
      </c>
      <c r="M14" s="1" t="s">
        <v>26</v>
      </c>
      <c r="N14" s="1">
        <v>7</v>
      </c>
      <c r="O14" s="1" t="s">
        <v>27</v>
      </c>
      <c r="P14" s="1" t="s">
        <v>86</v>
      </c>
      <c r="Q14" s="1" t="s">
        <v>76</v>
      </c>
      <c r="R14" s="1" t="s">
        <v>49</v>
      </c>
    </row>
    <row r="15" spans="1:18" ht="15.75" customHeight="1" x14ac:dyDescent="0.25">
      <c r="A15" s="1">
        <v>1304107</v>
      </c>
      <c r="B15" s="1" t="s">
        <v>87</v>
      </c>
      <c r="C15" s="1" t="s">
        <v>88</v>
      </c>
      <c r="D15" s="1">
        <v>2022</v>
      </c>
      <c r="E15" s="1">
        <v>61</v>
      </c>
      <c r="F15" s="1" t="s">
        <v>73</v>
      </c>
      <c r="G15" s="1" t="s">
        <v>52</v>
      </c>
      <c r="H15" s="1" t="s">
        <v>89</v>
      </c>
      <c r="I15" s="1" t="s">
        <v>73</v>
      </c>
      <c r="J15" s="1" t="s">
        <v>24</v>
      </c>
      <c r="K15" s="1" t="s">
        <v>25</v>
      </c>
      <c r="L15" s="1" t="s">
        <v>73</v>
      </c>
      <c r="M15" s="1" t="s">
        <v>41</v>
      </c>
      <c r="N15" s="1">
        <v>54</v>
      </c>
      <c r="O15" s="1" t="s">
        <v>27</v>
      </c>
      <c r="P15" s="1" t="s">
        <v>90</v>
      </c>
      <c r="Q15" s="1" t="s">
        <v>56</v>
      </c>
      <c r="R15" s="1" t="s">
        <v>69</v>
      </c>
    </row>
    <row r="16" spans="1:18" ht="15.75" customHeight="1" x14ac:dyDescent="0.25">
      <c r="A16" s="1">
        <v>1304106</v>
      </c>
      <c r="B16" s="1" t="s">
        <v>50</v>
      </c>
      <c r="C16" s="1" t="s">
        <v>91</v>
      </c>
      <c r="D16" s="1">
        <v>2022</v>
      </c>
      <c r="E16" s="1">
        <v>60</v>
      </c>
      <c r="F16" s="1" t="s">
        <v>53</v>
      </c>
      <c r="G16" s="1" t="s">
        <v>33</v>
      </c>
      <c r="H16" s="1" t="s">
        <v>65</v>
      </c>
      <c r="I16" s="1" t="s">
        <v>33</v>
      </c>
      <c r="J16" s="1" t="s">
        <v>34</v>
      </c>
      <c r="K16" s="1" t="s">
        <v>25</v>
      </c>
      <c r="L16" s="1" t="s">
        <v>53</v>
      </c>
      <c r="M16" s="1" t="s">
        <v>41</v>
      </c>
      <c r="N16" s="1">
        <v>54</v>
      </c>
      <c r="O16" s="1" t="s">
        <v>27</v>
      </c>
      <c r="P16" s="1" t="s">
        <v>92</v>
      </c>
      <c r="Q16" s="1" t="s">
        <v>43</v>
      </c>
      <c r="R16" s="1" t="s">
        <v>80</v>
      </c>
    </row>
    <row r="17" spans="1:18" ht="15.75" customHeight="1" x14ac:dyDescent="0.25">
      <c r="A17" s="1">
        <v>1304105</v>
      </c>
      <c r="B17" s="1" t="s">
        <v>50</v>
      </c>
      <c r="C17" s="2">
        <v>44900</v>
      </c>
      <c r="D17" s="1">
        <v>2022</v>
      </c>
      <c r="E17" s="1">
        <v>59</v>
      </c>
      <c r="F17" s="1" t="s">
        <v>64</v>
      </c>
      <c r="G17" s="1" t="s">
        <v>60</v>
      </c>
      <c r="H17" s="1" t="s">
        <v>54</v>
      </c>
      <c r="I17" s="1" t="s">
        <v>60</v>
      </c>
      <c r="J17" s="1" t="s">
        <v>34</v>
      </c>
      <c r="K17" s="1" t="s">
        <v>25</v>
      </c>
      <c r="L17" s="1" t="s">
        <v>60</v>
      </c>
      <c r="M17" s="1" t="s">
        <v>26</v>
      </c>
      <c r="N17" s="1">
        <v>5</v>
      </c>
      <c r="O17" s="1" t="s">
        <v>27</v>
      </c>
      <c r="P17" s="1" t="s">
        <v>93</v>
      </c>
      <c r="Q17" s="1" t="s">
        <v>94</v>
      </c>
      <c r="R17" s="1" t="s">
        <v>29</v>
      </c>
    </row>
    <row r="18" spans="1:18" ht="15.75" customHeight="1" x14ac:dyDescent="0.25">
      <c r="A18" s="1">
        <v>1304104</v>
      </c>
      <c r="B18" s="1" t="s">
        <v>71</v>
      </c>
      <c r="C18" s="2">
        <v>44870</v>
      </c>
      <c r="D18" s="1">
        <v>2022</v>
      </c>
      <c r="E18" s="1">
        <v>58</v>
      </c>
      <c r="F18" s="1" t="s">
        <v>21</v>
      </c>
      <c r="G18" s="1" t="s">
        <v>59</v>
      </c>
      <c r="H18" s="1" t="s">
        <v>74</v>
      </c>
      <c r="I18" s="1" t="s">
        <v>59</v>
      </c>
      <c r="J18" s="1" t="s">
        <v>34</v>
      </c>
      <c r="K18" s="1" t="s">
        <v>25</v>
      </c>
      <c r="L18" s="1" t="s">
        <v>59</v>
      </c>
      <c r="M18" s="1" t="s">
        <v>26</v>
      </c>
      <c r="N18" s="1">
        <v>8</v>
      </c>
      <c r="O18" s="1" t="s">
        <v>27</v>
      </c>
      <c r="P18" s="1" t="s">
        <v>95</v>
      </c>
      <c r="Q18" s="1" t="s">
        <v>57</v>
      </c>
      <c r="R18" s="1" t="s">
        <v>30</v>
      </c>
    </row>
    <row r="19" spans="1:18" ht="15.75" customHeight="1" x14ac:dyDescent="0.25">
      <c r="A19" s="1">
        <v>1304103</v>
      </c>
      <c r="B19" s="1" t="s">
        <v>87</v>
      </c>
      <c r="C19" s="2">
        <v>44839</v>
      </c>
      <c r="D19" s="1">
        <v>2022</v>
      </c>
      <c r="E19" s="1">
        <v>57</v>
      </c>
      <c r="F19" s="1" t="s">
        <v>22</v>
      </c>
      <c r="G19" s="1" t="s">
        <v>39</v>
      </c>
      <c r="H19" s="1" t="s">
        <v>89</v>
      </c>
      <c r="I19" s="1" t="s">
        <v>22</v>
      </c>
      <c r="J19" s="1" t="s">
        <v>24</v>
      </c>
      <c r="K19" s="1" t="s">
        <v>25</v>
      </c>
      <c r="L19" s="1" t="s">
        <v>22</v>
      </c>
      <c r="M19" s="1" t="s">
        <v>41</v>
      </c>
      <c r="N19" s="1">
        <v>62</v>
      </c>
      <c r="O19" s="1" t="s">
        <v>27</v>
      </c>
      <c r="P19" s="1" t="s">
        <v>96</v>
      </c>
      <c r="Q19" s="1" t="s">
        <v>69</v>
      </c>
      <c r="R19" s="1" t="s">
        <v>44</v>
      </c>
    </row>
    <row r="20" spans="1:18" ht="15.75" customHeight="1" x14ac:dyDescent="0.25">
      <c r="A20" s="1">
        <v>1304102</v>
      </c>
      <c r="B20" s="1" t="s">
        <v>71</v>
      </c>
      <c r="C20" s="2">
        <v>44809</v>
      </c>
      <c r="D20" s="1">
        <v>2022</v>
      </c>
      <c r="E20" s="1">
        <v>56</v>
      </c>
      <c r="F20" s="1" t="s">
        <v>73</v>
      </c>
      <c r="G20" s="1" t="s">
        <v>60</v>
      </c>
      <c r="H20" s="1" t="s">
        <v>74</v>
      </c>
      <c r="I20" s="1" t="s">
        <v>60</v>
      </c>
      <c r="J20" s="1" t="s">
        <v>34</v>
      </c>
      <c r="K20" s="1" t="s">
        <v>25</v>
      </c>
      <c r="L20" s="1" t="s">
        <v>73</v>
      </c>
      <c r="M20" s="1" t="s">
        <v>41</v>
      </c>
      <c r="N20" s="1">
        <v>52</v>
      </c>
      <c r="O20" s="1" t="s">
        <v>27</v>
      </c>
      <c r="P20" s="1" t="s">
        <v>61</v>
      </c>
      <c r="Q20" s="1" t="s">
        <v>29</v>
      </c>
      <c r="R20" s="1" t="s">
        <v>70</v>
      </c>
    </row>
    <row r="21" spans="1:18" ht="15.75" customHeight="1" x14ac:dyDescent="0.25">
      <c r="A21" s="1">
        <v>1304101</v>
      </c>
      <c r="B21" s="1" t="s">
        <v>71</v>
      </c>
      <c r="C21" s="2">
        <v>44778</v>
      </c>
      <c r="D21" s="1">
        <v>2022</v>
      </c>
      <c r="E21" s="1">
        <v>55</v>
      </c>
      <c r="F21" s="1" t="s">
        <v>64</v>
      </c>
      <c r="G21" s="1" t="s">
        <v>59</v>
      </c>
      <c r="H21" s="1" t="s">
        <v>74</v>
      </c>
      <c r="I21" s="1" t="s">
        <v>59</v>
      </c>
      <c r="J21" s="1" t="s">
        <v>34</v>
      </c>
      <c r="K21" s="1" t="s">
        <v>25</v>
      </c>
      <c r="L21" s="1" t="s">
        <v>64</v>
      </c>
      <c r="M21" s="1" t="s">
        <v>41</v>
      </c>
      <c r="N21" s="1">
        <v>91</v>
      </c>
      <c r="O21" s="1" t="s">
        <v>27</v>
      </c>
      <c r="P21" s="1" t="s">
        <v>97</v>
      </c>
      <c r="Q21" s="1" t="s">
        <v>30</v>
      </c>
      <c r="R21" s="1" t="s">
        <v>76</v>
      </c>
    </row>
    <row r="22" spans="1:18" ht="13.2" x14ac:dyDescent="0.25">
      <c r="A22" s="1">
        <v>1304100</v>
      </c>
      <c r="B22" s="1" t="s">
        <v>50</v>
      </c>
      <c r="C22" s="2">
        <v>44778</v>
      </c>
      <c r="D22" s="1">
        <v>2022</v>
      </c>
      <c r="E22" s="1">
        <v>54</v>
      </c>
      <c r="F22" s="1" t="s">
        <v>33</v>
      </c>
      <c r="G22" s="1" t="s">
        <v>52</v>
      </c>
      <c r="H22" s="1" t="s">
        <v>54</v>
      </c>
      <c r="I22" s="1" t="s">
        <v>33</v>
      </c>
      <c r="J22" s="1" t="s">
        <v>24</v>
      </c>
      <c r="K22" s="1" t="s">
        <v>25</v>
      </c>
      <c r="L22" s="1" t="s">
        <v>33</v>
      </c>
      <c r="M22" s="1" t="s">
        <v>41</v>
      </c>
      <c r="N22" s="1">
        <v>67</v>
      </c>
      <c r="O22" s="1" t="s">
        <v>27</v>
      </c>
      <c r="P22" s="1" t="s">
        <v>98</v>
      </c>
      <c r="Q22" s="1" t="s">
        <v>48</v>
      </c>
      <c r="R22" s="1" t="s">
        <v>80</v>
      </c>
    </row>
    <row r="23" spans="1:18" ht="13.2" x14ac:dyDescent="0.25">
      <c r="A23" s="1">
        <v>1304099</v>
      </c>
      <c r="B23" s="1" t="s">
        <v>87</v>
      </c>
      <c r="C23" s="2">
        <v>44747</v>
      </c>
      <c r="D23" s="1">
        <v>2022</v>
      </c>
      <c r="E23" s="1">
        <v>53</v>
      </c>
      <c r="F23" s="1" t="s">
        <v>39</v>
      </c>
      <c r="G23" s="1" t="s">
        <v>73</v>
      </c>
      <c r="H23" s="1" t="s">
        <v>89</v>
      </c>
      <c r="I23" s="1" t="s">
        <v>73</v>
      </c>
      <c r="J23" s="1" t="s">
        <v>34</v>
      </c>
      <c r="K23" s="1" t="s">
        <v>25</v>
      </c>
      <c r="L23" s="1" t="s">
        <v>39</v>
      </c>
      <c r="M23" s="1" t="s">
        <v>41</v>
      </c>
      <c r="N23" s="1">
        <v>75</v>
      </c>
      <c r="O23" s="1" t="s">
        <v>27</v>
      </c>
      <c r="P23" s="1" t="s">
        <v>99</v>
      </c>
      <c r="Q23" s="1" t="s">
        <v>56</v>
      </c>
      <c r="R23" s="1" t="s">
        <v>44</v>
      </c>
    </row>
    <row r="24" spans="1:18" ht="13.2" x14ac:dyDescent="0.25">
      <c r="A24" s="1">
        <v>1304098</v>
      </c>
      <c r="B24" s="1" t="s">
        <v>50</v>
      </c>
      <c r="C24" s="2">
        <v>44747</v>
      </c>
      <c r="D24" s="1">
        <v>2022</v>
      </c>
      <c r="E24" s="1">
        <v>52</v>
      </c>
      <c r="F24" s="1" t="s">
        <v>53</v>
      </c>
      <c r="G24" s="1" t="s">
        <v>21</v>
      </c>
      <c r="H24" s="1" t="s">
        <v>54</v>
      </c>
      <c r="I24" s="1" t="s">
        <v>53</v>
      </c>
      <c r="J24" s="1" t="s">
        <v>24</v>
      </c>
      <c r="K24" s="1" t="s">
        <v>25</v>
      </c>
      <c r="L24" s="1" t="s">
        <v>21</v>
      </c>
      <c r="M24" s="1" t="s">
        <v>26</v>
      </c>
      <c r="N24" s="1">
        <v>6</v>
      </c>
      <c r="O24" s="1" t="s">
        <v>27</v>
      </c>
      <c r="P24" s="1" t="s">
        <v>100</v>
      </c>
      <c r="Q24" s="1" t="s">
        <v>94</v>
      </c>
      <c r="R24" s="1" t="s">
        <v>77</v>
      </c>
    </row>
    <row r="25" spans="1:18" ht="13.2" x14ac:dyDescent="0.25">
      <c r="A25" s="1">
        <v>1304097</v>
      </c>
      <c r="B25" s="1" t="s">
        <v>50</v>
      </c>
      <c r="C25" s="2">
        <v>44717</v>
      </c>
      <c r="D25" s="1">
        <v>2022</v>
      </c>
      <c r="E25" s="1">
        <v>51</v>
      </c>
      <c r="F25" s="1" t="s">
        <v>60</v>
      </c>
      <c r="G25" s="1" t="s">
        <v>22</v>
      </c>
      <c r="H25" s="1" t="s">
        <v>65</v>
      </c>
      <c r="I25" s="1" t="s">
        <v>22</v>
      </c>
      <c r="J25" s="1" t="s">
        <v>34</v>
      </c>
      <c r="K25" s="1" t="s">
        <v>25</v>
      </c>
      <c r="L25" s="1" t="s">
        <v>60</v>
      </c>
      <c r="M25" s="1" t="s">
        <v>41</v>
      </c>
      <c r="N25" s="1">
        <v>5</v>
      </c>
      <c r="O25" s="1" t="s">
        <v>27</v>
      </c>
      <c r="P25" s="1" t="s">
        <v>101</v>
      </c>
      <c r="Q25" s="1" t="s">
        <v>43</v>
      </c>
      <c r="R25" s="1" t="s">
        <v>70</v>
      </c>
    </row>
    <row r="26" spans="1:18" ht="13.2" x14ac:dyDescent="0.25">
      <c r="A26" s="1">
        <v>1304096</v>
      </c>
      <c r="B26" s="1" t="s">
        <v>50</v>
      </c>
      <c r="C26" s="2">
        <v>44686</v>
      </c>
      <c r="D26" s="1">
        <v>2022</v>
      </c>
      <c r="E26" s="1">
        <v>50</v>
      </c>
      <c r="F26" s="1" t="s">
        <v>59</v>
      </c>
      <c r="G26" s="1" t="s">
        <v>52</v>
      </c>
      <c r="H26" s="1" t="s">
        <v>65</v>
      </c>
      <c r="I26" s="1" t="s">
        <v>52</v>
      </c>
      <c r="J26" s="1" t="s">
        <v>34</v>
      </c>
      <c r="K26" s="1" t="s">
        <v>25</v>
      </c>
      <c r="L26" s="1" t="s">
        <v>59</v>
      </c>
      <c r="M26" s="1" t="s">
        <v>41</v>
      </c>
      <c r="N26" s="1">
        <v>21</v>
      </c>
      <c r="O26" s="1" t="s">
        <v>27</v>
      </c>
      <c r="P26" s="1" t="s">
        <v>102</v>
      </c>
      <c r="Q26" s="1" t="s">
        <v>103</v>
      </c>
      <c r="R26" s="1" t="s">
        <v>57</v>
      </c>
    </row>
    <row r="27" spans="1:18" ht="13.2" x14ac:dyDescent="0.25">
      <c r="A27" s="1">
        <v>1304095</v>
      </c>
      <c r="B27" s="1" t="s">
        <v>87</v>
      </c>
      <c r="C27" s="2">
        <v>44656</v>
      </c>
      <c r="D27" s="1">
        <v>2022</v>
      </c>
      <c r="E27" s="1">
        <v>49</v>
      </c>
      <c r="F27" s="1" t="s">
        <v>33</v>
      </c>
      <c r="G27" s="1" t="s">
        <v>64</v>
      </c>
      <c r="H27" s="1" t="s">
        <v>89</v>
      </c>
      <c r="I27" s="1" t="s">
        <v>64</v>
      </c>
      <c r="J27" s="1" t="s">
        <v>34</v>
      </c>
      <c r="K27" s="1" t="s">
        <v>25</v>
      </c>
      <c r="L27" s="1" t="s">
        <v>33</v>
      </c>
      <c r="M27" s="1" t="s">
        <v>41</v>
      </c>
      <c r="N27" s="1">
        <v>13</v>
      </c>
      <c r="O27" s="1" t="s">
        <v>27</v>
      </c>
      <c r="P27" s="1" t="s">
        <v>104</v>
      </c>
      <c r="Q27" s="1" t="s">
        <v>69</v>
      </c>
      <c r="R27" s="1" t="s">
        <v>44</v>
      </c>
    </row>
    <row r="28" spans="1:18" ht="13.2" x14ac:dyDescent="0.25">
      <c r="A28" s="1">
        <v>1304094</v>
      </c>
      <c r="B28" s="1" t="s">
        <v>71</v>
      </c>
      <c r="C28" s="2">
        <v>44625</v>
      </c>
      <c r="D28" s="1">
        <v>2022</v>
      </c>
      <c r="E28" s="1">
        <v>48</v>
      </c>
      <c r="F28" s="1" t="s">
        <v>22</v>
      </c>
      <c r="G28" s="1" t="s">
        <v>53</v>
      </c>
      <c r="H28" s="1" t="s">
        <v>74</v>
      </c>
      <c r="I28" s="1" t="s">
        <v>22</v>
      </c>
      <c r="J28" s="1" t="s">
        <v>24</v>
      </c>
      <c r="K28" s="1" t="s">
        <v>25</v>
      </c>
      <c r="L28" s="1" t="s">
        <v>53</v>
      </c>
      <c r="M28" s="1" t="s">
        <v>26</v>
      </c>
      <c r="N28" s="1">
        <v>8</v>
      </c>
      <c r="O28" s="1" t="s">
        <v>27</v>
      </c>
      <c r="P28" s="1" t="s">
        <v>105</v>
      </c>
      <c r="Q28" s="1" t="s">
        <v>76</v>
      </c>
      <c r="R28" s="1" t="s">
        <v>49</v>
      </c>
    </row>
    <row r="29" spans="1:18" ht="13.2" x14ac:dyDescent="0.25">
      <c r="A29" s="1">
        <v>1304093</v>
      </c>
      <c r="B29" s="1" t="s">
        <v>50</v>
      </c>
      <c r="C29" s="2">
        <v>44597</v>
      </c>
      <c r="D29" s="1">
        <v>2022</v>
      </c>
      <c r="E29" s="1">
        <v>47</v>
      </c>
      <c r="F29" s="1" t="s">
        <v>21</v>
      </c>
      <c r="G29" s="1" t="s">
        <v>73</v>
      </c>
      <c r="H29" s="1" t="s">
        <v>54</v>
      </c>
      <c r="I29" s="1" t="s">
        <v>73</v>
      </c>
      <c r="J29" s="1" t="s">
        <v>34</v>
      </c>
      <c r="K29" s="1" t="s">
        <v>25</v>
      </c>
      <c r="L29" s="1" t="s">
        <v>73</v>
      </c>
      <c r="M29" s="1" t="s">
        <v>26</v>
      </c>
      <c r="N29" s="1">
        <v>7</v>
      </c>
      <c r="O29" s="1" t="s">
        <v>27</v>
      </c>
      <c r="P29" s="1" t="s">
        <v>106</v>
      </c>
      <c r="Q29" s="1" t="s">
        <v>43</v>
      </c>
      <c r="R29" s="1" t="s">
        <v>80</v>
      </c>
    </row>
    <row r="30" spans="1:18" ht="13.2" x14ac:dyDescent="0.25">
      <c r="A30" s="1">
        <v>1304092</v>
      </c>
      <c r="B30" s="1" t="s">
        <v>87</v>
      </c>
      <c r="C30" s="2">
        <v>44566</v>
      </c>
      <c r="D30" s="1">
        <v>2022</v>
      </c>
      <c r="E30" s="1">
        <v>46</v>
      </c>
      <c r="F30" s="1" t="s">
        <v>64</v>
      </c>
      <c r="G30" s="1" t="s">
        <v>52</v>
      </c>
      <c r="H30" s="1" t="s">
        <v>89</v>
      </c>
      <c r="I30" s="1" t="s">
        <v>52</v>
      </c>
      <c r="J30" s="1" t="s">
        <v>34</v>
      </c>
      <c r="K30" s="1" t="s">
        <v>25</v>
      </c>
      <c r="L30" s="1" t="s">
        <v>64</v>
      </c>
      <c r="M30" s="1" t="s">
        <v>41</v>
      </c>
      <c r="N30" s="1">
        <v>13</v>
      </c>
      <c r="O30" s="1" t="s">
        <v>27</v>
      </c>
      <c r="P30" s="1" t="s">
        <v>107</v>
      </c>
      <c r="Q30" s="1" t="s">
        <v>56</v>
      </c>
      <c r="R30" s="1" t="s">
        <v>69</v>
      </c>
    </row>
    <row r="31" spans="1:18" ht="13.2" x14ac:dyDescent="0.25">
      <c r="A31" s="1">
        <v>1304091</v>
      </c>
      <c r="B31" s="1" t="s">
        <v>50</v>
      </c>
      <c r="C31" s="2">
        <v>44566</v>
      </c>
      <c r="D31" s="1">
        <v>2022</v>
      </c>
      <c r="E31" s="1">
        <v>45</v>
      </c>
      <c r="F31" s="1" t="s">
        <v>39</v>
      </c>
      <c r="G31" s="1" t="s">
        <v>59</v>
      </c>
      <c r="H31" s="1" t="s">
        <v>54</v>
      </c>
      <c r="I31" s="1" t="s">
        <v>39</v>
      </c>
      <c r="J31" s="1" t="s">
        <v>24</v>
      </c>
      <c r="K31" s="1" t="s">
        <v>25</v>
      </c>
      <c r="L31" s="1" t="s">
        <v>39</v>
      </c>
      <c r="M31" s="1" t="s">
        <v>41</v>
      </c>
      <c r="N31" s="1">
        <v>6</v>
      </c>
      <c r="O31" s="1" t="s">
        <v>27</v>
      </c>
      <c r="P31" s="1" t="s">
        <v>108</v>
      </c>
      <c r="Q31" s="1" t="s">
        <v>94</v>
      </c>
      <c r="R31" s="1" t="s">
        <v>29</v>
      </c>
    </row>
    <row r="32" spans="1:18" ht="13.2" x14ac:dyDescent="0.25">
      <c r="A32" s="1">
        <v>1304090</v>
      </c>
      <c r="B32" s="1" t="s">
        <v>71</v>
      </c>
      <c r="C32" s="1" t="s">
        <v>109</v>
      </c>
      <c r="D32" s="1">
        <v>2022</v>
      </c>
      <c r="E32" s="1">
        <v>44</v>
      </c>
      <c r="F32" s="1" t="s">
        <v>21</v>
      </c>
      <c r="G32" s="1" t="s">
        <v>60</v>
      </c>
      <c r="H32" s="1" t="s">
        <v>74</v>
      </c>
      <c r="I32" s="1" t="s">
        <v>60</v>
      </c>
      <c r="J32" s="1" t="s">
        <v>34</v>
      </c>
      <c r="K32" s="1" t="s">
        <v>25</v>
      </c>
      <c r="L32" s="1" t="s">
        <v>60</v>
      </c>
      <c r="M32" s="1" t="s">
        <v>26</v>
      </c>
      <c r="N32" s="1">
        <v>5</v>
      </c>
      <c r="O32" s="1" t="s">
        <v>27</v>
      </c>
      <c r="P32" s="1" t="s">
        <v>110</v>
      </c>
      <c r="Q32" s="1" t="s">
        <v>48</v>
      </c>
      <c r="R32" s="1" t="s">
        <v>77</v>
      </c>
    </row>
    <row r="33" spans="1:18" ht="13.2" x14ac:dyDescent="0.25">
      <c r="A33" s="1">
        <v>1304089</v>
      </c>
      <c r="B33" s="1" t="s">
        <v>50</v>
      </c>
      <c r="C33" s="1" t="s">
        <v>109</v>
      </c>
      <c r="D33" s="1">
        <v>2022</v>
      </c>
      <c r="E33" s="1">
        <v>43</v>
      </c>
      <c r="F33" s="1" t="s">
        <v>33</v>
      </c>
      <c r="G33" s="1" t="s">
        <v>22</v>
      </c>
      <c r="H33" s="1" t="s">
        <v>65</v>
      </c>
      <c r="I33" s="1" t="s">
        <v>33</v>
      </c>
      <c r="J33" s="1" t="s">
        <v>24</v>
      </c>
      <c r="K33" s="1" t="s">
        <v>25</v>
      </c>
      <c r="L33" s="1" t="s">
        <v>22</v>
      </c>
      <c r="M33" s="1" t="s">
        <v>26</v>
      </c>
      <c r="N33" s="1">
        <v>6</v>
      </c>
      <c r="O33" s="1" t="s">
        <v>27</v>
      </c>
      <c r="P33" s="1" t="s">
        <v>111</v>
      </c>
      <c r="Q33" s="1" t="s">
        <v>112</v>
      </c>
      <c r="R33" s="1" t="s">
        <v>49</v>
      </c>
    </row>
    <row r="34" spans="1:18" ht="13.2" x14ac:dyDescent="0.25">
      <c r="A34" s="1">
        <v>1304088</v>
      </c>
      <c r="B34" s="1" t="s">
        <v>87</v>
      </c>
      <c r="C34" s="1" t="s">
        <v>113</v>
      </c>
      <c r="D34" s="1">
        <v>2022</v>
      </c>
      <c r="E34" s="1">
        <v>42</v>
      </c>
      <c r="F34" s="1" t="s">
        <v>39</v>
      </c>
      <c r="G34" s="1" t="s">
        <v>53</v>
      </c>
      <c r="H34" s="1" t="s">
        <v>89</v>
      </c>
      <c r="I34" s="1" t="s">
        <v>53</v>
      </c>
      <c r="J34" s="1" t="s">
        <v>34</v>
      </c>
      <c r="K34" s="1" t="s">
        <v>25</v>
      </c>
      <c r="L34" s="1" t="s">
        <v>39</v>
      </c>
      <c r="M34" s="1" t="s">
        <v>41</v>
      </c>
      <c r="N34" s="1">
        <v>20</v>
      </c>
      <c r="O34" s="1" t="s">
        <v>27</v>
      </c>
      <c r="P34" s="1" t="s">
        <v>114</v>
      </c>
      <c r="Q34" s="1" t="s">
        <v>44</v>
      </c>
      <c r="R34" s="1" t="s">
        <v>115</v>
      </c>
    </row>
    <row r="35" spans="1:18" ht="13.2" x14ac:dyDescent="0.25">
      <c r="A35" s="1">
        <v>1304087</v>
      </c>
      <c r="B35" s="1" t="s">
        <v>50</v>
      </c>
      <c r="C35" s="1" t="s">
        <v>116</v>
      </c>
      <c r="D35" s="1">
        <v>2022</v>
      </c>
      <c r="E35" s="1">
        <v>41</v>
      </c>
      <c r="F35" s="1" t="s">
        <v>73</v>
      </c>
      <c r="G35" s="1" t="s">
        <v>59</v>
      </c>
      <c r="H35" s="1" t="s">
        <v>54</v>
      </c>
      <c r="I35" s="1" t="s">
        <v>59</v>
      </c>
      <c r="J35" s="1" t="s">
        <v>34</v>
      </c>
      <c r="K35" s="1" t="s">
        <v>25</v>
      </c>
      <c r="L35" s="1" t="s">
        <v>59</v>
      </c>
      <c r="M35" s="1" t="s">
        <v>26</v>
      </c>
      <c r="N35" s="1">
        <v>4</v>
      </c>
      <c r="O35" s="1" t="s">
        <v>27</v>
      </c>
      <c r="P35" s="1" t="s">
        <v>117</v>
      </c>
      <c r="Q35" s="1" t="s">
        <v>56</v>
      </c>
      <c r="R35" s="1" t="s">
        <v>85</v>
      </c>
    </row>
    <row r="36" spans="1:18" ht="13.2" x14ac:dyDescent="0.25">
      <c r="A36" s="1">
        <v>1304086</v>
      </c>
      <c r="B36" s="1" t="s">
        <v>50</v>
      </c>
      <c r="C36" s="1" t="s">
        <v>118</v>
      </c>
      <c r="D36" s="1">
        <v>2022</v>
      </c>
      <c r="E36" s="1">
        <v>40</v>
      </c>
      <c r="F36" s="1" t="s">
        <v>52</v>
      </c>
      <c r="G36" s="1" t="s">
        <v>22</v>
      </c>
      <c r="H36" s="1" t="s">
        <v>54</v>
      </c>
      <c r="I36" s="1" t="s">
        <v>22</v>
      </c>
      <c r="J36" s="1" t="s">
        <v>34</v>
      </c>
      <c r="K36" s="1" t="s">
        <v>25</v>
      </c>
      <c r="L36" s="1" t="s">
        <v>22</v>
      </c>
      <c r="M36" s="1" t="s">
        <v>26</v>
      </c>
      <c r="N36" s="1">
        <v>5</v>
      </c>
      <c r="O36" s="1" t="s">
        <v>27</v>
      </c>
      <c r="P36" s="1" t="s">
        <v>119</v>
      </c>
      <c r="Q36" s="1" t="s">
        <v>29</v>
      </c>
      <c r="R36" s="1" t="s">
        <v>103</v>
      </c>
    </row>
    <row r="37" spans="1:18" ht="13.2" x14ac:dyDescent="0.25">
      <c r="A37" s="1">
        <v>1304085</v>
      </c>
      <c r="B37" s="1" t="s">
        <v>87</v>
      </c>
      <c r="C37" s="1" t="s">
        <v>120</v>
      </c>
      <c r="D37" s="1">
        <v>2022</v>
      </c>
      <c r="E37" s="1">
        <v>39</v>
      </c>
      <c r="F37" s="1" t="s">
        <v>21</v>
      </c>
      <c r="G37" s="1" t="s">
        <v>33</v>
      </c>
      <c r="H37" s="1" t="s">
        <v>89</v>
      </c>
      <c r="I37" s="1" t="s">
        <v>33</v>
      </c>
      <c r="J37" s="1" t="s">
        <v>34</v>
      </c>
      <c r="K37" s="1" t="s">
        <v>25</v>
      </c>
      <c r="L37" s="1" t="s">
        <v>21</v>
      </c>
      <c r="M37" s="1" t="s">
        <v>41</v>
      </c>
      <c r="N37" s="1">
        <v>29</v>
      </c>
      <c r="O37" s="1" t="s">
        <v>27</v>
      </c>
      <c r="P37" s="1" t="s">
        <v>121</v>
      </c>
      <c r="Q37" s="1" t="s">
        <v>48</v>
      </c>
      <c r="R37" s="1" t="s">
        <v>69</v>
      </c>
    </row>
    <row r="38" spans="1:18" ht="13.2" x14ac:dyDescent="0.25">
      <c r="A38" s="1">
        <v>1304084</v>
      </c>
      <c r="B38" s="1" t="s">
        <v>50</v>
      </c>
      <c r="C38" s="1" t="s">
        <v>122</v>
      </c>
      <c r="D38" s="1">
        <v>2022</v>
      </c>
      <c r="E38" s="1">
        <v>38</v>
      </c>
      <c r="F38" s="1" t="s">
        <v>53</v>
      </c>
      <c r="G38" s="1" t="s">
        <v>64</v>
      </c>
      <c r="H38" s="1" t="s">
        <v>54</v>
      </c>
      <c r="I38" s="1" t="s">
        <v>64</v>
      </c>
      <c r="J38" s="1" t="s">
        <v>34</v>
      </c>
      <c r="K38" s="1" t="s">
        <v>25</v>
      </c>
      <c r="L38" s="1" t="s">
        <v>53</v>
      </c>
      <c r="M38" s="1" t="s">
        <v>41</v>
      </c>
      <c r="N38" s="1">
        <v>11</v>
      </c>
      <c r="O38" s="1" t="s">
        <v>27</v>
      </c>
      <c r="P38" s="1" t="s">
        <v>123</v>
      </c>
      <c r="Q38" s="1" t="s">
        <v>124</v>
      </c>
      <c r="R38" s="1" t="s">
        <v>62</v>
      </c>
    </row>
    <row r="39" spans="1:18" ht="13.2" x14ac:dyDescent="0.25">
      <c r="A39" s="1">
        <v>1304083</v>
      </c>
      <c r="B39" s="1" t="s">
        <v>50</v>
      </c>
      <c r="C39" s="1" t="s">
        <v>125</v>
      </c>
      <c r="D39" s="1">
        <v>2022</v>
      </c>
      <c r="E39" s="1">
        <v>37</v>
      </c>
      <c r="F39" s="1" t="s">
        <v>39</v>
      </c>
      <c r="G39" s="1" t="s">
        <v>60</v>
      </c>
      <c r="H39" s="1" t="s">
        <v>54</v>
      </c>
      <c r="I39" s="1" t="s">
        <v>60</v>
      </c>
      <c r="J39" s="1" t="s">
        <v>34</v>
      </c>
      <c r="K39" s="1" t="s">
        <v>25</v>
      </c>
      <c r="L39" s="1" t="s">
        <v>39</v>
      </c>
      <c r="M39" s="1" t="s">
        <v>41</v>
      </c>
      <c r="N39" s="1">
        <v>36</v>
      </c>
      <c r="O39" s="1" t="s">
        <v>27</v>
      </c>
      <c r="P39" s="1" t="s">
        <v>126</v>
      </c>
      <c r="Q39" s="1" t="s">
        <v>124</v>
      </c>
      <c r="R39" s="1" t="s">
        <v>112</v>
      </c>
    </row>
    <row r="40" spans="1:18" ht="13.2" x14ac:dyDescent="0.25">
      <c r="A40" s="1">
        <v>1304082</v>
      </c>
      <c r="B40" s="1" t="s">
        <v>50</v>
      </c>
      <c r="C40" s="1" t="s">
        <v>127</v>
      </c>
      <c r="D40" s="1">
        <v>2022</v>
      </c>
      <c r="E40" s="1">
        <v>36</v>
      </c>
      <c r="F40" s="1" t="s">
        <v>33</v>
      </c>
      <c r="G40" s="1" t="s">
        <v>52</v>
      </c>
      <c r="H40" s="1" t="s">
        <v>65</v>
      </c>
      <c r="I40" s="1" t="s">
        <v>52</v>
      </c>
      <c r="J40" s="1" t="s">
        <v>34</v>
      </c>
      <c r="K40" s="1" t="s">
        <v>25</v>
      </c>
      <c r="L40" s="1" t="s">
        <v>52</v>
      </c>
      <c r="M40" s="1" t="s">
        <v>26</v>
      </c>
      <c r="N40" s="1">
        <v>9</v>
      </c>
      <c r="O40" s="1" t="s">
        <v>27</v>
      </c>
      <c r="P40" s="1" t="s">
        <v>128</v>
      </c>
      <c r="Q40" s="1" t="s">
        <v>94</v>
      </c>
      <c r="R40" s="1" t="s">
        <v>43</v>
      </c>
    </row>
    <row r="41" spans="1:18" ht="13.2" x14ac:dyDescent="0.25">
      <c r="A41" s="1">
        <v>1304081</v>
      </c>
      <c r="B41" s="1" t="s">
        <v>71</v>
      </c>
      <c r="C41" s="1" t="s">
        <v>127</v>
      </c>
      <c r="D41" s="1">
        <v>2022</v>
      </c>
      <c r="E41" s="1">
        <v>35</v>
      </c>
      <c r="F41" s="1" t="s">
        <v>22</v>
      </c>
      <c r="G41" s="1" t="s">
        <v>73</v>
      </c>
      <c r="H41" s="1" t="s">
        <v>74</v>
      </c>
      <c r="I41" s="1" t="s">
        <v>22</v>
      </c>
      <c r="J41" s="1" t="s">
        <v>24</v>
      </c>
      <c r="K41" s="1" t="s">
        <v>25</v>
      </c>
      <c r="L41" s="1" t="s">
        <v>22</v>
      </c>
      <c r="M41" s="1" t="s">
        <v>41</v>
      </c>
      <c r="N41" s="1">
        <v>8</v>
      </c>
      <c r="O41" s="1" t="s">
        <v>27</v>
      </c>
      <c r="P41" s="1" t="s">
        <v>129</v>
      </c>
      <c r="Q41" s="1" t="s">
        <v>69</v>
      </c>
      <c r="R41" s="1" t="s">
        <v>115</v>
      </c>
    </row>
    <row r="42" spans="1:18" ht="13.2" x14ac:dyDescent="0.25">
      <c r="A42" s="1">
        <v>1304080</v>
      </c>
      <c r="B42" s="1" t="s">
        <v>50</v>
      </c>
      <c r="C42" s="1" t="s">
        <v>130</v>
      </c>
      <c r="D42" s="1">
        <v>2022</v>
      </c>
      <c r="E42" s="1">
        <v>34</v>
      </c>
      <c r="F42" s="1" t="s">
        <v>21</v>
      </c>
      <c r="G42" s="1" t="s">
        <v>59</v>
      </c>
      <c r="H42" s="1" t="s">
        <v>54</v>
      </c>
      <c r="I42" s="1" t="s">
        <v>59</v>
      </c>
      <c r="J42" s="1" t="s">
        <v>34</v>
      </c>
      <c r="K42" s="1" t="s">
        <v>25</v>
      </c>
      <c r="L42" s="1" t="s">
        <v>21</v>
      </c>
      <c r="M42" s="1" t="s">
        <v>41</v>
      </c>
      <c r="N42" s="1">
        <v>15</v>
      </c>
      <c r="O42" s="1" t="s">
        <v>27</v>
      </c>
      <c r="P42" s="1" t="s">
        <v>35</v>
      </c>
      <c r="Q42" s="1" t="s">
        <v>57</v>
      </c>
      <c r="R42" s="1" t="s">
        <v>30</v>
      </c>
    </row>
    <row r="43" spans="1:18" ht="13.2" x14ac:dyDescent="0.25">
      <c r="A43" s="1">
        <v>1304079</v>
      </c>
      <c r="B43" s="1" t="s">
        <v>71</v>
      </c>
      <c r="C43" s="1" t="s">
        <v>131</v>
      </c>
      <c r="D43" s="1">
        <v>2022</v>
      </c>
      <c r="E43" s="1">
        <v>33</v>
      </c>
      <c r="F43" s="1" t="s">
        <v>60</v>
      </c>
      <c r="G43" s="1" t="s">
        <v>64</v>
      </c>
      <c r="H43" s="1" t="s">
        <v>74</v>
      </c>
      <c r="I43" s="1" t="s">
        <v>64</v>
      </c>
      <c r="J43" s="1" t="s">
        <v>34</v>
      </c>
      <c r="K43" s="1" t="s">
        <v>25</v>
      </c>
      <c r="L43" s="1" t="s">
        <v>64</v>
      </c>
      <c r="M43" s="1" t="s">
        <v>26</v>
      </c>
      <c r="N43" s="1">
        <v>3</v>
      </c>
      <c r="O43" s="1" t="s">
        <v>27</v>
      </c>
      <c r="P43" s="1" t="s">
        <v>132</v>
      </c>
      <c r="Q43" s="1" t="s">
        <v>48</v>
      </c>
      <c r="R43" s="1" t="s">
        <v>115</v>
      </c>
    </row>
    <row r="44" spans="1:18" ht="13.2" x14ac:dyDescent="0.25">
      <c r="A44" s="1">
        <v>1304078</v>
      </c>
      <c r="B44" s="1" t="s">
        <v>50</v>
      </c>
      <c r="C44" s="1" t="s">
        <v>133</v>
      </c>
      <c r="D44" s="1">
        <v>2022</v>
      </c>
      <c r="E44" s="1">
        <v>32</v>
      </c>
      <c r="F44" s="1" t="s">
        <v>53</v>
      </c>
      <c r="G44" s="1" t="s">
        <v>59</v>
      </c>
      <c r="H44" s="1" t="s">
        <v>65</v>
      </c>
      <c r="I44" s="1" t="s">
        <v>59</v>
      </c>
      <c r="J44" s="1" t="s">
        <v>34</v>
      </c>
      <c r="K44" s="1" t="s">
        <v>25</v>
      </c>
      <c r="L44" s="1" t="s">
        <v>59</v>
      </c>
      <c r="M44" s="1" t="s">
        <v>26</v>
      </c>
      <c r="N44" s="1">
        <v>9</v>
      </c>
      <c r="O44" s="1" t="s">
        <v>27</v>
      </c>
      <c r="P44" s="1" t="s">
        <v>117</v>
      </c>
      <c r="Q44" s="1" t="s">
        <v>134</v>
      </c>
      <c r="R44" s="1" t="s">
        <v>62</v>
      </c>
    </row>
    <row r="45" spans="1:18" ht="13.2" x14ac:dyDescent="0.25">
      <c r="A45" s="1">
        <v>1304077</v>
      </c>
      <c r="B45" s="1" t="s">
        <v>50</v>
      </c>
      <c r="C45" s="1" t="s">
        <v>135</v>
      </c>
      <c r="D45" s="1">
        <v>2022</v>
      </c>
      <c r="E45" s="1">
        <v>31</v>
      </c>
      <c r="F45" s="1" t="s">
        <v>33</v>
      </c>
      <c r="G45" s="1" t="s">
        <v>39</v>
      </c>
      <c r="H45" s="1" t="s">
        <v>74</v>
      </c>
      <c r="I45" s="1" t="s">
        <v>39</v>
      </c>
      <c r="J45" s="1" t="s">
        <v>34</v>
      </c>
      <c r="K45" s="1" t="s">
        <v>25</v>
      </c>
      <c r="L45" s="1" t="s">
        <v>33</v>
      </c>
      <c r="M45" s="1" t="s">
        <v>41</v>
      </c>
      <c r="N45" s="1">
        <v>18</v>
      </c>
      <c r="O45" s="1" t="s">
        <v>27</v>
      </c>
      <c r="P45" s="1" t="s">
        <v>136</v>
      </c>
      <c r="Q45" s="1" t="s">
        <v>29</v>
      </c>
      <c r="R45" s="1" t="s">
        <v>80</v>
      </c>
    </row>
    <row r="46" spans="1:18" ht="13.2" x14ac:dyDescent="0.25">
      <c r="A46" s="1">
        <v>1304076</v>
      </c>
      <c r="B46" s="1" t="s">
        <v>50</v>
      </c>
      <c r="C46" s="1" t="s">
        <v>137</v>
      </c>
      <c r="D46" s="1">
        <v>2022</v>
      </c>
      <c r="E46" s="1">
        <v>30</v>
      </c>
      <c r="F46" s="1" t="s">
        <v>21</v>
      </c>
      <c r="G46" s="1" t="s">
        <v>73</v>
      </c>
      <c r="H46" s="1" t="s">
        <v>65</v>
      </c>
      <c r="I46" s="1" t="s">
        <v>73</v>
      </c>
      <c r="J46" s="1" t="s">
        <v>34</v>
      </c>
      <c r="K46" s="1" t="s">
        <v>25</v>
      </c>
      <c r="L46" s="1" t="s">
        <v>21</v>
      </c>
      <c r="M46" s="1" t="s">
        <v>41</v>
      </c>
      <c r="N46" s="1">
        <v>7</v>
      </c>
      <c r="O46" s="1" t="s">
        <v>27</v>
      </c>
      <c r="P46" s="1" t="s">
        <v>138</v>
      </c>
      <c r="Q46" s="1" t="s">
        <v>70</v>
      </c>
      <c r="R46" s="1" t="s">
        <v>49</v>
      </c>
    </row>
    <row r="47" spans="1:18" ht="13.2" x14ac:dyDescent="0.25">
      <c r="A47" s="1">
        <v>1304075</v>
      </c>
      <c r="B47" s="1" t="s">
        <v>87</v>
      </c>
      <c r="C47" s="1" t="s">
        <v>139</v>
      </c>
      <c r="D47" s="1">
        <v>2022</v>
      </c>
      <c r="E47" s="1">
        <v>29</v>
      </c>
      <c r="F47" s="1" t="s">
        <v>64</v>
      </c>
      <c r="G47" s="1" t="s">
        <v>22</v>
      </c>
      <c r="H47" s="1" t="s">
        <v>89</v>
      </c>
      <c r="I47" s="1" t="s">
        <v>22</v>
      </c>
      <c r="J47" s="1" t="s">
        <v>34</v>
      </c>
      <c r="K47" s="1" t="s">
        <v>25</v>
      </c>
      <c r="L47" s="1" t="s">
        <v>22</v>
      </c>
      <c r="M47" s="1" t="s">
        <v>26</v>
      </c>
      <c r="N47" s="1">
        <v>3</v>
      </c>
      <c r="O47" s="1" t="s">
        <v>27</v>
      </c>
      <c r="P47" s="1" t="s">
        <v>47</v>
      </c>
      <c r="Q47" s="1" t="s">
        <v>69</v>
      </c>
      <c r="R47" s="1" t="s">
        <v>115</v>
      </c>
    </row>
    <row r="48" spans="1:18" ht="13.2" x14ac:dyDescent="0.25">
      <c r="A48" s="1">
        <v>1304074</v>
      </c>
      <c r="B48" s="1" t="s">
        <v>50</v>
      </c>
      <c r="C48" s="1" t="s">
        <v>139</v>
      </c>
      <c r="D48" s="1">
        <v>2022</v>
      </c>
      <c r="E48" s="1">
        <v>28</v>
      </c>
      <c r="F48" s="1" t="s">
        <v>53</v>
      </c>
      <c r="G48" s="1" t="s">
        <v>52</v>
      </c>
      <c r="H48" s="1" t="s">
        <v>74</v>
      </c>
      <c r="I48" s="1" t="s">
        <v>52</v>
      </c>
      <c r="J48" s="1" t="s">
        <v>34</v>
      </c>
      <c r="K48" s="1" t="s">
        <v>25</v>
      </c>
      <c r="L48" s="1" t="s">
        <v>52</v>
      </c>
      <c r="M48" s="1" t="s">
        <v>26</v>
      </c>
      <c r="N48" s="1">
        <v>7</v>
      </c>
      <c r="O48" s="1" t="s">
        <v>27</v>
      </c>
      <c r="P48" s="1" t="s">
        <v>119</v>
      </c>
      <c r="Q48" s="1" t="s">
        <v>85</v>
      </c>
      <c r="R48" s="1" t="s">
        <v>76</v>
      </c>
    </row>
    <row r="49" spans="1:18" ht="13.2" x14ac:dyDescent="0.25">
      <c r="A49" s="1">
        <v>1304073</v>
      </c>
      <c r="B49" s="1" t="s">
        <v>50</v>
      </c>
      <c r="C49" s="1" t="s">
        <v>140</v>
      </c>
      <c r="D49" s="1">
        <v>2022</v>
      </c>
      <c r="E49" s="1">
        <v>27</v>
      </c>
      <c r="F49" s="1" t="s">
        <v>33</v>
      </c>
      <c r="G49" s="1" t="s">
        <v>59</v>
      </c>
      <c r="H49" s="1" t="s">
        <v>54</v>
      </c>
      <c r="I49" s="1" t="s">
        <v>59</v>
      </c>
      <c r="J49" s="1" t="s">
        <v>34</v>
      </c>
      <c r="K49" s="1" t="s">
        <v>25</v>
      </c>
      <c r="L49" s="1" t="s">
        <v>33</v>
      </c>
      <c r="M49" s="1" t="s">
        <v>41</v>
      </c>
      <c r="N49" s="1">
        <v>16</v>
      </c>
      <c r="O49" s="1" t="s">
        <v>27</v>
      </c>
      <c r="P49" s="1" t="s">
        <v>141</v>
      </c>
      <c r="Q49" s="1" t="s">
        <v>94</v>
      </c>
      <c r="R49" s="1" t="s">
        <v>43</v>
      </c>
    </row>
    <row r="50" spans="1:18" ht="13.2" x14ac:dyDescent="0.25">
      <c r="A50" s="1">
        <v>1304072</v>
      </c>
      <c r="B50" s="1" t="s">
        <v>50</v>
      </c>
      <c r="C50" s="1" t="s">
        <v>140</v>
      </c>
      <c r="D50" s="1">
        <v>2022</v>
      </c>
      <c r="E50" s="1">
        <v>26</v>
      </c>
      <c r="F50" s="1" t="s">
        <v>39</v>
      </c>
      <c r="G50" s="1" t="s">
        <v>60</v>
      </c>
      <c r="H50" s="1" t="s">
        <v>65</v>
      </c>
      <c r="I50" s="1" t="s">
        <v>60</v>
      </c>
      <c r="J50" s="1" t="s">
        <v>34</v>
      </c>
      <c r="K50" s="1" t="s">
        <v>25</v>
      </c>
      <c r="L50" s="1" t="s">
        <v>39</v>
      </c>
      <c r="M50" s="1" t="s">
        <v>41</v>
      </c>
      <c r="N50" s="1">
        <v>18</v>
      </c>
      <c r="O50" s="1" t="s">
        <v>27</v>
      </c>
      <c r="P50" s="1" t="s">
        <v>126</v>
      </c>
      <c r="Q50" s="1" t="s">
        <v>56</v>
      </c>
      <c r="R50" s="1" t="s">
        <v>57</v>
      </c>
    </row>
    <row r="51" spans="1:18" ht="13.2" x14ac:dyDescent="0.25">
      <c r="A51" s="1">
        <v>1304071</v>
      </c>
      <c r="B51" s="1" t="s">
        <v>50</v>
      </c>
      <c r="C51" s="1" t="s">
        <v>142</v>
      </c>
      <c r="D51" s="1">
        <v>2022</v>
      </c>
      <c r="E51" s="1">
        <v>25</v>
      </c>
      <c r="F51" s="1" t="s">
        <v>73</v>
      </c>
      <c r="G51" s="1" t="s">
        <v>52</v>
      </c>
      <c r="H51" s="1" t="s">
        <v>65</v>
      </c>
      <c r="I51" s="1" t="s">
        <v>52</v>
      </c>
      <c r="J51" s="1" t="s">
        <v>34</v>
      </c>
      <c r="K51" s="1" t="s">
        <v>25</v>
      </c>
      <c r="L51" s="1" t="s">
        <v>52</v>
      </c>
      <c r="M51" s="1" t="s">
        <v>26</v>
      </c>
      <c r="N51" s="1">
        <v>7</v>
      </c>
      <c r="O51" s="1" t="s">
        <v>27</v>
      </c>
      <c r="P51" s="1" t="s">
        <v>79</v>
      </c>
      <c r="Q51" s="1" t="s">
        <v>70</v>
      </c>
      <c r="R51" s="1" t="s">
        <v>49</v>
      </c>
    </row>
    <row r="52" spans="1:18" ht="13.2" x14ac:dyDescent="0.25">
      <c r="A52" s="1">
        <v>1304070</v>
      </c>
      <c r="B52" s="1" t="s">
        <v>50</v>
      </c>
      <c r="C52" s="1" t="s">
        <v>143</v>
      </c>
      <c r="D52" s="1">
        <v>2022</v>
      </c>
      <c r="E52" s="1">
        <v>24</v>
      </c>
      <c r="F52" s="1" t="s">
        <v>22</v>
      </c>
      <c r="G52" s="1" t="s">
        <v>21</v>
      </c>
      <c r="H52" s="1" t="s">
        <v>74</v>
      </c>
      <c r="I52" s="1" t="s">
        <v>21</v>
      </c>
      <c r="J52" s="1" t="s">
        <v>34</v>
      </c>
      <c r="K52" s="1" t="s">
        <v>25</v>
      </c>
      <c r="L52" s="1" t="s">
        <v>22</v>
      </c>
      <c r="M52" s="1" t="s">
        <v>41</v>
      </c>
      <c r="N52" s="1">
        <v>37</v>
      </c>
      <c r="O52" s="1" t="s">
        <v>27</v>
      </c>
      <c r="P52" s="1" t="s">
        <v>28</v>
      </c>
      <c r="Q52" s="1" t="s">
        <v>29</v>
      </c>
      <c r="R52" s="1" t="s">
        <v>76</v>
      </c>
    </row>
    <row r="53" spans="1:18" ht="13.2" x14ac:dyDescent="0.25">
      <c r="A53" s="1">
        <v>1304069</v>
      </c>
      <c r="B53" s="1" t="s">
        <v>87</v>
      </c>
      <c r="C53" s="1" t="s">
        <v>144</v>
      </c>
      <c r="D53" s="1">
        <v>2022</v>
      </c>
      <c r="E53" s="1">
        <v>23</v>
      </c>
      <c r="F53" s="1" t="s">
        <v>53</v>
      </c>
      <c r="G53" s="1" t="s">
        <v>60</v>
      </c>
      <c r="H53" s="1" t="s">
        <v>89</v>
      </c>
      <c r="I53" s="1" t="s">
        <v>60</v>
      </c>
      <c r="J53" s="1" t="s">
        <v>34</v>
      </c>
      <c r="K53" s="1" t="s">
        <v>25</v>
      </c>
      <c r="L53" s="1" t="s">
        <v>53</v>
      </c>
      <c r="M53" s="1" t="s">
        <v>41</v>
      </c>
      <c r="N53" s="1">
        <v>12</v>
      </c>
      <c r="O53" s="1" t="s">
        <v>27</v>
      </c>
      <c r="P53" s="1" t="s">
        <v>145</v>
      </c>
      <c r="Q53" s="1" t="s">
        <v>48</v>
      </c>
      <c r="R53" s="1" t="s">
        <v>115</v>
      </c>
    </row>
    <row r="54" spans="1:18" ht="13.2" x14ac:dyDescent="0.25">
      <c r="A54" s="1">
        <v>1304068</v>
      </c>
      <c r="B54" s="1" t="s">
        <v>50</v>
      </c>
      <c r="C54" s="2">
        <v>44899</v>
      </c>
      <c r="D54" s="1">
        <v>2022</v>
      </c>
      <c r="E54" s="1">
        <v>22</v>
      </c>
      <c r="F54" s="1" t="s">
        <v>64</v>
      </c>
      <c r="G54" s="1" t="s">
        <v>33</v>
      </c>
      <c r="H54" s="1" t="s">
        <v>74</v>
      </c>
      <c r="I54" s="1" t="s">
        <v>33</v>
      </c>
      <c r="J54" s="1" t="s">
        <v>34</v>
      </c>
      <c r="K54" s="1" t="s">
        <v>25</v>
      </c>
      <c r="L54" s="1" t="s">
        <v>64</v>
      </c>
      <c r="M54" s="1" t="s">
        <v>41</v>
      </c>
      <c r="N54" s="1">
        <v>23</v>
      </c>
      <c r="O54" s="1" t="s">
        <v>27</v>
      </c>
      <c r="P54" s="1" t="s">
        <v>146</v>
      </c>
      <c r="Q54" s="1" t="s">
        <v>30</v>
      </c>
      <c r="R54" s="1" t="s">
        <v>80</v>
      </c>
    </row>
    <row r="55" spans="1:18" ht="13.2" x14ac:dyDescent="0.25">
      <c r="A55" s="1">
        <v>1304067</v>
      </c>
      <c r="B55" s="1" t="s">
        <v>50</v>
      </c>
      <c r="C55" s="2">
        <v>44869</v>
      </c>
      <c r="D55" s="1">
        <v>2022</v>
      </c>
      <c r="E55" s="1">
        <v>21</v>
      </c>
      <c r="F55" s="1" t="s">
        <v>22</v>
      </c>
      <c r="G55" s="1" t="s">
        <v>52</v>
      </c>
      <c r="H55" s="1" t="s">
        <v>74</v>
      </c>
      <c r="I55" s="1" t="s">
        <v>52</v>
      </c>
      <c r="J55" s="1" t="s">
        <v>34</v>
      </c>
      <c r="K55" s="1" t="s">
        <v>25</v>
      </c>
      <c r="L55" s="1" t="s">
        <v>52</v>
      </c>
      <c r="M55" s="1" t="s">
        <v>26</v>
      </c>
      <c r="N55" s="1">
        <v>8</v>
      </c>
      <c r="O55" s="1" t="s">
        <v>27</v>
      </c>
      <c r="P55" s="1" t="s">
        <v>147</v>
      </c>
      <c r="Q55" s="1" t="s">
        <v>94</v>
      </c>
      <c r="R55" s="1" t="s">
        <v>134</v>
      </c>
    </row>
    <row r="56" spans="1:18" ht="13.2" x14ac:dyDescent="0.25">
      <c r="A56" s="1">
        <v>1304066</v>
      </c>
      <c r="B56" s="1" t="s">
        <v>50</v>
      </c>
      <c r="C56" s="2">
        <v>44838</v>
      </c>
      <c r="D56" s="1">
        <v>2022</v>
      </c>
      <c r="E56" s="1">
        <v>20</v>
      </c>
      <c r="F56" s="1" t="s">
        <v>21</v>
      </c>
      <c r="G56" s="1" t="s">
        <v>39</v>
      </c>
      <c r="H56" s="1" t="s">
        <v>54</v>
      </c>
      <c r="I56" s="1" t="s">
        <v>39</v>
      </c>
      <c r="J56" s="1" t="s">
        <v>34</v>
      </c>
      <c r="K56" s="1" t="s">
        <v>25</v>
      </c>
      <c r="L56" s="1" t="s">
        <v>21</v>
      </c>
      <c r="M56" s="1" t="s">
        <v>41</v>
      </c>
      <c r="N56" s="1">
        <v>3</v>
      </c>
      <c r="O56" s="1" t="s">
        <v>27</v>
      </c>
      <c r="P56" s="1" t="s">
        <v>138</v>
      </c>
      <c r="Q56" s="1" t="s">
        <v>56</v>
      </c>
      <c r="R56" s="1" t="s">
        <v>62</v>
      </c>
    </row>
    <row r="57" spans="1:18" ht="13.2" x14ac:dyDescent="0.25">
      <c r="A57" s="1">
        <v>1304065</v>
      </c>
      <c r="B57" s="1" t="s">
        <v>50</v>
      </c>
      <c r="C57" s="2">
        <v>44838</v>
      </c>
      <c r="D57" s="1">
        <v>2022</v>
      </c>
      <c r="E57" s="1">
        <v>19</v>
      </c>
      <c r="F57" s="1" t="s">
        <v>59</v>
      </c>
      <c r="G57" s="1" t="s">
        <v>73</v>
      </c>
      <c r="H57" s="1" t="s">
        <v>65</v>
      </c>
      <c r="I57" s="1" t="s">
        <v>73</v>
      </c>
      <c r="J57" s="1" t="s">
        <v>34</v>
      </c>
      <c r="K57" s="1" t="s">
        <v>25</v>
      </c>
      <c r="L57" s="1" t="s">
        <v>59</v>
      </c>
      <c r="M57" s="1" t="s">
        <v>41</v>
      </c>
      <c r="N57" s="1">
        <v>44</v>
      </c>
      <c r="O57" s="1" t="s">
        <v>27</v>
      </c>
      <c r="P57" s="1" t="s">
        <v>117</v>
      </c>
      <c r="Q57" s="1" t="s">
        <v>29</v>
      </c>
      <c r="R57" s="1" t="s">
        <v>43</v>
      </c>
    </row>
    <row r="58" spans="1:18" ht="13.2" x14ac:dyDescent="0.25">
      <c r="A58" s="1">
        <v>1304064</v>
      </c>
      <c r="B58" s="1" t="s">
        <v>87</v>
      </c>
      <c r="C58" s="2">
        <v>44808</v>
      </c>
      <c r="D58" s="1">
        <v>2022</v>
      </c>
      <c r="E58" s="1">
        <v>18</v>
      </c>
      <c r="F58" s="1" t="s">
        <v>60</v>
      </c>
      <c r="G58" s="1" t="s">
        <v>33</v>
      </c>
      <c r="H58" s="1" t="s">
        <v>89</v>
      </c>
      <c r="I58" s="1" t="s">
        <v>33</v>
      </c>
      <c r="J58" s="1" t="s">
        <v>34</v>
      </c>
      <c r="K58" s="1" t="s">
        <v>25</v>
      </c>
      <c r="L58" s="1" t="s">
        <v>33</v>
      </c>
      <c r="M58" s="1" t="s">
        <v>26</v>
      </c>
      <c r="N58" s="1">
        <v>7</v>
      </c>
      <c r="O58" s="1" t="s">
        <v>27</v>
      </c>
      <c r="P58" s="1" t="s">
        <v>148</v>
      </c>
      <c r="Q58" s="1" t="s">
        <v>48</v>
      </c>
      <c r="R58" s="1" t="s">
        <v>69</v>
      </c>
    </row>
    <row r="59" spans="1:18" ht="13.2" x14ac:dyDescent="0.25">
      <c r="A59" s="1">
        <v>1304063</v>
      </c>
      <c r="B59" s="1" t="s">
        <v>50</v>
      </c>
      <c r="C59" s="2">
        <v>44808</v>
      </c>
      <c r="D59" s="1">
        <v>2022</v>
      </c>
      <c r="E59" s="1">
        <v>17</v>
      </c>
      <c r="F59" s="1" t="s">
        <v>64</v>
      </c>
      <c r="G59" s="1" t="s">
        <v>52</v>
      </c>
      <c r="H59" s="1" t="s">
        <v>74</v>
      </c>
      <c r="I59" s="1" t="s">
        <v>52</v>
      </c>
      <c r="J59" s="1" t="s">
        <v>34</v>
      </c>
      <c r="K59" s="1" t="s">
        <v>25</v>
      </c>
      <c r="L59" s="1" t="s">
        <v>52</v>
      </c>
      <c r="M59" s="1" t="s">
        <v>26</v>
      </c>
      <c r="N59" s="1">
        <v>8</v>
      </c>
      <c r="O59" s="1" t="s">
        <v>27</v>
      </c>
      <c r="P59" s="1" t="s">
        <v>149</v>
      </c>
      <c r="Q59" s="1" t="s">
        <v>103</v>
      </c>
      <c r="R59" s="1" t="s">
        <v>30</v>
      </c>
    </row>
    <row r="60" spans="1:18" ht="13.2" x14ac:dyDescent="0.25">
      <c r="A60" s="1">
        <v>1304062</v>
      </c>
      <c r="B60" s="1" t="s">
        <v>50</v>
      </c>
      <c r="C60" s="2">
        <v>44777</v>
      </c>
      <c r="D60" s="1">
        <v>2022</v>
      </c>
      <c r="E60" s="1">
        <v>16</v>
      </c>
      <c r="F60" s="1" t="s">
        <v>53</v>
      </c>
      <c r="G60" s="1" t="s">
        <v>22</v>
      </c>
      <c r="H60" s="1" t="s">
        <v>65</v>
      </c>
      <c r="I60" s="1" t="s">
        <v>22</v>
      </c>
      <c r="J60" s="1" t="s">
        <v>34</v>
      </c>
      <c r="K60" s="1" t="s">
        <v>25</v>
      </c>
      <c r="L60" s="1" t="s">
        <v>22</v>
      </c>
      <c r="M60" s="1" t="s">
        <v>26</v>
      </c>
      <c r="N60" s="1">
        <v>6</v>
      </c>
      <c r="O60" s="1" t="s">
        <v>27</v>
      </c>
      <c r="P60" s="1" t="s">
        <v>96</v>
      </c>
      <c r="Q60" s="1" t="s">
        <v>56</v>
      </c>
      <c r="R60" s="1" t="s">
        <v>49</v>
      </c>
    </row>
    <row r="61" spans="1:18" ht="13.2" x14ac:dyDescent="0.25">
      <c r="A61" s="1">
        <v>1304061</v>
      </c>
      <c r="B61" s="1" t="s">
        <v>50</v>
      </c>
      <c r="C61" s="2">
        <v>44746</v>
      </c>
      <c r="D61" s="1">
        <v>2022</v>
      </c>
      <c r="E61" s="1">
        <v>15</v>
      </c>
      <c r="F61" s="1" t="s">
        <v>59</v>
      </c>
      <c r="G61" s="1" t="s">
        <v>39</v>
      </c>
      <c r="H61" s="1" t="s">
        <v>74</v>
      </c>
      <c r="I61" s="1" t="s">
        <v>39</v>
      </c>
      <c r="J61" s="1" t="s">
        <v>34</v>
      </c>
      <c r="K61" s="1" t="s">
        <v>25</v>
      </c>
      <c r="L61" s="1" t="s">
        <v>39</v>
      </c>
      <c r="M61" s="1" t="s">
        <v>26</v>
      </c>
      <c r="N61" s="1">
        <v>6</v>
      </c>
      <c r="O61" s="1" t="s">
        <v>27</v>
      </c>
      <c r="P61" s="1" t="s">
        <v>75</v>
      </c>
      <c r="Q61" s="1" t="s">
        <v>134</v>
      </c>
      <c r="R61" s="1" t="s">
        <v>62</v>
      </c>
    </row>
    <row r="62" spans="1:18" ht="13.2" x14ac:dyDescent="0.25">
      <c r="A62" s="1">
        <v>1304060</v>
      </c>
      <c r="B62" s="1" t="s">
        <v>87</v>
      </c>
      <c r="C62" s="2">
        <v>44716</v>
      </c>
      <c r="D62" s="1">
        <v>2022</v>
      </c>
      <c r="E62" s="1">
        <v>14</v>
      </c>
      <c r="F62" s="1" t="s">
        <v>60</v>
      </c>
      <c r="G62" s="1" t="s">
        <v>73</v>
      </c>
      <c r="H62" s="1" t="s">
        <v>89</v>
      </c>
      <c r="I62" s="1" t="s">
        <v>73</v>
      </c>
      <c r="J62" s="1" t="s">
        <v>34</v>
      </c>
      <c r="K62" s="1" t="s">
        <v>25</v>
      </c>
      <c r="L62" s="1" t="s">
        <v>73</v>
      </c>
      <c r="M62" s="1" t="s">
        <v>26</v>
      </c>
      <c r="N62" s="1">
        <v>5</v>
      </c>
      <c r="O62" s="1" t="s">
        <v>27</v>
      </c>
      <c r="P62" s="1" t="s">
        <v>150</v>
      </c>
      <c r="Q62" s="1" t="s">
        <v>48</v>
      </c>
      <c r="R62" s="1" t="s">
        <v>69</v>
      </c>
    </row>
    <row r="63" spans="1:18" ht="13.2" x14ac:dyDescent="0.25">
      <c r="A63" s="1">
        <v>1304059</v>
      </c>
      <c r="B63" s="1" t="s">
        <v>50</v>
      </c>
      <c r="C63" s="2">
        <v>44685</v>
      </c>
      <c r="D63" s="1">
        <v>2022</v>
      </c>
      <c r="E63" s="1">
        <v>13</v>
      </c>
      <c r="F63" s="1" t="s">
        <v>21</v>
      </c>
      <c r="G63" s="1" t="s">
        <v>33</v>
      </c>
      <c r="H63" s="1" t="s">
        <v>54</v>
      </c>
      <c r="I63" s="1" t="s">
        <v>33</v>
      </c>
      <c r="J63" s="1" t="s">
        <v>34</v>
      </c>
      <c r="K63" s="1" t="s">
        <v>25</v>
      </c>
      <c r="L63" s="1" t="s">
        <v>33</v>
      </c>
      <c r="M63" s="1" t="s">
        <v>26</v>
      </c>
      <c r="N63" s="1">
        <v>4</v>
      </c>
      <c r="O63" s="1" t="s">
        <v>27</v>
      </c>
      <c r="P63" s="1" t="s">
        <v>141</v>
      </c>
      <c r="Q63" s="1" t="s">
        <v>56</v>
      </c>
      <c r="R63" s="1" t="s">
        <v>112</v>
      </c>
    </row>
    <row r="64" spans="1:18" ht="13.2" x14ac:dyDescent="0.25">
      <c r="A64" s="1">
        <v>1304058</v>
      </c>
      <c r="B64" s="1" t="s">
        <v>50</v>
      </c>
      <c r="C64" s="2">
        <v>44655</v>
      </c>
      <c r="D64" s="1">
        <v>2022</v>
      </c>
      <c r="E64" s="1">
        <v>12</v>
      </c>
      <c r="F64" s="1" t="s">
        <v>39</v>
      </c>
      <c r="G64" s="1" t="s">
        <v>52</v>
      </c>
      <c r="H64" s="1" t="s">
        <v>74</v>
      </c>
      <c r="I64" s="1" t="s">
        <v>52</v>
      </c>
      <c r="J64" s="1" t="s">
        <v>34</v>
      </c>
      <c r="K64" s="1" t="s">
        <v>25</v>
      </c>
      <c r="L64" s="1" t="s">
        <v>39</v>
      </c>
      <c r="M64" s="1" t="s">
        <v>41</v>
      </c>
      <c r="N64" s="1">
        <v>12</v>
      </c>
      <c r="O64" s="1" t="s">
        <v>27</v>
      </c>
      <c r="P64" s="1" t="s">
        <v>99</v>
      </c>
      <c r="Q64" s="1" t="s">
        <v>43</v>
      </c>
      <c r="R64" s="1" t="s">
        <v>103</v>
      </c>
    </row>
    <row r="65" spans="1:18" ht="13.2" x14ac:dyDescent="0.25">
      <c r="A65" s="1">
        <v>1304057</v>
      </c>
      <c r="B65" s="1" t="s">
        <v>50</v>
      </c>
      <c r="C65" s="2">
        <v>44624</v>
      </c>
      <c r="D65" s="1">
        <v>2022</v>
      </c>
      <c r="E65" s="1">
        <v>11</v>
      </c>
      <c r="F65" s="1" t="s">
        <v>53</v>
      </c>
      <c r="G65" s="1" t="s">
        <v>64</v>
      </c>
      <c r="H65" s="1" t="s">
        <v>65</v>
      </c>
      <c r="I65" s="1" t="s">
        <v>64</v>
      </c>
      <c r="J65" s="1" t="s">
        <v>34</v>
      </c>
      <c r="K65" s="1" t="s">
        <v>25</v>
      </c>
      <c r="L65" s="1" t="s">
        <v>53</v>
      </c>
      <c r="M65" s="1" t="s">
        <v>41</v>
      </c>
      <c r="N65" s="1">
        <v>54</v>
      </c>
      <c r="O65" s="1" t="s">
        <v>27</v>
      </c>
      <c r="P65" s="1" t="s">
        <v>151</v>
      </c>
      <c r="Q65" s="1" t="s">
        <v>134</v>
      </c>
      <c r="R65" s="1" t="s">
        <v>77</v>
      </c>
    </row>
    <row r="66" spans="1:18" ht="13.2" x14ac:dyDescent="0.25">
      <c r="A66" s="1">
        <v>1304056</v>
      </c>
      <c r="B66" s="1" t="s">
        <v>87</v>
      </c>
      <c r="C66" s="2">
        <v>44596</v>
      </c>
      <c r="D66" s="1">
        <v>2022</v>
      </c>
      <c r="E66" s="1">
        <v>10</v>
      </c>
      <c r="F66" s="1" t="s">
        <v>22</v>
      </c>
      <c r="G66" s="1" t="s">
        <v>59</v>
      </c>
      <c r="H66" s="1" t="s">
        <v>89</v>
      </c>
      <c r="I66" s="1" t="s">
        <v>59</v>
      </c>
      <c r="J66" s="1" t="s">
        <v>34</v>
      </c>
      <c r="K66" s="1" t="s">
        <v>25</v>
      </c>
      <c r="L66" s="1" t="s">
        <v>22</v>
      </c>
      <c r="M66" s="1" t="s">
        <v>41</v>
      </c>
      <c r="N66" s="1">
        <v>14</v>
      </c>
      <c r="O66" s="1" t="s">
        <v>27</v>
      </c>
      <c r="P66" s="1" t="s">
        <v>152</v>
      </c>
      <c r="Q66" s="1" t="s">
        <v>69</v>
      </c>
      <c r="R66" s="1" t="s">
        <v>115</v>
      </c>
    </row>
    <row r="67" spans="1:18" ht="13.2" x14ac:dyDescent="0.25">
      <c r="A67" s="1">
        <v>1304055</v>
      </c>
      <c r="B67" s="1" t="s">
        <v>50</v>
      </c>
      <c r="C67" s="2">
        <v>44596</v>
      </c>
      <c r="D67" s="1">
        <v>2022</v>
      </c>
      <c r="E67" s="1">
        <v>9</v>
      </c>
      <c r="F67" s="1" t="s">
        <v>21</v>
      </c>
      <c r="G67" s="1" t="s">
        <v>60</v>
      </c>
      <c r="H67" s="1" t="s">
        <v>74</v>
      </c>
      <c r="I67" s="1" t="s">
        <v>60</v>
      </c>
      <c r="J67" s="1" t="s">
        <v>34</v>
      </c>
      <c r="K67" s="1" t="s">
        <v>25</v>
      </c>
      <c r="L67" s="1" t="s">
        <v>21</v>
      </c>
      <c r="M67" s="1" t="s">
        <v>41</v>
      </c>
      <c r="N67" s="1">
        <v>23</v>
      </c>
      <c r="O67" s="1" t="s">
        <v>27</v>
      </c>
      <c r="P67" s="1" t="s">
        <v>35</v>
      </c>
      <c r="Q67" s="1" t="s">
        <v>30</v>
      </c>
      <c r="R67" s="1" t="s">
        <v>85</v>
      </c>
    </row>
    <row r="68" spans="1:18" ht="13.2" x14ac:dyDescent="0.25">
      <c r="A68" s="1">
        <v>1304054</v>
      </c>
      <c r="B68" s="1" t="s">
        <v>50</v>
      </c>
      <c r="C68" s="2">
        <v>44565</v>
      </c>
      <c r="D68" s="1">
        <v>2022</v>
      </c>
      <c r="E68" s="1">
        <v>8</v>
      </c>
      <c r="F68" s="1" t="s">
        <v>53</v>
      </c>
      <c r="G68" s="1" t="s">
        <v>73</v>
      </c>
      <c r="H68" s="1" t="s">
        <v>54</v>
      </c>
      <c r="I68" s="1" t="s">
        <v>73</v>
      </c>
      <c r="J68" s="1" t="s">
        <v>34</v>
      </c>
      <c r="K68" s="1" t="s">
        <v>25</v>
      </c>
      <c r="L68" s="1" t="s">
        <v>73</v>
      </c>
      <c r="M68" s="1" t="s">
        <v>26</v>
      </c>
      <c r="N68" s="1">
        <v>6</v>
      </c>
      <c r="O68" s="1" t="s">
        <v>27</v>
      </c>
      <c r="P68" s="1" t="s">
        <v>153</v>
      </c>
      <c r="Q68" s="1" t="s">
        <v>56</v>
      </c>
      <c r="R68" s="1" t="s">
        <v>112</v>
      </c>
    </row>
    <row r="69" spans="1:18" ht="13.2" x14ac:dyDescent="0.25">
      <c r="A69" s="1">
        <v>1304053</v>
      </c>
      <c r="B69" s="1" t="s">
        <v>50</v>
      </c>
      <c r="C69" s="1" t="s">
        <v>154</v>
      </c>
      <c r="D69" s="1">
        <v>2022</v>
      </c>
      <c r="E69" s="1">
        <v>7</v>
      </c>
      <c r="F69" s="1" t="s">
        <v>64</v>
      </c>
      <c r="G69" s="1" t="s">
        <v>39</v>
      </c>
      <c r="H69" s="1" t="s">
        <v>65</v>
      </c>
      <c r="I69" s="1" t="s">
        <v>39</v>
      </c>
      <c r="J69" s="1" t="s">
        <v>34</v>
      </c>
      <c r="K69" s="1" t="s">
        <v>25</v>
      </c>
      <c r="L69" s="1" t="s">
        <v>39</v>
      </c>
      <c r="M69" s="1" t="s">
        <v>26</v>
      </c>
      <c r="N69" s="1">
        <v>6</v>
      </c>
      <c r="O69" s="1" t="s">
        <v>27</v>
      </c>
      <c r="P69" s="1" t="s">
        <v>155</v>
      </c>
      <c r="Q69" s="1" t="s">
        <v>134</v>
      </c>
      <c r="R69" s="1" t="s">
        <v>49</v>
      </c>
    </row>
    <row r="70" spans="1:18" ht="13.2" x14ac:dyDescent="0.25">
      <c r="A70" s="1">
        <v>1304052</v>
      </c>
      <c r="B70" s="1" t="s">
        <v>50</v>
      </c>
      <c r="C70" s="1" t="s">
        <v>156</v>
      </c>
      <c r="D70" s="1">
        <v>2022</v>
      </c>
      <c r="E70" s="1">
        <v>6</v>
      </c>
      <c r="F70" s="1" t="s">
        <v>73</v>
      </c>
      <c r="G70" s="1" t="s">
        <v>33</v>
      </c>
      <c r="H70" s="1" t="s">
        <v>74</v>
      </c>
      <c r="I70" s="1" t="s">
        <v>33</v>
      </c>
      <c r="J70" s="1" t="s">
        <v>34</v>
      </c>
      <c r="K70" s="1" t="s">
        <v>25</v>
      </c>
      <c r="L70" s="1" t="s">
        <v>33</v>
      </c>
      <c r="M70" s="1" t="s">
        <v>26</v>
      </c>
      <c r="N70" s="1">
        <v>3</v>
      </c>
      <c r="O70" s="1" t="s">
        <v>27</v>
      </c>
      <c r="P70" s="1" t="s">
        <v>98</v>
      </c>
      <c r="Q70" s="1" t="s">
        <v>43</v>
      </c>
      <c r="R70" s="1" t="s">
        <v>103</v>
      </c>
    </row>
    <row r="71" spans="1:18" ht="13.2" x14ac:dyDescent="0.25">
      <c r="A71" s="1">
        <v>1304051</v>
      </c>
      <c r="B71" s="1" t="s">
        <v>87</v>
      </c>
      <c r="C71" s="1" t="s">
        <v>157</v>
      </c>
      <c r="D71" s="1">
        <v>2022</v>
      </c>
      <c r="E71" s="1">
        <v>5</v>
      </c>
      <c r="F71" s="1" t="s">
        <v>21</v>
      </c>
      <c r="G71" s="1" t="s">
        <v>52</v>
      </c>
      <c r="H71" s="1" t="s">
        <v>89</v>
      </c>
      <c r="I71" s="1" t="s">
        <v>52</v>
      </c>
      <c r="J71" s="1" t="s">
        <v>34</v>
      </c>
      <c r="K71" s="1" t="s">
        <v>25</v>
      </c>
      <c r="L71" s="1" t="s">
        <v>21</v>
      </c>
      <c r="M71" s="1" t="s">
        <v>41</v>
      </c>
      <c r="N71" s="1">
        <v>61</v>
      </c>
      <c r="O71" s="1" t="s">
        <v>27</v>
      </c>
      <c r="P71" s="1" t="s">
        <v>158</v>
      </c>
      <c r="Q71" s="1" t="s">
        <v>48</v>
      </c>
      <c r="R71" s="1" t="s">
        <v>115</v>
      </c>
    </row>
    <row r="72" spans="1:18" ht="13.2" x14ac:dyDescent="0.25">
      <c r="A72" s="1">
        <v>1304050</v>
      </c>
      <c r="B72" s="1" t="s">
        <v>50</v>
      </c>
      <c r="C72" s="1" t="s">
        <v>159</v>
      </c>
      <c r="D72" s="1">
        <v>2022</v>
      </c>
      <c r="E72" s="1">
        <v>4</v>
      </c>
      <c r="F72" s="1" t="s">
        <v>39</v>
      </c>
      <c r="G72" s="1" t="s">
        <v>22</v>
      </c>
      <c r="H72" s="1" t="s">
        <v>54</v>
      </c>
      <c r="I72" s="1" t="s">
        <v>22</v>
      </c>
      <c r="J72" s="1" t="s">
        <v>34</v>
      </c>
      <c r="K72" s="1" t="s">
        <v>25</v>
      </c>
      <c r="L72" s="1" t="s">
        <v>22</v>
      </c>
      <c r="M72" s="1" t="s">
        <v>26</v>
      </c>
      <c r="N72" s="1">
        <v>5</v>
      </c>
      <c r="O72" s="1" t="s">
        <v>27</v>
      </c>
      <c r="P72" s="1" t="s">
        <v>160</v>
      </c>
      <c r="Q72" s="1" t="s">
        <v>85</v>
      </c>
      <c r="R72" s="1" t="s">
        <v>49</v>
      </c>
    </row>
    <row r="73" spans="1:18" ht="13.2" x14ac:dyDescent="0.25">
      <c r="A73" s="1">
        <v>1304049</v>
      </c>
      <c r="B73" s="1" t="s">
        <v>50</v>
      </c>
      <c r="C73" s="1" t="s">
        <v>161</v>
      </c>
      <c r="D73" s="1">
        <v>2022</v>
      </c>
      <c r="E73" s="1">
        <v>3</v>
      </c>
      <c r="F73" s="1" t="s">
        <v>33</v>
      </c>
      <c r="G73" s="1" t="s">
        <v>53</v>
      </c>
      <c r="H73" s="1" t="s">
        <v>74</v>
      </c>
      <c r="I73" s="1" t="s">
        <v>53</v>
      </c>
      <c r="J73" s="1" t="s">
        <v>34</v>
      </c>
      <c r="K73" s="1" t="s">
        <v>25</v>
      </c>
      <c r="L73" s="1" t="s">
        <v>53</v>
      </c>
      <c r="M73" s="1" t="s">
        <v>26</v>
      </c>
      <c r="N73" s="1">
        <v>5</v>
      </c>
      <c r="O73" s="1" t="s">
        <v>27</v>
      </c>
      <c r="P73" s="1" t="s">
        <v>162</v>
      </c>
      <c r="Q73" s="1" t="s">
        <v>30</v>
      </c>
      <c r="R73" s="1" t="s">
        <v>77</v>
      </c>
    </row>
    <row r="74" spans="1:18" ht="13.2" x14ac:dyDescent="0.25">
      <c r="A74" s="1">
        <v>1304048</v>
      </c>
      <c r="B74" s="1" t="s">
        <v>50</v>
      </c>
      <c r="C74" s="1" t="s">
        <v>161</v>
      </c>
      <c r="D74" s="1">
        <v>2022</v>
      </c>
      <c r="E74" s="1">
        <v>2</v>
      </c>
      <c r="F74" s="1" t="s">
        <v>60</v>
      </c>
      <c r="G74" s="1" t="s">
        <v>59</v>
      </c>
      <c r="H74" s="1" t="s">
        <v>65</v>
      </c>
      <c r="I74" s="1" t="s">
        <v>59</v>
      </c>
      <c r="J74" s="1" t="s">
        <v>34</v>
      </c>
      <c r="K74" s="1" t="s">
        <v>25</v>
      </c>
      <c r="L74" s="1" t="s">
        <v>59</v>
      </c>
      <c r="M74" s="1" t="s">
        <v>26</v>
      </c>
      <c r="N74" s="1">
        <v>4</v>
      </c>
      <c r="O74" s="1" t="s">
        <v>27</v>
      </c>
      <c r="P74" s="1" t="s">
        <v>117</v>
      </c>
      <c r="Q74" s="1" t="s">
        <v>134</v>
      </c>
      <c r="R74" s="1" t="s">
        <v>112</v>
      </c>
    </row>
    <row r="75" spans="1:18" ht="13.2" x14ac:dyDescent="0.25">
      <c r="A75" s="1">
        <v>1304047</v>
      </c>
      <c r="B75" s="1" t="s">
        <v>50</v>
      </c>
      <c r="C75" s="1" t="s">
        <v>163</v>
      </c>
      <c r="D75" s="1">
        <v>2022</v>
      </c>
      <c r="E75" s="1">
        <v>1</v>
      </c>
      <c r="F75" s="1" t="s">
        <v>64</v>
      </c>
      <c r="G75" s="1" t="s">
        <v>73</v>
      </c>
      <c r="H75" s="1" t="s">
        <v>54</v>
      </c>
      <c r="I75" s="1" t="s">
        <v>73</v>
      </c>
      <c r="J75" s="1" t="s">
        <v>34</v>
      </c>
      <c r="K75" s="1" t="s">
        <v>25</v>
      </c>
      <c r="L75" s="1" t="s">
        <v>73</v>
      </c>
      <c r="M75" s="1" t="s">
        <v>26</v>
      </c>
      <c r="N75" s="1">
        <v>6</v>
      </c>
      <c r="O75" s="1" t="s">
        <v>27</v>
      </c>
      <c r="P75" s="1" t="s">
        <v>153</v>
      </c>
      <c r="Q75" s="1" t="s">
        <v>56</v>
      </c>
      <c r="R75" s="1" t="s">
        <v>30</v>
      </c>
    </row>
    <row r="76" spans="1:18" ht="13.2" x14ac:dyDescent="0.25">
      <c r="A76" s="1">
        <v>1254117</v>
      </c>
      <c r="B76" s="1" t="s">
        <v>164</v>
      </c>
      <c r="C76" s="1" t="s">
        <v>165</v>
      </c>
      <c r="D76" s="1">
        <v>2021</v>
      </c>
      <c r="E76" s="1" t="s">
        <v>20</v>
      </c>
      <c r="F76" s="1" t="s">
        <v>64</v>
      </c>
      <c r="G76" s="1" t="s">
        <v>73</v>
      </c>
      <c r="H76" s="1" t="s">
        <v>166</v>
      </c>
      <c r="I76" s="1" t="s">
        <v>73</v>
      </c>
      <c r="J76" s="1" t="s">
        <v>34</v>
      </c>
      <c r="K76" s="1" t="s">
        <v>25</v>
      </c>
      <c r="L76" s="1" t="s">
        <v>64</v>
      </c>
      <c r="M76" s="1" t="s">
        <v>41</v>
      </c>
      <c r="N76" s="1">
        <v>27</v>
      </c>
      <c r="O76" s="1" t="s">
        <v>27</v>
      </c>
      <c r="P76" s="1" t="s">
        <v>136</v>
      </c>
      <c r="Q76" s="1" t="s">
        <v>30</v>
      </c>
      <c r="R76" s="1" t="s">
        <v>167</v>
      </c>
    </row>
    <row r="77" spans="1:18" ht="13.2" x14ac:dyDescent="0.25">
      <c r="A77" s="1">
        <v>1254116</v>
      </c>
      <c r="B77" s="1" t="s">
        <v>168</v>
      </c>
      <c r="C77" s="1" t="s">
        <v>169</v>
      </c>
      <c r="D77" s="1">
        <v>2021</v>
      </c>
      <c r="E77" s="1" t="s">
        <v>32</v>
      </c>
      <c r="F77" s="1" t="s">
        <v>59</v>
      </c>
      <c r="G77" s="1" t="s">
        <v>73</v>
      </c>
      <c r="H77" s="1" t="s">
        <v>170</v>
      </c>
      <c r="I77" s="1" t="s">
        <v>73</v>
      </c>
      <c r="J77" s="1" t="s">
        <v>34</v>
      </c>
      <c r="K77" s="1" t="s">
        <v>25</v>
      </c>
      <c r="L77" s="1" t="s">
        <v>73</v>
      </c>
      <c r="M77" s="1" t="s">
        <v>26</v>
      </c>
      <c r="N77" s="1">
        <v>3</v>
      </c>
      <c r="O77" s="1" t="s">
        <v>27</v>
      </c>
      <c r="P77" s="1" t="s">
        <v>171</v>
      </c>
      <c r="Q77" s="1" t="s">
        <v>69</v>
      </c>
      <c r="R77" s="1" t="s">
        <v>44</v>
      </c>
    </row>
    <row r="78" spans="1:18" ht="13.2" x14ac:dyDescent="0.25">
      <c r="A78" s="1">
        <v>1254115</v>
      </c>
      <c r="B78" s="1" t="s">
        <v>168</v>
      </c>
      <c r="C78" s="3">
        <v>44510</v>
      </c>
      <c r="D78" s="1">
        <v>2021</v>
      </c>
      <c r="E78" s="1" t="s">
        <v>38</v>
      </c>
      <c r="F78" s="1" t="s">
        <v>33</v>
      </c>
      <c r="G78" s="1" t="s">
        <v>73</v>
      </c>
      <c r="H78" s="1" t="s">
        <v>170</v>
      </c>
      <c r="I78" s="1" t="s">
        <v>33</v>
      </c>
      <c r="J78" s="1" t="s">
        <v>24</v>
      </c>
      <c r="K78" s="1" t="s">
        <v>25</v>
      </c>
      <c r="L78" s="1" t="s">
        <v>73</v>
      </c>
      <c r="M78" s="1" t="s">
        <v>26</v>
      </c>
      <c r="N78" s="1">
        <v>4</v>
      </c>
      <c r="O78" s="1" t="s">
        <v>27</v>
      </c>
      <c r="P78" s="1" t="s">
        <v>172</v>
      </c>
      <c r="Q78" s="1" t="s">
        <v>29</v>
      </c>
      <c r="R78" s="1" t="s">
        <v>49</v>
      </c>
    </row>
    <row r="79" spans="1:18" ht="13.2" x14ac:dyDescent="0.25">
      <c r="A79" s="1">
        <v>1254114</v>
      </c>
      <c r="B79" s="1" t="s">
        <v>164</v>
      </c>
      <c r="C79" s="3">
        <v>44479</v>
      </c>
      <c r="D79" s="1">
        <v>2021</v>
      </c>
      <c r="E79" s="1" t="s">
        <v>46</v>
      </c>
      <c r="F79" s="1" t="s">
        <v>59</v>
      </c>
      <c r="G79" s="1" t="s">
        <v>64</v>
      </c>
      <c r="H79" s="1" t="s">
        <v>166</v>
      </c>
      <c r="I79" s="1" t="s">
        <v>64</v>
      </c>
      <c r="J79" s="1" t="s">
        <v>34</v>
      </c>
      <c r="K79" s="1" t="s">
        <v>25</v>
      </c>
      <c r="L79" s="1" t="s">
        <v>64</v>
      </c>
      <c r="M79" s="1" t="s">
        <v>26</v>
      </c>
      <c r="N79" s="1">
        <v>4</v>
      </c>
      <c r="O79" s="1" t="s">
        <v>27</v>
      </c>
      <c r="P79" s="1" t="s">
        <v>107</v>
      </c>
      <c r="Q79" s="1" t="s">
        <v>30</v>
      </c>
      <c r="R79" s="1" t="s">
        <v>167</v>
      </c>
    </row>
    <row r="80" spans="1:18" ht="13.2" x14ac:dyDescent="0.25">
      <c r="A80" s="1">
        <v>1254101</v>
      </c>
      <c r="B80" s="1" t="s">
        <v>164</v>
      </c>
      <c r="C80" s="2">
        <v>44418</v>
      </c>
      <c r="D80" s="1">
        <v>2021</v>
      </c>
      <c r="E80" s="1">
        <v>56</v>
      </c>
      <c r="F80" s="1" t="s">
        <v>59</v>
      </c>
      <c r="G80" s="1" t="s">
        <v>33</v>
      </c>
      <c r="H80" s="1" t="s">
        <v>166</v>
      </c>
      <c r="I80" s="1" t="s">
        <v>33</v>
      </c>
      <c r="J80" s="1" t="s">
        <v>34</v>
      </c>
      <c r="K80" s="1" t="s">
        <v>25</v>
      </c>
      <c r="L80" s="1" t="s">
        <v>33</v>
      </c>
      <c r="M80" s="1" t="s">
        <v>26</v>
      </c>
      <c r="N80" s="1">
        <v>7</v>
      </c>
      <c r="O80" s="1" t="s">
        <v>27</v>
      </c>
      <c r="P80" s="1" t="s">
        <v>173</v>
      </c>
      <c r="Q80" s="1" t="s">
        <v>69</v>
      </c>
      <c r="R80" s="1" t="s">
        <v>30</v>
      </c>
    </row>
    <row r="81" spans="1:18" ht="13.2" x14ac:dyDescent="0.25">
      <c r="A81" s="1">
        <v>1254088</v>
      </c>
      <c r="B81" s="1" t="s">
        <v>174</v>
      </c>
      <c r="C81" s="2">
        <v>44418</v>
      </c>
      <c r="D81" s="1">
        <v>2021</v>
      </c>
      <c r="E81" s="1">
        <v>55</v>
      </c>
      <c r="F81" s="1" t="s">
        <v>60</v>
      </c>
      <c r="G81" s="1" t="s">
        <v>52</v>
      </c>
      <c r="H81" s="1" t="s">
        <v>175</v>
      </c>
      <c r="I81" s="1" t="s">
        <v>60</v>
      </c>
      <c r="J81" s="1" t="s">
        <v>24</v>
      </c>
      <c r="K81" s="1" t="s">
        <v>25</v>
      </c>
      <c r="L81" s="1" t="s">
        <v>60</v>
      </c>
      <c r="M81" s="1" t="s">
        <v>41</v>
      </c>
      <c r="N81" s="1">
        <v>42</v>
      </c>
      <c r="O81" s="1" t="s">
        <v>27</v>
      </c>
      <c r="P81" s="1" t="s">
        <v>176</v>
      </c>
      <c r="Q81" s="1" t="s">
        <v>62</v>
      </c>
      <c r="R81" s="1" t="s">
        <v>49</v>
      </c>
    </row>
    <row r="82" spans="1:18" ht="13.2" x14ac:dyDescent="0.25">
      <c r="A82" s="1">
        <v>1254106</v>
      </c>
      <c r="B82" s="1" t="s">
        <v>168</v>
      </c>
      <c r="C82" s="2">
        <v>44387</v>
      </c>
      <c r="D82" s="1">
        <v>2021</v>
      </c>
      <c r="E82" s="1">
        <v>54</v>
      </c>
      <c r="F82" s="1" t="s">
        <v>73</v>
      </c>
      <c r="G82" s="1" t="s">
        <v>21</v>
      </c>
      <c r="H82" s="1" t="s">
        <v>170</v>
      </c>
      <c r="I82" s="1" t="s">
        <v>21</v>
      </c>
      <c r="J82" s="1" t="s">
        <v>34</v>
      </c>
      <c r="K82" s="1" t="s">
        <v>25</v>
      </c>
      <c r="L82" s="1" t="s">
        <v>73</v>
      </c>
      <c r="M82" s="1" t="s">
        <v>41</v>
      </c>
      <c r="N82" s="1">
        <v>86</v>
      </c>
      <c r="O82" s="1" t="s">
        <v>27</v>
      </c>
      <c r="P82" s="1" t="s">
        <v>177</v>
      </c>
      <c r="Q82" s="1" t="s">
        <v>44</v>
      </c>
      <c r="R82" s="1" t="s">
        <v>112</v>
      </c>
    </row>
    <row r="83" spans="1:18" ht="13.2" x14ac:dyDescent="0.25">
      <c r="A83" s="1">
        <v>1254094</v>
      </c>
      <c r="B83" s="1" t="s">
        <v>164</v>
      </c>
      <c r="C83" s="2">
        <v>44387</v>
      </c>
      <c r="D83" s="1">
        <v>2021</v>
      </c>
      <c r="E83" s="1">
        <v>53</v>
      </c>
      <c r="F83" s="1" t="s">
        <v>64</v>
      </c>
      <c r="G83" s="1" t="s">
        <v>53</v>
      </c>
      <c r="H83" s="1" t="s">
        <v>166</v>
      </c>
      <c r="I83" s="1" t="s">
        <v>53</v>
      </c>
      <c r="J83" s="1" t="s">
        <v>34</v>
      </c>
      <c r="K83" s="1" t="s">
        <v>25</v>
      </c>
      <c r="L83" s="1" t="s">
        <v>53</v>
      </c>
      <c r="M83" s="1" t="s">
        <v>26</v>
      </c>
      <c r="N83" s="1">
        <v>6</v>
      </c>
      <c r="O83" s="1" t="s">
        <v>27</v>
      </c>
      <c r="P83" s="1" t="s">
        <v>126</v>
      </c>
      <c r="Q83" s="1" t="s">
        <v>178</v>
      </c>
      <c r="R83" s="1" t="s">
        <v>167</v>
      </c>
    </row>
    <row r="84" spans="1:18" ht="13.2" x14ac:dyDescent="0.25">
      <c r="A84" s="1">
        <v>1254095</v>
      </c>
      <c r="B84" s="1" t="s">
        <v>174</v>
      </c>
      <c r="C84" s="2">
        <v>44357</v>
      </c>
      <c r="D84" s="1">
        <v>2021</v>
      </c>
      <c r="E84" s="1">
        <v>52</v>
      </c>
      <c r="F84" s="1" t="s">
        <v>52</v>
      </c>
      <c r="G84" s="1" t="s">
        <v>33</v>
      </c>
      <c r="H84" s="1" t="s">
        <v>175</v>
      </c>
      <c r="I84" s="1" t="s">
        <v>33</v>
      </c>
      <c r="J84" s="1" t="s">
        <v>34</v>
      </c>
      <c r="K84" s="1" t="s">
        <v>25</v>
      </c>
      <c r="L84" s="1" t="s">
        <v>52</v>
      </c>
      <c r="M84" s="1" t="s">
        <v>41</v>
      </c>
      <c r="N84" s="1">
        <v>4</v>
      </c>
      <c r="O84" s="1" t="s">
        <v>27</v>
      </c>
      <c r="P84" s="1" t="s">
        <v>147</v>
      </c>
      <c r="Q84" s="1" t="s">
        <v>179</v>
      </c>
      <c r="R84" s="1" t="s">
        <v>115</v>
      </c>
    </row>
    <row r="85" spans="1:18" ht="13.2" x14ac:dyDescent="0.25">
      <c r="A85" s="1">
        <v>1254093</v>
      </c>
      <c r="B85" s="1" t="s">
        <v>168</v>
      </c>
      <c r="C85" s="2">
        <v>44326</v>
      </c>
      <c r="D85" s="1">
        <v>2021</v>
      </c>
      <c r="E85" s="1">
        <v>51</v>
      </c>
      <c r="F85" s="1" t="s">
        <v>21</v>
      </c>
      <c r="G85" s="1" t="s">
        <v>60</v>
      </c>
      <c r="H85" s="1" t="s">
        <v>170</v>
      </c>
      <c r="I85" s="1" t="s">
        <v>60</v>
      </c>
      <c r="J85" s="1" t="s">
        <v>34</v>
      </c>
      <c r="K85" s="1" t="s">
        <v>25</v>
      </c>
      <c r="L85" s="1" t="s">
        <v>60</v>
      </c>
      <c r="M85" s="1" t="s">
        <v>26</v>
      </c>
      <c r="N85" s="1">
        <v>8</v>
      </c>
      <c r="O85" s="1" t="s">
        <v>27</v>
      </c>
      <c r="P85" s="1" t="s">
        <v>180</v>
      </c>
      <c r="Q85" s="1" t="s">
        <v>56</v>
      </c>
      <c r="R85" s="1" t="s">
        <v>44</v>
      </c>
    </row>
    <row r="86" spans="1:18" ht="13.2" x14ac:dyDescent="0.25">
      <c r="A86" s="1">
        <v>1254110</v>
      </c>
      <c r="B86" s="1" t="s">
        <v>164</v>
      </c>
      <c r="C86" s="2">
        <v>44296</v>
      </c>
      <c r="D86" s="1">
        <v>2021</v>
      </c>
      <c r="E86" s="1">
        <v>50</v>
      </c>
      <c r="F86" s="1" t="s">
        <v>64</v>
      </c>
      <c r="G86" s="1" t="s">
        <v>59</v>
      </c>
      <c r="H86" s="1" t="s">
        <v>166</v>
      </c>
      <c r="I86" s="1" t="s">
        <v>59</v>
      </c>
      <c r="J86" s="1" t="s">
        <v>34</v>
      </c>
      <c r="K86" s="1" t="s">
        <v>25</v>
      </c>
      <c r="L86" s="1" t="s">
        <v>59</v>
      </c>
      <c r="M86" s="1" t="s">
        <v>26</v>
      </c>
      <c r="N86" s="1">
        <v>3</v>
      </c>
      <c r="O86" s="1" t="s">
        <v>27</v>
      </c>
      <c r="P86" s="1" t="s">
        <v>181</v>
      </c>
      <c r="Q86" s="1" t="s">
        <v>56</v>
      </c>
      <c r="R86" s="1" t="s">
        <v>30</v>
      </c>
    </row>
    <row r="87" spans="1:18" ht="13.2" x14ac:dyDescent="0.25">
      <c r="A87" s="1">
        <v>1254090</v>
      </c>
      <c r="B87" s="1" t="s">
        <v>168</v>
      </c>
      <c r="C87" s="2">
        <v>44265</v>
      </c>
      <c r="D87" s="1">
        <v>2021</v>
      </c>
      <c r="E87" s="1">
        <v>48</v>
      </c>
      <c r="F87" s="1" t="s">
        <v>33</v>
      </c>
      <c r="G87" s="1" t="s">
        <v>53</v>
      </c>
      <c r="H87" s="1" t="s">
        <v>170</v>
      </c>
      <c r="I87" s="1" t="s">
        <v>33</v>
      </c>
      <c r="J87" s="1" t="s">
        <v>24</v>
      </c>
      <c r="K87" s="1" t="s">
        <v>25</v>
      </c>
      <c r="L87" s="1" t="s">
        <v>33</v>
      </c>
      <c r="M87" s="1" t="s">
        <v>41</v>
      </c>
      <c r="N87" s="1">
        <v>6</v>
      </c>
      <c r="O87" s="1" t="s">
        <v>27</v>
      </c>
      <c r="P87" s="1" t="s">
        <v>182</v>
      </c>
      <c r="Q87" s="1" t="s">
        <v>69</v>
      </c>
      <c r="R87" s="1" t="s">
        <v>167</v>
      </c>
    </row>
    <row r="88" spans="1:18" ht="13.2" x14ac:dyDescent="0.25">
      <c r="A88" s="1">
        <v>1254109</v>
      </c>
      <c r="B88" s="1" t="s">
        <v>164</v>
      </c>
      <c r="C88" s="2">
        <v>44265</v>
      </c>
      <c r="D88" s="1">
        <v>2021</v>
      </c>
      <c r="E88" s="1">
        <v>49</v>
      </c>
      <c r="F88" s="1" t="s">
        <v>52</v>
      </c>
      <c r="G88" s="1" t="s">
        <v>73</v>
      </c>
      <c r="H88" s="1" t="s">
        <v>166</v>
      </c>
      <c r="I88" s="1" t="s">
        <v>52</v>
      </c>
      <c r="J88" s="1" t="s">
        <v>24</v>
      </c>
      <c r="K88" s="1" t="s">
        <v>25</v>
      </c>
      <c r="L88" s="1" t="s">
        <v>73</v>
      </c>
      <c r="M88" s="1" t="s">
        <v>26</v>
      </c>
      <c r="N88" s="1">
        <v>6</v>
      </c>
      <c r="O88" s="1" t="s">
        <v>27</v>
      </c>
      <c r="P88" s="1" t="s">
        <v>96</v>
      </c>
      <c r="Q88" s="1" t="s">
        <v>43</v>
      </c>
      <c r="R88" s="1" t="s">
        <v>44</v>
      </c>
    </row>
    <row r="89" spans="1:18" ht="13.2" x14ac:dyDescent="0.25">
      <c r="A89" s="1">
        <v>1254112</v>
      </c>
      <c r="B89" s="1" t="s">
        <v>168</v>
      </c>
      <c r="C89" s="2">
        <v>44237</v>
      </c>
      <c r="D89" s="1">
        <v>2021</v>
      </c>
      <c r="E89" s="1">
        <v>46</v>
      </c>
      <c r="F89" s="1" t="s">
        <v>60</v>
      </c>
      <c r="G89" s="1" t="s">
        <v>59</v>
      </c>
      <c r="H89" s="1" t="s">
        <v>170</v>
      </c>
      <c r="I89" s="1" t="s">
        <v>59</v>
      </c>
      <c r="J89" s="1" t="s">
        <v>34</v>
      </c>
      <c r="K89" s="1" t="s">
        <v>25</v>
      </c>
      <c r="L89" s="1" t="s">
        <v>59</v>
      </c>
      <c r="M89" s="1" t="s">
        <v>26</v>
      </c>
      <c r="N89" s="1">
        <v>4</v>
      </c>
      <c r="O89" s="1" t="s">
        <v>27</v>
      </c>
      <c r="P89" s="1" t="s">
        <v>181</v>
      </c>
      <c r="Q89" s="1" t="s">
        <v>56</v>
      </c>
      <c r="R89" s="1" t="s">
        <v>44</v>
      </c>
    </row>
    <row r="90" spans="1:18" ht="13.2" x14ac:dyDescent="0.25">
      <c r="A90" s="1">
        <v>1254089</v>
      </c>
      <c r="B90" s="1" t="s">
        <v>174</v>
      </c>
      <c r="C90" s="2">
        <v>44237</v>
      </c>
      <c r="D90" s="1">
        <v>2021</v>
      </c>
      <c r="E90" s="1">
        <v>47</v>
      </c>
      <c r="F90" s="1" t="s">
        <v>64</v>
      </c>
      <c r="G90" s="1" t="s">
        <v>21</v>
      </c>
      <c r="H90" s="1" t="s">
        <v>175</v>
      </c>
      <c r="I90" s="1" t="s">
        <v>21</v>
      </c>
      <c r="J90" s="1" t="s">
        <v>34</v>
      </c>
      <c r="K90" s="1" t="s">
        <v>25</v>
      </c>
      <c r="L90" s="1" t="s">
        <v>21</v>
      </c>
      <c r="M90" s="1" t="s">
        <v>26</v>
      </c>
      <c r="N90" s="1">
        <v>7</v>
      </c>
      <c r="O90" s="1" t="s">
        <v>27</v>
      </c>
      <c r="P90" s="1" t="s">
        <v>107</v>
      </c>
      <c r="Q90" s="1" t="s">
        <v>29</v>
      </c>
      <c r="R90" s="1" t="s">
        <v>49</v>
      </c>
    </row>
    <row r="91" spans="1:18" ht="13.2" x14ac:dyDescent="0.25">
      <c r="A91" s="1">
        <v>1254102</v>
      </c>
      <c r="B91" s="1" t="s">
        <v>164</v>
      </c>
      <c r="C91" s="2">
        <v>44206</v>
      </c>
      <c r="D91" s="1">
        <v>2021</v>
      </c>
      <c r="E91" s="1">
        <v>45</v>
      </c>
      <c r="F91" s="1" t="s">
        <v>73</v>
      </c>
      <c r="G91" s="1" t="s">
        <v>53</v>
      </c>
      <c r="H91" s="1" t="s">
        <v>166</v>
      </c>
      <c r="I91" s="1" t="s">
        <v>53</v>
      </c>
      <c r="J91" s="1" t="s">
        <v>34</v>
      </c>
      <c r="K91" s="1" t="s">
        <v>25</v>
      </c>
      <c r="L91" s="1" t="s">
        <v>53</v>
      </c>
      <c r="M91" s="1" t="s">
        <v>26</v>
      </c>
      <c r="N91" s="1">
        <v>5</v>
      </c>
      <c r="O91" s="1" t="s">
        <v>27</v>
      </c>
      <c r="P91" s="1" t="s">
        <v>126</v>
      </c>
      <c r="Q91" s="1" t="s">
        <v>69</v>
      </c>
      <c r="R91" s="1" t="s">
        <v>167</v>
      </c>
    </row>
    <row r="92" spans="1:18" ht="13.2" x14ac:dyDescent="0.25">
      <c r="A92" s="1">
        <v>1254091</v>
      </c>
      <c r="B92" s="1" t="s">
        <v>168</v>
      </c>
      <c r="C92" s="1" t="s">
        <v>183</v>
      </c>
      <c r="D92" s="1">
        <v>2021</v>
      </c>
      <c r="E92" s="1">
        <v>44</v>
      </c>
      <c r="F92" s="1" t="s">
        <v>52</v>
      </c>
      <c r="G92" s="1" t="s">
        <v>64</v>
      </c>
      <c r="H92" s="1" t="s">
        <v>170</v>
      </c>
      <c r="I92" s="1" t="s">
        <v>64</v>
      </c>
      <c r="J92" s="1" t="s">
        <v>34</v>
      </c>
      <c r="K92" s="1" t="s">
        <v>25</v>
      </c>
      <c r="L92" s="1" t="s">
        <v>64</v>
      </c>
      <c r="M92" s="1" t="s">
        <v>26</v>
      </c>
      <c r="N92" s="1">
        <v>6</v>
      </c>
      <c r="O92" s="1" t="s">
        <v>27</v>
      </c>
      <c r="P92" s="1" t="s">
        <v>184</v>
      </c>
      <c r="Q92" s="1" t="s">
        <v>30</v>
      </c>
      <c r="R92" s="1" t="s">
        <v>77</v>
      </c>
    </row>
    <row r="93" spans="1:18" ht="13.2" x14ac:dyDescent="0.25">
      <c r="A93" s="1">
        <v>1254103</v>
      </c>
      <c r="B93" s="1" t="s">
        <v>164</v>
      </c>
      <c r="C93" s="1" t="s">
        <v>185</v>
      </c>
      <c r="D93" s="1">
        <v>2021</v>
      </c>
      <c r="E93" s="1">
        <v>43</v>
      </c>
      <c r="F93" s="1" t="s">
        <v>21</v>
      </c>
      <c r="G93" s="1" t="s">
        <v>33</v>
      </c>
      <c r="H93" s="1" t="s">
        <v>166</v>
      </c>
      <c r="I93" s="1" t="s">
        <v>33</v>
      </c>
      <c r="J93" s="1" t="s">
        <v>34</v>
      </c>
      <c r="K93" s="1" t="s">
        <v>25</v>
      </c>
      <c r="L93" s="1" t="s">
        <v>33</v>
      </c>
      <c r="M93" s="1" t="s">
        <v>26</v>
      </c>
      <c r="N93" s="1">
        <v>7</v>
      </c>
      <c r="O93" s="1" t="s">
        <v>27</v>
      </c>
      <c r="P93" s="1" t="s">
        <v>138</v>
      </c>
      <c r="Q93" s="1" t="s">
        <v>186</v>
      </c>
      <c r="R93" s="1" t="s">
        <v>69</v>
      </c>
    </row>
    <row r="94" spans="1:18" ht="13.2" x14ac:dyDescent="0.25">
      <c r="A94" s="1">
        <v>1254099</v>
      </c>
      <c r="B94" s="1" t="s">
        <v>174</v>
      </c>
      <c r="C94" s="1" t="s">
        <v>187</v>
      </c>
      <c r="D94" s="1">
        <v>2021</v>
      </c>
      <c r="E94" s="1">
        <v>42</v>
      </c>
      <c r="F94" s="1" t="s">
        <v>53</v>
      </c>
      <c r="G94" s="1" t="s">
        <v>60</v>
      </c>
      <c r="H94" s="1" t="s">
        <v>175</v>
      </c>
      <c r="I94" s="1" t="s">
        <v>60</v>
      </c>
      <c r="J94" s="1" t="s">
        <v>34</v>
      </c>
      <c r="K94" s="1" t="s">
        <v>25</v>
      </c>
      <c r="L94" s="1" t="s">
        <v>60</v>
      </c>
      <c r="M94" s="1" t="s">
        <v>26</v>
      </c>
      <c r="N94" s="1">
        <v>6</v>
      </c>
      <c r="O94" s="1" t="s">
        <v>27</v>
      </c>
      <c r="P94" s="1" t="s">
        <v>188</v>
      </c>
      <c r="Q94" s="1" t="s">
        <v>179</v>
      </c>
      <c r="R94" s="1" t="s">
        <v>49</v>
      </c>
    </row>
    <row r="95" spans="1:18" ht="13.2" x14ac:dyDescent="0.25">
      <c r="A95" s="1">
        <v>1254092</v>
      </c>
      <c r="B95" s="1" t="s">
        <v>168</v>
      </c>
      <c r="C95" s="1" t="s">
        <v>187</v>
      </c>
      <c r="D95" s="1">
        <v>2021</v>
      </c>
      <c r="E95" s="1">
        <v>41</v>
      </c>
      <c r="F95" s="1" t="s">
        <v>59</v>
      </c>
      <c r="G95" s="1" t="s">
        <v>73</v>
      </c>
      <c r="H95" s="1" t="s">
        <v>170</v>
      </c>
      <c r="I95" s="1" t="s">
        <v>73</v>
      </c>
      <c r="J95" s="1" t="s">
        <v>34</v>
      </c>
      <c r="K95" s="1" t="s">
        <v>25</v>
      </c>
      <c r="L95" s="1" t="s">
        <v>73</v>
      </c>
      <c r="M95" s="1" t="s">
        <v>26</v>
      </c>
      <c r="N95" s="1">
        <v>3</v>
      </c>
      <c r="O95" s="1" t="s">
        <v>27</v>
      </c>
      <c r="P95" s="1" t="s">
        <v>172</v>
      </c>
      <c r="Q95" s="1" t="s">
        <v>30</v>
      </c>
      <c r="R95" s="1" t="s">
        <v>112</v>
      </c>
    </row>
    <row r="96" spans="1:18" ht="13.2" x14ac:dyDescent="0.25">
      <c r="A96" s="1">
        <v>1254100</v>
      </c>
      <c r="B96" s="1" t="s">
        <v>164</v>
      </c>
      <c r="C96" s="1" t="s">
        <v>189</v>
      </c>
      <c r="D96" s="1">
        <v>2021</v>
      </c>
      <c r="E96" s="1">
        <v>40</v>
      </c>
      <c r="F96" s="1" t="s">
        <v>21</v>
      </c>
      <c r="G96" s="1" t="s">
        <v>52</v>
      </c>
      <c r="H96" s="1" t="s">
        <v>166</v>
      </c>
      <c r="I96" s="1" t="s">
        <v>21</v>
      </c>
      <c r="J96" s="1" t="s">
        <v>24</v>
      </c>
      <c r="K96" s="1" t="s">
        <v>25</v>
      </c>
      <c r="L96" s="1" t="s">
        <v>52</v>
      </c>
      <c r="M96" s="1" t="s">
        <v>26</v>
      </c>
      <c r="N96" s="1">
        <v>7</v>
      </c>
      <c r="O96" s="1" t="s">
        <v>27</v>
      </c>
      <c r="P96" s="1" t="s">
        <v>190</v>
      </c>
      <c r="Q96" s="1" t="s">
        <v>69</v>
      </c>
      <c r="R96" s="1" t="s">
        <v>103</v>
      </c>
    </row>
    <row r="97" spans="1:18" ht="13.2" x14ac:dyDescent="0.25">
      <c r="A97" s="1">
        <v>1254098</v>
      </c>
      <c r="B97" s="1" t="s">
        <v>174</v>
      </c>
      <c r="C97" s="1" t="s">
        <v>191</v>
      </c>
      <c r="D97" s="1">
        <v>2021</v>
      </c>
      <c r="E97" s="1">
        <v>38</v>
      </c>
      <c r="F97" s="1" t="s">
        <v>73</v>
      </c>
      <c r="G97" s="1" t="s">
        <v>64</v>
      </c>
      <c r="H97" s="1" t="s">
        <v>175</v>
      </c>
      <c r="I97" s="1" t="s">
        <v>73</v>
      </c>
      <c r="J97" s="1" t="s">
        <v>24</v>
      </c>
      <c r="K97" s="1" t="s">
        <v>25</v>
      </c>
      <c r="L97" s="1" t="s">
        <v>64</v>
      </c>
      <c r="M97" s="1" t="s">
        <v>26</v>
      </c>
      <c r="N97" s="1">
        <v>2</v>
      </c>
      <c r="O97" s="1" t="s">
        <v>27</v>
      </c>
      <c r="P97" s="1" t="s">
        <v>192</v>
      </c>
      <c r="Q97" s="1" t="s">
        <v>29</v>
      </c>
      <c r="R97" s="1" t="s">
        <v>62</v>
      </c>
    </row>
    <row r="98" spans="1:18" ht="13.2" x14ac:dyDescent="0.25">
      <c r="A98" s="1">
        <v>1254108</v>
      </c>
      <c r="B98" s="1" t="s">
        <v>164</v>
      </c>
      <c r="C98" s="1" t="s">
        <v>191</v>
      </c>
      <c r="D98" s="1">
        <v>2021</v>
      </c>
      <c r="E98" s="1">
        <v>39</v>
      </c>
      <c r="F98" s="1" t="s">
        <v>33</v>
      </c>
      <c r="G98" s="1" t="s">
        <v>60</v>
      </c>
      <c r="H98" s="1" t="s">
        <v>166</v>
      </c>
      <c r="I98" s="1" t="s">
        <v>60</v>
      </c>
      <c r="J98" s="1" t="s">
        <v>34</v>
      </c>
      <c r="K98" s="1" t="s">
        <v>25</v>
      </c>
      <c r="L98" s="1" t="s">
        <v>33</v>
      </c>
      <c r="M98" s="1" t="s">
        <v>41</v>
      </c>
      <c r="N98" s="1">
        <v>54</v>
      </c>
      <c r="O98" s="1" t="s">
        <v>27</v>
      </c>
      <c r="P98" s="1" t="s">
        <v>182</v>
      </c>
      <c r="Q98" s="1" t="s">
        <v>56</v>
      </c>
      <c r="R98" s="1" t="s">
        <v>44</v>
      </c>
    </row>
    <row r="99" spans="1:18" ht="13.2" x14ac:dyDescent="0.25">
      <c r="A99" s="1">
        <v>1254097</v>
      </c>
      <c r="B99" s="1" t="s">
        <v>174</v>
      </c>
      <c r="C99" s="1" t="s">
        <v>193</v>
      </c>
      <c r="D99" s="1">
        <v>2021</v>
      </c>
      <c r="E99" s="1">
        <v>36</v>
      </c>
      <c r="F99" s="1" t="s">
        <v>59</v>
      </c>
      <c r="G99" s="1" t="s">
        <v>21</v>
      </c>
      <c r="H99" s="1" t="s">
        <v>175</v>
      </c>
      <c r="I99" s="1" t="s">
        <v>21</v>
      </c>
      <c r="J99" s="1" t="s">
        <v>34</v>
      </c>
      <c r="K99" s="1" t="s">
        <v>25</v>
      </c>
      <c r="L99" s="1" t="s">
        <v>59</v>
      </c>
      <c r="M99" s="1" t="s">
        <v>41</v>
      </c>
      <c r="N99" s="1">
        <v>33</v>
      </c>
      <c r="O99" s="1" t="s">
        <v>27</v>
      </c>
      <c r="P99" s="1" t="s">
        <v>194</v>
      </c>
      <c r="Q99" s="1" t="s">
        <v>29</v>
      </c>
      <c r="R99" s="1" t="s">
        <v>115</v>
      </c>
    </row>
    <row r="100" spans="1:18" ht="13.2" x14ac:dyDescent="0.25">
      <c r="A100" s="1">
        <v>1254107</v>
      </c>
      <c r="B100" s="1" t="s">
        <v>168</v>
      </c>
      <c r="C100" s="1" t="s">
        <v>193</v>
      </c>
      <c r="D100" s="1">
        <v>2021</v>
      </c>
      <c r="E100" s="1">
        <v>37</v>
      </c>
      <c r="F100" s="1" t="s">
        <v>53</v>
      </c>
      <c r="G100" s="1" t="s">
        <v>52</v>
      </c>
      <c r="H100" s="1" t="s">
        <v>170</v>
      </c>
      <c r="I100" s="1" t="s">
        <v>52</v>
      </c>
      <c r="J100" s="1" t="s">
        <v>34</v>
      </c>
      <c r="K100" s="1" t="s">
        <v>25</v>
      </c>
      <c r="L100" s="1" t="s">
        <v>53</v>
      </c>
      <c r="M100" s="1" t="s">
        <v>41</v>
      </c>
      <c r="N100" s="1">
        <v>5</v>
      </c>
      <c r="O100" s="1" t="s">
        <v>27</v>
      </c>
      <c r="P100" s="1" t="s">
        <v>195</v>
      </c>
      <c r="Q100" s="1" t="s">
        <v>167</v>
      </c>
      <c r="R100" s="1" t="s">
        <v>77</v>
      </c>
    </row>
    <row r="101" spans="1:18" ht="13.2" x14ac:dyDescent="0.25">
      <c r="A101" s="1">
        <v>1254113</v>
      </c>
      <c r="B101" s="1" t="s">
        <v>168</v>
      </c>
      <c r="C101" s="1" t="s">
        <v>196</v>
      </c>
      <c r="D101" s="1">
        <v>2021</v>
      </c>
      <c r="E101" s="1">
        <v>35</v>
      </c>
      <c r="F101" s="1" t="s">
        <v>33</v>
      </c>
      <c r="G101" s="1" t="s">
        <v>64</v>
      </c>
      <c r="H101" s="1" t="s">
        <v>170</v>
      </c>
      <c r="I101" s="1" t="s">
        <v>64</v>
      </c>
      <c r="J101" s="1" t="s">
        <v>34</v>
      </c>
      <c r="K101" s="1" t="s">
        <v>25</v>
      </c>
      <c r="L101" s="1" t="s">
        <v>64</v>
      </c>
      <c r="M101" s="1" t="s">
        <v>26</v>
      </c>
      <c r="N101" s="1">
        <v>6</v>
      </c>
      <c r="O101" s="1" t="s">
        <v>27</v>
      </c>
      <c r="P101" s="1" t="s">
        <v>197</v>
      </c>
      <c r="Q101" s="1" t="s">
        <v>56</v>
      </c>
      <c r="R101" s="1" t="s">
        <v>30</v>
      </c>
    </row>
    <row r="102" spans="1:18" ht="13.2" x14ac:dyDescent="0.25">
      <c r="A102" s="1">
        <v>1254096</v>
      </c>
      <c r="B102" s="1" t="s">
        <v>174</v>
      </c>
      <c r="C102" s="1" t="s">
        <v>198</v>
      </c>
      <c r="D102" s="1">
        <v>2021</v>
      </c>
      <c r="E102" s="1">
        <v>34</v>
      </c>
      <c r="F102" s="1" t="s">
        <v>60</v>
      </c>
      <c r="G102" s="1" t="s">
        <v>73</v>
      </c>
      <c r="H102" s="1" t="s">
        <v>175</v>
      </c>
      <c r="I102" s="1" t="s">
        <v>73</v>
      </c>
      <c r="J102" s="1" t="s">
        <v>34</v>
      </c>
      <c r="K102" s="1" t="s">
        <v>25</v>
      </c>
      <c r="L102" s="1" t="s">
        <v>73</v>
      </c>
      <c r="M102" s="1" t="s">
        <v>26</v>
      </c>
      <c r="N102" s="1">
        <v>7</v>
      </c>
      <c r="O102" s="1" t="s">
        <v>27</v>
      </c>
      <c r="P102" s="1" t="s">
        <v>172</v>
      </c>
      <c r="Q102" s="1" t="s">
        <v>179</v>
      </c>
      <c r="R102" s="1" t="s">
        <v>49</v>
      </c>
    </row>
    <row r="103" spans="1:18" ht="13.2" x14ac:dyDescent="0.25">
      <c r="A103" s="1">
        <v>1254105</v>
      </c>
      <c r="B103" s="1" t="s">
        <v>164</v>
      </c>
      <c r="C103" s="1" t="s">
        <v>199</v>
      </c>
      <c r="D103" s="1">
        <v>2021</v>
      </c>
      <c r="E103" s="1">
        <v>33</v>
      </c>
      <c r="F103" s="1" t="s">
        <v>52</v>
      </c>
      <c r="G103" s="1" t="s">
        <v>59</v>
      </c>
      <c r="H103" s="1" t="s">
        <v>166</v>
      </c>
      <c r="I103" s="1" t="s">
        <v>52</v>
      </c>
      <c r="J103" s="1" t="s">
        <v>24</v>
      </c>
      <c r="K103" s="1" t="s">
        <v>25</v>
      </c>
      <c r="L103" s="1" t="s">
        <v>59</v>
      </c>
      <c r="M103" s="1" t="s">
        <v>26</v>
      </c>
      <c r="N103" s="1">
        <v>8</v>
      </c>
      <c r="O103" s="1" t="s">
        <v>27</v>
      </c>
      <c r="P103" s="1" t="s">
        <v>200</v>
      </c>
      <c r="Q103" s="1" t="s">
        <v>69</v>
      </c>
      <c r="R103" s="1" t="s">
        <v>167</v>
      </c>
    </row>
    <row r="104" spans="1:18" ht="13.2" x14ac:dyDescent="0.25">
      <c r="A104" s="1">
        <v>1254111</v>
      </c>
      <c r="B104" s="1" t="s">
        <v>164</v>
      </c>
      <c r="C104" s="1" t="s">
        <v>201</v>
      </c>
      <c r="D104" s="1">
        <v>2021</v>
      </c>
      <c r="E104" s="1">
        <v>32</v>
      </c>
      <c r="F104" s="1" t="s">
        <v>21</v>
      </c>
      <c r="G104" s="1" t="s">
        <v>53</v>
      </c>
      <c r="H104" s="1" t="s">
        <v>166</v>
      </c>
      <c r="I104" s="1" t="s">
        <v>53</v>
      </c>
      <c r="J104" s="1" t="s">
        <v>34</v>
      </c>
      <c r="K104" s="1" t="s">
        <v>25</v>
      </c>
      <c r="L104" s="1" t="s">
        <v>21</v>
      </c>
      <c r="M104" s="1" t="s">
        <v>41</v>
      </c>
      <c r="N104" s="1">
        <v>2</v>
      </c>
      <c r="O104" s="1" t="s">
        <v>27</v>
      </c>
      <c r="P104" s="1" t="s">
        <v>202</v>
      </c>
      <c r="Q104" s="1" t="s">
        <v>56</v>
      </c>
      <c r="R104" s="1" t="s">
        <v>44</v>
      </c>
    </row>
    <row r="105" spans="1:18" ht="13.2" x14ac:dyDescent="0.25">
      <c r="A105" s="1">
        <v>1254087</v>
      </c>
      <c r="B105" s="1" t="s">
        <v>174</v>
      </c>
      <c r="C105" s="1" t="s">
        <v>203</v>
      </c>
      <c r="D105" s="1">
        <v>2021</v>
      </c>
      <c r="E105" s="1">
        <v>31</v>
      </c>
      <c r="F105" s="1" t="s">
        <v>33</v>
      </c>
      <c r="G105" s="1" t="s">
        <v>73</v>
      </c>
      <c r="H105" s="1" t="s">
        <v>175</v>
      </c>
      <c r="I105" s="1" t="s">
        <v>33</v>
      </c>
      <c r="J105" s="1" t="s">
        <v>24</v>
      </c>
      <c r="K105" s="1" t="s">
        <v>25</v>
      </c>
      <c r="L105" s="1" t="s">
        <v>73</v>
      </c>
      <c r="M105" s="1" t="s">
        <v>26</v>
      </c>
      <c r="N105" s="1">
        <v>9</v>
      </c>
      <c r="O105" s="1" t="s">
        <v>27</v>
      </c>
      <c r="P105" s="1" t="s">
        <v>204</v>
      </c>
      <c r="Q105" s="1" t="s">
        <v>29</v>
      </c>
      <c r="R105" s="1" t="s">
        <v>179</v>
      </c>
    </row>
    <row r="106" spans="1:18" ht="13.2" x14ac:dyDescent="0.25">
      <c r="A106" s="1">
        <v>1254104</v>
      </c>
      <c r="B106" s="1" t="s">
        <v>164</v>
      </c>
      <c r="C106" s="1" t="s">
        <v>205</v>
      </c>
      <c r="D106" s="1">
        <v>2021</v>
      </c>
      <c r="E106" s="1">
        <v>30</v>
      </c>
      <c r="F106" s="1" t="s">
        <v>64</v>
      </c>
      <c r="G106" s="1" t="s">
        <v>60</v>
      </c>
      <c r="H106" s="1" t="s">
        <v>166</v>
      </c>
      <c r="I106" s="1" t="s">
        <v>64</v>
      </c>
      <c r="J106" s="1" t="s">
        <v>24</v>
      </c>
      <c r="K106" s="1" t="s">
        <v>25</v>
      </c>
      <c r="L106" s="1" t="s">
        <v>64</v>
      </c>
      <c r="M106" s="1" t="s">
        <v>41</v>
      </c>
      <c r="N106" s="1">
        <v>20</v>
      </c>
      <c r="O106" s="1" t="s">
        <v>27</v>
      </c>
      <c r="P106" s="1" t="s">
        <v>107</v>
      </c>
      <c r="Q106" s="1" t="s">
        <v>30</v>
      </c>
      <c r="R106" s="1" t="s">
        <v>167</v>
      </c>
    </row>
    <row r="107" spans="1:18" ht="13.2" x14ac:dyDescent="0.25">
      <c r="A107" s="1">
        <v>1254086</v>
      </c>
      <c r="B107" s="1" t="s">
        <v>18</v>
      </c>
      <c r="C107" s="2">
        <v>44232</v>
      </c>
      <c r="D107" s="1">
        <v>2021</v>
      </c>
      <c r="E107" s="1">
        <v>29</v>
      </c>
      <c r="F107" s="1" t="s">
        <v>53</v>
      </c>
      <c r="G107" s="1" t="s">
        <v>59</v>
      </c>
      <c r="H107" s="1" t="s">
        <v>23</v>
      </c>
      <c r="I107" s="1" t="s">
        <v>59</v>
      </c>
      <c r="J107" s="1" t="s">
        <v>34</v>
      </c>
      <c r="K107" s="1" t="s">
        <v>25</v>
      </c>
      <c r="L107" s="1" t="s">
        <v>59</v>
      </c>
      <c r="M107" s="1" t="s">
        <v>26</v>
      </c>
      <c r="N107" s="1">
        <v>7</v>
      </c>
      <c r="O107" s="1" t="s">
        <v>27</v>
      </c>
      <c r="P107" s="1" t="s">
        <v>145</v>
      </c>
      <c r="Q107" s="1" t="s">
        <v>56</v>
      </c>
      <c r="R107" s="1" t="s">
        <v>186</v>
      </c>
    </row>
    <row r="108" spans="1:18" ht="13.2" x14ac:dyDescent="0.25">
      <c r="A108" s="1">
        <v>1254085</v>
      </c>
      <c r="B108" s="1" t="s">
        <v>206</v>
      </c>
      <c r="C108" s="2">
        <v>44232</v>
      </c>
      <c r="D108" s="1">
        <v>2021</v>
      </c>
      <c r="E108" s="1">
        <v>28</v>
      </c>
      <c r="F108" s="1" t="s">
        <v>21</v>
      </c>
      <c r="G108" s="1" t="s">
        <v>52</v>
      </c>
      <c r="H108" s="1" t="s">
        <v>207</v>
      </c>
      <c r="I108" s="1" t="s">
        <v>52</v>
      </c>
      <c r="J108" s="1" t="s">
        <v>34</v>
      </c>
      <c r="K108" s="1" t="s">
        <v>25</v>
      </c>
      <c r="L108" s="1" t="s">
        <v>21</v>
      </c>
      <c r="M108" s="1" t="s">
        <v>41</v>
      </c>
      <c r="N108" s="1">
        <v>55</v>
      </c>
      <c r="O108" s="1" t="s">
        <v>27</v>
      </c>
      <c r="P108" s="1" t="s">
        <v>35</v>
      </c>
      <c r="Q108" s="1" t="s">
        <v>208</v>
      </c>
      <c r="R108" s="1" t="s">
        <v>29</v>
      </c>
    </row>
    <row r="109" spans="1:18" ht="13.2" x14ac:dyDescent="0.25">
      <c r="A109" s="1">
        <v>1254084</v>
      </c>
      <c r="B109" s="1" t="s">
        <v>206</v>
      </c>
      <c r="C109" s="2">
        <v>44201</v>
      </c>
      <c r="D109" s="1">
        <v>2021</v>
      </c>
      <c r="E109" s="1">
        <v>27</v>
      </c>
      <c r="F109" s="1" t="s">
        <v>64</v>
      </c>
      <c r="G109" s="1" t="s">
        <v>60</v>
      </c>
      <c r="H109" s="1" t="s">
        <v>207</v>
      </c>
      <c r="I109" s="1" t="s">
        <v>60</v>
      </c>
      <c r="J109" s="1" t="s">
        <v>34</v>
      </c>
      <c r="K109" s="1" t="s">
        <v>25</v>
      </c>
      <c r="L109" s="1" t="s">
        <v>60</v>
      </c>
      <c r="M109" s="1" t="s">
        <v>26</v>
      </c>
      <c r="N109" s="1">
        <v>4</v>
      </c>
      <c r="O109" s="1" t="s">
        <v>27</v>
      </c>
      <c r="P109" s="1" t="s">
        <v>188</v>
      </c>
      <c r="Q109" s="1" t="s">
        <v>69</v>
      </c>
      <c r="R109" s="1" t="s">
        <v>209</v>
      </c>
    </row>
    <row r="110" spans="1:18" ht="13.2" x14ac:dyDescent="0.25">
      <c r="A110" s="1">
        <v>1254083</v>
      </c>
      <c r="B110" s="1" t="s">
        <v>18</v>
      </c>
      <c r="C110" s="1" t="s">
        <v>210</v>
      </c>
      <c r="D110" s="1">
        <v>2021</v>
      </c>
      <c r="E110" s="1">
        <v>26</v>
      </c>
      <c r="F110" s="1" t="s">
        <v>53</v>
      </c>
      <c r="G110" s="1" t="s">
        <v>33</v>
      </c>
      <c r="H110" s="1" t="s">
        <v>23</v>
      </c>
      <c r="I110" s="1" t="s">
        <v>33</v>
      </c>
      <c r="J110" s="1" t="s">
        <v>34</v>
      </c>
      <c r="K110" s="1" t="s">
        <v>25</v>
      </c>
      <c r="L110" s="1" t="s">
        <v>53</v>
      </c>
      <c r="M110" s="1" t="s">
        <v>41</v>
      </c>
      <c r="N110" s="1">
        <v>34</v>
      </c>
      <c r="O110" s="1" t="s">
        <v>27</v>
      </c>
      <c r="P110" s="1" t="s">
        <v>55</v>
      </c>
      <c r="Q110" s="1" t="s">
        <v>179</v>
      </c>
      <c r="R110" s="1" t="s">
        <v>49</v>
      </c>
    </row>
    <row r="111" spans="1:18" ht="13.2" x14ac:dyDescent="0.25">
      <c r="A111" s="1">
        <v>1254082</v>
      </c>
      <c r="B111" s="1" t="s">
        <v>18</v>
      </c>
      <c r="C111" s="1" t="s">
        <v>211</v>
      </c>
      <c r="D111" s="1">
        <v>2021</v>
      </c>
      <c r="E111" s="1">
        <v>25</v>
      </c>
      <c r="F111" s="1" t="s">
        <v>73</v>
      </c>
      <c r="G111" s="1" t="s">
        <v>59</v>
      </c>
      <c r="H111" s="1" t="s">
        <v>23</v>
      </c>
      <c r="I111" s="1" t="s">
        <v>59</v>
      </c>
      <c r="J111" s="1" t="s">
        <v>34</v>
      </c>
      <c r="K111" s="1" t="s">
        <v>25</v>
      </c>
      <c r="L111" s="1" t="s">
        <v>59</v>
      </c>
      <c r="M111" s="1" t="s">
        <v>26</v>
      </c>
      <c r="N111" s="1">
        <v>7</v>
      </c>
      <c r="O111" s="1" t="s">
        <v>27</v>
      </c>
      <c r="P111" s="1" t="s">
        <v>212</v>
      </c>
      <c r="Q111" s="1" t="s">
        <v>56</v>
      </c>
      <c r="R111" s="1" t="s">
        <v>77</v>
      </c>
    </row>
    <row r="112" spans="1:18" ht="13.2" x14ac:dyDescent="0.25">
      <c r="A112" s="1">
        <v>1254081</v>
      </c>
      <c r="B112" s="1" t="s">
        <v>206</v>
      </c>
      <c r="C112" s="1" t="s">
        <v>211</v>
      </c>
      <c r="D112" s="1">
        <v>2021</v>
      </c>
      <c r="E112" s="1">
        <v>24</v>
      </c>
      <c r="F112" s="1" t="s">
        <v>21</v>
      </c>
      <c r="G112" s="1" t="s">
        <v>60</v>
      </c>
      <c r="H112" s="1" t="s">
        <v>207</v>
      </c>
      <c r="I112" s="1" t="s">
        <v>60</v>
      </c>
      <c r="J112" s="1" t="s">
        <v>34</v>
      </c>
      <c r="K112" s="1" t="s">
        <v>25</v>
      </c>
      <c r="L112" s="1" t="s">
        <v>60</v>
      </c>
      <c r="M112" s="1" t="s">
        <v>26</v>
      </c>
      <c r="N112" s="1">
        <v>7</v>
      </c>
      <c r="O112" s="1" t="s">
        <v>27</v>
      </c>
      <c r="P112" s="1" t="s">
        <v>75</v>
      </c>
      <c r="Q112" s="1" t="s">
        <v>29</v>
      </c>
      <c r="R112" s="1" t="s">
        <v>69</v>
      </c>
    </row>
    <row r="113" spans="1:18" ht="13.2" x14ac:dyDescent="0.25">
      <c r="A113" s="1">
        <v>1254080</v>
      </c>
      <c r="B113" s="1" t="s">
        <v>206</v>
      </c>
      <c r="C113" s="1" t="s">
        <v>213</v>
      </c>
      <c r="D113" s="1">
        <v>2021</v>
      </c>
      <c r="E113" s="1">
        <v>23</v>
      </c>
      <c r="F113" s="1" t="s">
        <v>52</v>
      </c>
      <c r="G113" s="1" t="s">
        <v>64</v>
      </c>
      <c r="H113" s="1" t="s">
        <v>207</v>
      </c>
      <c r="I113" s="1" t="s">
        <v>52</v>
      </c>
      <c r="J113" s="1" t="s">
        <v>24</v>
      </c>
      <c r="K113" s="1" t="s">
        <v>25</v>
      </c>
      <c r="L113" s="1" t="s">
        <v>64</v>
      </c>
      <c r="M113" s="1" t="s">
        <v>26</v>
      </c>
      <c r="N113" s="1">
        <v>7</v>
      </c>
      <c r="O113" s="1" t="s">
        <v>27</v>
      </c>
      <c r="P113" s="1" t="s">
        <v>107</v>
      </c>
      <c r="Q113" s="1" t="s">
        <v>208</v>
      </c>
      <c r="R113" s="1" t="s">
        <v>209</v>
      </c>
    </row>
    <row r="114" spans="1:18" ht="13.2" x14ac:dyDescent="0.25">
      <c r="A114" s="1">
        <v>1254079</v>
      </c>
      <c r="B114" s="1" t="s">
        <v>18</v>
      </c>
      <c r="C114" s="1" t="s">
        <v>214</v>
      </c>
      <c r="D114" s="1">
        <v>2021</v>
      </c>
      <c r="E114" s="1">
        <v>22</v>
      </c>
      <c r="F114" s="1" t="s">
        <v>33</v>
      </c>
      <c r="G114" s="1" t="s">
        <v>59</v>
      </c>
      <c r="H114" s="1" t="s">
        <v>23</v>
      </c>
      <c r="I114" s="1" t="s">
        <v>59</v>
      </c>
      <c r="J114" s="1" t="s">
        <v>34</v>
      </c>
      <c r="K114" s="1" t="s">
        <v>25</v>
      </c>
      <c r="L114" s="1" t="s">
        <v>33</v>
      </c>
      <c r="M114" s="1" t="s">
        <v>41</v>
      </c>
      <c r="N114" s="1">
        <v>1</v>
      </c>
      <c r="O114" s="1" t="s">
        <v>27</v>
      </c>
      <c r="P114" s="1" t="s">
        <v>215</v>
      </c>
      <c r="Q114" s="1" t="s">
        <v>179</v>
      </c>
      <c r="R114" s="1" t="s">
        <v>49</v>
      </c>
    </row>
    <row r="115" spans="1:18" ht="13.2" x14ac:dyDescent="0.25">
      <c r="A115" s="1">
        <v>1254078</v>
      </c>
      <c r="B115" s="1" t="s">
        <v>18</v>
      </c>
      <c r="C115" s="1" t="s">
        <v>216</v>
      </c>
      <c r="D115" s="1">
        <v>2021</v>
      </c>
      <c r="E115" s="1">
        <v>21</v>
      </c>
      <c r="F115" s="1" t="s">
        <v>53</v>
      </c>
      <c r="G115" s="1" t="s">
        <v>73</v>
      </c>
      <c r="H115" s="1" t="s">
        <v>23</v>
      </c>
      <c r="I115" s="1" t="s">
        <v>73</v>
      </c>
      <c r="J115" s="1" t="s">
        <v>34</v>
      </c>
      <c r="K115" s="1" t="s">
        <v>25</v>
      </c>
      <c r="L115" s="1" t="s">
        <v>73</v>
      </c>
      <c r="M115" s="1" t="s">
        <v>26</v>
      </c>
      <c r="N115" s="1">
        <v>5</v>
      </c>
      <c r="O115" s="1" t="s">
        <v>27</v>
      </c>
      <c r="P115" s="1" t="s">
        <v>217</v>
      </c>
      <c r="Q115" s="1" t="s">
        <v>218</v>
      </c>
      <c r="R115" s="1" t="s">
        <v>77</v>
      </c>
    </row>
    <row r="116" spans="1:18" ht="13.2" x14ac:dyDescent="0.25">
      <c r="A116" s="1">
        <v>1254077</v>
      </c>
      <c r="B116" s="1" t="s">
        <v>219</v>
      </c>
      <c r="C116" s="1" t="s">
        <v>220</v>
      </c>
      <c r="D116" s="1">
        <v>2021</v>
      </c>
      <c r="E116" s="1">
        <v>20</v>
      </c>
      <c r="F116" s="1" t="s">
        <v>59</v>
      </c>
      <c r="G116" s="1" t="s">
        <v>52</v>
      </c>
      <c r="H116" s="1" t="s">
        <v>221</v>
      </c>
      <c r="I116" s="1" t="s">
        <v>59</v>
      </c>
      <c r="J116" s="1" t="s">
        <v>24</v>
      </c>
      <c r="K116" s="1" t="s">
        <v>222</v>
      </c>
      <c r="L116" s="1" t="s">
        <v>59</v>
      </c>
      <c r="M116" s="1" t="s">
        <v>223</v>
      </c>
      <c r="N116" s="1" t="s">
        <v>27</v>
      </c>
      <c r="O116" s="1" t="s">
        <v>27</v>
      </c>
      <c r="P116" s="1" t="s">
        <v>212</v>
      </c>
      <c r="Q116" s="1" t="s">
        <v>29</v>
      </c>
      <c r="R116" s="1" t="s">
        <v>69</v>
      </c>
    </row>
    <row r="117" spans="1:18" ht="13.2" x14ac:dyDescent="0.25">
      <c r="A117" s="1">
        <v>1254076</v>
      </c>
      <c r="B117" s="1" t="s">
        <v>50</v>
      </c>
      <c r="C117" s="1" t="s">
        <v>220</v>
      </c>
      <c r="D117" s="1">
        <v>2021</v>
      </c>
      <c r="E117" s="1">
        <v>19</v>
      </c>
      <c r="F117" s="1" t="s">
        <v>64</v>
      </c>
      <c r="G117" s="1" t="s">
        <v>33</v>
      </c>
      <c r="H117" s="1" t="s">
        <v>54</v>
      </c>
      <c r="I117" s="1" t="s">
        <v>64</v>
      </c>
      <c r="J117" s="1" t="s">
        <v>24</v>
      </c>
      <c r="K117" s="1" t="s">
        <v>25</v>
      </c>
      <c r="L117" s="1" t="s">
        <v>64</v>
      </c>
      <c r="M117" s="1" t="s">
        <v>41</v>
      </c>
      <c r="N117" s="1">
        <v>69</v>
      </c>
      <c r="O117" s="1" t="s">
        <v>27</v>
      </c>
      <c r="P117" s="1" t="s">
        <v>192</v>
      </c>
      <c r="Q117" s="1" t="s">
        <v>56</v>
      </c>
      <c r="R117" s="1" t="s">
        <v>49</v>
      </c>
    </row>
    <row r="118" spans="1:18" ht="13.2" x14ac:dyDescent="0.25">
      <c r="A118" s="1">
        <v>1254075</v>
      </c>
      <c r="B118" s="1" t="s">
        <v>50</v>
      </c>
      <c r="C118" s="1" t="s">
        <v>224</v>
      </c>
      <c r="D118" s="1">
        <v>2021</v>
      </c>
      <c r="E118" s="1">
        <v>18</v>
      </c>
      <c r="F118" s="1" t="s">
        <v>73</v>
      </c>
      <c r="G118" s="1" t="s">
        <v>21</v>
      </c>
      <c r="H118" s="1" t="s">
        <v>54</v>
      </c>
      <c r="I118" s="1" t="s">
        <v>21</v>
      </c>
      <c r="J118" s="1" t="s">
        <v>34</v>
      </c>
      <c r="K118" s="1" t="s">
        <v>25</v>
      </c>
      <c r="L118" s="1" t="s">
        <v>21</v>
      </c>
      <c r="M118" s="1" t="s">
        <v>26</v>
      </c>
      <c r="N118" s="1">
        <v>6</v>
      </c>
      <c r="O118" s="1" t="s">
        <v>27</v>
      </c>
      <c r="P118" s="1" t="s">
        <v>225</v>
      </c>
      <c r="Q118" s="1" t="s">
        <v>103</v>
      </c>
      <c r="R118" s="1" t="s">
        <v>179</v>
      </c>
    </row>
    <row r="119" spans="1:18" ht="13.2" x14ac:dyDescent="0.25">
      <c r="A119" s="1">
        <v>1254074</v>
      </c>
      <c r="B119" s="1" t="s">
        <v>219</v>
      </c>
      <c r="C119" s="1" t="s">
        <v>226</v>
      </c>
      <c r="D119" s="1">
        <v>2021</v>
      </c>
      <c r="E119" s="1">
        <v>17</v>
      </c>
      <c r="F119" s="1" t="s">
        <v>60</v>
      </c>
      <c r="G119" s="1" t="s">
        <v>53</v>
      </c>
      <c r="H119" s="1" t="s">
        <v>221</v>
      </c>
      <c r="I119" s="1" t="s">
        <v>53</v>
      </c>
      <c r="J119" s="1" t="s">
        <v>34</v>
      </c>
      <c r="K119" s="1" t="s">
        <v>25</v>
      </c>
      <c r="L119" s="1" t="s">
        <v>53</v>
      </c>
      <c r="M119" s="1" t="s">
        <v>26</v>
      </c>
      <c r="N119" s="1">
        <v>9</v>
      </c>
      <c r="O119" s="1" t="s">
        <v>27</v>
      </c>
      <c r="P119" s="1" t="s">
        <v>126</v>
      </c>
      <c r="Q119" s="1" t="s">
        <v>208</v>
      </c>
      <c r="R119" s="1" t="s">
        <v>30</v>
      </c>
    </row>
    <row r="120" spans="1:18" ht="13.2" x14ac:dyDescent="0.25">
      <c r="A120" s="1">
        <v>1254073</v>
      </c>
      <c r="B120" s="1" t="s">
        <v>50</v>
      </c>
      <c r="C120" s="1" t="s">
        <v>227</v>
      </c>
      <c r="D120" s="1">
        <v>2021</v>
      </c>
      <c r="E120" s="1">
        <v>16</v>
      </c>
      <c r="F120" s="1" t="s">
        <v>21</v>
      </c>
      <c r="G120" s="1" t="s">
        <v>33</v>
      </c>
      <c r="H120" s="1" t="s">
        <v>54</v>
      </c>
      <c r="I120" s="1" t="s">
        <v>33</v>
      </c>
      <c r="J120" s="1" t="s">
        <v>34</v>
      </c>
      <c r="K120" s="1" t="s">
        <v>25</v>
      </c>
      <c r="L120" s="1" t="s">
        <v>33</v>
      </c>
      <c r="M120" s="1" t="s">
        <v>26</v>
      </c>
      <c r="N120" s="1">
        <v>10</v>
      </c>
      <c r="O120" s="1" t="s">
        <v>27</v>
      </c>
      <c r="P120" s="1" t="s">
        <v>228</v>
      </c>
      <c r="Q120" s="1" t="s">
        <v>43</v>
      </c>
      <c r="R120" s="1" t="s">
        <v>179</v>
      </c>
    </row>
    <row r="121" spans="1:18" ht="13.2" x14ac:dyDescent="0.25">
      <c r="A121" s="1">
        <v>1254072</v>
      </c>
      <c r="B121" s="1" t="s">
        <v>50</v>
      </c>
      <c r="C121" s="1" t="s">
        <v>229</v>
      </c>
      <c r="D121" s="1">
        <v>2021</v>
      </c>
      <c r="E121" s="1">
        <v>15</v>
      </c>
      <c r="F121" s="1" t="s">
        <v>64</v>
      </c>
      <c r="G121" s="1" t="s">
        <v>73</v>
      </c>
      <c r="H121" s="1" t="s">
        <v>54</v>
      </c>
      <c r="I121" s="1" t="s">
        <v>73</v>
      </c>
      <c r="J121" s="1" t="s">
        <v>34</v>
      </c>
      <c r="K121" s="1" t="s">
        <v>25</v>
      </c>
      <c r="L121" s="1" t="s">
        <v>64</v>
      </c>
      <c r="M121" s="1" t="s">
        <v>41</v>
      </c>
      <c r="N121" s="1">
        <v>18</v>
      </c>
      <c r="O121" s="1" t="s">
        <v>27</v>
      </c>
      <c r="P121" s="1" t="s">
        <v>136</v>
      </c>
      <c r="Q121" s="1" t="s">
        <v>186</v>
      </c>
      <c r="R121" s="1" t="s">
        <v>218</v>
      </c>
    </row>
    <row r="122" spans="1:18" ht="13.2" x14ac:dyDescent="0.25">
      <c r="A122" s="1">
        <v>1254071</v>
      </c>
      <c r="B122" s="1" t="s">
        <v>219</v>
      </c>
      <c r="C122" s="1" t="s">
        <v>229</v>
      </c>
      <c r="D122" s="1">
        <v>2021</v>
      </c>
      <c r="E122" s="1">
        <v>14</v>
      </c>
      <c r="F122" s="1" t="s">
        <v>53</v>
      </c>
      <c r="G122" s="1" t="s">
        <v>52</v>
      </c>
      <c r="H122" s="1" t="s">
        <v>221</v>
      </c>
      <c r="I122" s="1" t="s">
        <v>53</v>
      </c>
      <c r="J122" s="1" t="s">
        <v>24</v>
      </c>
      <c r="K122" s="1" t="s">
        <v>25</v>
      </c>
      <c r="L122" s="1" t="s">
        <v>52</v>
      </c>
      <c r="M122" s="1" t="s">
        <v>26</v>
      </c>
      <c r="N122" s="1">
        <v>9</v>
      </c>
      <c r="O122" s="1" t="s">
        <v>27</v>
      </c>
      <c r="P122" s="1" t="s">
        <v>92</v>
      </c>
      <c r="Q122" s="1" t="s">
        <v>178</v>
      </c>
      <c r="R122" s="1" t="s">
        <v>30</v>
      </c>
    </row>
    <row r="123" spans="1:18" ht="13.2" x14ac:dyDescent="0.25">
      <c r="A123" s="1">
        <v>1254070</v>
      </c>
      <c r="B123" s="1" t="s">
        <v>219</v>
      </c>
      <c r="C123" s="1" t="s">
        <v>230</v>
      </c>
      <c r="D123" s="1">
        <v>2021</v>
      </c>
      <c r="E123" s="1">
        <v>13</v>
      </c>
      <c r="F123" s="1" t="s">
        <v>60</v>
      </c>
      <c r="G123" s="1" t="s">
        <v>59</v>
      </c>
      <c r="H123" s="1" t="s">
        <v>221</v>
      </c>
      <c r="I123" s="1" t="s">
        <v>60</v>
      </c>
      <c r="J123" s="1" t="s">
        <v>24</v>
      </c>
      <c r="K123" s="1" t="s">
        <v>25</v>
      </c>
      <c r="L123" s="1" t="s">
        <v>59</v>
      </c>
      <c r="M123" s="1" t="s">
        <v>26</v>
      </c>
      <c r="N123" s="1">
        <v>6</v>
      </c>
      <c r="O123" s="1" t="s">
        <v>27</v>
      </c>
      <c r="P123" s="1" t="s">
        <v>231</v>
      </c>
      <c r="Q123" s="1" t="s">
        <v>208</v>
      </c>
      <c r="R123" s="1" t="s">
        <v>29</v>
      </c>
    </row>
    <row r="124" spans="1:18" ht="13.2" x14ac:dyDescent="0.25">
      <c r="A124" s="1">
        <v>1254069</v>
      </c>
      <c r="B124" s="1" t="s">
        <v>50</v>
      </c>
      <c r="C124" s="1" t="s">
        <v>232</v>
      </c>
      <c r="D124" s="1">
        <v>2021</v>
      </c>
      <c r="E124" s="1">
        <v>12</v>
      </c>
      <c r="F124" s="1" t="s">
        <v>64</v>
      </c>
      <c r="G124" s="1" t="s">
        <v>21</v>
      </c>
      <c r="H124" s="1" t="s">
        <v>54</v>
      </c>
      <c r="I124" s="1" t="s">
        <v>21</v>
      </c>
      <c r="J124" s="1" t="s">
        <v>34</v>
      </c>
      <c r="K124" s="1" t="s">
        <v>25</v>
      </c>
      <c r="L124" s="1" t="s">
        <v>64</v>
      </c>
      <c r="M124" s="1" t="s">
        <v>41</v>
      </c>
      <c r="N124" s="1">
        <v>45</v>
      </c>
      <c r="O124" s="1" t="s">
        <v>27</v>
      </c>
      <c r="P124" s="1" t="s">
        <v>233</v>
      </c>
      <c r="Q124" s="1" t="s">
        <v>218</v>
      </c>
      <c r="R124" s="1" t="s">
        <v>49</v>
      </c>
    </row>
    <row r="125" spans="1:18" ht="13.2" x14ac:dyDescent="0.25">
      <c r="A125" s="1">
        <v>1254068</v>
      </c>
      <c r="B125" s="1" t="s">
        <v>50</v>
      </c>
      <c r="C125" s="1" t="s">
        <v>234</v>
      </c>
      <c r="D125" s="1">
        <v>2021</v>
      </c>
      <c r="E125" s="1">
        <v>11</v>
      </c>
      <c r="F125" s="1" t="s">
        <v>53</v>
      </c>
      <c r="G125" s="1" t="s">
        <v>59</v>
      </c>
      <c r="H125" s="1" t="s">
        <v>54</v>
      </c>
      <c r="I125" s="1" t="s">
        <v>59</v>
      </c>
      <c r="J125" s="1" t="s">
        <v>34</v>
      </c>
      <c r="K125" s="1" t="s">
        <v>25</v>
      </c>
      <c r="L125" s="1" t="s">
        <v>59</v>
      </c>
      <c r="M125" s="1" t="s">
        <v>26</v>
      </c>
      <c r="N125" s="1">
        <v>6</v>
      </c>
      <c r="O125" s="1" t="s">
        <v>27</v>
      </c>
      <c r="P125" s="1" t="s">
        <v>123</v>
      </c>
      <c r="Q125" s="1" t="s">
        <v>56</v>
      </c>
      <c r="R125" s="1" t="s">
        <v>218</v>
      </c>
    </row>
    <row r="126" spans="1:18" ht="13.2" x14ac:dyDescent="0.25">
      <c r="A126" s="1">
        <v>1254067</v>
      </c>
      <c r="B126" s="1" t="s">
        <v>219</v>
      </c>
      <c r="C126" s="1" t="s">
        <v>234</v>
      </c>
      <c r="D126" s="1">
        <v>2021</v>
      </c>
      <c r="E126" s="1">
        <v>10</v>
      </c>
      <c r="F126" s="1" t="s">
        <v>33</v>
      </c>
      <c r="G126" s="1" t="s">
        <v>73</v>
      </c>
      <c r="H126" s="1" t="s">
        <v>221</v>
      </c>
      <c r="I126" s="1" t="s">
        <v>33</v>
      </c>
      <c r="J126" s="1" t="s">
        <v>24</v>
      </c>
      <c r="K126" s="1" t="s">
        <v>25</v>
      </c>
      <c r="L126" s="1" t="s">
        <v>33</v>
      </c>
      <c r="M126" s="1" t="s">
        <v>41</v>
      </c>
      <c r="N126" s="1">
        <v>38</v>
      </c>
      <c r="O126" s="1" t="s">
        <v>27</v>
      </c>
      <c r="P126" s="1" t="s">
        <v>215</v>
      </c>
      <c r="Q126" s="1" t="s">
        <v>208</v>
      </c>
      <c r="R126" s="1" t="s">
        <v>30</v>
      </c>
    </row>
    <row r="127" spans="1:18" ht="13.2" x14ac:dyDescent="0.25">
      <c r="A127" s="1">
        <v>1254066</v>
      </c>
      <c r="B127" s="1" t="s">
        <v>219</v>
      </c>
      <c r="C127" s="1" t="s">
        <v>235</v>
      </c>
      <c r="D127" s="1">
        <v>2021</v>
      </c>
      <c r="E127" s="1">
        <v>9</v>
      </c>
      <c r="F127" s="1" t="s">
        <v>60</v>
      </c>
      <c r="G127" s="1" t="s">
        <v>52</v>
      </c>
      <c r="H127" s="1" t="s">
        <v>221</v>
      </c>
      <c r="I127" s="1" t="s">
        <v>60</v>
      </c>
      <c r="J127" s="1" t="s">
        <v>24</v>
      </c>
      <c r="K127" s="1" t="s">
        <v>25</v>
      </c>
      <c r="L127" s="1" t="s">
        <v>60</v>
      </c>
      <c r="M127" s="1" t="s">
        <v>41</v>
      </c>
      <c r="N127" s="1">
        <v>13</v>
      </c>
      <c r="O127" s="1" t="s">
        <v>27</v>
      </c>
      <c r="P127" s="1" t="s">
        <v>188</v>
      </c>
      <c r="Q127" s="1" t="s">
        <v>29</v>
      </c>
      <c r="R127" s="1" t="s">
        <v>178</v>
      </c>
    </row>
    <row r="128" spans="1:18" ht="13.2" x14ac:dyDescent="0.25">
      <c r="A128" s="1">
        <v>1254065</v>
      </c>
      <c r="B128" s="1" t="s">
        <v>50</v>
      </c>
      <c r="C128" s="1" t="s">
        <v>236</v>
      </c>
      <c r="D128" s="1">
        <v>2021</v>
      </c>
      <c r="E128" s="1">
        <v>8</v>
      </c>
      <c r="F128" s="1" t="s">
        <v>53</v>
      </c>
      <c r="G128" s="1" t="s">
        <v>64</v>
      </c>
      <c r="H128" s="1" t="s">
        <v>54</v>
      </c>
      <c r="I128" s="1" t="s">
        <v>64</v>
      </c>
      <c r="J128" s="1" t="s">
        <v>34</v>
      </c>
      <c r="K128" s="1" t="s">
        <v>25</v>
      </c>
      <c r="L128" s="1" t="s">
        <v>64</v>
      </c>
      <c r="M128" s="1" t="s">
        <v>26</v>
      </c>
      <c r="N128" s="1">
        <v>6</v>
      </c>
      <c r="O128" s="1" t="s">
        <v>27</v>
      </c>
      <c r="P128" s="1" t="s">
        <v>237</v>
      </c>
      <c r="Q128" s="1" t="s">
        <v>56</v>
      </c>
      <c r="R128" s="1" t="s">
        <v>186</v>
      </c>
    </row>
    <row r="129" spans="1:18" ht="13.2" x14ac:dyDescent="0.25">
      <c r="A129" s="1">
        <v>1254064</v>
      </c>
      <c r="B129" s="1" t="s">
        <v>50</v>
      </c>
      <c r="C129" s="1" t="s">
        <v>238</v>
      </c>
      <c r="D129" s="1">
        <v>2021</v>
      </c>
      <c r="E129" s="1">
        <v>7</v>
      </c>
      <c r="F129" s="1" t="s">
        <v>59</v>
      </c>
      <c r="G129" s="1" t="s">
        <v>21</v>
      </c>
      <c r="H129" s="1" t="s">
        <v>54</v>
      </c>
      <c r="I129" s="1" t="s">
        <v>21</v>
      </c>
      <c r="J129" s="1" t="s">
        <v>34</v>
      </c>
      <c r="K129" s="1" t="s">
        <v>25</v>
      </c>
      <c r="L129" s="1" t="s">
        <v>21</v>
      </c>
      <c r="M129" s="1" t="s">
        <v>26</v>
      </c>
      <c r="N129" s="1">
        <v>3</v>
      </c>
      <c r="O129" s="1" t="s">
        <v>27</v>
      </c>
      <c r="P129" s="1" t="s">
        <v>239</v>
      </c>
      <c r="Q129" s="1" t="s">
        <v>179</v>
      </c>
      <c r="R129" s="1" t="s">
        <v>49</v>
      </c>
    </row>
    <row r="130" spans="1:18" ht="13.2" x14ac:dyDescent="0.25">
      <c r="A130" s="1">
        <v>1254063</v>
      </c>
      <c r="B130" s="1" t="s">
        <v>219</v>
      </c>
      <c r="C130" s="1" t="s">
        <v>240</v>
      </c>
      <c r="D130" s="1">
        <v>2021</v>
      </c>
      <c r="E130" s="1">
        <v>6</v>
      </c>
      <c r="F130" s="1" t="s">
        <v>33</v>
      </c>
      <c r="G130" s="1" t="s">
        <v>52</v>
      </c>
      <c r="H130" s="1" t="s">
        <v>221</v>
      </c>
      <c r="I130" s="1" t="s">
        <v>52</v>
      </c>
      <c r="J130" s="1" t="s">
        <v>34</v>
      </c>
      <c r="K130" s="1" t="s">
        <v>25</v>
      </c>
      <c r="L130" s="1" t="s">
        <v>33</v>
      </c>
      <c r="M130" s="1" t="s">
        <v>41</v>
      </c>
      <c r="N130" s="1">
        <v>6</v>
      </c>
      <c r="O130" s="1" t="s">
        <v>27</v>
      </c>
      <c r="P130" s="1" t="s">
        <v>182</v>
      </c>
      <c r="Q130" s="1" t="s">
        <v>30</v>
      </c>
      <c r="R130" s="1" t="s">
        <v>115</v>
      </c>
    </row>
    <row r="131" spans="1:18" ht="13.2" x14ac:dyDescent="0.25">
      <c r="A131" s="1">
        <v>1254062</v>
      </c>
      <c r="B131" s="1" t="s">
        <v>219</v>
      </c>
      <c r="C131" s="1" t="s">
        <v>241</v>
      </c>
      <c r="D131" s="1">
        <v>2021</v>
      </c>
      <c r="E131" s="1">
        <v>5</v>
      </c>
      <c r="F131" s="1" t="s">
        <v>60</v>
      </c>
      <c r="G131" s="1" t="s">
        <v>73</v>
      </c>
      <c r="H131" s="1" t="s">
        <v>221</v>
      </c>
      <c r="I131" s="1" t="s">
        <v>73</v>
      </c>
      <c r="J131" s="1" t="s">
        <v>34</v>
      </c>
      <c r="K131" s="1" t="s">
        <v>25</v>
      </c>
      <c r="L131" s="1" t="s">
        <v>60</v>
      </c>
      <c r="M131" s="1" t="s">
        <v>41</v>
      </c>
      <c r="N131" s="1">
        <v>10</v>
      </c>
      <c r="O131" s="1" t="s">
        <v>27</v>
      </c>
      <c r="P131" s="1" t="s">
        <v>242</v>
      </c>
      <c r="Q131" s="1" t="s">
        <v>208</v>
      </c>
      <c r="R131" s="1" t="s">
        <v>29</v>
      </c>
    </row>
    <row r="132" spans="1:18" ht="13.2" x14ac:dyDescent="0.25">
      <c r="A132" s="1">
        <v>1254061</v>
      </c>
      <c r="B132" s="1" t="s">
        <v>50</v>
      </c>
      <c r="C132" s="2">
        <v>44534</v>
      </c>
      <c r="D132" s="1">
        <v>2021</v>
      </c>
      <c r="E132" s="1">
        <v>4</v>
      </c>
      <c r="F132" s="1" t="s">
        <v>53</v>
      </c>
      <c r="G132" s="1" t="s">
        <v>21</v>
      </c>
      <c r="H132" s="1" t="s">
        <v>54</v>
      </c>
      <c r="I132" s="1" t="s">
        <v>21</v>
      </c>
      <c r="J132" s="1" t="s">
        <v>34</v>
      </c>
      <c r="K132" s="1" t="s">
        <v>25</v>
      </c>
      <c r="L132" s="1" t="s">
        <v>53</v>
      </c>
      <c r="M132" s="1" t="s">
        <v>41</v>
      </c>
      <c r="N132" s="1">
        <v>4</v>
      </c>
      <c r="O132" s="1" t="s">
        <v>27</v>
      </c>
      <c r="P132" s="1" t="s">
        <v>158</v>
      </c>
      <c r="Q132" s="1" t="s">
        <v>56</v>
      </c>
      <c r="R132" s="1" t="s">
        <v>179</v>
      </c>
    </row>
    <row r="133" spans="1:18" ht="13.2" x14ac:dyDescent="0.25">
      <c r="A133" s="1">
        <v>1254060</v>
      </c>
      <c r="B133" s="1" t="s">
        <v>219</v>
      </c>
      <c r="C133" s="2">
        <v>44504</v>
      </c>
      <c r="D133" s="1">
        <v>2021</v>
      </c>
      <c r="E133" s="1">
        <v>3</v>
      </c>
      <c r="F133" s="1" t="s">
        <v>73</v>
      </c>
      <c r="G133" s="1" t="s">
        <v>52</v>
      </c>
      <c r="H133" s="1" t="s">
        <v>221</v>
      </c>
      <c r="I133" s="1" t="s">
        <v>52</v>
      </c>
      <c r="J133" s="1" t="s">
        <v>34</v>
      </c>
      <c r="K133" s="1" t="s">
        <v>25</v>
      </c>
      <c r="L133" s="1" t="s">
        <v>73</v>
      </c>
      <c r="M133" s="1" t="s">
        <v>41</v>
      </c>
      <c r="N133" s="1">
        <v>10</v>
      </c>
      <c r="O133" s="1" t="s">
        <v>27</v>
      </c>
      <c r="P133" s="1" t="s">
        <v>243</v>
      </c>
      <c r="Q133" s="1" t="s">
        <v>69</v>
      </c>
      <c r="R133" s="1" t="s">
        <v>30</v>
      </c>
    </row>
    <row r="134" spans="1:18" ht="13.2" x14ac:dyDescent="0.25">
      <c r="A134" s="1">
        <v>1254059</v>
      </c>
      <c r="B134" s="1" t="s">
        <v>50</v>
      </c>
      <c r="C134" s="2">
        <v>44473</v>
      </c>
      <c r="D134" s="1">
        <v>2021</v>
      </c>
      <c r="E134" s="1">
        <v>2</v>
      </c>
      <c r="F134" s="1" t="s">
        <v>64</v>
      </c>
      <c r="G134" s="1" t="s">
        <v>59</v>
      </c>
      <c r="H134" s="1" t="s">
        <v>54</v>
      </c>
      <c r="I134" s="1" t="s">
        <v>59</v>
      </c>
      <c r="J134" s="1" t="s">
        <v>34</v>
      </c>
      <c r="K134" s="1" t="s">
        <v>25</v>
      </c>
      <c r="L134" s="1" t="s">
        <v>59</v>
      </c>
      <c r="M134" s="1" t="s">
        <v>26</v>
      </c>
      <c r="N134" s="1">
        <v>7</v>
      </c>
      <c r="O134" s="1" t="s">
        <v>27</v>
      </c>
      <c r="P134" s="1" t="s">
        <v>123</v>
      </c>
      <c r="Q134" s="1" t="s">
        <v>56</v>
      </c>
      <c r="R134" s="1" t="s">
        <v>49</v>
      </c>
    </row>
    <row r="135" spans="1:18" ht="13.2" x14ac:dyDescent="0.25">
      <c r="A135" s="1">
        <v>1254058</v>
      </c>
      <c r="B135" s="1" t="s">
        <v>219</v>
      </c>
      <c r="C135" s="2">
        <v>44443</v>
      </c>
      <c r="D135" s="1">
        <v>2021</v>
      </c>
      <c r="E135" s="1">
        <v>1</v>
      </c>
      <c r="F135" s="1" t="s">
        <v>60</v>
      </c>
      <c r="G135" s="1" t="s">
        <v>33</v>
      </c>
      <c r="H135" s="1" t="s">
        <v>221</v>
      </c>
      <c r="I135" s="1" t="s">
        <v>33</v>
      </c>
      <c r="J135" s="1" t="s">
        <v>34</v>
      </c>
      <c r="K135" s="1" t="s">
        <v>25</v>
      </c>
      <c r="L135" s="1" t="s">
        <v>33</v>
      </c>
      <c r="M135" s="1" t="s">
        <v>26</v>
      </c>
      <c r="N135" s="1">
        <v>2</v>
      </c>
      <c r="O135" s="1" t="s">
        <v>27</v>
      </c>
      <c r="P135" s="1" t="s">
        <v>104</v>
      </c>
      <c r="Q135" s="1" t="s">
        <v>69</v>
      </c>
      <c r="R135" s="1" t="s">
        <v>30</v>
      </c>
    </row>
    <row r="136" spans="1:18" ht="13.2" x14ac:dyDescent="0.25">
      <c r="A136" s="1">
        <v>1237181</v>
      </c>
      <c r="B136" s="1" t="s">
        <v>27</v>
      </c>
      <c r="C136" s="3">
        <v>44115</v>
      </c>
      <c r="D136" s="1" t="s">
        <v>244</v>
      </c>
      <c r="E136" s="1" t="s">
        <v>20</v>
      </c>
      <c r="F136" s="1" t="s">
        <v>59</v>
      </c>
      <c r="G136" s="1" t="s">
        <v>60</v>
      </c>
      <c r="H136" s="1" t="s">
        <v>166</v>
      </c>
      <c r="I136" s="1" t="s">
        <v>59</v>
      </c>
      <c r="J136" s="1" t="s">
        <v>24</v>
      </c>
      <c r="K136" s="1" t="s">
        <v>25</v>
      </c>
      <c r="L136" s="1" t="s">
        <v>60</v>
      </c>
      <c r="M136" s="1" t="s">
        <v>26</v>
      </c>
      <c r="N136" s="1">
        <v>5</v>
      </c>
      <c r="O136" s="1" t="s">
        <v>27</v>
      </c>
      <c r="P136" s="1" t="s">
        <v>84</v>
      </c>
      <c r="Q136" s="1" t="s">
        <v>29</v>
      </c>
      <c r="R136" s="1" t="s">
        <v>30</v>
      </c>
    </row>
    <row r="137" spans="1:18" ht="13.2" x14ac:dyDescent="0.25">
      <c r="A137" s="1">
        <v>1237180</v>
      </c>
      <c r="B137" s="1" t="s">
        <v>174</v>
      </c>
      <c r="C137" s="2">
        <v>44054</v>
      </c>
      <c r="D137" s="1" t="s">
        <v>244</v>
      </c>
      <c r="E137" s="1" t="s">
        <v>32</v>
      </c>
      <c r="F137" s="1" t="s">
        <v>59</v>
      </c>
      <c r="G137" s="1" t="s">
        <v>52</v>
      </c>
      <c r="H137" s="1" t="s">
        <v>245</v>
      </c>
      <c r="I137" s="1" t="s">
        <v>59</v>
      </c>
      <c r="J137" s="1" t="s">
        <v>24</v>
      </c>
      <c r="K137" s="1" t="s">
        <v>25</v>
      </c>
      <c r="L137" s="1" t="s">
        <v>59</v>
      </c>
      <c r="M137" s="1" t="s">
        <v>41</v>
      </c>
      <c r="N137" s="1">
        <v>17</v>
      </c>
      <c r="O137" s="1" t="s">
        <v>27</v>
      </c>
      <c r="P137" s="1" t="s">
        <v>246</v>
      </c>
      <c r="Q137" s="1" t="s">
        <v>218</v>
      </c>
      <c r="R137" s="1" t="s">
        <v>179</v>
      </c>
    </row>
    <row r="138" spans="1:18" ht="13.2" x14ac:dyDescent="0.25">
      <c r="A138" s="1">
        <v>1237178</v>
      </c>
      <c r="B138" s="1" t="s">
        <v>174</v>
      </c>
      <c r="C138" s="2">
        <v>43993</v>
      </c>
      <c r="D138" s="1" t="s">
        <v>244</v>
      </c>
      <c r="E138" s="1" t="s">
        <v>38</v>
      </c>
      <c r="F138" s="1" t="s">
        <v>33</v>
      </c>
      <c r="G138" s="1" t="s">
        <v>52</v>
      </c>
      <c r="H138" s="1" t="s">
        <v>245</v>
      </c>
      <c r="I138" s="1" t="s">
        <v>52</v>
      </c>
      <c r="J138" s="1" t="s">
        <v>34</v>
      </c>
      <c r="K138" s="1" t="s">
        <v>25</v>
      </c>
      <c r="L138" s="1" t="s">
        <v>52</v>
      </c>
      <c r="M138" s="1" t="s">
        <v>26</v>
      </c>
      <c r="N138" s="1">
        <v>6</v>
      </c>
      <c r="O138" s="1" t="s">
        <v>27</v>
      </c>
      <c r="P138" s="1" t="s">
        <v>147</v>
      </c>
      <c r="Q138" s="1" t="s">
        <v>218</v>
      </c>
      <c r="R138" s="1" t="s">
        <v>179</v>
      </c>
    </row>
    <row r="139" spans="1:18" ht="13.2" x14ac:dyDescent="0.25">
      <c r="A139" s="1">
        <v>1237177</v>
      </c>
      <c r="B139" s="1" t="s">
        <v>27</v>
      </c>
      <c r="C139" s="2">
        <v>43962</v>
      </c>
      <c r="D139" s="1" t="s">
        <v>244</v>
      </c>
      <c r="E139" s="1" t="s">
        <v>46</v>
      </c>
      <c r="F139" s="1" t="s">
        <v>60</v>
      </c>
      <c r="G139" s="1" t="s">
        <v>59</v>
      </c>
      <c r="H139" s="1" t="s">
        <v>166</v>
      </c>
      <c r="I139" s="1" t="s">
        <v>59</v>
      </c>
      <c r="J139" s="1" t="s">
        <v>34</v>
      </c>
      <c r="K139" s="1" t="s">
        <v>25</v>
      </c>
      <c r="L139" s="1" t="s">
        <v>60</v>
      </c>
      <c r="M139" s="1" t="s">
        <v>41</v>
      </c>
      <c r="N139" s="1">
        <v>57</v>
      </c>
      <c r="O139" s="1" t="s">
        <v>27</v>
      </c>
      <c r="P139" s="1" t="s">
        <v>61</v>
      </c>
      <c r="Q139" s="1" t="s">
        <v>29</v>
      </c>
      <c r="R139" s="1" t="s">
        <v>30</v>
      </c>
    </row>
    <row r="140" spans="1:18" ht="13.2" x14ac:dyDescent="0.25">
      <c r="A140" s="1">
        <v>1216495</v>
      </c>
      <c r="B140" s="1" t="s">
        <v>27</v>
      </c>
      <c r="C140" s="2">
        <v>43901</v>
      </c>
      <c r="D140" s="1" t="s">
        <v>244</v>
      </c>
      <c r="E140" s="1">
        <v>56</v>
      </c>
      <c r="F140" s="1" t="s">
        <v>60</v>
      </c>
      <c r="G140" s="1" t="s">
        <v>52</v>
      </c>
      <c r="H140" s="1" t="s">
        <v>170</v>
      </c>
      <c r="I140" s="1" t="s">
        <v>52</v>
      </c>
      <c r="J140" s="1" t="s">
        <v>34</v>
      </c>
      <c r="K140" s="1" t="s">
        <v>25</v>
      </c>
      <c r="L140" s="1" t="s">
        <v>52</v>
      </c>
      <c r="M140" s="1" t="s">
        <v>26</v>
      </c>
      <c r="N140" s="1">
        <v>10</v>
      </c>
      <c r="O140" s="1" t="s">
        <v>27</v>
      </c>
      <c r="P140" s="1" t="s">
        <v>247</v>
      </c>
      <c r="Q140" s="1" t="s">
        <v>208</v>
      </c>
      <c r="R140" s="1" t="s">
        <v>167</v>
      </c>
    </row>
    <row r="141" spans="1:18" ht="13.2" x14ac:dyDescent="0.25">
      <c r="A141" s="1">
        <v>1216505</v>
      </c>
      <c r="B141" s="1" t="s">
        <v>174</v>
      </c>
      <c r="C141" s="2">
        <v>43872</v>
      </c>
      <c r="D141" s="1" t="s">
        <v>244</v>
      </c>
      <c r="E141" s="1">
        <v>55</v>
      </c>
      <c r="F141" s="1" t="s">
        <v>33</v>
      </c>
      <c r="G141" s="1" t="s">
        <v>59</v>
      </c>
      <c r="H141" s="1" t="s">
        <v>245</v>
      </c>
      <c r="I141" s="1" t="s">
        <v>59</v>
      </c>
      <c r="J141" s="1" t="s">
        <v>34</v>
      </c>
      <c r="K141" s="1" t="s">
        <v>25</v>
      </c>
      <c r="L141" s="1" t="s">
        <v>59</v>
      </c>
      <c r="M141" s="1" t="s">
        <v>26</v>
      </c>
      <c r="N141" s="1">
        <v>6</v>
      </c>
      <c r="O141" s="1" t="s">
        <v>27</v>
      </c>
      <c r="P141" s="1" t="s">
        <v>200</v>
      </c>
      <c r="Q141" s="1" t="s">
        <v>29</v>
      </c>
      <c r="R141" s="1" t="s">
        <v>179</v>
      </c>
    </row>
    <row r="142" spans="1:18" ht="13.2" x14ac:dyDescent="0.25">
      <c r="A142" s="1">
        <v>1216530</v>
      </c>
      <c r="B142" s="1" t="s">
        <v>27</v>
      </c>
      <c r="C142" s="2">
        <v>43841</v>
      </c>
      <c r="D142" s="1" t="s">
        <v>244</v>
      </c>
      <c r="E142" s="1">
        <v>54</v>
      </c>
      <c r="F142" s="1" t="s">
        <v>73</v>
      </c>
      <c r="G142" s="1" t="s">
        <v>21</v>
      </c>
      <c r="H142" s="1" t="s">
        <v>166</v>
      </c>
      <c r="I142" s="1" t="s">
        <v>21</v>
      </c>
      <c r="J142" s="1" t="s">
        <v>34</v>
      </c>
      <c r="K142" s="1" t="s">
        <v>25</v>
      </c>
      <c r="L142" s="1" t="s">
        <v>73</v>
      </c>
      <c r="M142" s="1" t="s">
        <v>41</v>
      </c>
      <c r="N142" s="1">
        <v>60</v>
      </c>
      <c r="O142" s="1" t="s">
        <v>27</v>
      </c>
      <c r="P142" s="1" t="s">
        <v>150</v>
      </c>
      <c r="Q142" s="1" t="s">
        <v>30</v>
      </c>
      <c r="R142" s="1" t="s">
        <v>218</v>
      </c>
    </row>
    <row r="143" spans="1:18" ht="13.2" x14ac:dyDescent="0.25">
      <c r="A143" s="1">
        <v>1216506</v>
      </c>
      <c r="B143" s="1" t="s">
        <v>174</v>
      </c>
      <c r="C143" s="2">
        <v>43841</v>
      </c>
      <c r="D143" s="1" t="s">
        <v>244</v>
      </c>
      <c r="E143" s="1">
        <v>53</v>
      </c>
      <c r="F143" s="1" t="s">
        <v>248</v>
      </c>
      <c r="G143" s="1" t="s">
        <v>64</v>
      </c>
      <c r="H143" s="1" t="s">
        <v>245</v>
      </c>
      <c r="I143" s="1" t="s">
        <v>64</v>
      </c>
      <c r="J143" s="1" t="s">
        <v>34</v>
      </c>
      <c r="K143" s="1" t="s">
        <v>25</v>
      </c>
      <c r="L143" s="1" t="s">
        <v>64</v>
      </c>
      <c r="M143" s="1" t="s">
        <v>26</v>
      </c>
      <c r="N143" s="1">
        <v>9</v>
      </c>
      <c r="O143" s="1" t="s">
        <v>27</v>
      </c>
      <c r="P143" s="1" t="s">
        <v>107</v>
      </c>
      <c r="Q143" s="1" t="s">
        <v>85</v>
      </c>
      <c r="R143" s="1" t="s">
        <v>49</v>
      </c>
    </row>
    <row r="144" spans="1:18" ht="13.2" x14ac:dyDescent="0.25">
      <c r="A144" s="1">
        <v>1216535</v>
      </c>
      <c r="B144" s="1" t="s">
        <v>27</v>
      </c>
      <c r="C144" s="1" t="s">
        <v>249</v>
      </c>
      <c r="D144" s="1" t="s">
        <v>244</v>
      </c>
      <c r="E144" s="1">
        <v>51</v>
      </c>
      <c r="F144" s="1" t="s">
        <v>59</v>
      </c>
      <c r="G144" s="1" t="s">
        <v>60</v>
      </c>
      <c r="H144" s="1" t="s">
        <v>166</v>
      </c>
      <c r="I144" s="1" t="s">
        <v>60</v>
      </c>
      <c r="J144" s="1" t="s">
        <v>34</v>
      </c>
      <c r="K144" s="1" t="s">
        <v>25</v>
      </c>
      <c r="L144" s="1" t="s">
        <v>60</v>
      </c>
      <c r="M144" s="1" t="s">
        <v>26</v>
      </c>
      <c r="N144" s="1">
        <v>9</v>
      </c>
      <c r="O144" s="1" t="s">
        <v>27</v>
      </c>
      <c r="P144" s="1" t="s">
        <v>176</v>
      </c>
      <c r="Q144" s="1" t="s">
        <v>77</v>
      </c>
      <c r="R144" s="1" t="s">
        <v>218</v>
      </c>
    </row>
    <row r="145" spans="1:18" ht="13.2" x14ac:dyDescent="0.25">
      <c r="A145" s="1">
        <v>1216502</v>
      </c>
      <c r="B145" s="1" t="s">
        <v>27</v>
      </c>
      <c r="C145" s="1" t="s">
        <v>249</v>
      </c>
      <c r="D145" s="1" t="s">
        <v>244</v>
      </c>
      <c r="E145" s="1">
        <v>52</v>
      </c>
      <c r="F145" s="1" t="s">
        <v>33</v>
      </c>
      <c r="G145" s="1" t="s">
        <v>52</v>
      </c>
      <c r="H145" s="1" t="s">
        <v>170</v>
      </c>
      <c r="I145" s="1" t="s">
        <v>52</v>
      </c>
      <c r="J145" s="1" t="s">
        <v>34</v>
      </c>
      <c r="K145" s="1" t="s">
        <v>25</v>
      </c>
      <c r="L145" s="1" t="s">
        <v>52</v>
      </c>
      <c r="M145" s="1" t="s">
        <v>26</v>
      </c>
      <c r="N145" s="1">
        <v>5</v>
      </c>
      <c r="O145" s="1" t="s">
        <v>27</v>
      </c>
      <c r="P145" s="1" t="s">
        <v>250</v>
      </c>
      <c r="Q145" s="1" t="s">
        <v>69</v>
      </c>
      <c r="R145" s="1" t="s">
        <v>178</v>
      </c>
    </row>
    <row r="146" spans="1:18" ht="13.2" x14ac:dyDescent="0.25">
      <c r="A146" s="1">
        <v>1216537</v>
      </c>
      <c r="B146" s="1" t="s">
        <v>174</v>
      </c>
      <c r="C146" s="1" t="s">
        <v>251</v>
      </c>
      <c r="D146" s="1" t="s">
        <v>244</v>
      </c>
      <c r="E146" s="1">
        <v>50</v>
      </c>
      <c r="F146" s="1" t="s">
        <v>248</v>
      </c>
      <c r="G146" s="1" t="s">
        <v>21</v>
      </c>
      <c r="H146" s="1" t="s">
        <v>245</v>
      </c>
      <c r="I146" s="1" t="s">
        <v>21</v>
      </c>
      <c r="J146" s="1" t="s">
        <v>34</v>
      </c>
      <c r="K146" s="1" t="s">
        <v>25</v>
      </c>
      <c r="L146" s="1" t="s">
        <v>21</v>
      </c>
      <c r="M146" s="1" t="s">
        <v>26</v>
      </c>
      <c r="N146" s="1">
        <v>7</v>
      </c>
      <c r="O146" s="1" t="s">
        <v>27</v>
      </c>
      <c r="P146" s="1" t="s">
        <v>252</v>
      </c>
      <c r="Q146" s="1" t="s">
        <v>29</v>
      </c>
      <c r="R146" s="1" t="s">
        <v>179</v>
      </c>
    </row>
    <row r="147" spans="1:18" ht="13.2" x14ac:dyDescent="0.25">
      <c r="A147" s="1">
        <v>1216536</v>
      </c>
      <c r="B147" s="1" t="s">
        <v>27</v>
      </c>
      <c r="C147" s="1" t="s">
        <v>253</v>
      </c>
      <c r="D147" s="1" t="s">
        <v>244</v>
      </c>
      <c r="E147" s="1">
        <v>49</v>
      </c>
      <c r="F147" s="1" t="s">
        <v>73</v>
      </c>
      <c r="G147" s="1" t="s">
        <v>64</v>
      </c>
      <c r="H147" s="1" t="s">
        <v>166</v>
      </c>
      <c r="I147" s="1" t="s">
        <v>64</v>
      </c>
      <c r="J147" s="1" t="s">
        <v>34</v>
      </c>
      <c r="K147" s="1" t="s">
        <v>25</v>
      </c>
      <c r="L147" s="1" t="s">
        <v>64</v>
      </c>
      <c r="M147" s="1" t="s">
        <v>26</v>
      </c>
      <c r="N147" s="1">
        <v>6</v>
      </c>
      <c r="O147" s="1" t="s">
        <v>27</v>
      </c>
      <c r="P147" s="1" t="s">
        <v>107</v>
      </c>
      <c r="Q147" s="1" t="s">
        <v>208</v>
      </c>
      <c r="R147" s="1" t="s">
        <v>167</v>
      </c>
    </row>
    <row r="148" spans="1:18" ht="13.2" x14ac:dyDescent="0.25">
      <c r="A148" s="1">
        <v>1216499</v>
      </c>
      <c r="B148" s="1" t="s">
        <v>174</v>
      </c>
      <c r="C148" s="1" t="s">
        <v>254</v>
      </c>
      <c r="D148" s="1" t="s">
        <v>244</v>
      </c>
      <c r="E148" s="1">
        <v>48</v>
      </c>
      <c r="F148" s="1" t="s">
        <v>33</v>
      </c>
      <c r="G148" s="1" t="s">
        <v>60</v>
      </c>
      <c r="H148" s="1" t="s">
        <v>245</v>
      </c>
      <c r="I148" s="1" t="s">
        <v>60</v>
      </c>
      <c r="J148" s="1" t="s">
        <v>34</v>
      </c>
      <c r="K148" s="1" t="s">
        <v>25</v>
      </c>
      <c r="L148" s="1" t="s">
        <v>60</v>
      </c>
      <c r="M148" s="1" t="s">
        <v>26</v>
      </c>
      <c r="N148" s="1">
        <v>5</v>
      </c>
      <c r="O148" s="1" t="s">
        <v>27</v>
      </c>
      <c r="P148" s="1" t="s">
        <v>110</v>
      </c>
      <c r="Q148" s="1" t="s">
        <v>115</v>
      </c>
      <c r="R148" s="1" t="s">
        <v>29</v>
      </c>
    </row>
    <row r="149" spans="1:18" ht="13.2" x14ac:dyDescent="0.25">
      <c r="A149" s="1">
        <v>1216524</v>
      </c>
      <c r="B149" s="1" t="s">
        <v>27</v>
      </c>
      <c r="C149" s="1" t="s">
        <v>255</v>
      </c>
      <c r="D149" s="1" t="s">
        <v>244</v>
      </c>
      <c r="E149" s="1">
        <v>47</v>
      </c>
      <c r="F149" s="1" t="s">
        <v>52</v>
      </c>
      <c r="G149" s="1" t="s">
        <v>59</v>
      </c>
      <c r="H149" s="1" t="s">
        <v>166</v>
      </c>
      <c r="I149" s="1" t="s">
        <v>59</v>
      </c>
      <c r="J149" s="1" t="s">
        <v>34</v>
      </c>
      <c r="K149" s="1" t="s">
        <v>25</v>
      </c>
      <c r="L149" s="1" t="s">
        <v>52</v>
      </c>
      <c r="M149" s="1" t="s">
        <v>41</v>
      </c>
      <c r="N149" s="1">
        <v>88</v>
      </c>
      <c r="O149" s="1" t="s">
        <v>27</v>
      </c>
      <c r="P149" s="1" t="s">
        <v>86</v>
      </c>
      <c r="Q149" s="1" t="s">
        <v>56</v>
      </c>
      <c r="R149" s="1" t="s">
        <v>30</v>
      </c>
    </row>
    <row r="150" spans="1:18" ht="13.2" x14ac:dyDescent="0.25">
      <c r="A150" s="1">
        <v>1216520</v>
      </c>
      <c r="B150" s="1" t="s">
        <v>27</v>
      </c>
      <c r="C150" s="1" t="s">
        <v>256</v>
      </c>
      <c r="D150" s="1" t="s">
        <v>244</v>
      </c>
      <c r="E150" s="1">
        <v>46</v>
      </c>
      <c r="F150" s="1" t="s">
        <v>73</v>
      </c>
      <c r="G150" s="1" t="s">
        <v>248</v>
      </c>
      <c r="H150" s="1" t="s">
        <v>170</v>
      </c>
      <c r="I150" s="1" t="s">
        <v>248</v>
      </c>
      <c r="J150" s="1" t="s">
        <v>34</v>
      </c>
      <c r="K150" s="1" t="s">
        <v>25</v>
      </c>
      <c r="L150" s="1" t="s">
        <v>248</v>
      </c>
      <c r="M150" s="1" t="s">
        <v>26</v>
      </c>
      <c r="N150" s="1">
        <v>8</v>
      </c>
      <c r="O150" s="1" t="s">
        <v>27</v>
      </c>
      <c r="P150" s="1" t="s">
        <v>257</v>
      </c>
      <c r="Q150" s="1" t="s">
        <v>69</v>
      </c>
      <c r="R150" s="1" t="s">
        <v>167</v>
      </c>
    </row>
    <row r="151" spans="1:18" ht="13.2" x14ac:dyDescent="0.25">
      <c r="A151" s="1">
        <v>1216541</v>
      </c>
      <c r="B151" s="1" t="s">
        <v>174</v>
      </c>
      <c r="C151" s="1" t="s">
        <v>258</v>
      </c>
      <c r="D151" s="1" t="s">
        <v>244</v>
      </c>
      <c r="E151" s="1">
        <v>45</v>
      </c>
      <c r="F151" s="1" t="s">
        <v>60</v>
      </c>
      <c r="G151" s="1" t="s">
        <v>21</v>
      </c>
      <c r="H151" s="1" t="s">
        <v>245</v>
      </c>
      <c r="I151" s="1" t="s">
        <v>60</v>
      </c>
      <c r="J151" s="1" t="s">
        <v>24</v>
      </c>
      <c r="K151" s="1" t="s">
        <v>25</v>
      </c>
      <c r="L151" s="1" t="s">
        <v>21</v>
      </c>
      <c r="M151" s="1" t="s">
        <v>26</v>
      </c>
      <c r="N151" s="1">
        <v>8</v>
      </c>
      <c r="O151" s="1" t="s">
        <v>27</v>
      </c>
      <c r="P151" s="1" t="s">
        <v>252</v>
      </c>
      <c r="Q151" s="1" t="s">
        <v>115</v>
      </c>
      <c r="R151" s="1" t="s">
        <v>49</v>
      </c>
    </row>
    <row r="152" spans="1:18" ht="13.2" x14ac:dyDescent="0.25">
      <c r="A152" s="1">
        <v>1216544</v>
      </c>
      <c r="B152" s="1" t="s">
        <v>27</v>
      </c>
      <c r="C152" s="1" t="s">
        <v>258</v>
      </c>
      <c r="D152" s="1" t="s">
        <v>244</v>
      </c>
      <c r="E152" s="1">
        <v>44</v>
      </c>
      <c r="F152" s="1" t="s">
        <v>33</v>
      </c>
      <c r="G152" s="1" t="s">
        <v>64</v>
      </c>
      <c r="H152" s="1" t="s">
        <v>166</v>
      </c>
      <c r="I152" s="1" t="s">
        <v>33</v>
      </c>
      <c r="J152" s="1" t="s">
        <v>24</v>
      </c>
      <c r="K152" s="1" t="s">
        <v>25</v>
      </c>
      <c r="L152" s="1" t="s">
        <v>64</v>
      </c>
      <c r="M152" s="1" t="s">
        <v>26</v>
      </c>
      <c r="N152" s="1">
        <v>8</v>
      </c>
      <c r="O152" s="1" t="s">
        <v>27</v>
      </c>
      <c r="P152" s="1" t="s">
        <v>107</v>
      </c>
      <c r="Q152" s="1" t="s">
        <v>208</v>
      </c>
      <c r="R152" s="1" t="s">
        <v>167</v>
      </c>
    </row>
    <row r="153" spans="1:18" ht="13.2" x14ac:dyDescent="0.25">
      <c r="A153" s="1">
        <v>1216498</v>
      </c>
      <c r="B153" s="1" t="s">
        <v>27</v>
      </c>
      <c r="C153" s="1" t="s">
        <v>259</v>
      </c>
      <c r="D153" s="1" t="s">
        <v>244</v>
      </c>
      <c r="E153" s="1">
        <v>43</v>
      </c>
      <c r="F153" s="1" t="s">
        <v>248</v>
      </c>
      <c r="G153" s="1" t="s">
        <v>52</v>
      </c>
      <c r="H153" s="1" t="s">
        <v>166</v>
      </c>
      <c r="I153" s="1" t="s">
        <v>52</v>
      </c>
      <c r="J153" s="1" t="s">
        <v>34</v>
      </c>
      <c r="K153" s="1" t="s">
        <v>25</v>
      </c>
      <c r="L153" s="1" t="s">
        <v>248</v>
      </c>
      <c r="M153" s="1" t="s">
        <v>41</v>
      </c>
      <c r="N153" s="1">
        <v>12</v>
      </c>
      <c r="O153" s="1" t="s">
        <v>27</v>
      </c>
      <c r="P153" s="1" t="s">
        <v>260</v>
      </c>
      <c r="Q153" s="1" t="s">
        <v>186</v>
      </c>
      <c r="R153" s="1" t="s">
        <v>218</v>
      </c>
    </row>
    <row r="154" spans="1:18" ht="13.2" x14ac:dyDescent="0.25">
      <c r="A154" s="1">
        <v>1216497</v>
      </c>
      <c r="B154" s="1" t="s">
        <v>174</v>
      </c>
      <c r="C154" s="1" t="s">
        <v>259</v>
      </c>
      <c r="D154" s="1" t="s">
        <v>244</v>
      </c>
      <c r="E154" s="1">
        <v>42</v>
      </c>
      <c r="F154" s="1" t="s">
        <v>73</v>
      </c>
      <c r="G154" s="1" t="s">
        <v>59</v>
      </c>
      <c r="H154" s="1" t="s">
        <v>245</v>
      </c>
      <c r="I154" s="1" t="s">
        <v>59</v>
      </c>
      <c r="J154" s="1" t="s">
        <v>34</v>
      </c>
      <c r="K154" s="1" t="s">
        <v>25</v>
      </c>
      <c r="L154" s="1" t="s">
        <v>73</v>
      </c>
      <c r="M154" s="1" t="s">
        <v>41</v>
      </c>
      <c r="N154" s="1">
        <v>59</v>
      </c>
      <c r="O154" s="1" t="s">
        <v>27</v>
      </c>
      <c r="P154" s="1" t="s">
        <v>204</v>
      </c>
      <c r="Q154" s="1" t="s">
        <v>29</v>
      </c>
      <c r="R154" s="1" t="s">
        <v>85</v>
      </c>
    </row>
    <row r="155" spans="1:18" ht="13.2" x14ac:dyDescent="0.25">
      <c r="A155" s="1">
        <v>1216521</v>
      </c>
      <c r="B155" s="1" t="s">
        <v>27</v>
      </c>
      <c r="C155" s="1" t="s">
        <v>261</v>
      </c>
      <c r="D155" s="1" t="s">
        <v>244</v>
      </c>
      <c r="E155" s="1">
        <v>41</v>
      </c>
      <c r="F155" s="1" t="s">
        <v>64</v>
      </c>
      <c r="G155" s="1" t="s">
        <v>60</v>
      </c>
      <c r="H155" s="1" t="s">
        <v>170</v>
      </c>
      <c r="I155" s="1" t="s">
        <v>60</v>
      </c>
      <c r="J155" s="1" t="s">
        <v>34</v>
      </c>
      <c r="K155" s="1" t="s">
        <v>25</v>
      </c>
      <c r="L155" s="1" t="s">
        <v>60</v>
      </c>
      <c r="M155" s="1" t="s">
        <v>26</v>
      </c>
      <c r="N155" s="1">
        <v>10</v>
      </c>
      <c r="O155" s="1" t="s">
        <v>27</v>
      </c>
      <c r="P155" s="1" t="s">
        <v>84</v>
      </c>
      <c r="Q155" s="1" t="s">
        <v>208</v>
      </c>
      <c r="R155" s="1" t="s">
        <v>262</v>
      </c>
    </row>
    <row r="156" spans="1:18" ht="13.2" x14ac:dyDescent="0.25">
      <c r="A156" s="1">
        <v>1216518</v>
      </c>
      <c r="B156" s="1" t="s">
        <v>27</v>
      </c>
      <c r="C156" s="1" t="s">
        <v>263</v>
      </c>
      <c r="D156" s="1" t="s">
        <v>244</v>
      </c>
      <c r="E156" s="1">
        <v>40</v>
      </c>
      <c r="F156" s="1" t="s">
        <v>21</v>
      </c>
      <c r="G156" s="1" t="s">
        <v>52</v>
      </c>
      <c r="H156" s="1" t="s">
        <v>166</v>
      </c>
      <c r="I156" s="1" t="s">
        <v>52</v>
      </c>
      <c r="J156" s="1" t="s">
        <v>34</v>
      </c>
      <c r="K156" s="1" t="s">
        <v>25</v>
      </c>
      <c r="L156" s="1" t="s">
        <v>52</v>
      </c>
      <c r="M156" s="1" t="s">
        <v>26</v>
      </c>
      <c r="N156" s="1">
        <v>8</v>
      </c>
      <c r="O156" s="1" t="s">
        <v>27</v>
      </c>
      <c r="P156" s="1" t="s">
        <v>264</v>
      </c>
      <c r="Q156" s="1" t="s">
        <v>30</v>
      </c>
      <c r="R156" s="1" t="s">
        <v>218</v>
      </c>
    </row>
    <row r="157" spans="1:18" ht="13.2" x14ac:dyDescent="0.25">
      <c r="A157" s="1">
        <v>1216494</v>
      </c>
      <c r="B157" s="1" t="s">
        <v>174</v>
      </c>
      <c r="C157" s="1" t="s">
        <v>265</v>
      </c>
      <c r="D157" s="1" t="s">
        <v>244</v>
      </c>
      <c r="E157" s="1">
        <v>39</v>
      </c>
      <c r="F157" s="1" t="s">
        <v>73</v>
      </c>
      <c r="G157" s="1" t="s">
        <v>33</v>
      </c>
      <c r="H157" s="1" t="s">
        <v>245</v>
      </c>
      <c r="I157" s="1" t="s">
        <v>73</v>
      </c>
      <c r="J157" s="1" t="s">
        <v>24</v>
      </c>
      <c r="K157" s="1" t="s">
        <v>25</v>
      </c>
      <c r="L157" s="1" t="s">
        <v>33</v>
      </c>
      <c r="M157" s="1" t="s">
        <v>26</v>
      </c>
      <c r="N157" s="1">
        <v>8</v>
      </c>
      <c r="O157" s="1" t="s">
        <v>27</v>
      </c>
      <c r="P157" s="1" t="s">
        <v>266</v>
      </c>
      <c r="Q157" s="1" t="s">
        <v>49</v>
      </c>
      <c r="R157" s="1" t="s">
        <v>179</v>
      </c>
    </row>
    <row r="158" spans="1:18" ht="13.2" x14ac:dyDescent="0.25">
      <c r="A158" s="1">
        <v>1216546</v>
      </c>
      <c r="B158" s="1" t="s">
        <v>27</v>
      </c>
      <c r="C158" s="1" t="s">
        <v>267</v>
      </c>
      <c r="D158" s="1" t="s">
        <v>244</v>
      </c>
      <c r="E158" s="1">
        <v>38</v>
      </c>
      <c r="F158" s="1" t="s">
        <v>59</v>
      </c>
      <c r="G158" s="1" t="s">
        <v>248</v>
      </c>
      <c r="H158" s="1" t="s">
        <v>166</v>
      </c>
      <c r="I158" s="1" t="s">
        <v>59</v>
      </c>
      <c r="J158" s="1" t="s">
        <v>24</v>
      </c>
      <c r="K158" s="1" t="s">
        <v>25</v>
      </c>
      <c r="L158" s="1" t="s">
        <v>248</v>
      </c>
      <c r="M158" s="1" t="s">
        <v>26</v>
      </c>
      <c r="N158" s="1">
        <v>5</v>
      </c>
      <c r="O158" s="1" t="s">
        <v>27</v>
      </c>
      <c r="P158" s="1" t="s">
        <v>123</v>
      </c>
      <c r="Q158" s="1" t="s">
        <v>208</v>
      </c>
      <c r="R158" s="1" t="s">
        <v>167</v>
      </c>
    </row>
    <row r="159" spans="1:18" ht="13.2" x14ac:dyDescent="0.25">
      <c r="A159" s="1">
        <v>1216533</v>
      </c>
      <c r="B159" s="1" t="s">
        <v>174</v>
      </c>
      <c r="C159" s="1" t="s">
        <v>268</v>
      </c>
      <c r="D159" s="1" t="s">
        <v>244</v>
      </c>
      <c r="E159" s="1">
        <v>37</v>
      </c>
      <c r="F159" s="1" t="s">
        <v>64</v>
      </c>
      <c r="G159" s="1" t="s">
        <v>21</v>
      </c>
      <c r="H159" s="1" t="s">
        <v>245</v>
      </c>
      <c r="I159" s="1" t="s">
        <v>64</v>
      </c>
      <c r="J159" s="1" t="s">
        <v>24</v>
      </c>
      <c r="K159" s="1" t="s">
        <v>25</v>
      </c>
      <c r="L159" s="1" t="s">
        <v>21</v>
      </c>
      <c r="M159" s="1" t="s">
        <v>26</v>
      </c>
      <c r="N159" s="1">
        <v>7</v>
      </c>
      <c r="O159" s="1" t="s">
        <v>27</v>
      </c>
      <c r="P159" s="1" t="s">
        <v>35</v>
      </c>
      <c r="Q159" s="1" t="s">
        <v>29</v>
      </c>
      <c r="R159" s="1" t="s">
        <v>49</v>
      </c>
    </row>
    <row r="160" spans="1:18" ht="13.2" x14ac:dyDescent="0.25">
      <c r="A160" s="1">
        <v>1216512</v>
      </c>
      <c r="B160" s="1" t="s">
        <v>174</v>
      </c>
      <c r="C160" s="1" t="s">
        <v>269</v>
      </c>
      <c r="D160" s="1" t="s">
        <v>244</v>
      </c>
      <c r="E160" s="1">
        <v>35</v>
      </c>
      <c r="F160" s="1" t="s">
        <v>73</v>
      </c>
      <c r="G160" s="1" t="s">
        <v>52</v>
      </c>
      <c r="H160" s="1" t="s">
        <v>245</v>
      </c>
      <c r="I160" s="1" t="s">
        <v>52</v>
      </c>
      <c r="J160" s="1" t="s">
        <v>34</v>
      </c>
      <c r="K160" s="1" t="s">
        <v>222</v>
      </c>
      <c r="L160" s="1" t="s">
        <v>73</v>
      </c>
      <c r="M160" s="1" t="s">
        <v>223</v>
      </c>
      <c r="N160" s="1" t="s">
        <v>27</v>
      </c>
      <c r="O160" s="1" t="s">
        <v>27</v>
      </c>
      <c r="P160" s="1" t="s">
        <v>152</v>
      </c>
      <c r="Q160" s="1" t="s">
        <v>85</v>
      </c>
      <c r="R160" s="1" t="s">
        <v>179</v>
      </c>
    </row>
    <row r="161" spans="1:18" ht="13.2" x14ac:dyDescent="0.25">
      <c r="A161" s="1">
        <v>1216517</v>
      </c>
      <c r="B161" s="1" t="s">
        <v>27</v>
      </c>
      <c r="C161" s="1" t="s">
        <v>269</v>
      </c>
      <c r="D161" s="1" t="s">
        <v>244</v>
      </c>
      <c r="E161" s="1">
        <v>36</v>
      </c>
      <c r="F161" s="1" t="s">
        <v>60</v>
      </c>
      <c r="G161" s="1" t="s">
        <v>248</v>
      </c>
      <c r="H161" s="1" t="s">
        <v>166</v>
      </c>
      <c r="I161" s="1" t="s">
        <v>60</v>
      </c>
      <c r="J161" s="1" t="s">
        <v>24</v>
      </c>
      <c r="K161" s="1" t="s">
        <v>222</v>
      </c>
      <c r="L161" s="1" t="s">
        <v>248</v>
      </c>
      <c r="M161" s="1" t="s">
        <v>223</v>
      </c>
      <c r="N161" s="1" t="s">
        <v>27</v>
      </c>
      <c r="O161" s="1" t="s">
        <v>27</v>
      </c>
      <c r="P161" s="1" t="s">
        <v>126</v>
      </c>
      <c r="Q161" s="1" t="s">
        <v>30</v>
      </c>
      <c r="R161" s="1" t="s">
        <v>218</v>
      </c>
    </row>
    <row r="162" spans="1:18" ht="13.2" x14ac:dyDescent="0.25">
      <c r="A162" s="1">
        <v>1216522</v>
      </c>
      <c r="B162" s="1" t="s">
        <v>27</v>
      </c>
      <c r="C162" s="1" t="s">
        <v>270</v>
      </c>
      <c r="D162" s="1" t="s">
        <v>244</v>
      </c>
      <c r="E162" s="1">
        <v>33</v>
      </c>
      <c r="F162" s="1" t="s">
        <v>21</v>
      </c>
      <c r="G162" s="1" t="s">
        <v>33</v>
      </c>
      <c r="H162" s="1" t="s">
        <v>166</v>
      </c>
      <c r="I162" s="1" t="s">
        <v>21</v>
      </c>
      <c r="J162" s="1" t="s">
        <v>24</v>
      </c>
      <c r="K162" s="1" t="s">
        <v>25</v>
      </c>
      <c r="L162" s="1" t="s">
        <v>33</v>
      </c>
      <c r="M162" s="1" t="s">
        <v>26</v>
      </c>
      <c r="N162" s="1">
        <v>7</v>
      </c>
      <c r="O162" s="1" t="s">
        <v>27</v>
      </c>
      <c r="P162" s="1" t="s">
        <v>215</v>
      </c>
      <c r="Q162" s="1" t="s">
        <v>56</v>
      </c>
      <c r="R162" s="1" t="s">
        <v>30</v>
      </c>
    </row>
    <row r="163" spans="1:18" ht="13.2" x14ac:dyDescent="0.25">
      <c r="A163" s="1">
        <v>1216509</v>
      </c>
      <c r="B163" s="1" t="s">
        <v>27</v>
      </c>
      <c r="C163" s="1" t="s">
        <v>270</v>
      </c>
      <c r="D163" s="1" t="s">
        <v>244</v>
      </c>
      <c r="E163" s="1">
        <v>34</v>
      </c>
      <c r="F163" s="1" t="s">
        <v>64</v>
      </c>
      <c r="G163" s="1" t="s">
        <v>59</v>
      </c>
      <c r="H163" s="1" t="s">
        <v>170</v>
      </c>
      <c r="I163" s="1" t="s">
        <v>64</v>
      </c>
      <c r="J163" s="1" t="s">
        <v>24</v>
      </c>
      <c r="K163" s="1" t="s">
        <v>25</v>
      </c>
      <c r="L163" s="1" t="s">
        <v>59</v>
      </c>
      <c r="M163" s="1" t="s">
        <v>26</v>
      </c>
      <c r="N163" s="1">
        <v>5</v>
      </c>
      <c r="O163" s="1" t="s">
        <v>27</v>
      </c>
      <c r="P163" s="1" t="s">
        <v>123</v>
      </c>
      <c r="Q163" s="1" t="s">
        <v>69</v>
      </c>
      <c r="R163" s="1" t="s">
        <v>167</v>
      </c>
    </row>
    <row r="164" spans="1:18" ht="13.2" x14ac:dyDescent="0.25">
      <c r="A164" s="1">
        <v>1216526</v>
      </c>
      <c r="B164" s="1" t="s">
        <v>174</v>
      </c>
      <c r="C164" s="1" t="s">
        <v>271</v>
      </c>
      <c r="D164" s="1" t="s">
        <v>244</v>
      </c>
      <c r="E164" s="1">
        <v>32</v>
      </c>
      <c r="F164" s="1" t="s">
        <v>73</v>
      </c>
      <c r="G164" s="1" t="s">
        <v>60</v>
      </c>
      <c r="H164" s="1" t="s">
        <v>245</v>
      </c>
      <c r="I164" s="1" t="s">
        <v>73</v>
      </c>
      <c r="J164" s="1" t="s">
        <v>24</v>
      </c>
      <c r="K164" s="1" t="s">
        <v>25</v>
      </c>
      <c r="L164" s="1" t="s">
        <v>60</v>
      </c>
      <c r="M164" s="1" t="s">
        <v>26</v>
      </c>
      <c r="N164" s="1">
        <v>8</v>
      </c>
      <c r="O164" s="1" t="s">
        <v>27</v>
      </c>
      <c r="P164" s="1" t="s">
        <v>75</v>
      </c>
      <c r="Q164" s="1" t="s">
        <v>29</v>
      </c>
      <c r="R164" s="1" t="s">
        <v>49</v>
      </c>
    </row>
    <row r="165" spans="1:18" ht="13.2" x14ac:dyDescent="0.25">
      <c r="A165" s="1">
        <v>1216531</v>
      </c>
      <c r="B165" s="1" t="s">
        <v>27</v>
      </c>
      <c r="C165" s="1" t="s">
        <v>272</v>
      </c>
      <c r="D165" s="1" t="s">
        <v>244</v>
      </c>
      <c r="E165" s="1">
        <v>31</v>
      </c>
      <c r="F165" s="1" t="s">
        <v>33</v>
      </c>
      <c r="G165" s="1" t="s">
        <v>248</v>
      </c>
      <c r="H165" s="1" t="s">
        <v>170</v>
      </c>
      <c r="I165" s="1" t="s">
        <v>33</v>
      </c>
      <c r="J165" s="1" t="s">
        <v>24</v>
      </c>
      <c r="K165" s="1" t="s">
        <v>25</v>
      </c>
      <c r="L165" s="1" t="s">
        <v>248</v>
      </c>
      <c r="M165" s="1" t="s">
        <v>26</v>
      </c>
      <c r="N165" s="1">
        <v>8</v>
      </c>
      <c r="O165" s="1" t="s">
        <v>27</v>
      </c>
      <c r="P165" s="1" t="s">
        <v>126</v>
      </c>
      <c r="Q165" s="1" t="s">
        <v>69</v>
      </c>
      <c r="R165" s="1" t="s">
        <v>208</v>
      </c>
    </row>
    <row r="166" spans="1:18" ht="13.2" x14ac:dyDescent="0.25">
      <c r="A166" s="1">
        <v>1216543</v>
      </c>
      <c r="B166" s="1" t="s">
        <v>27</v>
      </c>
      <c r="C166" s="1" t="s">
        <v>273</v>
      </c>
      <c r="D166" s="1" t="s">
        <v>244</v>
      </c>
      <c r="E166" s="1">
        <v>30</v>
      </c>
      <c r="F166" s="1" t="s">
        <v>59</v>
      </c>
      <c r="G166" s="1" t="s">
        <v>21</v>
      </c>
      <c r="H166" s="1" t="s">
        <v>166</v>
      </c>
      <c r="I166" s="1" t="s">
        <v>59</v>
      </c>
      <c r="J166" s="1" t="s">
        <v>24</v>
      </c>
      <c r="K166" s="1" t="s">
        <v>25</v>
      </c>
      <c r="L166" s="1" t="s">
        <v>59</v>
      </c>
      <c r="M166" s="1" t="s">
        <v>41</v>
      </c>
      <c r="N166" s="1">
        <v>13</v>
      </c>
      <c r="O166" s="1" t="s">
        <v>27</v>
      </c>
      <c r="P166" s="1" t="s">
        <v>200</v>
      </c>
      <c r="Q166" s="1" t="s">
        <v>56</v>
      </c>
      <c r="R166" s="1" t="s">
        <v>30</v>
      </c>
    </row>
    <row r="167" spans="1:18" ht="13.2" x14ac:dyDescent="0.25">
      <c r="A167" s="1">
        <v>1216528</v>
      </c>
      <c r="B167" s="1" t="s">
        <v>27</v>
      </c>
      <c r="C167" s="1" t="s">
        <v>274</v>
      </c>
      <c r="D167" s="1" t="s">
        <v>244</v>
      </c>
      <c r="E167" s="1">
        <v>29</v>
      </c>
      <c r="F167" s="1" t="s">
        <v>64</v>
      </c>
      <c r="G167" s="1" t="s">
        <v>52</v>
      </c>
      <c r="H167" s="1" t="s">
        <v>166</v>
      </c>
      <c r="I167" s="1" t="s">
        <v>64</v>
      </c>
      <c r="J167" s="1" t="s">
        <v>24</v>
      </c>
      <c r="K167" s="1" t="s">
        <v>25</v>
      </c>
      <c r="L167" s="1" t="s">
        <v>64</v>
      </c>
      <c r="M167" s="1" t="s">
        <v>41</v>
      </c>
      <c r="N167" s="1">
        <v>20</v>
      </c>
      <c r="O167" s="1" t="s">
        <v>27</v>
      </c>
      <c r="P167" s="1" t="s">
        <v>192</v>
      </c>
      <c r="Q167" s="1" t="s">
        <v>56</v>
      </c>
      <c r="R167" s="1" t="s">
        <v>218</v>
      </c>
    </row>
    <row r="168" spans="1:18" ht="13.2" x14ac:dyDescent="0.25">
      <c r="A168" s="1">
        <v>1216540</v>
      </c>
      <c r="B168" s="1" t="s">
        <v>27</v>
      </c>
      <c r="C168" s="3">
        <v>44175</v>
      </c>
      <c r="D168" s="1" t="s">
        <v>244</v>
      </c>
      <c r="E168" s="1">
        <v>28</v>
      </c>
      <c r="F168" s="1" t="s">
        <v>33</v>
      </c>
      <c r="G168" s="1" t="s">
        <v>73</v>
      </c>
      <c r="H168" s="1" t="s">
        <v>170</v>
      </c>
      <c r="I168" s="1" t="s">
        <v>33</v>
      </c>
      <c r="J168" s="1" t="s">
        <v>24</v>
      </c>
      <c r="K168" s="1" t="s">
        <v>25</v>
      </c>
      <c r="L168" s="1" t="s">
        <v>33</v>
      </c>
      <c r="M168" s="1" t="s">
        <v>41</v>
      </c>
      <c r="N168" s="1">
        <v>82</v>
      </c>
      <c r="O168" s="1" t="s">
        <v>27</v>
      </c>
      <c r="P168" s="1" t="s">
        <v>215</v>
      </c>
      <c r="Q168" s="1" t="s">
        <v>167</v>
      </c>
      <c r="R168" s="1" t="s">
        <v>178</v>
      </c>
    </row>
    <row r="169" spans="1:18" ht="13.2" x14ac:dyDescent="0.25">
      <c r="A169" s="1">
        <v>1216507</v>
      </c>
      <c r="B169" s="1" t="s">
        <v>27</v>
      </c>
      <c r="C169" s="3">
        <v>44145</v>
      </c>
      <c r="D169" s="1" t="s">
        <v>244</v>
      </c>
      <c r="E169" s="1">
        <v>26</v>
      </c>
      <c r="F169" s="1" t="s">
        <v>52</v>
      </c>
      <c r="G169" s="1" t="s">
        <v>21</v>
      </c>
      <c r="H169" s="1" t="s">
        <v>166</v>
      </c>
      <c r="I169" s="1" t="s">
        <v>52</v>
      </c>
      <c r="J169" s="1" t="s">
        <v>24</v>
      </c>
      <c r="K169" s="1" t="s">
        <v>25</v>
      </c>
      <c r="L169" s="1" t="s">
        <v>21</v>
      </c>
      <c r="M169" s="1" t="s">
        <v>26</v>
      </c>
      <c r="N169" s="1">
        <v>5</v>
      </c>
      <c r="O169" s="1" t="s">
        <v>27</v>
      </c>
      <c r="P169" s="1" t="s">
        <v>111</v>
      </c>
      <c r="Q169" s="1" t="s">
        <v>77</v>
      </c>
      <c r="R169" s="1" t="s">
        <v>218</v>
      </c>
    </row>
    <row r="170" spans="1:18" ht="13.2" x14ac:dyDescent="0.25">
      <c r="A170" s="1">
        <v>1216529</v>
      </c>
      <c r="B170" s="1" t="s">
        <v>174</v>
      </c>
      <c r="C170" s="3">
        <v>44145</v>
      </c>
      <c r="D170" s="1" t="s">
        <v>244</v>
      </c>
      <c r="E170" s="1">
        <v>27</v>
      </c>
      <c r="F170" s="1" t="s">
        <v>59</v>
      </c>
      <c r="G170" s="1" t="s">
        <v>60</v>
      </c>
      <c r="H170" s="1" t="s">
        <v>245</v>
      </c>
      <c r="I170" s="1" t="s">
        <v>59</v>
      </c>
      <c r="J170" s="1" t="s">
        <v>24</v>
      </c>
      <c r="K170" s="1" t="s">
        <v>25</v>
      </c>
      <c r="L170" s="1" t="s">
        <v>60</v>
      </c>
      <c r="M170" s="1" t="s">
        <v>26</v>
      </c>
      <c r="N170" s="1">
        <v>5</v>
      </c>
      <c r="O170" s="1" t="s">
        <v>27</v>
      </c>
      <c r="P170" s="1" t="s">
        <v>75</v>
      </c>
      <c r="Q170" s="1" t="s">
        <v>29</v>
      </c>
      <c r="R170" s="1" t="s">
        <v>179</v>
      </c>
    </row>
    <row r="171" spans="1:18" ht="13.2" x14ac:dyDescent="0.25">
      <c r="A171" s="1">
        <v>1216523</v>
      </c>
      <c r="B171" s="1" t="s">
        <v>174</v>
      </c>
      <c r="C171" s="3">
        <v>44114</v>
      </c>
      <c r="D171" s="1" t="s">
        <v>244</v>
      </c>
      <c r="E171" s="1">
        <v>24</v>
      </c>
      <c r="F171" s="1" t="s">
        <v>73</v>
      </c>
      <c r="G171" s="1" t="s">
        <v>248</v>
      </c>
      <c r="H171" s="1" t="s">
        <v>245</v>
      </c>
      <c r="I171" s="1" t="s">
        <v>73</v>
      </c>
      <c r="J171" s="1" t="s">
        <v>24</v>
      </c>
      <c r="K171" s="1" t="s">
        <v>25</v>
      </c>
      <c r="L171" s="1" t="s">
        <v>73</v>
      </c>
      <c r="M171" s="1" t="s">
        <v>41</v>
      </c>
      <c r="N171" s="1">
        <v>2</v>
      </c>
      <c r="O171" s="1" t="s">
        <v>27</v>
      </c>
      <c r="P171" s="1" t="s">
        <v>141</v>
      </c>
      <c r="Q171" s="1" t="s">
        <v>115</v>
      </c>
      <c r="R171" s="1" t="s">
        <v>29</v>
      </c>
    </row>
    <row r="172" spans="1:18" ht="13.2" x14ac:dyDescent="0.25">
      <c r="A172" s="1">
        <v>1216525</v>
      </c>
      <c r="B172" s="1" t="s">
        <v>27</v>
      </c>
      <c r="C172" s="3">
        <v>44114</v>
      </c>
      <c r="D172" s="1" t="s">
        <v>244</v>
      </c>
      <c r="E172" s="1">
        <v>25</v>
      </c>
      <c r="F172" s="1" t="s">
        <v>33</v>
      </c>
      <c r="G172" s="1" t="s">
        <v>64</v>
      </c>
      <c r="H172" s="1" t="s">
        <v>166</v>
      </c>
      <c r="I172" s="1" t="s">
        <v>33</v>
      </c>
      <c r="J172" s="1" t="s">
        <v>24</v>
      </c>
      <c r="K172" s="1" t="s">
        <v>25</v>
      </c>
      <c r="L172" s="1" t="s">
        <v>33</v>
      </c>
      <c r="M172" s="1" t="s">
        <v>41</v>
      </c>
      <c r="N172" s="1">
        <v>37</v>
      </c>
      <c r="O172" s="1" t="s">
        <v>27</v>
      </c>
      <c r="P172" s="1" t="s">
        <v>68</v>
      </c>
      <c r="Q172" s="1" t="s">
        <v>56</v>
      </c>
      <c r="R172" s="1" t="s">
        <v>218</v>
      </c>
    </row>
    <row r="173" spans="1:18" ht="13.2" x14ac:dyDescent="0.25">
      <c r="A173" s="1">
        <v>1216500</v>
      </c>
      <c r="B173" s="1" t="s">
        <v>27</v>
      </c>
      <c r="C173" s="2">
        <v>44084</v>
      </c>
      <c r="D173" s="1" t="s">
        <v>244</v>
      </c>
      <c r="E173" s="1">
        <v>23</v>
      </c>
      <c r="F173" s="1" t="s">
        <v>59</v>
      </c>
      <c r="G173" s="1" t="s">
        <v>21</v>
      </c>
      <c r="H173" s="1" t="s">
        <v>170</v>
      </c>
      <c r="I173" s="1" t="s">
        <v>21</v>
      </c>
      <c r="J173" s="1" t="s">
        <v>34</v>
      </c>
      <c r="K173" s="1" t="s">
        <v>25</v>
      </c>
      <c r="L173" s="1" t="s">
        <v>59</v>
      </c>
      <c r="M173" s="1" t="s">
        <v>41</v>
      </c>
      <c r="N173" s="1">
        <v>46</v>
      </c>
      <c r="O173" s="1" t="s">
        <v>27</v>
      </c>
      <c r="P173" s="1" t="s">
        <v>66</v>
      </c>
      <c r="Q173" s="1" t="s">
        <v>69</v>
      </c>
      <c r="R173" s="1" t="s">
        <v>208</v>
      </c>
    </row>
    <row r="174" spans="1:18" ht="13.2" x14ac:dyDescent="0.25">
      <c r="A174" s="1">
        <v>1216542</v>
      </c>
      <c r="B174" s="1" t="s">
        <v>27</v>
      </c>
      <c r="C174" s="2">
        <v>44053</v>
      </c>
      <c r="D174" s="1" t="s">
        <v>244</v>
      </c>
      <c r="E174" s="1">
        <v>22</v>
      </c>
      <c r="F174" s="1" t="s">
        <v>52</v>
      </c>
      <c r="G174" s="1" t="s">
        <v>248</v>
      </c>
      <c r="H174" s="1" t="s">
        <v>166</v>
      </c>
      <c r="I174" s="1" t="s">
        <v>52</v>
      </c>
      <c r="J174" s="1" t="s">
        <v>24</v>
      </c>
      <c r="K174" s="1" t="s">
        <v>25</v>
      </c>
      <c r="L174" s="1" t="s">
        <v>52</v>
      </c>
      <c r="M174" s="1" t="s">
        <v>41</v>
      </c>
      <c r="N174" s="1">
        <v>69</v>
      </c>
      <c r="O174" s="1" t="s">
        <v>27</v>
      </c>
      <c r="P174" s="1" t="s">
        <v>92</v>
      </c>
      <c r="Q174" s="1" t="s">
        <v>56</v>
      </c>
      <c r="R174" s="1" t="s">
        <v>30</v>
      </c>
    </row>
    <row r="175" spans="1:18" ht="13.2" x14ac:dyDescent="0.25">
      <c r="A175" s="1">
        <v>1216501</v>
      </c>
      <c r="B175" s="1" t="s">
        <v>174</v>
      </c>
      <c r="C175" s="2">
        <v>44022</v>
      </c>
      <c r="D175" s="1" t="s">
        <v>244</v>
      </c>
      <c r="E175" s="1">
        <v>21</v>
      </c>
      <c r="F175" s="1" t="s">
        <v>73</v>
      </c>
      <c r="G175" s="1" t="s">
        <v>64</v>
      </c>
      <c r="H175" s="1" t="s">
        <v>245</v>
      </c>
      <c r="I175" s="1" t="s">
        <v>73</v>
      </c>
      <c r="J175" s="1" t="s">
        <v>24</v>
      </c>
      <c r="K175" s="1" t="s">
        <v>25</v>
      </c>
      <c r="L175" s="1" t="s">
        <v>73</v>
      </c>
      <c r="M175" s="1" t="s">
        <v>41</v>
      </c>
      <c r="N175" s="1">
        <v>10</v>
      </c>
      <c r="O175" s="1" t="s">
        <v>27</v>
      </c>
      <c r="P175" s="1" t="s">
        <v>79</v>
      </c>
      <c r="Q175" s="1" t="s">
        <v>69</v>
      </c>
      <c r="R175" s="1" t="s">
        <v>167</v>
      </c>
    </row>
    <row r="176" spans="1:18" ht="13.2" x14ac:dyDescent="0.25">
      <c r="A176" s="1">
        <v>1216511</v>
      </c>
      <c r="B176" s="1" t="s">
        <v>174</v>
      </c>
      <c r="C176" s="2">
        <v>43992</v>
      </c>
      <c r="D176" s="1" t="s">
        <v>244</v>
      </c>
      <c r="E176" s="1">
        <v>20</v>
      </c>
      <c r="F176" s="1" t="s">
        <v>60</v>
      </c>
      <c r="G176" s="1" t="s">
        <v>21</v>
      </c>
      <c r="H176" s="1" t="s">
        <v>245</v>
      </c>
      <c r="I176" s="1" t="s">
        <v>60</v>
      </c>
      <c r="J176" s="1" t="s">
        <v>24</v>
      </c>
      <c r="K176" s="1" t="s">
        <v>25</v>
      </c>
      <c r="L176" s="1" t="s">
        <v>60</v>
      </c>
      <c r="M176" s="1" t="s">
        <v>41</v>
      </c>
      <c r="N176" s="1">
        <v>57</v>
      </c>
      <c r="O176" s="1" t="s">
        <v>27</v>
      </c>
      <c r="P176" s="1" t="s">
        <v>110</v>
      </c>
      <c r="Q176" s="1" t="s">
        <v>49</v>
      </c>
      <c r="R176" s="1" t="s">
        <v>179</v>
      </c>
    </row>
    <row r="177" spans="1:18" ht="13.2" x14ac:dyDescent="0.25">
      <c r="A177" s="1">
        <v>1216519</v>
      </c>
      <c r="B177" s="1" t="s">
        <v>27</v>
      </c>
      <c r="C177" s="2">
        <v>43961</v>
      </c>
      <c r="D177" s="1" t="s">
        <v>244</v>
      </c>
      <c r="E177" s="1">
        <v>19</v>
      </c>
      <c r="F177" s="1" t="s">
        <v>59</v>
      </c>
      <c r="G177" s="1" t="s">
        <v>33</v>
      </c>
      <c r="H177" s="1" t="s">
        <v>166</v>
      </c>
      <c r="I177" s="1" t="s">
        <v>33</v>
      </c>
      <c r="J177" s="1" t="s">
        <v>34</v>
      </c>
      <c r="K177" s="1" t="s">
        <v>25</v>
      </c>
      <c r="L177" s="1" t="s">
        <v>59</v>
      </c>
      <c r="M177" s="1" t="s">
        <v>41</v>
      </c>
      <c r="N177" s="1">
        <v>59</v>
      </c>
      <c r="O177" s="1" t="s">
        <v>27</v>
      </c>
      <c r="P177" s="1" t="s">
        <v>181</v>
      </c>
      <c r="Q177" s="1" t="s">
        <v>30</v>
      </c>
      <c r="R177" s="1" t="s">
        <v>77</v>
      </c>
    </row>
    <row r="178" spans="1:18" ht="13.2" x14ac:dyDescent="0.25">
      <c r="A178" s="1">
        <v>1216513</v>
      </c>
      <c r="B178" s="1" t="s">
        <v>27</v>
      </c>
      <c r="C178" s="2">
        <v>43931</v>
      </c>
      <c r="D178" s="1" t="s">
        <v>244</v>
      </c>
      <c r="E178" s="1">
        <v>18</v>
      </c>
      <c r="F178" s="1" t="s">
        <v>248</v>
      </c>
      <c r="G178" s="1" t="s">
        <v>64</v>
      </c>
      <c r="H178" s="1" t="s">
        <v>166</v>
      </c>
      <c r="I178" s="1" t="s">
        <v>248</v>
      </c>
      <c r="J178" s="1" t="s">
        <v>24</v>
      </c>
      <c r="K178" s="1" t="s">
        <v>25</v>
      </c>
      <c r="L178" s="1" t="s">
        <v>64</v>
      </c>
      <c r="M178" s="1" t="s">
        <v>26</v>
      </c>
      <c r="N178" s="1">
        <v>10</v>
      </c>
      <c r="O178" s="1" t="s">
        <v>27</v>
      </c>
      <c r="P178" s="1" t="s">
        <v>275</v>
      </c>
      <c r="Q178" s="1" t="s">
        <v>186</v>
      </c>
      <c r="R178" s="1" t="s">
        <v>30</v>
      </c>
    </row>
    <row r="179" spans="1:18" ht="13.2" x14ac:dyDescent="0.25">
      <c r="A179" s="1">
        <v>1216538</v>
      </c>
      <c r="B179" s="1" t="s">
        <v>27</v>
      </c>
      <c r="C179" s="2">
        <v>43931</v>
      </c>
      <c r="D179" s="1" t="s">
        <v>244</v>
      </c>
      <c r="E179" s="1">
        <v>17</v>
      </c>
      <c r="F179" s="1" t="s">
        <v>60</v>
      </c>
      <c r="G179" s="1" t="s">
        <v>52</v>
      </c>
      <c r="H179" s="1" t="s">
        <v>170</v>
      </c>
      <c r="I179" s="1" t="s">
        <v>60</v>
      </c>
      <c r="J179" s="1" t="s">
        <v>24</v>
      </c>
      <c r="K179" s="1" t="s">
        <v>25</v>
      </c>
      <c r="L179" s="1" t="s">
        <v>60</v>
      </c>
      <c r="M179" s="1" t="s">
        <v>41</v>
      </c>
      <c r="N179" s="1">
        <v>34</v>
      </c>
      <c r="O179" s="1" t="s">
        <v>27</v>
      </c>
      <c r="P179" s="1" t="s">
        <v>84</v>
      </c>
      <c r="Q179" s="1" t="s">
        <v>69</v>
      </c>
      <c r="R179" s="1" t="s">
        <v>167</v>
      </c>
    </row>
    <row r="180" spans="1:18" ht="13.2" x14ac:dyDescent="0.25">
      <c r="A180" s="1">
        <v>1216514</v>
      </c>
      <c r="B180" s="1" t="s">
        <v>174</v>
      </c>
      <c r="C180" s="2">
        <v>43900</v>
      </c>
      <c r="D180" s="1" t="s">
        <v>244</v>
      </c>
      <c r="E180" s="1">
        <v>15</v>
      </c>
      <c r="F180" s="1" t="s">
        <v>21</v>
      </c>
      <c r="G180" s="1" t="s">
        <v>33</v>
      </c>
      <c r="H180" s="1" t="s">
        <v>245</v>
      </c>
      <c r="I180" s="1" t="s">
        <v>21</v>
      </c>
      <c r="J180" s="1" t="s">
        <v>24</v>
      </c>
      <c r="K180" s="1" t="s">
        <v>25</v>
      </c>
      <c r="L180" s="1" t="s">
        <v>33</v>
      </c>
      <c r="M180" s="1" t="s">
        <v>26</v>
      </c>
      <c r="N180" s="1">
        <v>8</v>
      </c>
      <c r="O180" s="1" t="s">
        <v>27</v>
      </c>
      <c r="P180" s="1" t="s">
        <v>138</v>
      </c>
      <c r="Q180" s="1" t="s">
        <v>29</v>
      </c>
      <c r="R180" s="1" t="s">
        <v>179</v>
      </c>
    </row>
    <row r="181" spans="1:18" ht="13.2" x14ac:dyDescent="0.25">
      <c r="A181" s="1">
        <v>1216515</v>
      </c>
      <c r="B181" s="1" t="s">
        <v>27</v>
      </c>
      <c r="C181" s="2">
        <v>43900</v>
      </c>
      <c r="D181" s="1" t="s">
        <v>244</v>
      </c>
      <c r="E181" s="1">
        <v>16</v>
      </c>
      <c r="F181" s="1" t="s">
        <v>59</v>
      </c>
      <c r="G181" s="1" t="s">
        <v>73</v>
      </c>
      <c r="H181" s="1" t="s">
        <v>170</v>
      </c>
      <c r="I181" s="1" t="s">
        <v>73</v>
      </c>
      <c r="J181" s="1" t="s">
        <v>34</v>
      </c>
      <c r="K181" s="1" t="s">
        <v>25</v>
      </c>
      <c r="L181" s="1" t="s">
        <v>59</v>
      </c>
      <c r="M181" s="1" t="s">
        <v>41</v>
      </c>
      <c r="N181" s="1">
        <v>18</v>
      </c>
      <c r="O181" s="1" t="s">
        <v>27</v>
      </c>
      <c r="P181" s="1" t="s">
        <v>194</v>
      </c>
      <c r="Q181" s="1" t="s">
        <v>262</v>
      </c>
      <c r="R181" s="1" t="s">
        <v>167</v>
      </c>
    </row>
    <row r="182" spans="1:18" ht="13.2" x14ac:dyDescent="0.25">
      <c r="A182" s="1">
        <v>1216516</v>
      </c>
      <c r="B182" s="1" t="s">
        <v>27</v>
      </c>
      <c r="C182" s="2">
        <v>43871</v>
      </c>
      <c r="D182" s="1" t="s">
        <v>244</v>
      </c>
      <c r="E182" s="1">
        <v>14</v>
      </c>
      <c r="F182" s="1" t="s">
        <v>52</v>
      </c>
      <c r="G182" s="1" t="s">
        <v>64</v>
      </c>
      <c r="H182" s="1" t="s">
        <v>166</v>
      </c>
      <c r="I182" s="1" t="s">
        <v>52</v>
      </c>
      <c r="J182" s="1" t="s">
        <v>24</v>
      </c>
      <c r="K182" s="1" t="s">
        <v>25</v>
      </c>
      <c r="L182" s="1" t="s">
        <v>52</v>
      </c>
      <c r="M182" s="1" t="s">
        <v>41</v>
      </c>
      <c r="N182" s="1">
        <v>7</v>
      </c>
      <c r="O182" s="1" t="s">
        <v>27</v>
      </c>
      <c r="P182" s="1" t="s">
        <v>276</v>
      </c>
      <c r="Q182" s="1" t="s">
        <v>56</v>
      </c>
      <c r="R182" s="1" t="s">
        <v>218</v>
      </c>
    </row>
    <row r="183" spans="1:18" ht="13.2" x14ac:dyDescent="0.25">
      <c r="A183" s="1">
        <v>1216503</v>
      </c>
      <c r="B183" s="1" t="s">
        <v>174</v>
      </c>
      <c r="C183" s="2">
        <v>43840</v>
      </c>
      <c r="D183" s="1" t="s">
        <v>244</v>
      </c>
      <c r="E183" s="1">
        <v>13</v>
      </c>
      <c r="F183" s="1" t="s">
        <v>60</v>
      </c>
      <c r="G183" s="1" t="s">
        <v>248</v>
      </c>
      <c r="H183" s="1" t="s">
        <v>245</v>
      </c>
      <c r="I183" s="1" t="s">
        <v>248</v>
      </c>
      <c r="J183" s="1" t="s">
        <v>34</v>
      </c>
      <c r="K183" s="1" t="s">
        <v>25</v>
      </c>
      <c r="L183" s="1" t="s">
        <v>60</v>
      </c>
      <c r="M183" s="1" t="s">
        <v>41</v>
      </c>
      <c r="N183" s="1">
        <v>48</v>
      </c>
      <c r="O183" s="1" t="s">
        <v>27</v>
      </c>
      <c r="P183" s="1" t="s">
        <v>188</v>
      </c>
      <c r="Q183" s="1" t="s">
        <v>49</v>
      </c>
      <c r="R183" s="1" t="s">
        <v>179</v>
      </c>
    </row>
    <row r="184" spans="1:18" ht="13.2" x14ac:dyDescent="0.25">
      <c r="A184" s="1">
        <v>1216504</v>
      </c>
      <c r="B184" s="1" t="s">
        <v>27</v>
      </c>
      <c r="C184" s="1" t="s">
        <v>277</v>
      </c>
      <c r="D184" s="1" t="s">
        <v>244</v>
      </c>
      <c r="E184" s="1">
        <v>12</v>
      </c>
      <c r="F184" s="1" t="s">
        <v>73</v>
      </c>
      <c r="G184" s="1" t="s">
        <v>21</v>
      </c>
      <c r="H184" s="1" t="s">
        <v>166</v>
      </c>
      <c r="I184" s="1" t="s">
        <v>21</v>
      </c>
      <c r="J184" s="1" t="s">
        <v>34</v>
      </c>
      <c r="K184" s="1" t="s">
        <v>25</v>
      </c>
      <c r="L184" s="1" t="s">
        <v>73</v>
      </c>
      <c r="M184" s="1" t="s">
        <v>41</v>
      </c>
      <c r="N184" s="1">
        <v>37</v>
      </c>
      <c r="O184" s="1" t="s">
        <v>27</v>
      </c>
      <c r="P184" s="1" t="s">
        <v>177</v>
      </c>
      <c r="Q184" s="1" t="s">
        <v>69</v>
      </c>
      <c r="R184" s="1" t="s">
        <v>208</v>
      </c>
    </row>
    <row r="185" spans="1:18" ht="13.2" x14ac:dyDescent="0.25">
      <c r="A185" s="1">
        <v>1216532</v>
      </c>
      <c r="B185" s="1" t="s">
        <v>174</v>
      </c>
      <c r="C185" s="1" t="s">
        <v>278</v>
      </c>
      <c r="D185" s="1" t="s">
        <v>244</v>
      </c>
      <c r="E185" s="1">
        <v>11</v>
      </c>
      <c r="F185" s="1" t="s">
        <v>52</v>
      </c>
      <c r="G185" s="1" t="s">
        <v>59</v>
      </c>
      <c r="H185" s="1" t="s">
        <v>245</v>
      </c>
      <c r="I185" s="1" t="s">
        <v>59</v>
      </c>
      <c r="J185" s="1" t="s">
        <v>34</v>
      </c>
      <c r="K185" s="1" t="s">
        <v>25</v>
      </c>
      <c r="L185" s="1" t="s">
        <v>52</v>
      </c>
      <c r="M185" s="1" t="s">
        <v>41</v>
      </c>
      <c r="N185" s="1">
        <v>15</v>
      </c>
      <c r="O185" s="1" t="s">
        <v>27</v>
      </c>
      <c r="P185" s="1" t="s">
        <v>129</v>
      </c>
      <c r="Q185" s="1" t="s">
        <v>49</v>
      </c>
      <c r="R185" s="1" t="s">
        <v>179</v>
      </c>
    </row>
    <row r="186" spans="1:18" ht="13.2" x14ac:dyDescent="0.25">
      <c r="A186" s="1">
        <v>1216547</v>
      </c>
      <c r="B186" s="1" t="s">
        <v>27</v>
      </c>
      <c r="C186" s="1" t="s">
        <v>279</v>
      </c>
      <c r="D186" s="1" t="s">
        <v>244</v>
      </c>
      <c r="E186" s="1">
        <v>10</v>
      </c>
      <c r="F186" s="1" t="s">
        <v>33</v>
      </c>
      <c r="G186" s="1" t="s">
        <v>60</v>
      </c>
      <c r="H186" s="1" t="s">
        <v>166</v>
      </c>
      <c r="I186" s="1" t="s">
        <v>60</v>
      </c>
      <c r="J186" s="1" t="s">
        <v>34</v>
      </c>
      <c r="K186" s="1" t="s">
        <v>222</v>
      </c>
      <c r="L186" s="1" t="s">
        <v>33</v>
      </c>
      <c r="M186" s="1" t="s">
        <v>223</v>
      </c>
      <c r="N186" s="1" t="s">
        <v>27</v>
      </c>
      <c r="O186" s="1" t="s">
        <v>27</v>
      </c>
      <c r="P186" s="1" t="s">
        <v>215</v>
      </c>
      <c r="Q186" s="1" t="s">
        <v>30</v>
      </c>
      <c r="R186" s="1" t="s">
        <v>218</v>
      </c>
    </row>
    <row r="187" spans="1:18" ht="13.2" x14ac:dyDescent="0.25">
      <c r="A187" s="1">
        <v>1216527</v>
      </c>
      <c r="B187" s="1" t="s">
        <v>27</v>
      </c>
      <c r="C187" s="1" t="s">
        <v>280</v>
      </c>
      <c r="D187" s="1" t="s">
        <v>244</v>
      </c>
      <c r="E187" s="1">
        <v>9</v>
      </c>
      <c r="F187" s="1" t="s">
        <v>248</v>
      </c>
      <c r="G187" s="1" t="s">
        <v>21</v>
      </c>
      <c r="H187" s="1" t="s">
        <v>170</v>
      </c>
      <c r="I187" s="1" t="s">
        <v>21</v>
      </c>
      <c r="J187" s="1" t="s">
        <v>34</v>
      </c>
      <c r="K187" s="1" t="s">
        <v>25</v>
      </c>
      <c r="L187" s="1" t="s">
        <v>21</v>
      </c>
      <c r="M187" s="1" t="s">
        <v>26</v>
      </c>
      <c r="N187" s="1">
        <v>4</v>
      </c>
      <c r="O187" s="1" t="s">
        <v>27</v>
      </c>
      <c r="P187" s="1" t="s">
        <v>158</v>
      </c>
      <c r="Q187" s="1" t="s">
        <v>167</v>
      </c>
      <c r="R187" s="1" t="s">
        <v>178</v>
      </c>
    </row>
    <row r="188" spans="1:18" ht="13.2" x14ac:dyDescent="0.25">
      <c r="A188" s="1">
        <v>1216545</v>
      </c>
      <c r="B188" s="1" t="s">
        <v>174</v>
      </c>
      <c r="C188" s="1" t="s">
        <v>281</v>
      </c>
      <c r="D188" s="1" t="s">
        <v>244</v>
      </c>
      <c r="E188" s="1">
        <v>8</v>
      </c>
      <c r="F188" s="1" t="s">
        <v>52</v>
      </c>
      <c r="G188" s="1" t="s">
        <v>73</v>
      </c>
      <c r="H188" s="1" t="s">
        <v>245</v>
      </c>
      <c r="I188" s="1" t="s">
        <v>52</v>
      </c>
      <c r="J188" s="1" t="s">
        <v>24</v>
      </c>
      <c r="K188" s="1" t="s">
        <v>25</v>
      </c>
      <c r="L188" s="1" t="s">
        <v>73</v>
      </c>
      <c r="M188" s="1" t="s">
        <v>26</v>
      </c>
      <c r="N188" s="1">
        <v>7</v>
      </c>
      <c r="O188" s="1" t="s">
        <v>27</v>
      </c>
      <c r="P188" s="1" t="s">
        <v>96</v>
      </c>
      <c r="Q188" s="1" t="s">
        <v>29</v>
      </c>
      <c r="R188" s="1" t="s">
        <v>49</v>
      </c>
    </row>
    <row r="189" spans="1:18" ht="13.2" x14ac:dyDescent="0.25">
      <c r="A189" s="1">
        <v>1216539</v>
      </c>
      <c r="B189" s="1" t="s">
        <v>27</v>
      </c>
      <c r="C189" s="1" t="s">
        <v>282</v>
      </c>
      <c r="D189" s="1" t="s">
        <v>244</v>
      </c>
      <c r="E189" s="1">
        <v>7</v>
      </c>
      <c r="F189" s="1" t="s">
        <v>59</v>
      </c>
      <c r="G189" s="1" t="s">
        <v>64</v>
      </c>
      <c r="H189" s="1" t="s">
        <v>166</v>
      </c>
      <c r="I189" s="1" t="s">
        <v>64</v>
      </c>
      <c r="J189" s="1" t="s">
        <v>34</v>
      </c>
      <c r="K189" s="1" t="s">
        <v>25</v>
      </c>
      <c r="L189" s="1" t="s">
        <v>59</v>
      </c>
      <c r="M189" s="1" t="s">
        <v>41</v>
      </c>
      <c r="N189" s="1">
        <v>44</v>
      </c>
      <c r="O189" s="1" t="s">
        <v>27</v>
      </c>
      <c r="P189" s="1" t="s">
        <v>212</v>
      </c>
      <c r="Q189" s="1" t="s">
        <v>69</v>
      </c>
      <c r="R189" s="1" t="s">
        <v>167</v>
      </c>
    </row>
    <row r="190" spans="1:18" ht="13.2" x14ac:dyDescent="0.25">
      <c r="A190" s="1">
        <v>1216510</v>
      </c>
      <c r="B190" s="1" t="s">
        <v>27</v>
      </c>
      <c r="C190" s="1" t="s">
        <v>283</v>
      </c>
      <c r="D190" s="1" t="s">
        <v>244</v>
      </c>
      <c r="E190" s="1">
        <v>6</v>
      </c>
      <c r="F190" s="1" t="s">
        <v>248</v>
      </c>
      <c r="G190" s="1" t="s">
        <v>33</v>
      </c>
      <c r="H190" s="1" t="s">
        <v>166</v>
      </c>
      <c r="I190" s="1" t="s">
        <v>33</v>
      </c>
      <c r="J190" s="1" t="s">
        <v>34</v>
      </c>
      <c r="K190" s="1" t="s">
        <v>25</v>
      </c>
      <c r="L190" s="1" t="s">
        <v>248</v>
      </c>
      <c r="M190" s="1" t="s">
        <v>41</v>
      </c>
      <c r="N190" s="1">
        <v>97</v>
      </c>
      <c r="O190" s="1" t="s">
        <v>27</v>
      </c>
      <c r="P190" s="1" t="s">
        <v>126</v>
      </c>
      <c r="Q190" s="1" t="s">
        <v>56</v>
      </c>
      <c r="R190" s="1" t="s">
        <v>218</v>
      </c>
    </row>
    <row r="191" spans="1:18" ht="13.2" x14ac:dyDescent="0.25">
      <c r="A191" s="1">
        <v>1216508</v>
      </c>
      <c r="B191" s="1" t="s">
        <v>174</v>
      </c>
      <c r="C191" s="1" t="s">
        <v>284</v>
      </c>
      <c r="D191" s="1" t="s">
        <v>244</v>
      </c>
      <c r="E191" s="1">
        <v>5</v>
      </c>
      <c r="F191" s="1" t="s">
        <v>60</v>
      </c>
      <c r="G191" s="1" t="s">
        <v>73</v>
      </c>
      <c r="H191" s="1" t="s">
        <v>245</v>
      </c>
      <c r="I191" s="1" t="s">
        <v>73</v>
      </c>
      <c r="J191" s="1" t="s">
        <v>34</v>
      </c>
      <c r="K191" s="1" t="s">
        <v>25</v>
      </c>
      <c r="L191" s="1" t="s">
        <v>60</v>
      </c>
      <c r="M191" s="1" t="s">
        <v>41</v>
      </c>
      <c r="N191" s="1">
        <v>49</v>
      </c>
      <c r="O191" s="1" t="s">
        <v>27</v>
      </c>
      <c r="P191" s="1" t="s">
        <v>285</v>
      </c>
      <c r="Q191" s="1" t="s">
        <v>29</v>
      </c>
      <c r="R191" s="1" t="s">
        <v>179</v>
      </c>
    </row>
    <row r="192" spans="1:18" ht="13.2" x14ac:dyDescent="0.25">
      <c r="A192" s="1">
        <v>1216496</v>
      </c>
      <c r="B192" s="1" t="s">
        <v>27</v>
      </c>
      <c r="C192" s="1" t="s">
        <v>286</v>
      </c>
      <c r="D192" s="1" t="s">
        <v>244</v>
      </c>
      <c r="E192" s="1">
        <v>4</v>
      </c>
      <c r="F192" s="1" t="s">
        <v>21</v>
      </c>
      <c r="G192" s="1" t="s">
        <v>64</v>
      </c>
      <c r="H192" s="1" t="s">
        <v>170</v>
      </c>
      <c r="I192" s="1" t="s">
        <v>64</v>
      </c>
      <c r="J192" s="1" t="s">
        <v>34</v>
      </c>
      <c r="K192" s="1" t="s">
        <v>25</v>
      </c>
      <c r="L192" s="1" t="s">
        <v>21</v>
      </c>
      <c r="M192" s="1" t="s">
        <v>41</v>
      </c>
      <c r="N192" s="1">
        <v>16</v>
      </c>
      <c r="O192" s="1" t="s">
        <v>27</v>
      </c>
      <c r="P192" s="1" t="s">
        <v>158</v>
      </c>
      <c r="Q192" s="1" t="s">
        <v>208</v>
      </c>
      <c r="R192" s="1" t="s">
        <v>262</v>
      </c>
    </row>
    <row r="193" spans="1:18" ht="13.2" x14ac:dyDescent="0.25">
      <c r="A193" s="1">
        <v>1216534</v>
      </c>
      <c r="B193" s="1" t="s">
        <v>27</v>
      </c>
      <c r="C193" s="1" t="s">
        <v>287</v>
      </c>
      <c r="D193" s="1" t="s">
        <v>244</v>
      </c>
      <c r="E193" s="1">
        <v>3</v>
      </c>
      <c r="F193" s="1" t="s">
        <v>33</v>
      </c>
      <c r="G193" s="1" t="s">
        <v>52</v>
      </c>
      <c r="H193" s="1" t="s">
        <v>166</v>
      </c>
      <c r="I193" s="1" t="s">
        <v>52</v>
      </c>
      <c r="J193" s="1" t="s">
        <v>34</v>
      </c>
      <c r="K193" s="1" t="s">
        <v>25</v>
      </c>
      <c r="L193" s="1" t="s">
        <v>33</v>
      </c>
      <c r="M193" s="1" t="s">
        <v>41</v>
      </c>
      <c r="N193" s="1">
        <v>10</v>
      </c>
      <c r="O193" s="1" t="s">
        <v>27</v>
      </c>
      <c r="P193" s="1" t="s">
        <v>138</v>
      </c>
      <c r="Q193" s="1" t="s">
        <v>186</v>
      </c>
      <c r="R193" s="1" t="s">
        <v>30</v>
      </c>
    </row>
    <row r="194" spans="1:18" ht="13.2" x14ac:dyDescent="0.25">
      <c r="A194" s="1">
        <v>1216493</v>
      </c>
      <c r="B194" s="1" t="s">
        <v>27</v>
      </c>
      <c r="C194" s="1" t="s">
        <v>288</v>
      </c>
      <c r="D194" s="1" t="s">
        <v>244</v>
      </c>
      <c r="E194" s="1">
        <v>2</v>
      </c>
      <c r="F194" s="1" t="s">
        <v>59</v>
      </c>
      <c r="G194" s="1" t="s">
        <v>248</v>
      </c>
      <c r="H194" s="1" t="s">
        <v>166</v>
      </c>
      <c r="I194" s="1" t="s">
        <v>248</v>
      </c>
      <c r="J194" s="1" t="s">
        <v>34</v>
      </c>
      <c r="K194" s="1" t="s">
        <v>222</v>
      </c>
      <c r="L194" s="1" t="s">
        <v>59</v>
      </c>
      <c r="M194" s="1" t="s">
        <v>223</v>
      </c>
      <c r="N194" s="1" t="s">
        <v>27</v>
      </c>
      <c r="O194" s="1" t="s">
        <v>27</v>
      </c>
      <c r="P194" s="1" t="s">
        <v>246</v>
      </c>
      <c r="Q194" s="1" t="s">
        <v>56</v>
      </c>
      <c r="R194" s="1" t="s">
        <v>30</v>
      </c>
    </row>
    <row r="195" spans="1:18" ht="13.2" x14ac:dyDescent="0.25">
      <c r="A195" s="1">
        <v>1216492</v>
      </c>
      <c r="B195" s="1" t="s">
        <v>174</v>
      </c>
      <c r="C195" s="1" t="s">
        <v>289</v>
      </c>
      <c r="D195" s="1" t="s">
        <v>244</v>
      </c>
      <c r="E195" s="1">
        <v>1</v>
      </c>
      <c r="F195" s="1" t="s">
        <v>60</v>
      </c>
      <c r="G195" s="1" t="s">
        <v>64</v>
      </c>
      <c r="H195" s="1" t="s">
        <v>245</v>
      </c>
      <c r="I195" s="1" t="s">
        <v>64</v>
      </c>
      <c r="J195" s="1" t="s">
        <v>34</v>
      </c>
      <c r="K195" s="1" t="s">
        <v>25</v>
      </c>
      <c r="L195" s="1" t="s">
        <v>64</v>
      </c>
      <c r="M195" s="1" t="s">
        <v>26</v>
      </c>
      <c r="N195" s="1">
        <v>5</v>
      </c>
      <c r="O195" s="1" t="s">
        <v>27</v>
      </c>
      <c r="P195" s="1" t="s">
        <v>290</v>
      </c>
      <c r="Q195" s="1" t="s">
        <v>29</v>
      </c>
      <c r="R195" s="1" t="s">
        <v>49</v>
      </c>
    </row>
    <row r="196" spans="1:18" ht="13.2" x14ac:dyDescent="0.25">
      <c r="A196" s="1">
        <v>1181768</v>
      </c>
      <c r="B196" s="1" t="s">
        <v>291</v>
      </c>
      <c r="C196" s="2">
        <v>43804</v>
      </c>
      <c r="D196" s="1">
        <v>2019</v>
      </c>
      <c r="E196" s="1" t="s">
        <v>20</v>
      </c>
      <c r="F196" s="1" t="s">
        <v>60</v>
      </c>
      <c r="G196" s="1" t="s">
        <v>64</v>
      </c>
      <c r="H196" s="1" t="s">
        <v>292</v>
      </c>
      <c r="I196" s="1" t="s">
        <v>60</v>
      </c>
      <c r="J196" s="1" t="s">
        <v>24</v>
      </c>
      <c r="K196" s="1" t="s">
        <v>25</v>
      </c>
      <c r="L196" s="1" t="s">
        <v>60</v>
      </c>
      <c r="M196" s="1" t="s">
        <v>41</v>
      </c>
      <c r="N196" s="1">
        <v>1</v>
      </c>
      <c r="O196" s="1" t="s">
        <v>27</v>
      </c>
      <c r="P196" s="1" t="s">
        <v>61</v>
      </c>
      <c r="Q196" s="1" t="s">
        <v>293</v>
      </c>
      <c r="R196" s="1" t="s">
        <v>30</v>
      </c>
    </row>
    <row r="197" spans="1:18" ht="13.2" x14ac:dyDescent="0.25">
      <c r="A197" s="1">
        <v>1181767</v>
      </c>
      <c r="B197" s="1" t="s">
        <v>294</v>
      </c>
      <c r="C197" s="2">
        <v>43743</v>
      </c>
      <c r="D197" s="1">
        <v>2019</v>
      </c>
      <c r="E197" s="1" t="s">
        <v>295</v>
      </c>
      <c r="F197" s="1" t="s">
        <v>59</v>
      </c>
      <c r="G197" s="1" t="s">
        <v>64</v>
      </c>
      <c r="H197" s="1" t="s">
        <v>296</v>
      </c>
      <c r="I197" s="1" t="s">
        <v>64</v>
      </c>
      <c r="J197" s="1" t="s">
        <v>34</v>
      </c>
      <c r="K197" s="1" t="s">
        <v>25</v>
      </c>
      <c r="L197" s="1" t="s">
        <v>64</v>
      </c>
      <c r="M197" s="1" t="s">
        <v>26</v>
      </c>
      <c r="N197" s="1">
        <v>6</v>
      </c>
      <c r="O197" s="1" t="s">
        <v>27</v>
      </c>
      <c r="P197" s="1" t="s">
        <v>136</v>
      </c>
      <c r="Q197" s="1" t="s">
        <v>48</v>
      </c>
      <c r="R197" s="1" t="s">
        <v>179</v>
      </c>
    </row>
    <row r="198" spans="1:18" ht="13.2" x14ac:dyDescent="0.25">
      <c r="A198" s="1">
        <v>1181766</v>
      </c>
      <c r="B198" s="1" t="s">
        <v>294</v>
      </c>
      <c r="C198" s="2">
        <v>43682</v>
      </c>
      <c r="D198" s="1">
        <v>2019</v>
      </c>
      <c r="E198" s="1" t="s">
        <v>38</v>
      </c>
      <c r="F198" s="1" t="s">
        <v>52</v>
      </c>
      <c r="G198" s="1" t="s">
        <v>59</v>
      </c>
      <c r="H198" s="1" t="s">
        <v>296</v>
      </c>
      <c r="I198" s="1" t="s">
        <v>59</v>
      </c>
      <c r="J198" s="1" t="s">
        <v>34</v>
      </c>
      <c r="K198" s="1" t="s">
        <v>25</v>
      </c>
      <c r="L198" s="1" t="s">
        <v>59</v>
      </c>
      <c r="M198" s="1" t="s">
        <v>26</v>
      </c>
      <c r="N198" s="1">
        <v>2</v>
      </c>
      <c r="O198" s="1" t="s">
        <v>27</v>
      </c>
      <c r="P198" s="1" t="s">
        <v>297</v>
      </c>
      <c r="Q198" s="1" t="s">
        <v>48</v>
      </c>
      <c r="R198" s="1" t="s">
        <v>179</v>
      </c>
    </row>
    <row r="199" spans="1:18" ht="13.2" x14ac:dyDescent="0.25">
      <c r="A199" s="1">
        <v>1181764</v>
      </c>
      <c r="B199" s="1" t="s">
        <v>219</v>
      </c>
      <c r="C199" s="2">
        <v>43651</v>
      </c>
      <c r="D199" s="1">
        <v>2019</v>
      </c>
      <c r="E199" s="1" t="s">
        <v>295</v>
      </c>
      <c r="F199" s="1" t="s">
        <v>64</v>
      </c>
      <c r="G199" s="1" t="s">
        <v>60</v>
      </c>
      <c r="H199" s="1" t="s">
        <v>298</v>
      </c>
      <c r="I199" s="1" t="s">
        <v>64</v>
      </c>
      <c r="J199" s="1" t="s">
        <v>24</v>
      </c>
      <c r="K199" s="1" t="s">
        <v>25</v>
      </c>
      <c r="L199" s="1" t="s">
        <v>60</v>
      </c>
      <c r="M199" s="1" t="s">
        <v>26</v>
      </c>
      <c r="N199" s="1">
        <v>6</v>
      </c>
      <c r="O199" s="1" t="s">
        <v>27</v>
      </c>
      <c r="P199" s="1" t="s">
        <v>110</v>
      </c>
      <c r="Q199" s="1" t="s">
        <v>299</v>
      </c>
      <c r="R199" s="1" t="s">
        <v>30</v>
      </c>
    </row>
    <row r="200" spans="1:18" ht="13.2" x14ac:dyDescent="0.25">
      <c r="A200" s="1">
        <v>1178430</v>
      </c>
      <c r="B200" s="1" t="s">
        <v>300</v>
      </c>
      <c r="C200" s="2">
        <v>43590</v>
      </c>
      <c r="D200" s="1">
        <v>2019</v>
      </c>
      <c r="E200" s="1">
        <v>55</v>
      </c>
      <c r="F200" s="1" t="s">
        <v>64</v>
      </c>
      <c r="G200" s="1" t="s">
        <v>248</v>
      </c>
      <c r="H200" s="1" t="s">
        <v>301</v>
      </c>
      <c r="I200" s="1" t="s">
        <v>248</v>
      </c>
      <c r="J200" s="1" t="s">
        <v>34</v>
      </c>
      <c r="K200" s="1" t="s">
        <v>25</v>
      </c>
      <c r="L200" s="1" t="s">
        <v>248</v>
      </c>
      <c r="M200" s="1" t="s">
        <v>26</v>
      </c>
      <c r="N200" s="1">
        <v>6</v>
      </c>
      <c r="O200" s="1" t="s">
        <v>27</v>
      </c>
      <c r="P200" s="1" t="s">
        <v>126</v>
      </c>
      <c r="Q200" s="1" t="s">
        <v>208</v>
      </c>
      <c r="R200" s="1" t="s">
        <v>69</v>
      </c>
    </row>
    <row r="201" spans="1:18" ht="13.2" x14ac:dyDescent="0.25">
      <c r="A201" s="1">
        <v>1178431</v>
      </c>
      <c r="B201" s="1" t="s">
        <v>50</v>
      </c>
      <c r="C201" s="2">
        <v>43590</v>
      </c>
      <c r="D201" s="1">
        <v>2019</v>
      </c>
      <c r="E201" s="1">
        <v>56</v>
      </c>
      <c r="F201" s="1" t="s">
        <v>73</v>
      </c>
      <c r="G201" s="1" t="s">
        <v>60</v>
      </c>
      <c r="H201" s="1" t="s">
        <v>302</v>
      </c>
      <c r="I201" s="1" t="s">
        <v>60</v>
      </c>
      <c r="J201" s="1" t="s">
        <v>34</v>
      </c>
      <c r="K201" s="1" t="s">
        <v>25</v>
      </c>
      <c r="L201" s="1" t="s">
        <v>60</v>
      </c>
      <c r="M201" s="1" t="s">
        <v>26</v>
      </c>
      <c r="N201" s="1">
        <v>9</v>
      </c>
      <c r="O201" s="1" t="s">
        <v>27</v>
      </c>
      <c r="P201" s="1" t="s">
        <v>28</v>
      </c>
      <c r="Q201" s="1" t="s">
        <v>303</v>
      </c>
      <c r="R201" s="1" t="s">
        <v>209</v>
      </c>
    </row>
    <row r="202" spans="1:18" ht="13.2" x14ac:dyDescent="0.25">
      <c r="A202" s="1">
        <v>1178429</v>
      </c>
      <c r="B202" s="1" t="s">
        <v>304</v>
      </c>
      <c r="C202" s="2">
        <v>43560</v>
      </c>
      <c r="D202" s="1">
        <v>2019</v>
      </c>
      <c r="E202" s="1">
        <v>54</v>
      </c>
      <c r="F202" s="1" t="s">
        <v>52</v>
      </c>
      <c r="G202" s="1" t="s">
        <v>33</v>
      </c>
      <c r="H202" s="1" t="s">
        <v>305</v>
      </c>
      <c r="I202" s="1" t="s">
        <v>33</v>
      </c>
      <c r="J202" s="1" t="s">
        <v>34</v>
      </c>
      <c r="K202" s="1" t="s">
        <v>25</v>
      </c>
      <c r="L202" s="1" t="s">
        <v>33</v>
      </c>
      <c r="M202" s="1" t="s">
        <v>26</v>
      </c>
      <c r="N202" s="1">
        <v>4</v>
      </c>
      <c r="O202" s="1" t="s">
        <v>27</v>
      </c>
      <c r="P202" s="1" t="s">
        <v>306</v>
      </c>
      <c r="Q202" s="1" t="s">
        <v>56</v>
      </c>
      <c r="R202" s="1" t="s">
        <v>299</v>
      </c>
    </row>
    <row r="203" spans="1:18" ht="13.2" x14ac:dyDescent="0.25">
      <c r="A203" s="1">
        <v>1178428</v>
      </c>
      <c r="B203" s="1" t="s">
        <v>206</v>
      </c>
      <c r="C203" s="2">
        <v>43560</v>
      </c>
      <c r="D203" s="1">
        <v>2019</v>
      </c>
      <c r="E203" s="1">
        <v>53</v>
      </c>
      <c r="F203" s="1" t="s">
        <v>21</v>
      </c>
      <c r="G203" s="1" t="s">
        <v>59</v>
      </c>
      <c r="H203" s="1" t="s">
        <v>307</v>
      </c>
      <c r="I203" s="1" t="s">
        <v>21</v>
      </c>
      <c r="J203" s="1" t="s">
        <v>24</v>
      </c>
      <c r="K203" s="1" t="s">
        <v>25</v>
      </c>
      <c r="L203" s="1" t="s">
        <v>59</v>
      </c>
      <c r="M203" s="1" t="s">
        <v>26</v>
      </c>
      <c r="N203" s="1">
        <v>5</v>
      </c>
      <c r="O203" s="1" t="s">
        <v>27</v>
      </c>
      <c r="P203" s="1" t="s">
        <v>231</v>
      </c>
      <c r="Q203" s="1" t="s">
        <v>186</v>
      </c>
      <c r="R203" s="1" t="s">
        <v>293</v>
      </c>
    </row>
    <row r="204" spans="1:18" ht="13.2" x14ac:dyDescent="0.25">
      <c r="A204" s="1">
        <v>1178427</v>
      </c>
      <c r="B204" s="1" t="s">
        <v>300</v>
      </c>
      <c r="C204" s="2">
        <v>43529</v>
      </c>
      <c r="D204" s="1">
        <v>2019</v>
      </c>
      <c r="E204" s="1">
        <v>52</v>
      </c>
      <c r="F204" s="1" t="s">
        <v>248</v>
      </c>
      <c r="G204" s="1" t="s">
        <v>73</v>
      </c>
      <c r="H204" s="1" t="s">
        <v>301</v>
      </c>
      <c r="I204" s="1" t="s">
        <v>73</v>
      </c>
      <c r="J204" s="1" t="s">
        <v>34</v>
      </c>
      <c r="K204" s="1" t="s">
        <v>25</v>
      </c>
      <c r="L204" s="1" t="s">
        <v>73</v>
      </c>
      <c r="M204" s="1" t="s">
        <v>26</v>
      </c>
      <c r="N204" s="1">
        <v>7</v>
      </c>
      <c r="O204" s="1" t="s">
        <v>27</v>
      </c>
      <c r="P204" s="1" t="s">
        <v>96</v>
      </c>
      <c r="Q204" s="1" t="s">
        <v>48</v>
      </c>
      <c r="R204" s="1" t="s">
        <v>208</v>
      </c>
    </row>
    <row r="205" spans="1:18" ht="13.2" x14ac:dyDescent="0.25">
      <c r="A205" s="1">
        <v>1178426</v>
      </c>
      <c r="B205" s="1" t="s">
        <v>50</v>
      </c>
      <c r="C205" s="2">
        <v>43501</v>
      </c>
      <c r="D205" s="1">
        <v>2019</v>
      </c>
      <c r="E205" s="1">
        <v>51</v>
      </c>
      <c r="F205" s="1" t="s">
        <v>60</v>
      </c>
      <c r="G205" s="1" t="s">
        <v>52</v>
      </c>
      <c r="H205" s="1" t="s">
        <v>302</v>
      </c>
      <c r="I205" s="1" t="s">
        <v>60</v>
      </c>
      <c r="J205" s="1" t="s">
        <v>24</v>
      </c>
      <c r="K205" s="1" t="s">
        <v>222</v>
      </c>
      <c r="L205" s="1" t="s">
        <v>60</v>
      </c>
      <c r="M205" s="1" t="s">
        <v>223</v>
      </c>
      <c r="N205" s="1" t="s">
        <v>27</v>
      </c>
      <c r="O205" s="1" t="s">
        <v>27</v>
      </c>
      <c r="P205" s="1" t="s">
        <v>61</v>
      </c>
      <c r="Q205" s="1" t="s">
        <v>209</v>
      </c>
      <c r="R205" s="1" t="s">
        <v>179</v>
      </c>
    </row>
    <row r="206" spans="1:18" ht="13.2" x14ac:dyDescent="0.25">
      <c r="A206" s="1">
        <v>1178425</v>
      </c>
      <c r="B206" s="1" t="s">
        <v>219</v>
      </c>
      <c r="C206" s="2">
        <v>43470</v>
      </c>
      <c r="D206" s="1">
        <v>2019</v>
      </c>
      <c r="E206" s="1">
        <v>50</v>
      </c>
      <c r="F206" s="1" t="s">
        <v>64</v>
      </c>
      <c r="G206" s="1" t="s">
        <v>59</v>
      </c>
      <c r="H206" s="1" t="s">
        <v>298</v>
      </c>
      <c r="I206" s="1" t="s">
        <v>59</v>
      </c>
      <c r="J206" s="1" t="s">
        <v>34</v>
      </c>
      <c r="K206" s="1" t="s">
        <v>25</v>
      </c>
      <c r="L206" s="1" t="s">
        <v>64</v>
      </c>
      <c r="M206" s="1" t="s">
        <v>41</v>
      </c>
      <c r="N206" s="1">
        <v>80</v>
      </c>
      <c r="O206" s="1" t="s">
        <v>27</v>
      </c>
      <c r="P206" s="1" t="s">
        <v>308</v>
      </c>
      <c r="Q206" s="1" t="s">
        <v>186</v>
      </c>
      <c r="R206" s="1" t="s">
        <v>30</v>
      </c>
    </row>
    <row r="207" spans="1:18" ht="13.2" x14ac:dyDescent="0.25">
      <c r="A207" s="1">
        <v>1178424</v>
      </c>
      <c r="B207" s="1" t="s">
        <v>304</v>
      </c>
      <c r="C207" s="1" t="s">
        <v>309</v>
      </c>
      <c r="D207" s="1">
        <v>2019</v>
      </c>
      <c r="E207" s="1">
        <v>49</v>
      </c>
      <c r="F207" s="1" t="s">
        <v>33</v>
      </c>
      <c r="G207" s="1" t="s">
        <v>21</v>
      </c>
      <c r="H207" s="1" t="s">
        <v>305</v>
      </c>
      <c r="I207" s="1" t="s">
        <v>21</v>
      </c>
      <c r="J207" s="1" t="s">
        <v>34</v>
      </c>
      <c r="K207" s="1" t="s">
        <v>27</v>
      </c>
      <c r="L207" s="1" t="s">
        <v>27</v>
      </c>
      <c r="M207" s="1" t="s">
        <v>310</v>
      </c>
      <c r="N207" s="1" t="s">
        <v>27</v>
      </c>
      <c r="O207" s="1" t="s">
        <v>27</v>
      </c>
      <c r="P207" s="1" t="s">
        <v>27</v>
      </c>
      <c r="Q207" s="1" t="s">
        <v>299</v>
      </c>
      <c r="R207" s="1" t="s">
        <v>115</v>
      </c>
    </row>
    <row r="208" spans="1:18" ht="13.2" x14ac:dyDescent="0.25">
      <c r="A208" s="1">
        <v>1178423</v>
      </c>
      <c r="B208" s="1" t="s">
        <v>291</v>
      </c>
      <c r="C208" s="1" t="s">
        <v>311</v>
      </c>
      <c r="D208" s="1">
        <v>2019</v>
      </c>
      <c r="E208" s="1">
        <v>48</v>
      </c>
      <c r="F208" s="1" t="s">
        <v>52</v>
      </c>
      <c r="G208" s="1" t="s">
        <v>248</v>
      </c>
      <c r="H208" s="1" t="s">
        <v>292</v>
      </c>
      <c r="I208" s="1" t="s">
        <v>248</v>
      </c>
      <c r="J208" s="1" t="s">
        <v>34</v>
      </c>
      <c r="K208" s="1" t="s">
        <v>25</v>
      </c>
      <c r="L208" s="1" t="s">
        <v>52</v>
      </c>
      <c r="M208" s="1" t="s">
        <v>41</v>
      </c>
      <c r="N208" s="1">
        <v>45</v>
      </c>
      <c r="O208" s="1" t="s">
        <v>27</v>
      </c>
      <c r="P208" s="1" t="s">
        <v>102</v>
      </c>
      <c r="Q208" s="1" t="s">
        <v>209</v>
      </c>
      <c r="R208" s="1" t="s">
        <v>179</v>
      </c>
    </row>
    <row r="209" spans="1:18" ht="13.2" x14ac:dyDescent="0.25">
      <c r="A209" s="1">
        <v>1178422</v>
      </c>
      <c r="B209" s="1" t="s">
        <v>36</v>
      </c>
      <c r="C209" s="1" t="s">
        <v>312</v>
      </c>
      <c r="D209" s="1">
        <v>2019</v>
      </c>
      <c r="E209" s="1">
        <v>47</v>
      </c>
      <c r="F209" s="1" t="s">
        <v>73</v>
      </c>
      <c r="G209" s="1" t="s">
        <v>60</v>
      </c>
      <c r="H209" s="1" t="s">
        <v>313</v>
      </c>
      <c r="I209" s="1" t="s">
        <v>60</v>
      </c>
      <c r="J209" s="1" t="s">
        <v>34</v>
      </c>
      <c r="K209" s="1" t="s">
        <v>25</v>
      </c>
      <c r="L209" s="1" t="s">
        <v>73</v>
      </c>
      <c r="M209" s="1" t="s">
        <v>41</v>
      </c>
      <c r="N209" s="1">
        <v>34</v>
      </c>
      <c r="O209" s="1" t="s">
        <v>27</v>
      </c>
      <c r="P209" s="1" t="s">
        <v>90</v>
      </c>
      <c r="Q209" s="1" t="s">
        <v>293</v>
      </c>
      <c r="R209" s="1" t="s">
        <v>30</v>
      </c>
    </row>
    <row r="210" spans="1:18" ht="13.2" x14ac:dyDescent="0.25">
      <c r="A210" s="1">
        <v>1178421</v>
      </c>
      <c r="B210" s="1" t="s">
        <v>206</v>
      </c>
      <c r="C210" s="1" t="s">
        <v>312</v>
      </c>
      <c r="D210" s="1">
        <v>2019</v>
      </c>
      <c r="E210" s="1">
        <v>46</v>
      </c>
      <c r="F210" s="1" t="s">
        <v>59</v>
      </c>
      <c r="G210" s="1" t="s">
        <v>33</v>
      </c>
      <c r="H210" s="1" t="s">
        <v>307</v>
      </c>
      <c r="I210" s="1" t="s">
        <v>59</v>
      </c>
      <c r="J210" s="1" t="s">
        <v>24</v>
      </c>
      <c r="K210" s="1" t="s">
        <v>25</v>
      </c>
      <c r="L210" s="1" t="s">
        <v>59</v>
      </c>
      <c r="M210" s="1" t="s">
        <v>41</v>
      </c>
      <c r="N210" s="1">
        <v>16</v>
      </c>
      <c r="O210" s="1" t="s">
        <v>27</v>
      </c>
      <c r="P210" s="1" t="s">
        <v>123</v>
      </c>
      <c r="Q210" s="1" t="s">
        <v>48</v>
      </c>
      <c r="R210" s="1" t="s">
        <v>69</v>
      </c>
    </row>
    <row r="211" spans="1:18" ht="13.2" x14ac:dyDescent="0.25">
      <c r="A211" s="1">
        <v>1178420</v>
      </c>
      <c r="B211" s="1" t="s">
        <v>314</v>
      </c>
      <c r="C211" s="1" t="s">
        <v>315</v>
      </c>
      <c r="D211" s="1">
        <v>2019</v>
      </c>
      <c r="E211" s="1">
        <v>45</v>
      </c>
      <c r="F211" s="1" t="s">
        <v>52</v>
      </c>
      <c r="G211" s="1" t="s">
        <v>21</v>
      </c>
      <c r="H211" s="1" t="s">
        <v>316</v>
      </c>
      <c r="I211" s="1" t="s">
        <v>21</v>
      </c>
      <c r="J211" s="1" t="s">
        <v>34</v>
      </c>
      <c r="K211" s="1" t="s">
        <v>25</v>
      </c>
      <c r="L211" s="1" t="s">
        <v>21</v>
      </c>
      <c r="M211" s="1" t="s">
        <v>26</v>
      </c>
      <c r="N211" s="1">
        <v>7</v>
      </c>
      <c r="O211" s="1" t="s">
        <v>27</v>
      </c>
      <c r="P211" s="1" t="s">
        <v>239</v>
      </c>
      <c r="Q211" s="1" t="s">
        <v>303</v>
      </c>
      <c r="R211" s="1" t="s">
        <v>77</v>
      </c>
    </row>
    <row r="212" spans="1:18" ht="13.2" x14ac:dyDescent="0.25">
      <c r="A212" s="1">
        <v>1178419</v>
      </c>
      <c r="B212" s="1" t="s">
        <v>219</v>
      </c>
      <c r="C212" s="1" t="s">
        <v>317</v>
      </c>
      <c r="D212" s="1">
        <v>2019</v>
      </c>
      <c r="E212" s="1">
        <v>44</v>
      </c>
      <c r="F212" s="1" t="s">
        <v>60</v>
      </c>
      <c r="G212" s="1" t="s">
        <v>64</v>
      </c>
      <c r="H212" s="1" t="s">
        <v>298</v>
      </c>
      <c r="I212" s="1" t="s">
        <v>64</v>
      </c>
      <c r="J212" s="1" t="s">
        <v>34</v>
      </c>
      <c r="K212" s="1" t="s">
        <v>25</v>
      </c>
      <c r="L212" s="1" t="s">
        <v>60</v>
      </c>
      <c r="M212" s="1" t="s">
        <v>41</v>
      </c>
      <c r="N212" s="1">
        <v>46</v>
      </c>
      <c r="O212" s="1" t="s">
        <v>27</v>
      </c>
      <c r="P212" s="1" t="s">
        <v>285</v>
      </c>
      <c r="Q212" s="1" t="s">
        <v>56</v>
      </c>
      <c r="R212" s="1" t="s">
        <v>299</v>
      </c>
    </row>
    <row r="213" spans="1:18" ht="13.2" x14ac:dyDescent="0.25">
      <c r="A213" s="1">
        <v>1178418</v>
      </c>
      <c r="B213" s="1" t="s">
        <v>36</v>
      </c>
      <c r="C213" s="1" t="s">
        <v>318</v>
      </c>
      <c r="D213" s="1">
        <v>2019</v>
      </c>
      <c r="E213" s="1">
        <v>43</v>
      </c>
      <c r="F213" s="1" t="s">
        <v>73</v>
      </c>
      <c r="G213" s="1" t="s">
        <v>21</v>
      </c>
      <c r="H213" s="1" t="s">
        <v>313</v>
      </c>
      <c r="I213" s="1" t="s">
        <v>21</v>
      </c>
      <c r="J213" s="1" t="s">
        <v>34</v>
      </c>
      <c r="K213" s="1" t="s">
        <v>25</v>
      </c>
      <c r="L213" s="1" t="s">
        <v>21</v>
      </c>
      <c r="M213" s="1" t="s">
        <v>26</v>
      </c>
      <c r="N213" s="1">
        <v>3</v>
      </c>
      <c r="O213" s="1" t="s">
        <v>27</v>
      </c>
      <c r="P213" s="1" t="s">
        <v>319</v>
      </c>
      <c r="Q213" s="1" t="s">
        <v>186</v>
      </c>
      <c r="R213" s="1" t="s">
        <v>293</v>
      </c>
    </row>
    <row r="214" spans="1:18" ht="13.2" x14ac:dyDescent="0.25">
      <c r="A214" s="1">
        <v>1178417</v>
      </c>
      <c r="B214" s="1" t="s">
        <v>304</v>
      </c>
      <c r="C214" s="1" t="s">
        <v>320</v>
      </c>
      <c r="D214" s="1">
        <v>2019</v>
      </c>
      <c r="E214" s="1">
        <v>42</v>
      </c>
      <c r="F214" s="1" t="s">
        <v>33</v>
      </c>
      <c r="G214" s="1" t="s">
        <v>248</v>
      </c>
      <c r="H214" s="1" t="s">
        <v>305</v>
      </c>
      <c r="I214" s="1" t="s">
        <v>248</v>
      </c>
      <c r="J214" s="1" t="s">
        <v>34</v>
      </c>
      <c r="K214" s="1" t="s">
        <v>25</v>
      </c>
      <c r="L214" s="1" t="s">
        <v>33</v>
      </c>
      <c r="M214" s="1" t="s">
        <v>41</v>
      </c>
      <c r="N214" s="1">
        <v>17</v>
      </c>
      <c r="O214" s="1" t="s">
        <v>27</v>
      </c>
      <c r="P214" s="1" t="s">
        <v>215</v>
      </c>
      <c r="Q214" s="1" t="s">
        <v>48</v>
      </c>
      <c r="R214" s="1" t="s">
        <v>208</v>
      </c>
    </row>
    <row r="215" spans="1:18" ht="13.2" x14ac:dyDescent="0.25">
      <c r="A215" s="1">
        <v>1178416</v>
      </c>
      <c r="B215" s="1" t="s">
        <v>219</v>
      </c>
      <c r="C215" s="1" t="s">
        <v>321</v>
      </c>
      <c r="D215" s="1">
        <v>2019</v>
      </c>
      <c r="E215" s="1">
        <v>41</v>
      </c>
      <c r="F215" s="1" t="s">
        <v>52</v>
      </c>
      <c r="G215" s="1" t="s">
        <v>64</v>
      </c>
      <c r="H215" s="1" t="s">
        <v>298</v>
      </c>
      <c r="I215" s="1" t="s">
        <v>64</v>
      </c>
      <c r="J215" s="1" t="s">
        <v>34</v>
      </c>
      <c r="K215" s="1" t="s">
        <v>25</v>
      </c>
      <c r="L215" s="1" t="s">
        <v>64</v>
      </c>
      <c r="M215" s="1" t="s">
        <v>26</v>
      </c>
      <c r="N215" s="1">
        <v>6</v>
      </c>
      <c r="O215" s="1" t="s">
        <v>27</v>
      </c>
      <c r="P215" s="1" t="s">
        <v>275</v>
      </c>
      <c r="Q215" s="1" t="s">
        <v>56</v>
      </c>
      <c r="R215" s="1" t="s">
        <v>299</v>
      </c>
    </row>
    <row r="216" spans="1:18" ht="13.2" x14ac:dyDescent="0.25">
      <c r="A216" s="1">
        <v>1178415</v>
      </c>
      <c r="B216" s="1" t="s">
        <v>314</v>
      </c>
      <c r="C216" s="1" t="s">
        <v>322</v>
      </c>
      <c r="D216" s="1">
        <v>2019</v>
      </c>
      <c r="E216" s="1">
        <v>40</v>
      </c>
      <c r="F216" s="1" t="s">
        <v>21</v>
      </c>
      <c r="G216" s="1" t="s">
        <v>59</v>
      </c>
      <c r="H216" s="1" t="s">
        <v>316</v>
      </c>
      <c r="I216" s="1" t="s">
        <v>59</v>
      </c>
      <c r="J216" s="1" t="s">
        <v>34</v>
      </c>
      <c r="K216" s="1" t="s">
        <v>25</v>
      </c>
      <c r="L216" s="1" t="s">
        <v>59</v>
      </c>
      <c r="M216" s="1" t="s">
        <v>26</v>
      </c>
      <c r="N216" s="1">
        <v>6</v>
      </c>
      <c r="O216" s="1" t="s">
        <v>27</v>
      </c>
      <c r="P216" s="1" t="s">
        <v>297</v>
      </c>
      <c r="Q216" s="1" t="s">
        <v>303</v>
      </c>
      <c r="R216" s="1" t="s">
        <v>179</v>
      </c>
    </row>
    <row r="217" spans="1:18" ht="13.2" x14ac:dyDescent="0.25">
      <c r="A217" s="1">
        <v>1178413</v>
      </c>
      <c r="B217" s="1" t="s">
        <v>291</v>
      </c>
      <c r="C217" s="1" t="s">
        <v>323</v>
      </c>
      <c r="D217" s="1">
        <v>2019</v>
      </c>
      <c r="E217" s="1">
        <v>38</v>
      </c>
      <c r="F217" s="1" t="s">
        <v>73</v>
      </c>
      <c r="G217" s="1" t="s">
        <v>52</v>
      </c>
      <c r="H217" s="1" t="s">
        <v>292</v>
      </c>
      <c r="I217" s="1" t="s">
        <v>52</v>
      </c>
      <c r="J217" s="1" t="s">
        <v>34</v>
      </c>
      <c r="K217" s="1" t="s">
        <v>25</v>
      </c>
      <c r="L217" s="1" t="s">
        <v>52</v>
      </c>
      <c r="M217" s="1" t="s">
        <v>26</v>
      </c>
      <c r="N217" s="1">
        <v>9</v>
      </c>
      <c r="O217" s="1" t="s">
        <v>27</v>
      </c>
      <c r="P217" s="1" t="s">
        <v>324</v>
      </c>
      <c r="Q217" s="1" t="s">
        <v>299</v>
      </c>
      <c r="R217" s="1" t="s">
        <v>30</v>
      </c>
    </row>
    <row r="218" spans="1:18" ht="13.2" x14ac:dyDescent="0.25">
      <c r="A218" s="1">
        <v>1178414</v>
      </c>
      <c r="B218" s="1" t="s">
        <v>304</v>
      </c>
      <c r="C218" s="1" t="s">
        <v>323</v>
      </c>
      <c r="D218" s="1">
        <v>2019</v>
      </c>
      <c r="E218" s="1">
        <v>39</v>
      </c>
      <c r="F218" s="1" t="s">
        <v>33</v>
      </c>
      <c r="G218" s="1" t="s">
        <v>64</v>
      </c>
      <c r="H218" s="1" t="s">
        <v>305</v>
      </c>
      <c r="I218" s="1" t="s">
        <v>64</v>
      </c>
      <c r="J218" s="1" t="s">
        <v>34</v>
      </c>
      <c r="K218" s="1" t="s">
        <v>25</v>
      </c>
      <c r="L218" s="1" t="s">
        <v>33</v>
      </c>
      <c r="M218" s="1" t="s">
        <v>41</v>
      </c>
      <c r="N218" s="1">
        <v>1</v>
      </c>
      <c r="O218" s="1" t="s">
        <v>27</v>
      </c>
      <c r="P218" s="1" t="s">
        <v>325</v>
      </c>
      <c r="Q218" s="1" t="s">
        <v>134</v>
      </c>
      <c r="R218" s="1" t="s">
        <v>262</v>
      </c>
    </row>
    <row r="219" spans="1:18" ht="13.2" x14ac:dyDescent="0.25">
      <c r="A219" s="1">
        <v>1178412</v>
      </c>
      <c r="B219" s="1" t="s">
        <v>206</v>
      </c>
      <c r="C219" s="1" t="s">
        <v>326</v>
      </c>
      <c r="D219" s="1">
        <v>2019</v>
      </c>
      <c r="E219" s="1">
        <v>37</v>
      </c>
      <c r="F219" s="1" t="s">
        <v>248</v>
      </c>
      <c r="G219" s="1" t="s">
        <v>59</v>
      </c>
      <c r="H219" s="1" t="s">
        <v>307</v>
      </c>
      <c r="I219" s="1" t="s">
        <v>59</v>
      </c>
      <c r="J219" s="1" t="s">
        <v>34</v>
      </c>
      <c r="K219" s="1" t="s">
        <v>25</v>
      </c>
      <c r="L219" s="1" t="s">
        <v>59</v>
      </c>
      <c r="M219" s="1" t="s">
        <v>26</v>
      </c>
      <c r="N219" s="1">
        <v>5</v>
      </c>
      <c r="O219" s="1" t="s">
        <v>27</v>
      </c>
      <c r="P219" s="1" t="s">
        <v>194</v>
      </c>
      <c r="Q219" s="1" t="s">
        <v>208</v>
      </c>
      <c r="R219" s="1" t="s">
        <v>115</v>
      </c>
    </row>
    <row r="220" spans="1:18" ht="13.2" x14ac:dyDescent="0.25">
      <c r="A220" s="1">
        <v>1178411</v>
      </c>
      <c r="B220" s="1" t="s">
        <v>314</v>
      </c>
      <c r="C220" s="1" t="s">
        <v>326</v>
      </c>
      <c r="D220" s="1">
        <v>2019</v>
      </c>
      <c r="E220" s="1">
        <v>36</v>
      </c>
      <c r="F220" s="1" t="s">
        <v>60</v>
      </c>
      <c r="G220" s="1" t="s">
        <v>21</v>
      </c>
      <c r="H220" s="1" t="s">
        <v>316</v>
      </c>
      <c r="I220" s="1" t="s">
        <v>21</v>
      </c>
      <c r="J220" s="1" t="s">
        <v>34</v>
      </c>
      <c r="K220" s="1" t="s">
        <v>25</v>
      </c>
      <c r="L220" s="1" t="s">
        <v>21</v>
      </c>
      <c r="M220" s="1" t="s">
        <v>26</v>
      </c>
      <c r="N220" s="1">
        <v>5</v>
      </c>
      <c r="O220" s="1" t="s">
        <v>27</v>
      </c>
      <c r="P220" s="1" t="s">
        <v>327</v>
      </c>
      <c r="Q220" s="1" t="s">
        <v>179</v>
      </c>
      <c r="R220" s="1" t="s">
        <v>77</v>
      </c>
    </row>
    <row r="221" spans="1:18" ht="13.2" x14ac:dyDescent="0.25">
      <c r="A221" s="1">
        <v>1178410</v>
      </c>
      <c r="B221" s="1" t="s">
        <v>36</v>
      </c>
      <c r="C221" s="1" t="s">
        <v>328</v>
      </c>
      <c r="D221" s="1">
        <v>2019</v>
      </c>
      <c r="E221" s="1">
        <v>35</v>
      </c>
      <c r="F221" s="1" t="s">
        <v>33</v>
      </c>
      <c r="G221" s="1" t="s">
        <v>73</v>
      </c>
      <c r="H221" s="1" t="s">
        <v>313</v>
      </c>
      <c r="I221" s="1" t="s">
        <v>73</v>
      </c>
      <c r="J221" s="1" t="s">
        <v>34</v>
      </c>
      <c r="K221" s="1" t="s">
        <v>25</v>
      </c>
      <c r="L221" s="1" t="s">
        <v>33</v>
      </c>
      <c r="M221" s="1" t="s">
        <v>41</v>
      </c>
      <c r="N221" s="1">
        <v>10</v>
      </c>
      <c r="O221" s="1" t="s">
        <v>27</v>
      </c>
      <c r="P221" s="1" t="s">
        <v>68</v>
      </c>
      <c r="Q221" s="1" t="s">
        <v>293</v>
      </c>
      <c r="R221" s="1" t="s">
        <v>30</v>
      </c>
    </row>
    <row r="222" spans="1:18" ht="13.2" x14ac:dyDescent="0.25">
      <c r="A222" s="1">
        <v>1178409</v>
      </c>
      <c r="B222" s="1" t="s">
        <v>206</v>
      </c>
      <c r="C222" s="1" t="s">
        <v>329</v>
      </c>
      <c r="D222" s="1">
        <v>2019</v>
      </c>
      <c r="E222" s="1">
        <v>34</v>
      </c>
      <c r="F222" s="1" t="s">
        <v>60</v>
      </c>
      <c r="G222" s="1" t="s">
        <v>59</v>
      </c>
      <c r="H222" s="1" t="s">
        <v>307</v>
      </c>
      <c r="I222" s="1" t="s">
        <v>60</v>
      </c>
      <c r="J222" s="1" t="s">
        <v>24</v>
      </c>
      <c r="K222" s="1" t="s">
        <v>25</v>
      </c>
      <c r="L222" s="1" t="s">
        <v>60</v>
      </c>
      <c r="M222" s="1" t="s">
        <v>41</v>
      </c>
      <c r="N222" s="1">
        <v>40</v>
      </c>
      <c r="O222" s="1" t="s">
        <v>27</v>
      </c>
      <c r="P222" s="1" t="s">
        <v>28</v>
      </c>
      <c r="Q222" s="1" t="s">
        <v>48</v>
      </c>
      <c r="R222" s="1" t="s">
        <v>299</v>
      </c>
    </row>
    <row r="223" spans="1:18" ht="13.2" x14ac:dyDescent="0.25">
      <c r="A223" s="1">
        <v>1178408</v>
      </c>
      <c r="B223" s="1" t="s">
        <v>291</v>
      </c>
      <c r="C223" s="1" t="s">
        <v>330</v>
      </c>
      <c r="D223" s="1">
        <v>2019</v>
      </c>
      <c r="E223" s="1">
        <v>33</v>
      </c>
      <c r="F223" s="1" t="s">
        <v>64</v>
      </c>
      <c r="G223" s="1" t="s">
        <v>52</v>
      </c>
      <c r="H223" s="1" t="s">
        <v>292</v>
      </c>
      <c r="I223" s="1" t="s">
        <v>64</v>
      </c>
      <c r="J223" s="1" t="s">
        <v>24</v>
      </c>
      <c r="K223" s="1" t="s">
        <v>25</v>
      </c>
      <c r="L223" s="1" t="s">
        <v>52</v>
      </c>
      <c r="M223" s="1" t="s">
        <v>26</v>
      </c>
      <c r="N223" s="1">
        <v>6</v>
      </c>
      <c r="O223" s="1" t="s">
        <v>27</v>
      </c>
      <c r="P223" s="1" t="s">
        <v>102</v>
      </c>
      <c r="Q223" s="1" t="s">
        <v>293</v>
      </c>
      <c r="R223" s="1" t="s">
        <v>115</v>
      </c>
    </row>
    <row r="224" spans="1:18" ht="13.2" x14ac:dyDescent="0.25">
      <c r="A224" s="1">
        <v>1178407</v>
      </c>
      <c r="B224" s="1" t="s">
        <v>300</v>
      </c>
      <c r="C224" s="1" t="s">
        <v>331</v>
      </c>
      <c r="D224" s="1">
        <v>2019</v>
      </c>
      <c r="E224" s="1">
        <v>32</v>
      </c>
      <c r="F224" s="1" t="s">
        <v>248</v>
      </c>
      <c r="G224" s="1" t="s">
        <v>21</v>
      </c>
      <c r="H224" s="1" t="s">
        <v>301</v>
      </c>
      <c r="I224" s="1" t="s">
        <v>21</v>
      </c>
      <c r="J224" s="1" t="s">
        <v>34</v>
      </c>
      <c r="K224" s="1" t="s">
        <v>25</v>
      </c>
      <c r="L224" s="1" t="s">
        <v>248</v>
      </c>
      <c r="M224" s="1" t="s">
        <v>41</v>
      </c>
      <c r="N224" s="1">
        <v>12</v>
      </c>
      <c r="O224" s="1" t="s">
        <v>27</v>
      </c>
      <c r="P224" s="1" t="s">
        <v>66</v>
      </c>
      <c r="Q224" s="1" t="s">
        <v>56</v>
      </c>
      <c r="R224" s="1" t="s">
        <v>262</v>
      </c>
    </row>
    <row r="225" spans="1:18" ht="13.2" x14ac:dyDescent="0.25">
      <c r="A225" s="1">
        <v>1178406</v>
      </c>
      <c r="B225" s="1" t="s">
        <v>50</v>
      </c>
      <c r="C225" s="1" t="s">
        <v>332</v>
      </c>
      <c r="D225" s="1">
        <v>2019</v>
      </c>
      <c r="E225" s="1">
        <v>31</v>
      </c>
      <c r="F225" s="1" t="s">
        <v>33</v>
      </c>
      <c r="G225" s="1" t="s">
        <v>60</v>
      </c>
      <c r="H225" s="1" t="s">
        <v>302</v>
      </c>
      <c r="I225" s="1" t="s">
        <v>60</v>
      </c>
      <c r="J225" s="1" t="s">
        <v>34</v>
      </c>
      <c r="K225" s="1" t="s">
        <v>25</v>
      </c>
      <c r="L225" s="1" t="s">
        <v>60</v>
      </c>
      <c r="M225" s="1" t="s">
        <v>26</v>
      </c>
      <c r="N225" s="1">
        <v>5</v>
      </c>
      <c r="O225" s="1" t="s">
        <v>27</v>
      </c>
      <c r="P225" s="1" t="s">
        <v>333</v>
      </c>
      <c r="Q225" s="1" t="s">
        <v>124</v>
      </c>
      <c r="R225" s="1" t="s">
        <v>30</v>
      </c>
    </row>
    <row r="226" spans="1:18" ht="13.2" x14ac:dyDescent="0.25">
      <c r="A226" s="1">
        <v>1178404</v>
      </c>
      <c r="B226" s="1" t="s">
        <v>36</v>
      </c>
      <c r="C226" s="1" t="s">
        <v>334</v>
      </c>
      <c r="D226" s="1">
        <v>2019</v>
      </c>
      <c r="E226" s="1">
        <v>29</v>
      </c>
      <c r="F226" s="1" t="s">
        <v>73</v>
      </c>
      <c r="G226" s="1" t="s">
        <v>64</v>
      </c>
      <c r="H226" s="1" t="s">
        <v>313</v>
      </c>
      <c r="I226" s="1" t="s">
        <v>64</v>
      </c>
      <c r="J226" s="1" t="s">
        <v>34</v>
      </c>
      <c r="K226" s="1" t="s">
        <v>25</v>
      </c>
      <c r="L226" s="1" t="s">
        <v>64</v>
      </c>
      <c r="M226" s="1" t="s">
        <v>26</v>
      </c>
      <c r="N226" s="1">
        <v>5</v>
      </c>
      <c r="O226" s="1" t="s">
        <v>27</v>
      </c>
      <c r="P226" s="1" t="s">
        <v>335</v>
      </c>
      <c r="Q226" s="1" t="s">
        <v>209</v>
      </c>
      <c r="R226" s="1" t="s">
        <v>134</v>
      </c>
    </row>
    <row r="227" spans="1:18" ht="13.2" x14ac:dyDescent="0.25">
      <c r="A227" s="1">
        <v>1178405</v>
      </c>
      <c r="B227" s="1" t="s">
        <v>291</v>
      </c>
      <c r="C227" s="1" t="s">
        <v>334</v>
      </c>
      <c r="D227" s="1">
        <v>2019</v>
      </c>
      <c r="E227" s="1">
        <v>30</v>
      </c>
      <c r="F227" s="1" t="s">
        <v>59</v>
      </c>
      <c r="G227" s="1" t="s">
        <v>52</v>
      </c>
      <c r="H227" s="1" t="s">
        <v>292</v>
      </c>
      <c r="I227" s="1" t="s">
        <v>52</v>
      </c>
      <c r="J227" s="1" t="s">
        <v>34</v>
      </c>
      <c r="K227" s="1" t="s">
        <v>25</v>
      </c>
      <c r="L227" s="1" t="s">
        <v>59</v>
      </c>
      <c r="M227" s="1" t="s">
        <v>41</v>
      </c>
      <c r="N227" s="1">
        <v>39</v>
      </c>
      <c r="O227" s="1" t="s">
        <v>27</v>
      </c>
      <c r="P227" s="1" t="s">
        <v>336</v>
      </c>
      <c r="Q227" s="1" t="s">
        <v>56</v>
      </c>
      <c r="R227" s="1" t="s">
        <v>48</v>
      </c>
    </row>
    <row r="228" spans="1:18" ht="13.2" x14ac:dyDescent="0.25">
      <c r="A228" s="1">
        <v>1178402</v>
      </c>
      <c r="B228" s="1" t="s">
        <v>50</v>
      </c>
      <c r="C228" s="1" t="s">
        <v>337</v>
      </c>
      <c r="D228" s="1">
        <v>2019</v>
      </c>
      <c r="E228" s="1">
        <v>27</v>
      </c>
      <c r="F228" s="1" t="s">
        <v>60</v>
      </c>
      <c r="G228" s="1" t="s">
        <v>21</v>
      </c>
      <c r="H228" s="1" t="s">
        <v>302</v>
      </c>
      <c r="I228" s="1" t="s">
        <v>21</v>
      </c>
      <c r="J228" s="1" t="s">
        <v>34</v>
      </c>
      <c r="K228" s="1" t="s">
        <v>25</v>
      </c>
      <c r="L228" s="1" t="s">
        <v>21</v>
      </c>
      <c r="M228" s="1" t="s">
        <v>26</v>
      </c>
      <c r="N228" s="1">
        <v>4</v>
      </c>
      <c r="O228" s="1" t="s">
        <v>27</v>
      </c>
      <c r="P228" s="1" t="s">
        <v>35</v>
      </c>
      <c r="Q228" s="1" t="s">
        <v>303</v>
      </c>
      <c r="R228" s="1" t="s">
        <v>30</v>
      </c>
    </row>
    <row r="229" spans="1:18" ht="13.2" x14ac:dyDescent="0.25">
      <c r="A229" s="1">
        <v>1178403</v>
      </c>
      <c r="B229" s="1" t="s">
        <v>300</v>
      </c>
      <c r="C229" s="1" t="s">
        <v>337</v>
      </c>
      <c r="D229" s="1">
        <v>2019</v>
      </c>
      <c r="E229" s="1">
        <v>28</v>
      </c>
      <c r="F229" s="1" t="s">
        <v>248</v>
      </c>
      <c r="G229" s="1" t="s">
        <v>33</v>
      </c>
      <c r="H229" s="1" t="s">
        <v>301</v>
      </c>
      <c r="I229" s="1" t="s">
        <v>33</v>
      </c>
      <c r="J229" s="1" t="s">
        <v>34</v>
      </c>
      <c r="K229" s="1" t="s">
        <v>25</v>
      </c>
      <c r="L229" s="1" t="s">
        <v>33</v>
      </c>
      <c r="M229" s="1" t="s">
        <v>26</v>
      </c>
      <c r="N229" s="1">
        <v>8</v>
      </c>
      <c r="O229" s="1" t="s">
        <v>27</v>
      </c>
      <c r="P229" s="1" t="s">
        <v>215</v>
      </c>
      <c r="Q229" s="1" t="s">
        <v>179</v>
      </c>
      <c r="R229" s="1" t="s">
        <v>115</v>
      </c>
    </row>
    <row r="230" spans="1:18" ht="13.2" x14ac:dyDescent="0.25">
      <c r="A230" s="1">
        <v>1178401</v>
      </c>
      <c r="B230" s="1" t="s">
        <v>36</v>
      </c>
      <c r="C230" s="2">
        <v>43803</v>
      </c>
      <c r="D230" s="1">
        <v>2019</v>
      </c>
      <c r="E230" s="1">
        <v>26</v>
      </c>
      <c r="F230" s="1" t="s">
        <v>73</v>
      </c>
      <c r="G230" s="1" t="s">
        <v>59</v>
      </c>
      <c r="H230" s="1" t="s">
        <v>313</v>
      </c>
      <c r="I230" s="1" t="s">
        <v>59</v>
      </c>
      <c r="J230" s="1" t="s">
        <v>34</v>
      </c>
      <c r="K230" s="1" t="s">
        <v>25</v>
      </c>
      <c r="L230" s="1" t="s">
        <v>59</v>
      </c>
      <c r="M230" s="1" t="s">
        <v>26</v>
      </c>
      <c r="N230" s="1">
        <v>7</v>
      </c>
      <c r="O230" s="1" t="s">
        <v>27</v>
      </c>
      <c r="P230" s="1" t="s">
        <v>123</v>
      </c>
      <c r="Q230" s="1" t="s">
        <v>209</v>
      </c>
      <c r="R230" s="1" t="s">
        <v>77</v>
      </c>
    </row>
    <row r="231" spans="1:18" ht="13.2" x14ac:dyDescent="0.25">
      <c r="A231" s="1">
        <v>1178400</v>
      </c>
      <c r="B231" s="1" t="s">
        <v>314</v>
      </c>
      <c r="C231" s="2">
        <v>43773</v>
      </c>
      <c r="D231" s="1">
        <v>2019</v>
      </c>
      <c r="E231" s="1">
        <v>25</v>
      </c>
      <c r="F231" s="1" t="s">
        <v>21</v>
      </c>
      <c r="G231" s="1" t="s">
        <v>64</v>
      </c>
      <c r="H231" s="1" t="s">
        <v>316</v>
      </c>
      <c r="I231" s="1" t="s">
        <v>64</v>
      </c>
      <c r="J231" s="1" t="s">
        <v>34</v>
      </c>
      <c r="K231" s="1" t="s">
        <v>25</v>
      </c>
      <c r="L231" s="1" t="s">
        <v>64</v>
      </c>
      <c r="M231" s="1" t="s">
        <v>26</v>
      </c>
      <c r="N231" s="1">
        <v>4</v>
      </c>
      <c r="O231" s="1" t="s">
        <v>27</v>
      </c>
      <c r="P231" s="1" t="s">
        <v>308</v>
      </c>
      <c r="Q231" s="1" t="s">
        <v>48</v>
      </c>
      <c r="R231" s="1" t="s">
        <v>115</v>
      </c>
    </row>
    <row r="232" spans="1:18" ht="13.2" x14ac:dyDescent="0.25">
      <c r="A232" s="1">
        <v>1178399</v>
      </c>
      <c r="B232" s="1" t="s">
        <v>50</v>
      </c>
      <c r="C232" s="2">
        <v>43742</v>
      </c>
      <c r="D232" s="1">
        <v>2019</v>
      </c>
      <c r="E232" s="1">
        <v>24</v>
      </c>
      <c r="F232" s="1" t="s">
        <v>248</v>
      </c>
      <c r="G232" s="1" t="s">
        <v>60</v>
      </c>
      <c r="H232" s="1" t="s">
        <v>302</v>
      </c>
      <c r="I232" s="1" t="s">
        <v>60</v>
      </c>
      <c r="J232" s="1" t="s">
        <v>34</v>
      </c>
      <c r="K232" s="1" t="s">
        <v>25</v>
      </c>
      <c r="L232" s="1" t="s">
        <v>60</v>
      </c>
      <c r="M232" s="1" t="s">
        <v>26</v>
      </c>
      <c r="N232" s="1">
        <v>3</v>
      </c>
      <c r="O232" s="1" t="s">
        <v>27</v>
      </c>
      <c r="P232" s="1" t="s">
        <v>188</v>
      </c>
      <c r="Q232" s="1" t="s">
        <v>179</v>
      </c>
      <c r="R232" s="1" t="s">
        <v>77</v>
      </c>
    </row>
    <row r="233" spans="1:18" ht="13.2" x14ac:dyDescent="0.25">
      <c r="A233" s="1">
        <v>1178398</v>
      </c>
      <c r="B233" s="1" t="s">
        <v>219</v>
      </c>
      <c r="C233" s="2">
        <v>43712</v>
      </c>
      <c r="D233" s="1">
        <v>2019</v>
      </c>
      <c r="E233" s="1">
        <v>23</v>
      </c>
      <c r="F233" s="1" t="s">
        <v>73</v>
      </c>
      <c r="G233" s="1" t="s">
        <v>64</v>
      </c>
      <c r="H233" s="1" t="s">
        <v>298</v>
      </c>
      <c r="I233" s="1" t="s">
        <v>64</v>
      </c>
      <c r="J233" s="1" t="s">
        <v>34</v>
      </c>
      <c r="K233" s="1" t="s">
        <v>25</v>
      </c>
      <c r="L233" s="1" t="s">
        <v>64</v>
      </c>
      <c r="M233" s="1" t="s">
        <v>26</v>
      </c>
      <c r="N233" s="1">
        <v>7</v>
      </c>
      <c r="O233" s="1" t="s">
        <v>27</v>
      </c>
      <c r="P233" s="1" t="s">
        <v>237</v>
      </c>
      <c r="Q233" s="1" t="s">
        <v>208</v>
      </c>
      <c r="R233" s="1" t="s">
        <v>134</v>
      </c>
    </row>
    <row r="234" spans="1:18" ht="13.2" x14ac:dyDescent="0.25">
      <c r="A234" s="1">
        <v>1178397</v>
      </c>
      <c r="B234" s="1" t="s">
        <v>300</v>
      </c>
      <c r="C234" s="2">
        <v>43681</v>
      </c>
      <c r="D234" s="1">
        <v>2019</v>
      </c>
      <c r="E234" s="1">
        <v>22</v>
      </c>
      <c r="F234" s="1" t="s">
        <v>52</v>
      </c>
      <c r="G234" s="1" t="s">
        <v>248</v>
      </c>
      <c r="H234" s="1" t="s">
        <v>301</v>
      </c>
      <c r="I234" s="1" t="s">
        <v>248</v>
      </c>
      <c r="J234" s="1" t="s">
        <v>34</v>
      </c>
      <c r="K234" s="1" t="s">
        <v>25</v>
      </c>
      <c r="L234" s="1" t="s">
        <v>248</v>
      </c>
      <c r="M234" s="1" t="s">
        <v>26</v>
      </c>
      <c r="N234" s="1">
        <v>6</v>
      </c>
      <c r="O234" s="1" t="s">
        <v>27</v>
      </c>
      <c r="P234" s="1" t="s">
        <v>126</v>
      </c>
      <c r="Q234" s="1" t="s">
        <v>186</v>
      </c>
      <c r="R234" s="1" t="s">
        <v>124</v>
      </c>
    </row>
    <row r="235" spans="1:18" ht="13.2" x14ac:dyDescent="0.25">
      <c r="A235" s="1">
        <v>1178396</v>
      </c>
      <c r="B235" s="1" t="s">
        <v>314</v>
      </c>
      <c r="C235" s="2">
        <v>43650</v>
      </c>
      <c r="D235" s="1">
        <v>2019</v>
      </c>
      <c r="E235" s="1">
        <v>21</v>
      </c>
      <c r="F235" s="1" t="s">
        <v>21</v>
      </c>
      <c r="G235" s="1" t="s">
        <v>73</v>
      </c>
      <c r="H235" s="1" t="s">
        <v>316</v>
      </c>
      <c r="I235" s="1" t="s">
        <v>73</v>
      </c>
      <c r="J235" s="1" t="s">
        <v>34</v>
      </c>
      <c r="K235" s="1" t="s">
        <v>25</v>
      </c>
      <c r="L235" s="1" t="s">
        <v>73</v>
      </c>
      <c r="M235" s="1" t="s">
        <v>26</v>
      </c>
      <c r="N235" s="1">
        <v>8</v>
      </c>
      <c r="O235" s="1" t="s">
        <v>27</v>
      </c>
      <c r="P235" s="1" t="s">
        <v>338</v>
      </c>
      <c r="Q235" s="1" t="s">
        <v>56</v>
      </c>
      <c r="R235" s="1" t="s">
        <v>29</v>
      </c>
    </row>
    <row r="236" spans="1:18" ht="13.2" x14ac:dyDescent="0.25">
      <c r="A236" s="1">
        <v>1178395</v>
      </c>
      <c r="B236" s="1" t="s">
        <v>304</v>
      </c>
      <c r="C236" s="2">
        <v>43650</v>
      </c>
      <c r="D236" s="1">
        <v>2019</v>
      </c>
      <c r="E236" s="1">
        <v>20</v>
      </c>
      <c r="F236" s="1" t="s">
        <v>33</v>
      </c>
      <c r="G236" s="1" t="s">
        <v>59</v>
      </c>
      <c r="H236" s="1" t="s">
        <v>305</v>
      </c>
      <c r="I236" s="1" t="s">
        <v>59</v>
      </c>
      <c r="J236" s="1" t="s">
        <v>34</v>
      </c>
      <c r="K236" s="1" t="s">
        <v>25</v>
      </c>
      <c r="L236" s="1" t="s">
        <v>59</v>
      </c>
      <c r="M236" s="1" t="s">
        <v>26</v>
      </c>
      <c r="N236" s="1">
        <v>4</v>
      </c>
      <c r="O236" s="1" t="s">
        <v>27</v>
      </c>
      <c r="P236" s="1" t="s">
        <v>105</v>
      </c>
      <c r="Q236" s="1" t="s">
        <v>179</v>
      </c>
      <c r="R236" s="1" t="s">
        <v>77</v>
      </c>
    </row>
    <row r="237" spans="1:18" ht="13.2" x14ac:dyDescent="0.25">
      <c r="A237" s="1">
        <v>1178394</v>
      </c>
      <c r="B237" s="1" t="s">
        <v>291</v>
      </c>
      <c r="C237" s="2">
        <v>43620</v>
      </c>
      <c r="D237" s="1">
        <v>2019</v>
      </c>
      <c r="E237" s="1">
        <v>19</v>
      </c>
      <c r="F237" s="1" t="s">
        <v>60</v>
      </c>
      <c r="G237" s="1" t="s">
        <v>52</v>
      </c>
      <c r="H237" s="1" t="s">
        <v>292</v>
      </c>
      <c r="I237" s="1" t="s">
        <v>52</v>
      </c>
      <c r="J237" s="1" t="s">
        <v>34</v>
      </c>
      <c r="K237" s="1" t="s">
        <v>25</v>
      </c>
      <c r="L237" s="1" t="s">
        <v>60</v>
      </c>
      <c r="M237" s="1" t="s">
        <v>41</v>
      </c>
      <c r="N237" s="1">
        <v>40</v>
      </c>
      <c r="O237" s="1" t="s">
        <v>27</v>
      </c>
      <c r="P237" s="1" t="s">
        <v>339</v>
      </c>
      <c r="Q237" s="1" t="s">
        <v>186</v>
      </c>
      <c r="R237" s="1" t="s">
        <v>30</v>
      </c>
    </row>
    <row r="238" spans="1:18" ht="13.2" x14ac:dyDescent="0.25">
      <c r="A238" s="1">
        <v>1178393</v>
      </c>
      <c r="B238" s="1" t="s">
        <v>219</v>
      </c>
      <c r="C238" s="2">
        <v>43620</v>
      </c>
      <c r="D238" s="1">
        <v>2019</v>
      </c>
      <c r="E238" s="1">
        <v>18</v>
      </c>
      <c r="F238" s="1" t="s">
        <v>64</v>
      </c>
      <c r="G238" s="1" t="s">
        <v>248</v>
      </c>
      <c r="H238" s="1" t="s">
        <v>298</v>
      </c>
      <c r="I238" s="1" t="s">
        <v>64</v>
      </c>
      <c r="J238" s="1" t="s">
        <v>24</v>
      </c>
      <c r="K238" s="1" t="s">
        <v>25</v>
      </c>
      <c r="L238" s="1" t="s">
        <v>64</v>
      </c>
      <c r="M238" s="1" t="s">
        <v>41</v>
      </c>
      <c r="N238" s="1">
        <v>22</v>
      </c>
      <c r="O238" s="1" t="s">
        <v>27</v>
      </c>
      <c r="P238" s="1" t="s">
        <v>340</v>
      </c>
      <c r="Q238" s="1" t="s">
        <v>69</v>
      </c>
      <c r="R238" s="1" t="s">
        <v>134</v>
      </c>
    </row>
    <row r="239" spans="1:18" ht="13.2" x14ac:dyDescent="0.25">
      <c r="A239" s="1">
        <v>1175372</v>
      </c>
      <c r="B239" s="1" t="s">
        <v>304</v>
      </c>
      <c r="C239" s="2">
        <v>43589</v>
      </c>
      <c r="D239" s="1">
        <v>2019</v>
      </c>
      <c r="E239" s="1">
        <v>17</v>
      </c>
      <c r="F239" s="1" t="s">
        <v>33</v>
      </c>
      <c r="G239" s="1" t="s">
        <v>73</v>
      </c>
      <c r="H239" s="1" t="s">
        <v>305</v>
      </c>
      <c r="I239" s="1" t="s">
        <v>73</v>
      </c>
      <c r="J239" s="1" t="s">
        <v>34</v>
      </c>
      <c r="K239" s="1" t="s">
        <v>25</v>
      </c>
      <c r="L239" s="1" t="s">
        <v>73</v>
      </c>
      <c r="M239" s="1" t="s">
        <v>26</v>
      </c>
      <c r="N239" s="1">
        <v>5</v>
      </c>
      <c r="O239" s="1" t="s">
        <v>27</v>
      </c>
      <c r="P239" s="1" t="s">
        <v>90</v>
      </c>
      <c r="Q239" s="1" t="s">
        <v>56</v>
      </c>
      <c r="R239" s="1" t="s">
        <v>29</v>
      </c>
    </row>
    <row r="240" spans="1:18" ht="13.2" x14ac:dyDescent="0.25">
      <c r="A240" s="1">
        <v>1175371</v>
      </c>
      <c r="B240" s="1" t="s">
        <v>206</v>
      </c>
      <c r="C240" s="2">
        <v>43559</v>
      </c>
      <c r="D240" s="1">
        <v>2019</v>
      </c>
      <c r="E240" s="1">
        <v>16</v>
      </c>
      <c r="F240" s="1" t="s">
        <v>59</v>
      </c>
      <c r="G240" s="1" t="s">
        <v>52</v>
      </c>
      <c r="H240" s="1" t="s">
        <v>307</v>
      </c>
      <c r="I240" s="1" t="s">
        <v>52</v>
      </c>
      <c r="J240" s="1" t="s">
        <v>34</v>
      </c>
      <c r="K240" s="1" t="s">
        <v>25</v>
      </c>
      <c r="L240" s="1" t="s">
        <v>52</v>
      </c>
      <c r="M240" s="1" t="s">
        <v>26</v>
      </c>
      <c r="N240" s="1">
        <v>5</v>
      </c>
      <c r="O240" s="1" t="s">
        <v>27</v>
      </c>
      <c r="P240" s="1" t="s">
        <v>92</v>
      </c>
      <c r="Q240" s="1" t="s">
        <v>208</v>
      </c>
      <c r="R240" s="1" t="s">
        <v>69</v>
      </c>
    </row>
    <row r="241" spans="1:18" ht="13.2" x14ac:dyDescent="0.25">
      <c r="A241" s="1">
        <v>1175370</v>
      </c>
      <c r="B241" s="1" t="s">
        <v>50</v>
      </c>
      <c r="C241" s="2">
        <v>43528</v>
      </c>
      <c r="D241" s="1">
        <v>2019</v>
      </c>
      <c r="E241" s="1">
        <v>15</v>
      </c>
      <c r="F241" s="1" t="s">
        <v>60</v>
      </c>
      <c r="G241" s="1" t="s">
        <v>64</v>
      </c>
      <c r="H241" s="1" t="s">
        <v>302</v>
      </c>
      <c r="I241" s="1" t="s">
        <v>64</v>
      </c>
      <c r="J241" s="1" t="s">
        <v>34</v>
      </c>
      <c r="K241" s="1" t="s">
        <v>25</v>
      </c>
      <c r="L241" s="1" t="s">
        <v>60</v>
      </c>
      <c r="M241" s="1" t="s">
        <v>41</v>
      </c>
      <c r="N241" s="1">
        <v>37</v>
      </c>
      <c r="O241" s="1" t="s">
        <v>27</v>
      </c>
      <c r="P241" s="1" t="s">
        <v>28</v>
      </c>
      <c r="Q241" s="1" t="s">
        <v>48</v>
      </c>
      <c r="R241" s="1" t="s">
        <v>134</v>
      </c>
    </row>
    <row r="242" spans="1:18" ht="13.2" x14ac:dyDescent="0.25">
      <c r="A242" s="1">
        <v>1175369</v>
      </c>
      <c r="B242" s="1" t="s">
        <v>314</v>
      </c>
      <c r="C242" s="2">
        <v>43500</v>
      </c>
      <c r="D242" s="1">
        <v>2019</v>
      </c>
      <c r="E242" s="1">
        <v>14</v>
      </c>
      <c r="F242" s="1" t="s">
        <v>33</v>
      </c>
      <c r="G242" s="1" t="s">
        <v>21</v>
      </c>
      <c r="H242" s="1" t="s">
        <v>316</v>
      </c>
      <c r="I242" s="1" t="s">
        <v>21</v>
      </c>
      <c r="J242" s="1" t="s">
        <v>34</v>
      </c>
      <c r="K242" s="1" t="s">
        <v>25</v>
      </c>
      <c r="L242" s="1" t="s">
        <v>21</v>
      </c>
      <c r="M242" s="1" t="s">
        <v>26</v>
      </c>
      <c r="N242" s="1">
        <v>7</v>
      </c>
      <c r="O242" s="1" t="s">
        <v>27</v>
      </c>
      <c r="P242" s="1" t="s">
        <v>341</v>
      </c>
      <c r="Q242" s="1" t="s">
        <v>186</v>
      </c>
      <c r="R242" s="1" t="s">
        <v>124</v>
      </c>
    </row>
    <row r="243" spans="1:18" ht="13.2" x14ac:dyDescent="0.25">
      <c r="A243" s="1">
        <v>1175368</v>
      </c>
      <c r="B243" s="1" t="s">
        <v>300</v>
      </c>
      <c r="C243" s="2">
        <v>43469</v>
      </c>
      <c r="D243" s="1">
        <v>2019</v>
      </c>
      <c r="E243" s="1">
        <v>13</v>
      </c>
      <c r="F243" s="1" t="s">
        <v>248</v>
      </c>
      <c r="G243" s="1" t="s">
        <v>59</v>
      </c>
      <c r="H243" s="1" t="s">
        <v>301</v>
      </c>
      <c r="I243" s="1" t="s">
        <v>59</v>
      </c>
      <c r="J243" s="1" t="s">
        <v>34</v>
      </c>
      <c r="K243" s="1" t="s">
        <v>25</v>
      </c>
      <c r="L243" s="1" t="s">
        <v>248</v>
      </c>
      <c r="M243" s="1" t="s">
        <v>41</v>
      </c>
      <c r="N243" s="1">
        <v>14</v>
      </c>
      <c r="O243" s="1" t="s">
        <v>27</v>
      </c>
      <c r="P243" s="1" t="s">
        <v>342</v>
      </c>
      <c r="Q243" s="1" t="s">
        <v>56</v>
      </c>
      <c r="R243" s="1" t="s">
        <v>29</v>
      </c>
    </row>
    <row r="244" spans="1:18" ht="13.2" x14ac:dyDescent="0.25">
      <c r="A244" s="1">
        <v>1175366</v>
      </c>
      <c r="B244" s="1" t="s">
        <v>291</v>
      </c>
      <c r="C244" s="1" t="s">
        <v>343</v>
      </c>
      <c r="D244" s="1">
        <v>2019</v>
      </c>
      <c r="E244" s="1">
        <v>11</v>
      </c>
      <c r="F244" s="1" t="s">
        <v>52</v>
      </c>
      <c r="G244" s="1" t="s">
        <v>33</v>
      </c>
      <c r="H244" s="1" t="s">
        <v>292</v>
      </c>
      <c r="I244" s="1" t="s">
        <v>33</v>
      </c>
      <c r="J244" s="1" t="s">
        <v>34</v>
      </c>
      <c r="K244" s="1" t="s">
        <v>25</v>
      </c>
      <c r="L244" s="1" t="s">
        <v>52</v>
      </c>
      <c r="M244" s="1" t="s">
        <v>41</v>
      </c>
      <c r="N244" s="1">
        <v>118</v>
      </c>
      <c r="O244" s="1" t="s">
        <v>27</v>
      </c>
      <c r="P244" s="1" t="s">
        <v>92</v>
      </c>
      <c r="Q244" s="1" t="s">
        <v>69</v>
      </c>
      <c r="R244" s="1" t="s">
        <v>179</v>
      </c>
    </row>
    <row r="245" spans="1:18" ht="13.2" x14ac:dyDescent="0.25">
      <c r="A245" s="1">
        <v>1175367</v>
      </c>
      <c r="B245" s="1" t="s">
        <v>219</v>
      </c>
      <c r="C245" s="1" t="s">
        <v>343</v>
      </c>
      <c r="D245" s="1">
        <v>2019</v>
      </c>
      <c r="E245" s="1">
        <v>12</v>
      </c>
      <c r="F245" s="1" t="s">
        <v>64</v>
      </c>
      <c r="G245" s="1" t="s">
        <v>21</v>
      </c>
      <c r="H245" s="1" t="s">
        <v>298</v>
      </c>
      <c r="I245" s="1" t="s">
        <v>21</v>
      </c>
      <c r="J245" s="1" t="s">
        <v>34</v>
      </c>
      <c r="K245" s="1" t="s">
        <v>25</v>
      </c>
      <c r="L245" s="1" t="s">
        <v>64</v>
      </c>
      <c r="M245" s="1" t="s">
        <v>41</v>
      </c>
      <c r="N245" s="1">
        <v>8</v>
      </c>
      <c r="O245" s="1" t="s">
        <v>27</v>
      </c>
      <c r="P245" s="1" t="s">
        <v>308</v>
      </c>
      <c r="Q245" s="1" t="s">
        <v>209</v>
      </c>
      <c r="R245" s="1" t="s">
        <v>77</v>
      </c>
    </row>
    <row r="246" spans="1:18" ht="13.2" x14ac:dyDescent="0.25">
      <c r="A246" s="1">
        <v>1175365</v>
      </c>
      <c r="B246" s="1" t="s">
        <v>206</v>
      </c>
      <c r="C246" s="1" t="s">
        <v>344</v>
      </c>
      <c r="D246" s="1">
        <v>2019</v>
      </c>
      <c r="E246" s="1">
        <v>10</v>
      </c>
      <c r="F246" s="1" t="s">
        <v>73</v>
      </c>
      <c r="G246" s="1" t="s">
        <v>59</v>
      </c>
      <c r="H246" s="1" t="s">
        <v>307</v>
      </c>
      <c r="I246" s="1" t="s">
        <v>59</v>
      </c>
      <c r="J246" s="1" t="s">
        <v>34</v>
      </c>
      <c r="K246" s="1" t="s">
        <v>222</v>
      </c>
      <c r="L246" s="1" t="s">
        <v>59</v>
      </c>
      <c r="M246" s="1" t="s">
        <v>223</v>
      </c>
      <c r="N246" s="1" t="s">
        <v>27</v>
      </c>
      <c r="O246" s="1" t="s">
        <v>27</v>
      </c>
      <c r="P246" s="1" t="s">
        <v>212</v>
      </c>
      <c r="Q246" s="1" t="s">
        <v>186</v>
      </c>
      <c r="R246" s="1" t="s">
        <v>30</v>
      </c>
    </row>
    <row r="247" spans="1:18" ht="13.2" x14ac:dyDescent="0.25">
      <c r="A247" s="1">
        <v>1175364</v>
      </c>
      <c r="B247" s="1" t="s">
        <v>300</v>
      </c>
      <c r="C247" s="1" t="s">
        <v>344</v>
      </c>
      <c r="D247" s="1">
        <v>2019</v>
      </c>
      <c r="E247" s="1">
        <v>9</v>
      </c>
      <c r="F247" s="1" t="s">
        <v>60</v>
      </c>
      <c r="G247" s="1" t="s">
        <v>248</v>
      </c>
      <c r="H247" s="1" t="s">
        <v>301</v>
      </c>
      <c r="I247" s="1" t="s">
        <v>248</v>
      </c>
      <c r="J247" s="1" t="s">
        <v>34</v>
      </c>
      <c r="K247" s="1" t="s">
        <v>25</v>
      </c>
      <c r="L247" s="1" t="s">
        <v>248</v>
      </c>
      <c r="M247" s="1" t="s">
        <v>26</v>
      </c>
      <c r="N247" s="1">
        <v>8</v>
      </c>
      <c r="O247" s="1" t="s">
        <v>27</v>
      </c>
      <c r="P247" s="1" t="s">
        <v>145</v>
      </c>
      <c r="Q247" s="1" t="s">
        <v>29</v>
      </c>
      <c r="R247" s="1" t="s">
        <v>262</v>
      </c>
    </row>
    <row r="248" spans="1:18" ht="13.2" x14ac:dyDescent="0.25">
      <c r="A248" s="1">
        <v>1175363</v>
      </c>
      <c r="B248" s="1" t="s">
        <v>291</v>
      </c>
      <c r="C248" s="1" t="s">
        <v>345</v>
      </c>
      <c r="D248" s="1">
        <v>2019</v>
      </c>
      <c r="E248" s="1">
        <v>8</v>
      </c>
      <c r="F248" s="1" t="s">
        <v>21</v>
      </c>
      <c r="G248" s="1" t="s">
        <v>52</v>
      </c>
      <c r="H248" s="1" t="s">
        <v>292</v>
      </c>
      <c r="I248" s="1" t="s">
        <v>21</v>
      </c>
      <c r="J248" s="1" t="s">
        <v>24</v>
      </c>
      <c r="K248" s="1" t="s">
        <v>25</v>
      </c>
      <c r="L248" s="1" t="s">
        <v>52</v>
      </c>
      <c r="M248" s="1" t="s">
        <v>26</v>
      </c>
      <c r="N248" s="1">
        <v>5</v>
      </c>
      <c r="O248" s="1" t="s">
        <v>27</v>
      </c>
      <c r="P248" s="1" t="s">
        <v>129</v>
      </c>
      <c r="Q248" s="1" t="s">
        <v>48</v>
      </c>
      <c r="R248" s="1" t="s">
        <v>208</v>
      </c>
    </row>
    <row r="249" spans="1:18" ht="13.2" x14ac:dyDescent="0.25">
      <c r="A249" s="1">
        <v>1175362</v>
      </c>
      <c r="B249" s="1" t="s">
        <v>304</v>
      </c>
      <c r="C249" s="1" t="s">
        <v>346</v>
      </c>
      <c r="D249" s="1">
        <v>2019</v>
      </c>
      <c r="E249" s="1">
        <v>7</v>
      </c>
      <c r="F249" s="1" t="s">
        <v>60</v>
      </c>
      <c r="G249" s="1" t="s">
        <v>33</v>
      </c>
      <c r="H249" s="1" t="s">
        <v>305</v>
      </c>
      <c r="I249" s="1" t="s">
        <v>33</v>
      </c>
      <c r="J249" s="1" t="s">
        <v>34</v>
      </c>
      <c r="K249" s="1" t="s">
        <v>25</v>
      </c>
      <c r="L249" s="1" t="s">
        <v>60</v>
      </c>
      <c r="M249" s="1" t="s">
        <v>41</v>
      </c>
      <c r="N249" s="1">
        <v>6</v>
      </c>
      <c r="O249" s="1" t="s">
        <v>27</v>
      </c>
      <c r="P249" s="1" t="s">
        <v>61</v>
      </c>
      <c r="Q249" s="1" t="s">
        <v>209</v>
      </c>
      <c r="R249" s="1" t="s">
        <v>179</v>
      </c>
    </row>
    <row r="250" spans="1:18" ht="13.2" x14ac:dyDescent="0.25">
      <c r="A250" s="1">
        <v>1175361</v>
      </c>
      <c r="B250" s="1" t="s">
        <v>36</v>
      </c>
      <c r="C250" s="1" t="s">
        <v>347</v>
      </c>
      <c r="D250" s="1">
        <v>2019</v>
      </c>
      <c r="E250" s="1">
        <v>6</v>
      </c>
      <c r="F250" s="1" t="s">
        <v>73</v>
      </c>
      <c r="G250" s="1" t="s">
        <v>248</v>
      </c>
      <c r="H250" s="1" t="s">
        <v>313</v>
      </c>
      <c r="I250" s="1" t="s">
        <v>248</v>
      </c>
      <c r="J250" s="1" t="s">
        <v>34</v>
      </c>
      <c r="K250" s="1" t="s">
        <v>25</v>
      </c>
      <c r="L250" s="1" t="s">
        <v>73</v>
      </c>
      <c r="M250" s="1" t="s">
        <v>41</v>
      </c>
      <c r="N250" s="1">
        <v>28</v>
      </c>
      <c r="O250" s="1" t="s">
        <v>27</v>
      </c>
      <c r="P250" s="1" t="s">
        <v>90</v>
      </c>
      <c r="Q250" s="1" t="s">
        <v>56</v>
      </c>
      <c r="R250" s="1" t="s">
        <v>262</v>
      </c>
    </row>
    <row r="251" spans="1:18" ht="13.2" x14ac:dyDescent="0.25">
      <c r="A251" s="1">
        <v>1175360</v>
      </c>
      <c r="B251" s="1" t="s">
        <v>206</v>
      </c>
      <c r="C251" s="1" t="s">
        <v>348</v>
      </c>
      <c r="D251" s="1">
        <v>2019</v>
      </c>
      <c r="E251" s="1">
        <v>5</v>
      </c>
      <c r="F251" s="1" t="s">
        <v>59</v>
      </c>
      <c r="G251" s="1" t="s">
        <v>64</v>
      </c>
      <c r="H251" s="1" t="s">
        <v>307</v>
      </c>
      <c r="I251" s="1" t="s">
        <v>59</v>
      </c>
      <c r="J251" s="1" t="s">
        <v>24</v>
      </c>
      <c r="K251" s="1" t="s">
        <v>25</v>
      </c>
      <c r="L251" s="1" t="s">
        <v>64</v>
      </c>
      <c r="M251" s="1" t="s">
        <v>26</v>
      </c>
      <c r="N251" s="1">
        <v>6</v>
      </c>
      <c r="O251" s="1" t="s">
        <v>27</v>
      </c>
      <c r="P251" s="1" t="s">
        <v>275</v>
      </c>
      <c r="Q251" s="1" t="s">
        <v>124</v>
      </c>
      <c r="R251" s="1" t="s">
        <v>30</v>
      </c>
    </row>
    <row r="252" spans="1:18" ht="13.2" x14ac:dyDescent="0.25">
      <c r="A252" s="1">
        <v>1175359</v>
      </c>
      <c r="B252" s="1" t="s">
        <v>314</v>
      </c>
      <c r="C252" s="1" t="s">
        <v>349</v>
      </c>
      <c r="D252" s="1">
        <v>2019</v>
      </c>
      <c r="E252" s="1">
        <v>4</v>
      </c>
      <c r="F252" s="1" t="s">
        <v>248</v>
      </c>
      <c r="G252" s="1" t="s">
        <v>21</v>
      </c>
      <c r="H252" s="1" t="s">
        <v>316</v>
      </c>
      <c r="I252" s="1" t="s">
        <v>21</v>
      </c>
      <c r="J252" s="1" t="s">
        <v>34</v>
      </c>
      <c r="K252" s="1" t="s">
        <v>25</v>
      </c>
      <c r="L252" s="1" t="s">
        <v>248</v>
      </c>
      <c r="M252" s="1" t="s">
        <v>41</v>
      </c>
      <c r="N252" s="1">
        <v>14</v>
      </c>
      <c r="O252" s="1" t="s">
        <v>27</v>
      </c>
      <c r="P252" s="1" t="s">
        <v>257</v>
      </c>
      <c r="Q252" s="1" t="s">
        <v>208</v>
      </c>
      <c r="R252" s="1" t="s">
        <v>69</v>
      </c>
    </row>
    <row r="253" spans="1:18" ht="13.2" x14ac:dyDescent="0.25">
      <c r="A253" s="1">
        <v>1175358</v>
      </c>
      <c r="B253" s="1" t="s">
        <v>50</v>
      </c>
      <c r="C253" s="1" t="s">
        <v>350</v>
      </c>
      <c r="D253" s="1">
        <v>2019</v>
      </c>
      <c r="E253" s="1">
        <v>3</v>
      </c>
      <c r="F253" s="1" t="s">
        <v>59</v>
      </c>
      <c r="G253" s="1" t="s">
        <v>60</v>
      </c>
      <c r="H253" s="1" t="s">
        <v>302</v>
      </c>
      <c r="I253" s="1" t="s">
        <v>60</v>
      </c>
      <c r="J253" s="1" t="s">
        <v>34</v>
      </c>
      <c r="K253" s="1" t="s">
        <v>25</v>
      </c>
      <c r="L253" s="1" t="s">
        <v>59</v>
      </c>
      <c r="M253" s="1" t="s">
        <v>41</v>
      </c>
      <c r="N253" s="1">
        <v>37</v>
      </c>
      <c r="O253" s="1" t="s">
        <v>27</v>
      </c>
      <c r="P253" s="1" t="s">
        <v>297</v>
      </c>
      <c r="Q253" s="1" t="s">
        <v>179</v>
      </c>
      <c r="R253" s="1" t="s">
        <v>77</v>
      </c>
    </row>
    <row r="254" spans="1:18" ht="13.2" x14ac:dyDescent="0.25">
      <c r="A254" s="1">
        <v>1175357</v>
      </c>
      <c r="B254" s="1" t="s">
        <v>36</v>
      </c>
      <c r="C254" s="1" t="s">
        <v>350</v>
      </c>
      <c r="D254" s="1">
        <v>2019</v>
      </c>
      <c r="E254" s="1">
        <v>2</v>
      </c>
      <c r="F254" s="1" t="s">
        <v>52</v>
      </c>
      <c r="G254" s="1" t="s">
        <v>73</v>
      </c>
      <c r="H254" s="1" t="s">
        <v>313</v>
      </c>
      <c r="I254" s="1" t="s">
        <v>73</v>
      </c>
      <c r="J254" s="1" t="s">
        <v>34</v>
      </c>
      <c r="K254" s="1" t="s">
        <v>25</v>
      </c>
      <c r="L254" s="1" t="s">
        <v>73</v>
      </c>
      <c r="M254" s="1" t="s">
        <v>26</v>
      </c>
      <c r="N254" s="1">
        <v>6</v>
      </c>
      <c r="O254" s="1" t="s">
        <v>27</v>
      </c>
      <c r="P254" s="1" t="s">
        <v>90</v>
      </c>
      <c r="Q254" s="1" t="s">
        <v>56</v>
      </c>
      <c r="R254" s="1" t="s">
        <v>29</v>
      </c>
    </row>
    <row r="255" spans="1:18" ht="13.2" x14ac:dyDescent="0.25">
      <c r="A255" s="1">
        <v>1175356</v>
      </c>
      <c r="B255" s="1" t="s">
        <v>219</v>
      </c>
      <c r="C255" s="1" t="s">
        <v>351</v>
      </c>
      <c r="D255" s="1">
        <v>2019</v>
      </c>
      <c r="E255" s="1">
        <v>1</v>
      </c>
      <c r="F255" s="1" t="s">
        <v>33</v>
      </c>
      <c r="G255" s="1" t="s">
        <v>64</v>
      </c>
      <c r="H255" s="1" t="s">
        <v>298</v>
      </c>
      <c r="I255" s="1" t="s">
        <v>64</v>
      </c>
      <c r="J255" s="1" t="s">
        <v>34</v>
      </c>
      <c r="K255" s="1" t="s">
        <v>25</v>
      </c>
      <c r="L255" s="1" t="s">
        <v>64</v>
      </c>
      <c r="M255" s="1" t="s">
        <v>26</v>
      </c>
      <c r="N255" s="1">
        <v>7</v>
      </c>
      <c r="O255" s="1" t="s">
        <v>27</v>
      </c>
      <c r="P255" s="1" t="s">
        <v>340</v>
      </c>
      <c r="Q255" s="1" t="s">
        <v>186</v>
      </c>
      <c r="R255" s="1" t="s">
        <v>48</v>
      </c>
    </row>
    <row r="256" spans="1:18" ht="13.2" x14ac:dyDescent="0.25">
      <c r="A256" s="1">
        <v>1136620</v>
      </c>
      <c r="B256" s="1" t="s">
        <v>50</v>
      </c>
      <c r="C256" s="1" t="s">
        <v>352</v>
      </c>
      <c r="D256" s="1">
        <v>2018</v>
      </c>
      <c r="E256" s="1" t="s">
        <v>20</v>
      </c>
      <c r="F256" s="1" t="s">
        <v>52</v>
      </c>
      <c r="G256" s="1" t="s">
        <v>64</v>
      </c>
      <c r="H256" s="1" t="s">
        <v>302</v>
      </c>
      <c r="I256" s="1" t="s">
        <v>64</v>
      </c>
      <c r="J256" s="1" t="s">
        <v>34</v>
      </c>
      <c r="K256" s="1" t="s">
        <v>25</v>
      </c>
      <c r="L256" s="1" t="s">
        <v>64</v>
      </c>
      <c r="M256" s="1" t="s">
        <v>26</v>
      </c>
      <c r="N256" s="1">
        <v>8</v>
      </c>
      <c r="O256" s="1" t="s">
        <v>27</v>
      </c>
      <c r="P256" s="1" t="s">
        <v>275</v>
      </c>
      <c r="Q256" s="1" t="s">
        <v>124</v>
      </c>
      <c r="R256" s="1" t="s">
        <v>179</v>
      </c>
    </row>
    <row r="257" spans="1:18" ht="13.2" x14ac:dyDescent="0.25">
      <c r="A257" s="1">
        <v>1136619</v>
      </c>
      <c r="B257" s="1" t="s">
        <v>36</v>
      </c>
      <c r="C257" s="1" t="s">
        <v>353</v>
      </c>
      <c r="D257" s="1">
        <v>2018</v>
      </c>
      <c r="E257" s="1" t="s">
        <v>295</v>
      </c>
      <c r="F257" s="1" t="s">
        <v>52</v>
      </c>
      <c r="G257" s="1" t="s">
        <v>73</v>
      </c>
      <c r="H257" s="1" t="s">
        <v>313</v>
      </c>
      <c r="I257" s="1" t="s">
        <v>73</v>
      </c>
      <c r="J257" s="1" t="s">
        <v>34</v>
      </c>
      <c r="K257" s="1" t="s">
        <v>25</v>
      </c>
      <c r="L257" s="1" t="s">
        <v>52</v>
      </c>
      <c r="M257" s="1" t="s">
        <v>41</v>
      </c>
      <c r="N257" s="1">
        <v>14</v>
      </c>
      <c r="O257" s="1" t="s">
        <v>27</v>
      </c>
      <c r="P257" s="1" t="s">
        <v>129</v>
      </c>
      <c r="Q257" s="1" t="s">
        <v>354</v>
      </c>
      <c r="R257" s="1" t="s">
        <v>30</v>
      </c>
    </row>
    <row r="258" spans="1:18" ht="13.2" x14ac:dyDescent="0.25">
      <c r="A258" s="1">
        <v>1136618</v>
      </c>
      <c r="B258" s="1" t="s">
        <v>36</v>
      </c>
      <c r="C258" s="1" t="s">
        <v>355</v>
      </c>
      <c r="D258" s="1">
        <v>2018</v>
      </c>
      <c r="E258" s="1" t="s">
        <v>38</v>
      </c>
      <c r="F258" s="1" t="s">
        <v>73</v>
      </c>
      <c r="G258" s="1" t="s">
        <v>21</v>
      </c>
      <c r="H258" s="1" t="s">
        <v>313</v>
      </c>
      <c r="I258" s="1" t="s">
        <v>21</v>
      </c>
      <c r="J258" s="1" t="s">
        <v>34</v>
      </c>
      <c r="K258" s="1" t="s">
        <v>25</v>
      </c>
      <c r="L258" s="1" t="s">
        <v>73</v>
      </c>
      <c r="M258" s="1" t="s">
        <v>41</v>
      </c>
      <c r="N258" s="1">
        <v>25</v>
      </c>
      <c r="O258" s="1" t="s">
        <v>27</v>
      </c>
      <c r="P258" s="1" t="s">
        <v>90</v>
      </c>
      <c r="Q258" s="1" t="s">
        <v>56</v>
      </c>
      <c r="R258" s="1" t="s">
        <v>30</v>
      </c>
    </row>
    <row r="259" spans="1:18" ht="13.2" x14ac:dyDescent="0.25">
      <c r="A259" s="1">
        <v>1136617</v>
      </c>
      <c r="B259" s="1" t="s">
        <v>50</v>
      </c>
      <c r="C259" s="1" t="s">
        <v>356</v>
      </c>
      <c r="D259" s="1">
        <v>2018</v>
      </c>
      <c r="E259" s="1" t="s">
        <v>295</v>
      </c>
      <c r="F259" s="1" t="s">
        <v>52</v>
      </c>
      <c r="G259" s="1" t="s">
        <v>64</v>
      </c>
      <c r="H259" s="1" t="s">
        <v>302</v>
      </c>
      <c r="I259" s="1" t="s">
        <v>64</v>
      </c>
      <c r="J259" s="1" t="s">
        <v>34</v>
      </c>
      <c r="K259" s="1" t="s">
        <v>25</v>
      </c>
      <c r="L259" s="1" t="s">
        <v>64</v>
      </c>
      <c r="M259" s="1" t="s">
        <v>26</v>
      </c>
      <c r="N259" s="1">
        <v>2</v>
      </c>
      <c r="O259" s="1" t="s">
        <v>27</v>
      </c>
      <c r="P259" s="1" t="s">
        <v>136</v>
      </c>
      <c r="Q259" s="1" t="s">
        <v>208</v>
      </c>
      <c r="R259" s="1" t="s">
        <v>124</v>
      </c>
    </row>
    <row r="260" spans="1:18" ht="13.2" x14ac:dyDescent="0.25">
      <c r="A260" s="1">
        <v>1136616</v>
      </c>
      <c r="B260" s="1" t="s">
        <v>87</v>
      </c>
      <c r="C260" s="1" t="s">
        <v>357</v>
      </c>
      <c r="D260" s="1">
        <v>2018</v>
      </c>
      <c r="E260" s="1">
        <v>56</v>
      </c>
      <c r="F260" s="1" t="s">
        <v>248</v>
      </c>
      <c r="G260" s="1" t="s">
        <v>64</v>
      </c>
      <c r="H260" s="1" t="s">
        <v>358</v>
      </c>
      <c r="I260" s="1" t="s">
        <v>64</v>
      </c>
      <c r="J260" s="1" t="s">
        <v>34</v>
      </c>
      <c r="K260" s="1" t="s">
        <v>25</v>
      </c>
      <c r="L260" s="1" t="s">
        <v>64</v>
      </c>
      <c r="M260" s="1" t="s">
        <v>26</v>
      </c>
      <c r="N260" s="1">
        <v>5</v>
      </c>
      <c r="O260" s="1" t="s">
        <v>27</v>
      </c>
      <c r="P260" s="1" t="s">
        <v>359</v>
      </c>
      <c r="Q260" s="1" t="s">
        <v>30</v>
      </c>
      <c r="R260" s="1" t="s">
        <v>77</v>
      </c>
    </row>
    <row r="261" spans="1:18" ht="13.2" x14ac:dyDescent="0.25">
      <c r="A261" s="1">
        <v>1136615</v>
      </c>
      <c r="B261" s="1" t="s">
        <v>206</v>
      </c>
      <c r="C261" s="1" t="s">
        <v>357</v>
      </c>
      <c r="D261" s="1">
        <v>2018</v>
      </c>
      <c r="E261" s="1">
        <v>55</v>
      </c>
      <c r="F261" s="1" t="s">
        <v>360</v>
      </c>
      <c r="G261" s="1" t="s">
        <v>60</v>
      </c>
      <c r="H261" s="1" t="s">
        <v>307</v>
      </c>
      <c r="I261" s="1" t="s">
        <v>360</v>
      </c>
      <c r="J261" s="1" t="s">
        <v>24</v>
      </c>
      <c r="K261" s="1" t="s">
        <v>25</v>
      </c>
      <c r="L261" s="1" t="s">
        <v>360</v>
      </c>
      <c r="M261" s="1" t="s">
        <v>41</v>
      </c>
      <c r="N261" s="1">
        <v>11</v>
      </c>
      <c r="O261" s="1" t="s">
        <v>27</v>
      </c>
      <c r="P261" s="1" t="s">
        <v>231</v>
      </c>
      <c r="Q261" s="1" t="s">
        <v>354</v>
      </c>
      <c r="R261" s="1" t="s">
        <v>209</v>
      </c>
    </row>
    <row r="262" spans="1:18" ht="13.2" x14ac:dyDescent="0.25">
      <c r="A262" s="1">
        <v>1136614</v>
      </c>
      <c r="B262" s="1" t="s">
        <v>291</v>
      </c>
      <c r="C262" s="1" t="s">
        <v>361</v>
      </c>
      <c r="D262" s="1">
        <v>2018</v>
      </c>
      <c r="E262" s="1">
        <v>54</v>
      </c>
      <c r="F262" s="1" t="s">
        <v>52</v>
      </c>
      <c r="G262" s="1" t="s">
        <v>73</v>
      </c>
      <c r="H262" s="1" t="s">
        <v>292</v>
      </c>
      <c r="I262" s="1" t="s">
        <v>52</v>
      </c>
      <c r="J262" s="1" t="s">
        <v>24</v>
      </c>
      <c r="K262" s="1" t="s">
        <v>25</v>
      </c>
      <c r="L262" s="1" t="s">
        <v>73</v>
      </c>
      <c r="M262" s="1" t="s">
        <v>26</v>
      </c>
      <c r="N262" s="1">
        <v>5</v>
      </c>
      <c r="O262" s="1" t="s">
        <v>27</v>
      </c>
      <c r="P262" s="1" t="s">
        <v>362</v>
      </c>
      <c r="Q262" s="1" t="s">
        <v>56</v>
      </c>
      <c r="R262" s="1" t="s">
        <v>179</v>
      </c>
    </row>
    <row r="263" spans="1:18" ht="13.2" x14ac:dyDescent="0.25">
      <c r="A263" s="1">
        <v>1136613</v>
      </c>
      <c r="B263" s="1" t="s">
        <v>314</v>
      </c>
      <c r="C263" s="1" t="s">
        <v>361</v>
      </c>
      <c r="D263" s="1">
        <v>2018</v>
      </c>
      <c r="E263" s="1">
        <v>53</v>
      </c>
      <c r="F263" s="1" t="s">
        <v>21</v>
      </c>
      <c r="G263" s="1" t="s">
        <v>33</v>
      </c>
      <c r="H263" s="1" t="s">
        <v>316</v>
      </c>
      <c r="I263" s="1" t="s">
        <v>21</v>
      </c>
      <c r="J263" s="1" t="s">
        <v>24</v>
      </c>
      <c r="K263" s="1" t="s">
        <v>25</v>
      </c>
      <c r="L263" s="1" t="s">
        <v>21</v>
      </c>
      <c r="M263" s="1" t="s">
        <v>41</v>
      </c>
      <c r="N263" s="1">
        <v>30</v>
      </c>
      <c r="O263" s="1" t="s">
        <v>27</v>
      </c>
      <c r="P263" s="1" t="s">
        <v>341</v>
      </c>
      <c r="Q263" s="1" t="s">
        <v>48</v>
      </c>
      <c r="R263" s="1" t="s">
        <v>49</v>
      </c>
    </row>
    <row r="264" spans="1:18" ht="13.2" x14ac:dyDescent="0.25">
      <c r="A264" s="1">
        <v>1136612</v>
      </c>
      <c r="B264" s="1" t="s">
        <v>206</v>
      </c>
      <c r="C264" s="1" t="s">
        <v>363</v>
      </c>
      <c r="D264" s="1">
        <v>2018</v>
      </c>
      <c r="E264" s="1">
        <v>52</v>
      </c>
      <c r="F264" s="1" t="s">
        <v>360</v>
      </c>
      <c r="G264" s="1" t="s">
        <v>64</v>
      </c>
      <c r="H264" s="1" t="s">
        <v>307</v>
      </c>
      <c r="I264" s="1" t="s">
        <v>64</v>
      </c>
      <c r="J264" s="1" t="s">
        <v>34</v>
      </c>
      <c r="K264" s="1" t="s">
        <v>25</v>
      </c>
      <c r="L264" s="1" t="s">
        <v>360</v>
      </c>
      <c r="M264" s="1" t="s">
        <v>41</v>
      </c>
      <c r="N264" s="1">
        <v>34</v>
      </c>
      <c r="O264" s="1" t="s">
        <v>27</v>
      </c>
      <c r="P264" s="1" t="s">
        <v>104</v>
      </c>
      <c r="Q264" s="1" t="s">
        <v>354</v>
      </c>
      <c r="R264" s="1" t="s">
        <v>262</v>
      </c>
    </row>
    <row r="265" spans="1:18" ht="13.2" x14ac:dyDescent="0.25">
      <c r="A265" s="1">
        <v>1136611</v>
      </c>
      <c r="B265" s="1" t="s">
        <v>304</v>
      </c>
      <c r="C265" s="1" t="s">
        <v>364</v>
      </c>
      <c r="D265" s="1">
        <v>2018</v>
      </c>
      <c r="E265" s="1">
        <v>51</v>
      </c>
      <c r="F265" s="1" t="s">
        <v>33</v>
      </c>
      <c r="G265" s="1" t="s">
        <v>52</v>
      </c>
      <c r="H265" s="1" t="s">
        <v>305</v>
      </c>
      <c r="I265" s="1" t="s">
        <v>52</v>
      </c>
      <c r="J265" s="1" t="s">
        <v>34</v>
      </c>
      <c r="K265" s="1" t="s">
        <v>25</v>
      </c>
      <c r="L265" s="1" t="s">
        <v>33</v>
      </c>
      <c r="M265" s="1" t="s">
        <v>41</v>
      </c>
      <c r="N265" s="1">
        <v>14</v>
      </c>
      <c r="O265" s="1" t="s">
        <v>27</v>
      </c>
      <c r="P265" s="1" t="s">
        <v>215</v>
      </c>
      <c r="Q265" s="1" t="s">
        <v>186</v>
      </c>
      <c r="R265" s="1" t="s">
        <v>179</v>
      </c>
    </row>
    <row r="266" spans="1:18" ht="13.2" x14ac:dyDescent="0.25">
      <c r="A266" s="1">
        <v>1136610</v>
      </c>
      <c r="B266" s="1" t="s">
        <v>50</v>
      </c>
      <c r="C266" s="1" t="s">
        <v>365</v>
      </c>
      <c r="D266" s="1">
        <v>2018</v>
      </c>
      <c r="E266" s="1">
        <v>50</v>
      </c>
      <c r="F266" s="1" t="s">
        <v>60</v>
      </c>
      <c r="G266" s="1" t="s">
        <v>248</v>
      </c>
      <c r="H266" s="1" t="s">
        <v>302</v>
      </c>
      <c r="I266" s="1" t="s">
        <v>248</v>
      </c>
      <c r="J266" s="1" t="s">
        <v>34</v>
      </c>
      <c r="K266" s="1" t="s">
        <v>25</v>
      </c>
      <c r="L266" s="1" t="s">
        <v>60</v>
      </c>
      <c r="M266" s="1" t="s">
        <v>41</v>
      </c>
      <c r="N266" s="1">
        <v>3</v>
      </c>
      <c r="O266" s="1" t="s">
        <v>27</v>
      </c>
      <c r="P266" s="1" t="s">
        <v>61</v>
      </c>
      <c r="Q266" s="1" t="s">
        <v>124</v>
      </c>
      <c r="R266" s="1" t="s">
        <v>30</v>
      </c>
    </row>
    <row r="267" spans="1:18" ht="13.2" x14ac:dyDescent="0.25">
      <c r="A267" s="1">
        <v>1136609</v>
      </c>
      <c r="B267" s="1" t="s">
        <v>36</v>
      </c>
      <c r="C267" s="1" t="s">
        <v>366</v>
      </c>
      <c r="D267" s="1">
        <v>2018</v>
      </c>
      <c r="E267" s="1">
        <v>49</v>
      </c>
      <c r="F267" s="1" t="s">
        <v>21</v>
      </c>
      <c r="G267" s="1" t="s">
        <v>73</v>
      </c>
      <c r="H267" s="1" t="s">
        <v>313</v>
      </c>
      <c r="I267" s="1" t="s">
        <v>73</v>
      </c>
      <c r="J267" s="1" t="s">
        <v>34</v>
      </c>
      <c r="K267" s="1" t="s">
        <v>25</v>
      </c>
      <c r="L267" s="1" t="s">
        <v>73</v>
      </c>
      <c r="M267" s="1" t="s">
        <v>26</v>
      </c>
      <c r="N267" s="1">
        <v>6</v>
      </c>
      <c r="O267" s="1" t="s">
        <v>27</v>
      </c>
      <c r="P267" s="1" t="s">
        <v>117</v>
      </c>
      <c r="Q267" s="1" t="s">
        <v>56</v>
      </c>
      <c r="R267" s="1" t="s">
        <v>354</v>
      </c>
    </row>
    <row r="268" spans="1:18" ht="13.2" x14ac:dyDescent="0.25">
      <c r="A268" s="1">
        <v>1136608</v>
      </c>
      <c r="B268" s="1" t="s">
        <v>367</v>
      </c>
      <c r="C268" s="1" t="s">
        <v>368</v>
      </c>
      <c r="D268" s="1">
        <v>2018</v>
      </c>
      <c r="E268" s="1">
        <v>48</v>
      </c>
      <c r="F268" s="1" t="s">
        <v>248</v>
      </c>
      <c r="G268" s="1" t="s">
        <v>33</v>
      </c>
      <c r="H268" s="1" t="s">
        <v>369</v>
      </c>
      <c r="I268" s="1" t="s">
        <v>33</v>
      </c>
      <c r="J268" s="1" t="s">
        <v>34</v>
      </c>
      <c r="K268" s="1" t="s">
        <v>25</v>
      </c>
      <c r="L268" s="1" t="s">
        <v>33</v>
      </c>
      <c r="M268" s="1" t="s">
        <v>26</v>
      </c>
      <c r="N268" s="1">
        <v>10</v>
      </c>
      <c r="O268" s="1" t="s">
        <v>27</v>
      </c>
      <c r="P268" s="1" t="s">
        <v>153</v>
      </c>
      <c r="Q268" s="1" t="s">
        <v>48</v>
      </c>
      <c r="R268" s="1" t="s">
        <v>49</v>
      </c>
    </row>
    <row r="269" spans="1:18" ht="13.2" x14ac:dyDescent="0.25">
      <c r="A269" s="1">
        <v>1136607</v>
      </c>
      <c r="B269" s="1" t="s">
        <v>50</v>
      </c>
      <c r="C269" s="1" t="s">
        <v>370</v>
      </c>
      <c r="D269" s="1">
        <v>2018</v>
      </c>
      <c r="E269" s="1">
        <v>47</v>
      </c>
      <c r="F269" s="1" t="s">
        <v>60</v>
      </c>
      <c r="G269" s="1" t="s">
        <v>21</v>
      </c>
      <c r="H269" s="1" t="s">
        <v>302</v>
      </c>
      <c r="I269" s="1" t="s">
        <v>21</v>
      </c>
      <c r="J269" s="1" t="s">
        <v>34</v>
      </c>
      <c r="K269" s="1" t="s">
        <v>25</v>
      </c>
      <c r="L269" s="1" t="s">
        <v>21</v>
      </c>
      <c r="M269" s="1" t="s">
        <v>26</v>
      </c>
      <c r="N269" s="1">
        <v>7</v>
      </c>
      <c r="O269" s="1" t="s">
        <v>27</v>
      </c>
      <c r="P269" s="1" t="s">
        <v>35</v>
      </c>
      <c r="Q269" s="1" t="s">
        <v>30</v>
      </c>
      <c r="R269" s="1" t="s">
        <v>179</v>
      </c>
    </row>
    <row r="270" spans="1:18" ht="13.2" x14ac:dyDescent="0.25">
      <c r="A270" s="1">
        <v>1136606</v>
      </c>
      <c r="B270" s="1" t="s">
        <v>87</v>
      </c>
      <c r="C270" s="1" t="s">
        <v>370</v>
      </c>
      <c r="D270" s="1">
        <v>2018</v>
      </c>
      <c r="E270" s="1">
        <v>46</v>
      </c>
      <c r="F270" s="1" t="s">
        <v>52</v>
      </c>
      <c r="G270" s="1" t="s">
        <v>64</v>
      </c>
      <c r="H270" s="1" t="s">
        <v>358</v>
      </c>
      <c r="I270" s="1" t="s">
        <v>64</v>
      </c>
      <c r="J270" s="1" t="s">
        <v>34</v>
      </c>
      <c r="K270" s="1" t="s">
        <v>25</v>
      </c>
      <c r="L270" s="1" t="s">
        <v>64</v>
      </c>
      <c r="M270" s="1" t="s">
        <v>26</v>
      </c>
      <c r="N270" s="1">
        <v>8</v>
      </c>
      <c r="O270" s="1" t="s">
        <v>27</v>
      </c>
      <c r="P270" s="1" t="s">
        <v>290</v>
      </c>
      <c r="Q270" s="1" t="s">
        <v>124</v>
      </c>
      <c r="R270" s="1" t="s">
        <v>77</v>
      </c>
    </row>
    <row r="271" spans="1:18" ht="13.2" x14ac:dyDescent="0.25">
      <c r="A271" s="1">
        <v>1136605</v>
      </c>
      <c r="B271" s="1" t="s">
        <v>206</v>
      </c>
      <c r="C271" s="2">
        <v>43439</v>
      </c>
      <c r="D271" s="1">
        <v>2018</v>
      </c>
      <c r="E271" s="1">
        <v>45</v>
      </c>
      <c r="F271" s="1" t="s">
        <v>360</v>
      </c>
      <c r="G271" s="1" t="s">
        <v>33</v>
      </c>
      <c r="H271" s="1" t="s">
        <v>307</v>
      </c>
      <c r="I271" s="1" t="s">
        <v>33</v>
      </c>
      <c r="J271" s="1" t="s">
        <v>34</v>
      </c>
      <c r="K271" s="1" t="s">
        <v>25</v>
      </c>
      <c r="L271" s="1" t="s">
        <v>33</v>
      </c>
      <c r="M271" s="1" t="s">
        <v>26</v>
      </c>
      <c r="N271" s="1">
        <v>5</v>
      </c>
      <c r="O271" s="1" t="s">
        <v>27</v>
      </c>
      <c r="P271" s="1" t="s">
        <v>215</v>
      </c>
      <c r="Q271" s="1" t="s">
        <v>69</v>
      </c>
      <c r="R271" s="1" t="s">
        <v>354</v>
      </c>
    </row>
    <row r="272" spans="1:18" ht="13.2" x14ac:dyDescent="0.25">
      <c r="A272" s="1">
        <v>1136604</v>
      </c>
      <c r="B272" s="1" t="s">
        <v>367</v>
      </c>
      <c r="C272" s="2">
        <v>43439</v>
      </c>
      <c r="D272" s="1">
        <v>2018</v>
      </c>
      <c r="E272" s="1">
        <v>44</v>
      </c>
      <c r="F272" s="1" t="s">
        <v>73</v>
      </c>
      <c r="G272" s="1" t="s">
        <v>248</v>
      </c>
      <c r="H272" s="1" t="s">
        <v>369</v>
      </c>
      <c r="I272" s="1" t="s">
        <v>248</v>
      </c>
      <c r="J272" s="1" t="s">
        <v>34</v>
      </c>
      <c r="K272" s="1" t="s">
        <v>25</v>
      </c>
      <c r="L272" s="1" t="s">
        <v>73</v>
      </c>
      <c r="M272" s="1" t="s">
        <v>41</v>
      </c>
      <c r="N272" s="1">
        <v>31</v>
      </c>
      <c r="O272" s="1" t="s">
        <v>27</v>
      </c>
      <c r="P272" s="1" t="s">
        <v>172</v>
      </c>
      <c r="Q272" s="1" t="s">
        <v>209</v>
      </c>
      <c r="R272" s="1" t="s">
        <v>49</v>
      </c>
    </row>
    <row r="273" spans="1:18" ht="13.2" x14ac:dyDescent="0.25">
      <c r="A273" s="1">
        <v>1136603</v>
      </c>
      <c r="B273" s="1" t="s">
        <v>314</v>
      </c>
      <c r="C273" s="2">
        <v>43409</v>
      </c>
      <c r="D273" s="1">
        <v>2018</v>
      </c>
      <c r="E273" s="1">
        <v>43</v>
      </c>
      <c r="F273" s="1" t="s">
        <v>64</v>
      </c>
      <c r="G273" s="1" t="s">
        <v>21</v>
      </c>
      <c r="H273" s="1" t="s">
        <v>316</v>
      </c>
      <c r="I273" s="1" t="s">
        <v>64</v>
      </c>
      <c r="J273" s="1" t="s">
        <v>24</v>
      </c>
      <c r="K273" s="1" t="s">
        <v>25</v>
      </c>
      <c r="L273" s="1" t="s">
        <v>21</v>
      </c>
      <c r="M273" s="1" t="s">
        <v>26</v>
      </c>
      <c r="N273" s="1">
        <v>4</v>
      </c>
      <c r="O273" s="1" t="s">
        <v>27</v>
      </c>
      <c r="P273" s="1" t="s">
        <v>35</v>
      </c>
      <c r="Q273" s="1" t="s">
        <v>124</v>
      </c>
      <c r="R273" s="1" t="s">
        <v>77</v>
      </c>
    </row>
    <row r="274" spans="1:18" ht="13.2" x14ac:dyDescent="0.25">
      <c r="A274" s="1">
        <v>1136602</v>
      </c>
      <c r="B274" s="1" t="s">
        <v>206</v>
      </c>
      <c r="C274" s="2">
        <v>43378</v>
      </c>
      <c r="D274" s="1">
        <v>2018</v>
      </c>
      <c r="E274" s="1">
        <v>42</v>
      </c>
      <c r="F274" s="1" t="s">
        <v>360</v>
      </c>
      <c r="G274" s="1" t="s">
        <v>52</v>
      </c>
      <c r="H274" s="1" t="s">
        <v>307</v>
      </c>
      <c r="I274" s="1" t="s">
        <v>360</v>
      </c>
      <c r="J274" s="1" t="s">
        <v>24</v>
      </c>
      <c r="K274" s="1" t="s">
        <v>25</v>
      </c>
      <c r="L274" s="1" t="s">
        <v>52</v>
      </c>
      <c r="M274" s="1" t="s">
        <v>26</v>
      </c>
      <c r="N274" s="1">
        <v>9</v>
      </c>
      <c r="O274" s="1" t="s">
        <v>27</v>
      </c>
      <c r="P274" s="1" t="s">
        <v>123</v>
      </c>
      <c r="Q274" s="1" t="s">
        <v>186</v>
      </c>
      <c r="R274" s="1" t="s">
        <v>208</v>
      </c>
    </row>
    <row r="275" spans="1:18" ht="13.2" x14ac:dyDescent="0.25">
      <c r="A275" s="1">
        <v>1136601</v>
      </c>
      <c r="B275" s="1" t="s">
        <v>36</v>
      </c>
      <c r="C275" s="2">
        <v>43348</v>
      </c>
      <c r="D275" s="1">
        <v>2018</v>
      </c>
      <c r="E275" s="1">
        <v>41</v>
      </c>
      <c r="F275" s="1" t="s">
        <v>60</v>
      </c>
      <c r="G275" s="1" t="s">
        <v>73</v>
      </c>
      <c r="H275" s="1" t="s">
        <v>313</v>
      </c>
      <c r="I275" s="1" t="s">
        <v>73</v>
      </c>
      <c r="J275" s="1" t="s">
        <v>34</v>
      </c>
      <c r="K275" s="1" t="s">
        <v>25</v>
      </c>
      <c r="L275" s="1" t="s">
        <v>60</v>
      </c>
      <c r="M275" s="1" t="s">
        <v>41</v>
      </c>
      <c r="N275" s="1">
        <v>102</v>
      </c>
      <c r="O275" s="1" t="s">
        <v>27</v>
      </c>
      <c r="P275" s="1" t="s">
        <v>176</v>
      </c>
      <c r="Q275" s="1" t="s">
        <v>69</v>
      </c>
      <c r="R275" s="1" t="s">
        <v>56</v>
      </c>
    </row>
    <row r="276" spans="1:18" ht="13.2" x14ac:dyDescent="0.25">
      <c r="A276" s="1">
        <v>1136600</v>
      </c>
      <c r="B276" s="1" t="s">
        <v>314</v>
      </c>
      <c r="C276" s="2">
        <v>43317</v>
      </c>
      <c r="D276" s="1">
        <v>2018</v>
      </c>
      <c r="E276" s="1">
        <v>40</v>
      </c>
      <c r="F276" s="1" t="s">
        <v>21</v>
      </c>
      <c r="G276" s="1" t="s">
        <v>248</v>
      </c>
      <c r="H276" s="1" t="s">
        <v>316</v>
      </c>
      <c r="I276" s="1" t="s">
        <v>21</v>
      </c>
      <c r="J276" s="1" t="s">
        <v>24</v>
      </c>
      <c r="K276" s="1" t="s">
        <v>25</v>
      </c>
      <c r="L276" s="1" t="s">
        <v>21</v>
      </c>
      <c r="M276" s="1" t="s">
        <v>41</v>
      </c>
      <c r="N276" s="1">
        <v>15</v>
      </c>
      <c r="O276" s="1" t="s">
        <v>27</v>
      </c>
      <c r="P276" s="1" t="s">
        <v>35</v>
      </c>
      <c r="Q276" s="1" t="s">
        <v>124</v>
      </c>
      <c r="R276" s="1" t="s">
        <v>30</v>
      </c>
    </row>
    <row r="277" spans="1:18" ht="13.2" x14ac:dyDescent="0.25">
      <c r="A277" s="1">
        <v>1136599</v>
      </c>
      <c r="B277" s="1" t="s">
        <v>291</v>
      </c>
      <c r="C277" s="2">
        <v>43286</v>
      </c>
      <c r="D277" s="1">
        <v>2018</v>
      </c>
      <c r="E277" s="1">
        <v>39</v>
      </c>
      <c r="F277" s="1" t="s">
        <v>52</v>
      </c>
      <c r="G277" s="1" t="s">
        <v>33</v>
      </c>
      <c r="H277" s="1" t="s">
        <v>292</v>
      </c>
      <c r="I277" s="1" t="s">
        <v>33</v>
      </c>
      <c r="J277" s="1" t="s">
        <v>34</v>
      </c>
      <c r="K277" s="1" t="s">
        <v>25</v>
      </c>
      <c r="L277" s="1" t="s">
        <v>52</v>
      </c>
      <c r="M277" s="1" t="s">
        <v>41</v>
      </c>
      <c r="N277" s="1">
        <v>5</v>
      </c>
      <c r="O277" s="1" t="s">
        <v>27</v>
      </c>
      <c r="P277" s="1" t="s">
        <v>147</v>
      </c>
      <c r="Q277" s="1" t="s">
        <v>48</v>
      </c>
      <c r="R277" s="1" t="s">
        <v>49</v>
      </c>
    </row>
    <row r="278" spans="1:18" ht="13.2" x14ac:dyDescent="0.25">
      <c r="A278" s="1">
        <v>1136598</v>
      </c>
      <c r="B278" s="1" t="s">
        <v>367</v>
      </c>
      <c r="C278" s="2">
        <v>43256</v>
      </c>
      <c r="D278" s="1">
        <v>2018</v>
      </c>
      <c r="E278" s="1">
        <v>38</v>
      </c>
      <c r="F278" s="1" t="s">
        <v>21</v>
      </c>
      <c r="G278" s="1" t="s">
        <v>248</v>
      </c>
      <c r="H278" s="1" t="s">
        <v>369</v>
      </c>
      <c r="I278" s="1" t="s">
        <v>248</v>
      </c>
      <c r="J278" s="1" t="s">
        <v>34</v>
      </c>
      <c r="K278" s="1" t="s">
        <v>25</v>
      </c>
      <c r="L278" s="1" t="s">
        <v>248</v>
      </c>
      <c r="M278" s="1" t="s">
        <v>26</v>
      </c>
      <c r="N278" s="1">
        <v>6</v>
      </c>
      <c r="O278" s="1" t="s">
        <v>27</v>
      </c>
      <c r="P278" s="1" t="s">
        <v>371</v>
      </c>
      <c r="Q278" s="1" t="s">
        <v>208</v>
      </c>
      <c r="R278" s="1" t="s">
        <v>179</v>
      </c>
    </row>
    <row r="279" spans="1:18" ht="13.2" x14ac:dyDescent="0.25">
      <c r="A279" s="1">
        <v>1136597</v>
      </c>
      <c r="B279" s="1" t="s">
        <v>50</v>
      </c>
      <c r="C279" s="2">
        <v>43256</v>
      </c>
      <c r="D279" s="1">
        <v>2018</v>
      </c>
      <c r="E279" s="1">
        <v>37</v>
      </c>
      <c r="F279" s="1" t="s">
        <v>60</v>
      </c>
      <c r="G279" s="1" t="s">
        <v>73</v>
      </c>
      <c r="H279" s="1" t="s">
        <v>302</v>
      </c>
      <c r="I279" s="1" t="s">
        <v>73</v>
      </c>
      <c r="J279" s="1" t="s">
        <v>34</v>
      </c>
      <c r="K279" s="1" t="s">
        <v>25</v>
      </c>
      <c r="L279" s="1" t="s">
        <v>60</v>
      </c>
      <c r="M279" s="1" t="s">
        <v>41</v>
      </c>
      <c r="N279" s="1">
        <v>13</v>
      </c>
      <c r="O279" s="1" t="s">
        <v>27</v>
      </c>
      <c r="P279" s="1" t="s">
        <v>28</v>
      </c>
      <c r="Q279" s="1" t="s">
        <v>372</v>
      </c>
      <c r="R279" s="1" t="s">
        <v>354</v>
      </c>
    </row>
    <row r="280" spans="1:18" ht="13.2" x14ac:dyDescent="0.25">
      <c r="A280" s="1">
        <v>1136596</v>
      </c>
      <c r="B280" s="1" t="s">
        <v>291</v>
      </c>
      <c r="C280" s="2">
        <v>43225</v>
      </c>
      <c r="D280" s="1">
        <v>2018</v>
      </c>
      <c r="E280" s="1">
        <v>36</v>
      </c>
      <c r="F280" s="1" t="s">
        <v>360</v>
      </c>
      <c r="G280" s="1" t="s">
        <v>52</v>
      </c>
      <c r="H280" s="1" t="s">
        <v>292</v>
      </c>
      <c r="I280" s="1" t="s">
        <v>360</v>
      </c>
      <c r="J280" s="1" t="s">
        <v>24</v>
      </c>
      <c r="K280" s="1" t="s">
        <v>25</v>
      </c>
      <c r="L280" s="1" t="s">
        <v>52</v>
      </c>
      <c r="M280" s="1" t="s">
        <v>26</v>
      </c>
      <c r="N280" s="1">
        <v>7</v>
      </c>
      <c r="O280" s="1" t="s">
        <v>27</v>
      </c>
      <c r="P280" s="1" t="s">
        <v>129</v>
      </c>
      <c r="Q280" s="1" t="s">
        <v>48</v>
      </c>
      <c r="R280" s="1" t="s">
        <v>209</v>
      </c>
    </row>
    <row r="281" spans="1:18" ht="13.2" x14ac:dyDescent="0.25">
      <c r="A281" s="1">
        <v>1136595</v>
      </c>
      <c r="B281" s="1" t="s">
        <v>87</v>
      </c>
      <c r="C281" s="2">
        <v>43225</v>
      </c>
      <c r="D281" s="1">
        <v>2018</v>
      </c>
      <c r="E281" s="1">
        <v>35</v>
      </c>
      <c r="F281" s="1" t="s">
        <v>33</v>
      </c>
      <c r="G281" s="1" t="s">
        <v>64</v>
      </c>
      <c r="H281" s="1" t="s">
        <v>358</v>
      </c>
      <c r="I281" s="1" t="s">
        <v>64</v>
      </c>
      <c r="J281" s="1" t="s">
        <v>34</v>
      </c>
      <c r="K281" s="1" t="s">
        <v>25</v>
      </c>
      <c r="L281" s="1" t="s">
        <v>64</v>
      </c>
      <c r="M281" s="1" t="s">
        <v>26</v>
      </c>
      <c r="N281" s="1">
        <v>6</v>
      </c>
      <c r="O281" s="1" t="s">
        <v>27</v>
      </c>
      <c r="P281" s="1" t="s">
        <v>192</v>
      </c>
      <c r="Q281" s="1" t="s">
        <v>30</v>
      </c>
      <c r="R281" s="1" t="s">
        <v>77</v>
      </c>
    </row>
    <row r="282" spans="1:18" ht="13.2" x14ac:dyDescent="0.25">
      <c r="A282" s="1">
        <v>1136594</v>
      </c>
      <c r="B282" s="1" t="s">
        <v>367</v>
      </c>
      <c r="C282" s="2">
        <v>43195</v>
      </c>
      <c r="D282" s="1">
        <v>2018</v>
      </c>
      <c r="E282" s="1">
        <v>34</v>
      </c>
      <c r="F282" s="1" t="s">
        <v>248</v>
      </c>
      <c r="G282" s="1" t="s">
        <v>60</v>
      </c>
      <c r="H282" s="1" t="s">
        <v>369</v>
      </c>
      <c r="I282" s="1" t="s">
        <v>60</v>
      </c>
      <c r="J282" s="1" t="s">
        <v>34</v>
      </c>
      <c r="K282" s="1" t="s">
        <v>25</v>
      </c>
      <c r="L282" s="1" t="s">
        <v>60</v>
      </c>
      <c r="M282" s="1" t="s">
        <v>26</v>
      </c>
      <c r="N282" s="1">
        <v>6</v>
      </c>
      <c r="O282" s="1" t="s">
        <v>27</v>
      </c>
      <c r="P282" s="1" t="s">
        <v>110</v>
      </c>
      <c r="Q282" s="1" t="s">
        <v>186</v>
      </c>
      <c r="R282" s="1" t="s">
        <v>179</v>
      </c>
    </row>
    <row r="283" spans="1:18" ht="13.2" x14ac:dyDescent="0.25">
      <c r="A283" s="1">
        <v>1136593</v>
      </c>
      <c r="B283" s="1" t="s">
        <v>36</v>
      </c>
      <c r="C283" s="2">
        <v>43164</v>
      </c>
      <c r="D283" s="1">
        <v>2018</v>
      </c>
      <c r="E283" s="1">
        <v>33</v>
      </c>
      <c r="F283" s="1" t="s">
        <v>64</v>
      </c>
      <c r="G283" s="1" t="s">
        <v>73</v>
      </c>
      <c r="H283" s="1" t="s">
        <v>313</v>
      </c>
      <c r="I283" s="1" t="s">
        <v>73</v>
      </c>
      <c r="J283" s="1" t="s">
        <v>34</v>
      </c>
      <c r="K283" s="1" t="s">
        <v>25</v>
      </c>
      <c r="L283" s="1" t="s">
        <v>73</v>
      </c>
      <c r="M283" s="1" t="s">
        <v>26</v>
      </c>
      <c r="N283" s="1">
        <v>6</v>
      </c>
      <c r="O283" s="1" t="s">
        <v>27</v>
      </c>
      <c r="P283" s="1" t="s">
        <v>172</v>
      </c>
      <c r="Q283" s="1" t="s">
        <v>372</v>
      </c>
      <c r="R283" s="1" t="s">
        <v>354</v>
      </c>
    </row>
    <row r="284" spans="1:18" ht="13.2" x14ac:dyDescent="0.25">
      <c r="A284" s="1">
        <v>1136592</v>
      </c>
      <c r="B284" s="1" t="s">
        <v>206</v>
      </c>
      <c r="C284" s="2">
        <v>43136</v>
      </c>
      <c r="D284" s="1">
        <v>2018</v>
      </c>
      <c r="E284" s="1">
        <v>32</v>
      </c>
      <c r="F284" s="1" t="s">
        <v>360</v>
      </c>
      <c r="G284" s="1" t="s">
        <v>21</v>
      </c>
      <c r="H284" s="1" t="s">
        <v>307</v>
      </c>
      <c r="I284" s="1" t="s">
        <v>21</v>
      </c>
      <c r="J284" s="1" t="s">
        <v>34</v>
      </c>
      <c r="K284" s="1" t="s">
        <v>25</v>
      </c>
      <c r="L284" s="1" t="s">
        <v>360</v>
      </c>
      <c r="M284" s="1" t="s">
        <v>41</v>
      </c>
      <c r="N284" s="1">
        <v>4</v>
      </c>
      <c r="O284" s="1" t="s">
        <v>373</v>
      </c>
      <c r="P284" s="1" t="s">
        <v>297</v>
      </c>
      <c r="Q284" s="1" t="s">
        <v>209</v>
      </c>
      <c r="R284" s="1" t="s">
        <v>49</v>
      </c>
    </row>
    <row r="285" spans="1:18" ht="13.2" x14ac:dyDescent="0.25">
      <c r="A285" s="1">
        <v>1136591</v>
      </c>
      <c r="B285" s="1" t="s">
        <v>304</v>
      </c>
      <c r="C285" s="2">
        <v>43105</v>
      </c>
      <c r="D285" s="1">
        <v>2018</v>
      </c>
      <c r="E285" s="1">
        <v>31</v>
      </c>
      <c r="F285" s="1" t="s">
        <v>33</v>
      </c>
      <c r="G285" s="1" t="s">
        <v>60</v>
      </c>
      <c r="H285" s="1" t="s">
        <v>305</v>
      </c>
      <c r="I285" s="1" t="s">
        <v>60</v>
      </c>
      <c r="J285" s="1" t="s">
        <v>34</v>
      </c>
      <c r="K285" s="1" t="s">
        <v>25</v>
      </c>
      <c r="L285" s="1" t="s">
        <v>33</v>
      </c>
      <c r="M285" s="1" t="s">
        <v>41</v>
      </c>
      <c r="N285" s="1">
        <v>14</v>
      </c>
      <c r="O285" s="1" t="s">
        <v>27</v>
      </c>
      <c r="P285" s="1" t="s">
        <v>374</v>
      </c>
      <c r="Q285" s="1" t="s">
        <v>124</v>
      </c>
      <c r="R285" s="1" t="s">
        <v>30</v>
      </c>
    </row>
    <row r="286" spans="1:18" ht="13.2" x14ac:dyDescent="0.25">
      <c r="A286" s="1">
        <v>1136590</v>
      </c>
      <c r="B286" s="1" t="s">
        <v>87</v>
      </c>
      <c r="C286" s="1" t="s">
        <v>375</v>
      </c>
      <c r="D286" s="1">
        <v>2018</v>
      </c>
      <c r="E286" s="1">
        <v>30</v>
      </c>
      <c r="F286" s="1" t="s">
        <v>64</v>
      </c>
      <c r="G286" s="1" t="s">
        <v>360</v>
      </c>
      <c r="H286" s="1" t="s">
        <v>358</v>
      </c>
      <c r="I286" s="1" t="s">
        <v>360</v>
      </c>
      <c r="J286" s="1" t="s">
        <v>34</v>
      </c>
      <c r="K286" s="1" t="s">
        <v>25</v>
      </c>
      <c r="L286" s="1" t="s">
        <v>64</v>
      </c>
      <c r="M286" s="1" t="s">
        <v>41</v>
      </c>
      <c r="N286" s="1">
        <v>13</v>
      </c>
      <c r="O286" s="1" t="s">
        <v>27</v>
      </c>
      <c r="P286" s="1" t="s">
        <v>275</v>
      </c>
      <c r="Q286" s="1" t="s">
        <v>186</v>
      </c>
      <c r="R286" s="1" t="s">
        <v>208</v>
      </c>
    </row>
    <row r="287" spans="1:18" ht="13.2" x14ac:dyDescent="0.25">
      <c r="A287" s="1">
        <v>1136588</v>
      </c>
      <c r="B287" s="1" t="s">
        <v>314</v>
      </c>
      <c r="C287" s="1" t="s">
        <v>376</v>
      </c>
      <c r="D287" s="1">
        <v>2018</v>
      </c>
      <c r="E287" s="1">
        <v>28</v>
      </c>
      <c r="F287" s="1" t="s">
        <v>52</v>
      </c>
      <c r="G287" s="1" t="s">
        <v>21</v>
      </c>
      <c r="H287" s="1" t="s">
        <v>316</v>
      </c>
      <c r="I287" s="1" t="s">
        <v>52</v>
      </c>
      <c r="J287" s="1" t="s">
        <v>24</v>
      </c>
      <c r="K287" s="1" t="s">
        <v>25</v>
      </c>
      <c r="L287" s="1" t="s">
        <v>52</v>
      </c>
      <c r="M287" s="1" t="s">
        <v>41</v>
      </c>
      <c r="N287" s="1">
        <v>11</v>
      </c>
      <c r="O287" s="1" t="s">
        <v>27</v>
      </c>
      <c r="P287" s="1" t="s">
        <v>147</v>
      </c>
      <c r="Q287" s="1" t="s">
        <v>48</v>
      </c>
      <c r="R287" s="1" t="s">
        <v>303</v>
      </c>
    </row>
    <row r="288" spans="1:18" ht="13.2" x14ac:dyDescent="0.25">
      <c r="A288" s="1">
        <v>1136589</v>
      </c>
      <c r="B288" s="1" t="s">
        <v>304</v>
      </c>
      <c r="C288" s="1" t="s">
        <v>376</v>
      </c>
      <c r="D288" s="1">
        <v>2018</v>
      </c>
      <c r="E288" s="1">
        <v>29</v>
      </c>
      <c r="F288" s="1" t="s">
        <v>33</v>
      </c>
      <c r="G288" s="1" t="s">
        <v>73</v>
      </c>
      <c r="H288" s="1" t="s">
        <v>305</v>
      </c>
      <c r="I288" s="1" t="s">
        <v>73</v>
      </c>
      <c r="J288" s="1" t="s">
        <v>34</v>
      </c>
      <c r="K288" s="1" t="s">
        <v>25</v>
      </c>
      <c r="L288" s="1" t="s">
        <v>73</v>
      </c>
      <c r="M288" s="1" t="s">
        <v>26</v>
      </c>
      <c r="N288" s="1">
        <v>6</v>
      </c>
      <c r="O288" s="1" t="s">
        <v>27</v>
      </c>
      <c r="P288" s="1" t="s">
        <v>362</v>
      </c>
      <c r="Q288" s="1" t="s">
        <v>56</v>
      </c>
      <c r="R288" s="1" t="s">
        <v>299</v>
      </c>
    </row>
    <row r="289" spans="1:18" ht="13.2" x14ac:dyDescent="0.25">
      <c r="A289" s="1">
        <v>1136587</v>
      </c>
      <c r="B289" s="1" t="s">
        <v>87</v>
      </c>
      <c r="C289" s="1" t="s">
        <v>377</v>
      </c>
      <c r="D289" s="1">
        <v>2018</v>
      </c>
      <c r="E289" s="1">
        <v>27</v>
      </c>
      <c r="F289" s="1" t="s">
        <v>64</v>
      </c>
      <c r="G289" s="1" t="s">
        <v>60</v>
      </c>
      <c r="H289" s="1" t="s">
        <v>358</v>
      </c>
      <c r="I289" s="1" t="s">
        <v>60</v>
      </c>
      <c r="J289" s="1" t="s">
        <v>34</v>
      </c>
      <c r="K289" s="1" t="s">
        <v>25</v>
      </c>
      <c r="L289" s="1" t="s">
        <v>60</v>
      </c>
      <c r="M289" s="1" t="s">
        <v>26</v>
      </c>
      <c r="N289" s="1">
        <v>8</v>
      </c>
      <c r="O289" s="1" t="s">
        <v>27</v>
      </c>
      <c r="P289" s="1" t="s">
        <v>285</v>
      </c>
      <c r="Q289" s="1" t="s">
        <v>29</v>
      </c>
      <c r="R289" s="1" t="s">
        <v>30</v>
      </c>
    </row>
    <row r="290" spans="1:18" ht="13.2" x14ac:dyDescent="0.25">
      <c r="A290" s="1">
        <v>1136586</v>
      </c>
      <c r="B290" s="1" t="s">
        <v>206</v>
      </c>
      <c r="C290" s="1" t="s">
        <v>378</v>
      </c>
      <c r="D290" s="1">
        <v>2018</v>
      </c>
      <c r="E290" s="1">
        <v>26</v>
      </c>
      <c r="F290" s="1" t="s">
        <v>360</v>
      </c>
      <c r="G290" s="1" t="s">
        <v>73</v>
      </c>
      <c r="H290" s="1" t="s">
        <v>307</v>
      </c>
      <c r="I290" s="1" t="s">
        <v>73</v>
      </c>
      <c r="J290" s="1" t="s">
        <v>34</v>
      </c>
      <c r="K290" s="1" t="s">
        <v>25</v>
      </c>
      <c r="L290" s="1" t="s">
        <v>360</v>
      </c>
      <c r="M290" s="1" t="s">
        <v>41</v>
      </c>
      <c r="N290" s="1">
        <v>55</v>
      </c>
      <c r="O290" s="1" t="s">
        <v>27</v>
      </c>
      <c r="P290" s="1" t="s">
        <v>194</v>
      </c>
      <c r="Q290" s="1" t="s">
        <v>208</v>
      </c>
      <c r="R290" s="1" t="s">
        <v>179</v>
      </c>
    </row>
    <row r="291" spans="1:18" ht="13.2" x14ac:dyDescent="0.25">
      <c r="A291" s="1">
        <v>1136585</v>
      </c>
      <c r="B291" s="1" t="s">
        <v>291</v>
      </c>
      <c r="C291" s="1" t="s">
        <v>379</v>
      </c>
      <c r="D291" s="1">
        <v>2018</v>
      </c>
      <c r="E291" s="1">
        <v>25</v>
      </c>
      <c r="F291" s="1" t="s">
        <v>52</v>
      </c>
      <c r="G291" s="1" t="s">
        <v>248</v>
      </c>
      <c r="H291" s="1" t="s">
        <v>292</v>
      </c>
      <c r="I291" s="1" t="s">
        <v>248</v>
      </c>
      <c r="J291" s="1" t="s">
        <v>34</v>
      </c>
      <c r="K291" s="1" t="s">
        <v>25</v>
      </c>
      <c r="L291" s="1" t="s">
        <v>52</v>
      </c>
      <c r="M291" s="1" t="s">
        <v>41</v>
      </c>
      <c r="N291" s="1">
        <v>13</v>
      </c>
      <c r="O291" s="1" t="s">
        <v>27</v>
      </c>
      <c r="P291" s="1" t="s">
        <v>380</v>
      </c>
      <c r="Q291" s="1" t="s">
        <v>209</v>
      </c>
      <c r="R291" s="1" t="s">
        <v>77</v>
      </c>
    </row>
    <row r="292" spans="1:18" ht="13.2" x14ac:dyDescent="0.25">
      <c r="A292" s="1">
        <v>1136584</v>
      </c>
      <c r="B292" s="1" t="s">
        <v>304</v>
      </c>
      <c r="C292" s="1" t="s">
        <v>381</v>
      </c>
      <c r="D292" s="1">
        <v>2018</v>
      </c>
      <c r="E292" s="1">
        <v>24</v>
      </c>
      <c r="F292" s="1" t="s">
        <v>33</v>
      </c>
      <c r="G292" s="1" t="s">
        <v>64</v>
      </c>
      <c r="H292" s="1" t="s">
        <v>305</v>
      </c>
      <c r="I292" s="1" t="s">
        <v>64</v>
      </c>
      <c r="J292" s="1" t="s">
        <v>34</v>
      </c>
      <c r="K292" s="1" t="s">
        <v>25</v>
      </c>
      <c r="L292" s="1" t="s">
        <v>64</v>
      </c>
      <c r="M292" s="1" t="s">
        <v>26</v>
      </c>
      <c r="N292" s="1">
        <v>5</v>
      </c>
      <c r="O292" s="1" t="s">
        <v>27</v>
      </c>
      <c r="P292" s="1" t="s">
        <v>308</v>
      </c>
      <c r="Q292" s="1" t="s">
        <v>299</v>
      </c>
      <c r="R292" s="1" t="s">
        <v>49</v>
      </c>
    </row>
    <row r="293" spans="1:18" ht="13.2" x14ac:dyDescent="0.25">
      <c r="A293" s="1">
        <v>1136583</v>
      </c>
      <c r="B293" s="1" t="s">
        <v>50</v>
      </c>
      <c r="C293" s="1" t="s">
        <v>382</v>
      </c>
      <c r="D293" s="1">
        <v>2018</v>
      </c>
      <c r="E293" s="1">
        <v>23</v>
      </c>
      <c r="F293" s="1" t="s">
        <v>52</v>
      </c>
      <c r="G293" s="1" t="s">
        <v>60</v>
      </c>
      <c r="H293" s="1" t="s">
        <v>302</v>
      </c>
      <c r="I293" s="1" t="s">
        <v>60</v>
      </c>
      <c r="J293" s="1" t="s">
        <v>34</v>
      </c>
      <c r="K293" s="1" t="s">
        <v>25</v>
      </c>
      <c r="L293" s="1" t="s">
        <v>52</v>
      </c>
      <c r="M293" s="1" t="s">
        <v>41</v>
      </c>
      <c r="N293" s="1">
        <v>31</v>
      </c>
      <c r="O293" s="1" t="s">
        <v>27</v>
      </c>
      <c r="P293" s="1" t="s">
        <v>129</v>
      </c>
      <c r="Q293" s="1" t="s">
        <v>208</v>
      </c>
      <c r="R293" s="1" t="s">
        <v>179</v>
      </c>
    </row>
    <row r="294" spans="1:18" ht="13.2" x14ac:dyDescent="0.25">
      <c r="A294" s="1">
        <v>1136582</v>
      </c>
      <c r="B294" s="1" t="s">
        <v>206</v>
      </c>
      <c r="C294" s="1" t="s">
        <v>383</v>
      </c>
      <c r="D294" s="1">
        <v>2018</v>
      </c>
      <c r="E294" s="1">
        <v>22</v>
      </c>
      <c r="F294" s="1" t="s">
        <v>248</v>
      </c>
      <c r="G294" s="1" t="s">
        <v>360</v>
      </c>
      <c r="H294" s="1" t="s">
        <v>307</v>
      </c>
      <c r="I294" s="1" t="s">
        <v>360</v>
      </c>
      <c r="J294" s="1" t="s">
        <v>34</v>
      </c>
      <c r="K294" s="1" t="s">
        <v>25</v>
      </c>
      <c r="L294" s="1" t="s">
        <v>248</v>
      </c>
      <c r="M294" s="1" t="s">
        <v>41</v>
      </c>
      <c r="N294" s="1">
        <v>4</v>
      </c>
      <c r="O294" s="1" t="s">
        <v>27</v>
      </c>
      <c r="P294" s="1" t="s">
        <v>380</v>
      </c>
      <c r="Q294" s="1" t="s">
        <v>303</v>
      </c>
      <c r="R294" s="1" t="s">
        <v>209</v>
      </c>
    </row>
    <row r="295" spans="1:18" ht="13.2" x14ac:dyDescent="0.25">
      <c r="A295" s="1">
        <v>1136581</v>
      </c>
      <c r="B295" s="1" t="s">
        <v>314</v>
      </c>
      <c r="C295" s="1" t="s">
        <v>384</v>
      </c>
      <c r="D295" s="1">
        <v>2018</v>
      </c>
      <c r="E295" s="1">
        <v>21</v>
      </c>
      <c r="F295" s="1" t="s">
        <v>60</v>
      </c>
      <c r="G295" s="1" t="s">
        <v>21</v>
      </c>
      <c r="H295" s="1" t="s">
        <v>316</v>
      </c>
      <c r="I295" s="1" t="s">
        <v>60</v>
      </c>
      <c r="J295" s="1" t="s">
        <v>24</v>
      </c>
      <c r="K295" s="1" t="s">
        <v>25</v>
      </c>
      <c r="L295" s="1" t="s">
        <v>21</v>
      </c>
      <c r="M295" s="1" t="s">
        <v>26</v>
      </c>
      <c r="N295" s="1">
        <v>3</v>
      </c>
      <c r="O295" s="1" t="s">
        <v>27</v>
      </c>
      <c r="P295" s="1" t="s">
        <v>385</v>
      </c>
      <c r="Q295" s="1" t="s">
        <v>69</v>
      </c>
      <c r="R295" s="1" t="s">
        <v>134</v>
      </c>
    </row>
    <row r="296" spans="1:18" ht="13.2" x14ac:dyDescent="0.25">
      <c r="A296" s="1">
        <v>1136580</v>
      </c>
      <c r="B296" s="1" t="s">
        <v>291</v>
      </c>
      <c r="C296" s="1" t="s">
        <v>384</v>
      </c>
      <c r="D296" s="1">
        <v>2018</v>
      </c>
      <c r="E296" s="1">
        <v>20</v>
      </c>
      <c r="F296" s="1" t="s">
        <v>64</v>
      </c>
      <c r="G296" s="1" t="s">
        <v>52</v>
      </c>
      <c r="H296" s="1" t="s">
        <v>292</v>
      </c>
      <c r="I296" s="1" t="s">
        <v>52</v>
      </c>
      <c r="J296" s="1" t="s">
        <v>34</v>
      </c>
      <c r="K296" s="1" t="s">
        <v>25</v>
      </c>
      <c r="L296" s="1" t="s">
        <v>64</v>
      </c>
      <c r="M296" s="1" t="s">
        <v>41</v>
      </c>
      <c r="N296" s="1">
        <v>4</v>
      </c>
      <c r="O296" s="1" t="s">
        <v>27</v>
      </c>
      <c r="P296" s="1" t="s">
        <v>290</v>
      </c>
      <c r="Q296" s="1" t="s">
        <v>56</v>
      </c>
      <c r="R296" s="1" t="s">
        <v>262</v>
      </c>
    </row>
    <row r="297" spans="1:18" ht="13.2" x14ac:dyDescent="0.25">
      <c r="A297" s="1">
        <v>1136579</v>
      </c>
      <c r="B297" s="1" t="s">
        <v>304</v>
      </c>
      <c r="C297" s="1" t="s">
        <v>386</v>
      </c>
      <c r="D297" s="1">
        <v>2018</v>
      </c>
      <c r="E297" s="1">
        <v>19</v>
      </c>
      <c r="F297" s="1" t="s">
        <v>360</v>
      </c>
      <c r="G297" s="1" t="s">
        <v>33</v>
      </c>
      <c r="H297" s="1" t="s">
        <v>305</v>
      </c>
      <c r="I297" s="1" t="s">
        <v>33</v>
      </c>
      <c r="J297" s="1" t="s">
        <v>34</v>
      </c>
      <c r="K297" s="1" t="s">
        <v>25</v>
      </c>
      <c r="L297" s="1" t="s">
        <v>33</v>
      </c>
      <c r="M297" s="1" t="s">
        <v>26</v>
      </c>
      <c r="N297" s="1">
        <v>6</v>
      </c>
      <c r="O297" s="1" t="s">
        <v>27</v>
      </c>
      <c r="P297" s="1" t="s">
        <v>215</v>
      </c>
      <c r="Q297" s="1" t="s">
        <v>29</v>
      </c>
      <c r="R297" s="1" t="s">
        <v>209</v>
      </c>
    </row>
    <row r="298" spans="1:18" ht="13.2" x14ac:dyDescent="0.25">
      <c r="A298" s="1">
        <v>1136578</v>
      </c>
      <c r="B298" s="1" t="s">
        <v>36</v>
      </c>
      <c r="C298" s="1" t="s">
        <v>386</v>
      </c>
      <c r="D298" s="1">
        <v>2018</v>
      </c>
      <c r="E298" s="1">
        <v>18</v>
      </c>
      <c r="F298" s="1" t="s">
        <v>73</v>
      </c>
      <c r="G298" s="1" t="s">
        <v>248</v>
      </c>
      <c r="H298" s="1" t="s">
        <v>313</v>
      </c>
      <c r="I298" s="1" t="s">
        <v>248</v>
      </c>
      <c r="J298" s="1" t="s">
        <v>34</v>
      </c>
      <c r="K298" s="1" t="s">
        <v>25</v>
      </c>
      <c r="L298" s="1" t="s">
        <v>248</v>
      </c>
      <c r="M298" s="1" t="s">
        <v>26</v>
      </c>
      <c r="N298" s="1">
        <v>9</v>
      </c>
      <c r="O298" s="1" t="s">
        <v>373</v>
      </c>
      <c r="P298" s="1" t="s">
        <v>126</v>
      </c>
      <c r="Q298" s="1" t="s">
        <v>372</v>
      </c>
      <c r="R298" s="1" t="s">
        <v>208</v>
      </c>
    </row>
    <row r="299" spans="1:18" ht="13.2" x14ac:dyDescent="0.25">
      <c r="A299" s="1">
        <v>1136577</v>
      </c>
      <c r="B299" s="1" t="s">
        <v>87</v>
      </c>
      <c r="C299" s="1" t="s">
        <v>387</v>
      </c>
      <c r="D299" s="1">
        <v>2018</v>
      </c>
      <c r="E299" s="1">
        <v>17</v>
      </c>
      <c r="F299" s="1" t="s">
        <v>64</v>
      </c>
      <c r="G299" s="1" t="s">
        <v>21</v>
      </c>
      <c r="H299" s="1" t="s">
        <v>358</v>
      </c>
      <c r="I299" s="1" t="s">
        <v>21</v>
      </c>
      <c r="J299" s="1" t="s">
        <v>34</v>
      </c>
      <c r="K299" s="1" t="s">
        <v>25</v>
      </c>
      <c r="L299" s="1" t="s">
        <v>64</v>
      </c>
      <c r="M299" s="1" t="s">
        <v>41</v>
      </c>
      <c r="N299" s="1">
        <v>64</v>
      </c>
      <c r="O299" s="1" t="s">
        <v>27</v>
      </c>
      <c r="P299" s="1" t="s">
        <v>275</v>
      </c>
      <c r="Q299" s="1" t="s">
        <v>69</v>
      </c>
      <c r="R299" s="1" t="s">
        <v>30</v>
      </c>
    </row>
    <row r="300" spans="1:18" ht="13.2" x14ac:dyDescent="0.25">
      <c r="A300" s="1">
        <v>1136576</v>
      </c>
      <c r="B300" s="1" t="s">
        <v>300</v>
      </c>
      <c r="C300" s="1" t="s">
        <v>388</v>
      </c>
      <c r="D300" s="1">
        <v>2018</v>
      </c>
      <c r="E300" s="1">
        <v>16</v>
      </c>
      <c r="F300" s="1" t="s">
        <v>248</v>
      </c>
      <c r="G300" s="1" t="s">
        <v>52</v>
      </c>
      <c r="H300" s="1" t="s">
        <v>301</v>
      </c>
      <c r="I300" s="1" t="s">
        <v>248</v>
      </c>
      <c r="J300" s="1" t="s">
        <v>24</v>
      </c>
      <c r="K300" s="1" t="s">
        <v>25</v>
      </c>
      <c r="L300" s="1" t="s">
        <v>248</v>
      </c>
      <c r="M300" s="1" t="s">
        <v>41</v>
      </c>
      <c r="N300" s="1">
        <v>15</v>
      </c>
      <c r="O300" s="1" t="s">
        <v>27</v>
      </c>
      <c r="P300" s="1" t="s">
        <v>257</v>
      </c>
      <c r="Q300" s="1" t="s">
        <v>56</v>
      </c>
      <c r="R300" s="1" t="s">
        <v>299</v>
      </c>
    </row>
    <row r="301" spans="1:18" ht="13.2" x14ac:dyDescent="0.25">
      <c r="A301" s="1">
        <v>1136575</v>
      </c>
      <c r="B301" s="1" t="s">
        <v>314</v>
      </c>
      <c r="C301" s="1" t="s">
        <v>389</v>
      </c>
      <c r="D301" s="1">
        <v>2018</v>
      </c>
      <c r="E301" s="1">
        <v>15</v>
      </c>
      <c r="F301" s="1" t="s">
        <v>21</v>
      </c>
      <c r="G301" s="1" t="s">
        <v>73</v>
      </c>
      <c r="H301" s="1" t="s">
        <v>316</v>
      </c>
      <c r="I301" s="1" t="s">
        <v>73</v>
      </c>
      <c r="J301" s="1" t="s">
        <v>34</v>
      </c>
      <c r="K301" s="1" t="s">
        <v>25</v>
      </c>
      <c r="L301" s="1" t="s">
        <v>73</v>
      </c>
      <c r="M301" s="1" t="s">
        <v>26</v>
      </c>
      <c r="N301" s="1">
        <v>7</v>
      </c>
      <c r="O301" s="1" t="s">
        <v>27</v>
      </c>
      <c r="P301" s="1" t="s">
        <v>243</v>
      </c>
      <c r="Q301" s="1" t="s">
        <v>372</v>
      </c>
      <c r="R301" s="1" t="s">
        <v>179</v>
      </c>
    </row>
    <row r="302" spans="1:18" ht="13.2" x14ac:dyDescent="0.25">
      <c r="A302" s="1">
        <v>1136574</v>
      </c>
      <c r="B302" s="1" t="s">
        <v>50</v>
      </c>
      <c r="C302" s="1" t="s">
        <v>390</v>
      </c>
      <c r="D302" s="1">
        <v>2018</v>
      </c>
      <c r="E302" s="1">
        <v>14</v>
      </c>
      <c r="F302" s="1" t="s">
        <v>60</v>
      </c>
      <c r="G302" s="1" t="s">
        <v>33</v>
      </c>
      <c r="H302" s="1" t="s">
        <v>302</v>
      </c>
      <c r="I302" s="1" t="s">
        <v>33</v>
      </c>
      <c r="J302" s="1" t="s">
        <v>34</v>
      </c>
      <c r="K302" s="1" t="s">
        <v>25</v>
      </c>
      <c r="L302" s="1" t="s">
        <v>60</v>
      </c>
      <c r="M302" s="1" t="s">
        <v>41</v>
      </c>
      <c r="N302" s="1">
        <v>46</v>
      </c>
      <c r="O302" s="1" t="s">
        <v>27</v>
      </c>
      <c r="P302" s="1" t="s">
        <v>285</v>
      </c>
      <c r="Q302" s="1" t="s">
        <v>30</v>
      </c>
      <c r="R302" s="1" t="s">
        <v>134</v>
      </c>
    </row>
    <row r="303" spans="1:18" ht="13.2" x14ac:dyDescent="0.25">
      <c r="A303" s="1">
        <v>1136573</v>
      </c>
      <c r="B303" s="1" t="s">
        <v>36</v>
      </c>
      <c r="C303" s="1" t="s">
        <v>391</v>
      </c>
      <c r="D303" s="1">
        <v>2018</v>
      </c>
      <c r="E303" s="1">
        <v>13</v>
      </c>
      <c r="F303" s="1" t="s">
        <v>73</v>
      </c>
      <c r="G303" s="1" t="s">
        <v>360</v>
      </c>
      <c r="H303" s="1" t="s">
        <v>313</v>
      </c>
      <c r="I303" s="1" t="s">
        <v>360</v>
      </c>
      <c r="J303" s="1" t="s">
        <v>34</v>
      </c>
      <c r="K303" s="1" t="s">
        <v>25</v>
      </c>
      <c r="L303" s="1" t="s">
        <v>73</v>
      </c>
      <c r="M303" s="1" t="s">
        <v>41</v>
      </c>
      <c r="N303" s="1">
        <v>71</v>
      </c>
      <c r="O303" s="1" t="s">
        <v>27</v>
      </c>
      <c r="P303" s="1" t="s">
        <v>243</v>
      </c>
      <c r="Q303" s="1" t="s">
        <v>56</v>
      </c>
      <c r="R303" s="1" t="s">
        <v>303</v>
      </c>
    </row>
    <row r="304" spans="1:18" ht="13.2" x14ac:dyDescent="0.25">
      <c r="A304" s="1">
        <v>1136572</v>
      </c>
      <c r="B304" s="1" t="s">
        <v>300</v>
      </c>
      <c r="C304" s="1" t="s">
        <v>392</v>
      </c>
      <c r="D304" s="1">
        <v>2018</v>
      </c>
      <c r="E304" s="1">
        <v>12</v>
      </c>
      <c r="F304" s="1" t="s">
        <v>248</v>
      </c>
      <c r="G304" s="1" t="s">
        <v>64</v>
      </c>
      <c r="H304" s="1" t="s">
        <v>301</v>
      </c>
      <c r="I304" s="1" t="s">
        <v>64</v>
      </c>
      <c r="J304" s="1" t="s">
        <v>34</v>
      </c>
      <c r="K304" s="1" t="s">
        <v>25</v>
      </c>
      <c r="L304" s="1" t="s">
        <v>248</v>
      </c>
      <c r="M304" s="1" t="s">
        <v>41</v>
      </c>
      <c r="N304" s="1">
        <v>4</v>
      </c>
      <c r="O304" s="1" t="s">
        <v>27</v>
      </c>
      <c r="P304" s="1" t="s">
        <v>257</v>
      </c>
      <c r="Q304" s="1" t="s">
        <v>209</v>
      </c>
      <c r="R304" s="1" t="s">
        <v>262</v>
      </c>
    </row>
    <row r="305" spans="1:18" ht="13.2" x14ac:dyDescent="0.25">
      <c r="A305" s="1">
        <v>1136571</v>
      </c>
      <c r="B305" s="1" t="s">
        <v>304</v>
      </c>
      <c r="C305" s="1" t="s">
        <v>392</v>
      </c>
      <c r="D305" s="1">
        <v>2018</v>
      </c>
      <c r="E305" s="1">
        <v>11</v>
      </c>
      <c r="F305" s="1" t="s">
        <v>21</v>
      </c>
      <c r="G305" s="1" t="s">
        <v>33</v>
      </c>
      <c r="H305" s="1" t="s">
        <v>305</v>
      </c>
      <c r="I305" s="1" t="s">
        <v>33</v>
      </c>
      <c r="J305" s="1" t="s">
        <v>34</v>
      </c>
      <c r="K305" s="1" t="s">
        <v>25</v>
      </c>
      <c r="L305" s="1" t="s">
        <v>21</v>
      </c>
      <c r="M305" s="1" t="s">
        <v>41</v>
      </c>
      <c r="N305" s="1">
        <v>19</v>
      </c>
      <c r="O305" s="1" t="s">
        <v>27</v>
      </c>
      <c r="P305" s="1" t="s">
        <v>158</v>
      </c>
      <c r="Q305" s="1" t="s">
        <v>208</v>
      </c>
      <c r="R305" s="1" t="s">
        <v>179</v>
      </c>
    </row>
    <row r="306" spans="1:18" ht="13.2" x14ac:dyDescent="0.25">
      <c r="A306" s="1">
        <v>1136570</v>
      </c>
      <c r="B306" s="1" t="s">
        <v>36</v>
      </c>
      <c r="C306" s="1" t="s">
        <v>393</v>
      </c>
      <c r="D306" s="1">
        <v>2018</v>
      </c>
      <c r="E306" s="1">
        <v>10</v>
      </c>
      <c r="F306" s="1" t="s">
        <v>73</v>
      </c>
      <c r="G306" s="1" t="s">
        <v>52</v>
      </c>
      <c r="H306" s="1" t="s">
        <v>313</v>
      </c>
      <c r="I306" s="1" t="s">
        <v>52</v>
      </c>
      <c r="J306" s="1" t="s">
        <v>34</v>
      </c>
      <c r="K306" s="1" t="s">
        <v>25</v>
      </c>
      <c r="L306" s="1" t="s">
        <v>52</v>
      </c>
      <c r="M306" s="1" t="s">
        <v>26</v>
      </c>
      <c r="N306" s="1">
        <v>5</v>
      </c>
      <c r="O306" s="1" t="s">
        <v>27</v>
      </c>
      <c r="P306" s="1" t="s">
        <v>394</v>
      </c>
      <c r="Q306" s="1" t="s">
        <v>56</v>
      </c>
      <c r="R306" s="1" t="s">
        <v>303</v>
      </c>
    </row>
    <row r="307" spans="1:18" ht="13.2" x14ac:dyDescent="0.25">
      <c r="A307" s="1">
        <v>1136569</v>
      </c>
      <c r="B307" s="1" t="s">
        <v>50</v>
      </c>
      <c r="C307" s="1" t="s">
        <v>393</v>
      </c>
      <c r="D307" s="1">
        <v>2018</v>
      </c>
      <c r="E307" s="1">
        <v>9</v>
      </c>
      <c r="F307" s="1" t="s">
        <v>60</v>
      </c>
      <c r="G307" s="1" t="s">
        <v>360</v>
      </c>
      <c r="H307" s="1" t="s">
        <v>302</v>
      </c>
      <c r="I307" s="1" t="s">
        <v>360</v>
      </c>
      <c r="J307" s="1" t="s">
        <v>34</v>
      </c>
      <c r="K307" s="1" t="s">
        <v>25</v>
      </c>
      <c r="L307" s="1" t="s">
        <v>360</v>
      </c>
      <c r="M307" s="1" t="s">
        <v>26</v>
      </c>
      <c r="N307" s="1">
        <v>7</v>
      </c>
      <c r="O307" s="1" t="s">
        <v>27</v>
      </c>
      <c r="P307" s="1" t="s">
        <v>190</v>
      </c>
      <c r="Q307" s="1" t="s">
        <v>69</v>
      </c>
      <c r="R307" s="1" t="s">
        <v>30</v>
      </c>
    </row>
    <row r="308" spans="1:18" ht="13.2" x14ac:dyDescent="0.25">
      <c r="A308" s="1">
        <v>1136568</v>
      </c>
      <c r="B308" s="1" t="s">
        <v>304</v>
      </c>
      <c r="C308" s="1" t="s">
        <v>395</v>
      </c>
      <c r="D308" s="1">
        <v>2018</v>
      </c>
      <c r="E308" s="1">
        <v>8</v>
      </c>
      <c r="F308" s="1" t="s">
        <v>248</v>
      </c>
      <c r="G308" s="1" t="s">
        <v>33</v>
      </c>
      <c r="H308" s="1" t="s">
        <v>305</v>
      </c>
      <c r="I308" s="1" t="s">
        <v>33</v>
      </c>
      <c r="J308" s="1" t="s">
        <v>34</v>
      </c>
      <c r="K308" s="1" t="s">
        <v>25</v>
      </c>
      <c r="L308" s="1" t="s">
        <v>33</v>
      </c>
      <c r="M308" s="1" t="s">
        <v>26</v>
      </c>
      <c r="N308" s="1">
        <v>4</v>
      </c>
      <c r="O308" s="1" t="s">
        <v>27</v>
      </c>
      <c r="P308" s="1" t="s">
        <v>153</v>
      </c>
      <c r="Q308" s="1" t="s">
        <v>372</v>
      </c>
      <c r="R308" s="1" t="s">
        <v>179</v>
      </c>
    </row>
    <row r="309" spans="1:18" ht="13.2" x14ac:dyDescent="0.25">
      <c r="A309" s="1">
        <v>1136567</v>
      </c>
      <c r="B309" s="1" t="s">
        <v>291</v>
      </c>
      <c r="C309" s="2">
        <v>43438</v>
      </c>
      <c r="D309" s="1">
        <v>2018</v>
      </c>
      <c r="E309" s="1">
        <v>7</v>
      </c>
      <c r="F309" s="1" t="s">
        <v>60</v>
      </c>
      <c r="G309" s="1" t="s">
        <v>52</v>
      </c>
      <c r="H309" s="1" t="s">
        <v>292</v>
      </c>
      <c r="I309" s="1" t="s">
        <v>52</v>
      </c>
      <c r="J309" s="1" t="s">
        <v>34</v>
      </c>
      <c r="K309" s="1" t="s">
        <v>25</v>
      </c>
      <c r="L309" s="1" t="s">
        <v>52</v>
      </c>
      <c r="M309" s="1" t="s">
        <v>26</v>
      </c>
      <c r="N309" s="1">
        <v>1</v>
      </c>
      <c r="O309" s="1" t="s">
        <v>27</v>
      </c>
      <c r="P309" s="1" t="s">
        <v>129</v>
      </c>
      <c r="Q309" s="1" t="s">
        <v>209</v>
      </c>
      <c r="R309" s="1" t="s">
        <v>299</v>
      </c>
    </row>
    <row r="310" spans="1:18" ht="13.2" x14ac:dyDescent="0.25">
      <c r="A310" s="1">
        <v>1136566</v>
      </c>
      <c r="B310" s="1" t="s">
        <v>314</v>
      </c>
      <c r="C310" s="2">
        <v>43408</v>
      </c>
      <c r="D310" s="1">
        <v>2018</v>
      </c>
      <c r="E310" s="1">
        <v>6</v>
      </c>
      <c r="F310" s="1" t="s">
        <v>21</v>
      </c>
      <c r="G310" s="1" t="s">
        <v>360</v>
      </c>
      <c r="H310" s="1" t="s">
        <v>316</v>
      </c>
      <c r="I310" s="1" t="s">
        <v>360</v>
      </c>
      <c r="J310" s="1" t="s">
        <v>34</v>
      </c>
      <c r="K310" s="1" t="s">
        <v>25</v>
      </c>
      <c r="L310" s="1" t="s">
        <v>21</v>
      </c>
      <c r="M310" s="1" t="s">
        <v>41</v>
      </c>
      <c r="N310" s="1">
        <v>10</v>
      </c>
      <c r="O310" s="1" t="s">
        <v>373</v>
      </c>
      <c r="P310" s="1" t="s">
        <v>158</v>
      </c>
      <c r="Q310" s="1" t="s">
        <v>69</v>
      </c>
      <c r="R310" s="1" t="s">
        <v>30</v>
      </c>
    </row>
    <row r="311" spans="1:18" ht="13.2" x14ac:dyDescent="0.25">
      <c r="A311" s="1">
        <v>1136565</v>
      </c>
      <c r="B311" s="1" t="s">
        <v>219</v>
      </c>
      <c r="C311" s="2">
        <v>43377</v>
      </c>
      <c r="D311" s="1">
        <v>2018</v>
      </c>
      <c r="E311" s="1">
        <v>5</v>
      </c>
      <c r="F311" s="1" t="s">
        <v>73</v>
      </c>
      <c r="G311" s="1" t="s">
        <v>64</v>
      </c>
      <c r="H311" s="1" t="s">
        <v>298</v>
      </c>
      <c r="I311" s="1" t="s">
        <v>64</v>
      </c>
      <c r="J311" s="1" t="s">
        <v>34</v>
      </c>
      <c r="K311" s="1" t="s">
        <v>25</v>
      </c>
      <c r="L311" s="1" t="s">
        <v>64</v>
      </c>
      <c r="M311" s="1" t="s">
        <v>26</v>
      </c>
      <c r="N311" s="1">
        <v>5</v>
      </c>
      <c r="O311" s="1" t="s">
        <v>27</v>
      </c>
      <c r="P311" s="1" t="s">
        <v>396</v>
      </c>
      <c r="Q311" s="1" t="s">
        <v>56</v>
      </c>
      <c r="R311" s="1" t="s">
        <v>29</v>
      </c>
    </row>
    <row r="312" spans="1:18" ht="13.2" x14ac:dyDescent="0.25">
      <c r="A312" s="1">
        <v>1136564</v>
      </c>
      <c r="B312" s="1" t="s">
        <v>291</v>
      </c>
      <c r="C312" s="2">
        <v>43347</v>
      </c>
      <c r="D312" s="1">
        <v>2018</v>
      </c>
      <c r="E312" s="1">
        <v>4</v>
      </c>
      <c r="F312" s="1" t="s">
        <v>21</v>
      </c>
      <c r="G312" s="1" t="s">
        <v>52</v>
      </c>
      <c r="H312" s="1" t="s">
        <v>292</v>
      </c>
      <c r="I312" s="1" t="s">
        <v>52</v>
      </c>
      <c r="J312" s="1" t="s">
        <v>34</v>
      </c>
      <c r="K312" s="1" t="s">
        <v>25</v>
      </c>
      <c r="L312" s="1" t="s">
        <v>52</v>
      </c>
      <c r="M312" s="1" t="s">
        <v>26</v>
      </c>
      <c r="N312" s="1">
        <v>9</v>
      </c>
      <c r="O312" s="1" t="s">
        <v>27</v>
      </c>
      <c r="P312" s="1" t="s">
        <v>123</v>
      </c>
      <c r="Q312" s="1" t="s">
        <v>299</v>
      </c>
      <c r="R312" s="1" t="s">
        <v>262</v>
      </c>
    </row>
    <row r="313" spans="1:18" ht="13.2" x14ac:dyDescent="0.25">
      <c r="A313" s="1">
        <v>1136562</v>
      </c>
      <c r="B313" s="1" t="s">
        <v>300</v>
      </c>
      <c r="C313" s="2">
        <v>43316</v>
      </c>
      <c r="D313" s="1">
        <v>2018</v>
      </c>
      <c r="E313" s="1">
        <v>2</v>
      </c>
      <c r="F313" s="1" t="s">
        <v>360</v>
      </c>
      <c r="G313" s="1" t="s">
        <v>248</v>
      </c>
      <c r="H313" s="1" t="s">
        <v>301</v>
      </c>
      <c r="I313" s="1" t="s">
        <v>248</v>
      </c>
      <c r="J313" s="1" t="s">
        <v>34</v>
      </c>
      <c r="K313" s="1" t="s">
        <v>25</v>
      </c>
      <c r="L313" s="1" t="s">
        <v>248</v>
      </c>
      <c r="M313" s="1" t="s">
        <v>26</v>
      </c>
      <c r="N313" s="1">
        <v>6</v>
      </c>
      <c r="O313" s="1" t="s">
        <v>27</v>
      </c>
      <c r="P313" s="1" t="s">
        <v>126</v>
      </c>
      <c r="Q313" s="1" t="s">
        <v>69</v>
      </c>
      <c r="R313" s="1" t="s">
        <v>134</v>
      </c>
    </row>
    <row r="314" spans="1:18" ht="13.2" x14ac:dyDescent="0.25">
      <c r="A314" s="1">
        <v>1136563</v>
      </c>
      <c r="B314" s="1" t="s">
        <v>36</v>
      </c>
      <c r="C314" s="2">
        <v>43316</v>
      </c>
      <c r="D314" s="1">
        <v>2018</v>
      </c>
      <c r="E314" s="1">
        <v>3</v>
      </c>
      <c r="F314" s="1" t="s">
        <v>33</v>
      </c>
      <c r="G314" s="1" t="s">
        <v>73</v>
      </c>
      <c r="H314" s="1" t="s">
        <v>313</v>
      </c>
      <c r="I314" s="1" t="s">
        <v>73</v>
      </c>
      <c r="J314" s="1" t="s">
        <v>34</v>
      </c>
      <c r="K314" s="1" t="s">
        <v>25</v>
      </c>
      <c r="L314" s="1" t="s">
        <v>73</v>
      </c>
      <c r="M314" s="1" t="s">
        <v>26</v>
      </c>
      <c r="N314" s="1">
        <v>4</v>
      </c>
      <c r="O314" s="1" t="s">
        <v>27</v>
      </c>
      <c r="P314" s="1" t="s">
        <v>172</v>
      </c>
      <c r="Q314" s="1" t="s">
        <v>372</v>
      </c>
      <c r="R314" s="1" t="s">
        <v>208</v>
      </c>
    </row>
    <row r="315" spans="1:18" ht="13.2" x14ac:dyDescent="0.25">
      <c r="A315" s="1">
        <v>1136561</v>
      </c>
      <c r="B315" s="1" t="s">
        <v>50</v>
      </c>
      <c r="C315" s="2">
        <v>43285</v>
      </c>
      <c r="D315" s="1">
        <v>2018</v>
      </c>
      <c r="E315" s="1">
        <v>1</v>
      </c>
      <c r="F315" s="1" t="s">
        <v>60</v>
      </c>
      <c r="G315" s="1" t="s">
        <v>64</v>
      </c>
      <c r="H315" s="1" t="s">
        <v>302</v>
      </c>
      <c r="I315" s="1" t="s">
        <v>64</v>
      </c>
      <c r="J315" s="1" t="s">
        <v>34</v>
      </c>
      <c r="K315" s="1" t="s">
        <v>25</v>
      </c>
      <c r="L315" s="1" t="s">
        <v>64</v>
      </c>
      <c r="M315" s="1" t="s">
        <v>26</v>
      </c>
      <c r="N315" s="1">
        <v>1</v>
      </c>
      <c r="O315" s="1" t="s">
        <v>27</v>
      </c>
      <c r="P315" s="1" t="s">
        <v>197</v>
      </c>
      <c r="Q315" s="1" t="s">
        <v>29</v>
      </c>
      <c r="R315" s="1" t="s">
        <v>303</v>
      </c>
    </row>
    <row r="316" spans="1:18" ht="13.2" x14ac:dyDescent="0.25">
      <c r="A316" s="1">
        <v>1082650</v>
      </c>
      <c r="B316" s="1" t="s">
        <v>291</v>
      </c>
      <c r="C316" s="1" t="s">
        <v>397</v>
      </c>
      <c r="D316" s="1">
        <v>2017</v>
      </c>
      <c r="E316" s="1" t="s">
        <v>20</v>
      </c>
      <c r="F316" s="1" t="s">
        <v>60</v>
      </c>
      <c r="G316" s="1" t="s">
        <v>398</v>
      </c>
      <c r="H316" s="1" t="s">
        <v>399</v>
      </c>
      <c r="I316" s="1" t="s">
        <v>60</v>
      </c>
      <c r="J316" s="1" t="s">
        <v>24</v>
      </c>
      <c r="K316" s="1" t="s">
        <v>25</v>
      </c>
      <c r="L316" s="1" t="s">
        <v>60</v>
      </c>
      <c r="M316" s="1" t="s">
        <v>41</v>
      </c>
      <c r="N316" s="1">
        <v>1</v>
      </c>
      <c r="O316" s="1" t="s">
        <v>27</v>
      </c>
      <c r="P316" s="1" t="s">
        <v>114</v>
      </c>
      <c r="Q316" s="1" t="s">
        <v>299</v>
      </c>
      <c r="R316" s="1" t="s">
        <v>179</v>
      </c>
    </row>
    <row r="317" spans="1:18" ht="13.2" x14ac:dyDescent="0.25">
      <c r="A317" s="1">
        <v>1082649</v>
      </c>
      <c r="B317" s="1" t="s">
        <v>400</v>
      </c>
      <c r="C317" s="1" t="s">
        <v>401</v>
      </c>
      <c r="D317" s="1">
        <v>2017</v>
      </c>
      <c r="E317" s="1" t="s">
        <v>32</v>
      </c>
      <c r="F317" s="1" t="s">
        <v>60</v>
      </c>
      <c r="G317" s="1" t="s">
        <v>73</v>
      </c>
      <c r="H317" s="1" t="s">
        <v>402</v>
      </c>
      <c r="I317" s="1" t="s">
        <v>60</v>
      </c>
      <c r="J317" s="1" t="s">
        <v>34</v>
      </c>
      <c r="K317" s="1" t="s">
        <v>25</v>
      </c>
      <c r="L317" s="1" t="s">
        <v>60</v>
      </c>
      <c r="M317" s="1" t="s">
        <v>26</v>
      </c>
      <c r="N317" s="1">
        <v>6</v>
      </c>
      <c r="O317" s="1" t="s">
        <v>27</v>
      </c>
      <c r="P317" s="1" t="s">
        <v>403</v>
      </c>
      <c r="Q317" s="1" t="s">
        <v>299</v>
      </c>
      <c r="R317" s="1" t="s">
        <v>30</v>
      </c>
    </row>
    <row r="318" spans="1:18" ht="13.2" x14ac:dyDescent="0.25">
      <c r="A318" s="1">
        <v>1082648</v>
      </c>
      <c r="B318" s="1" t="s">
        <v>400</v>
      </c>
      <c r="C318" s="1" t="s">
        <v>404</v>
      </c>
      <c r="D318" s="1">
        <v>2017</v>
      </c>
      <c r="E318" s="1" t="s">
        <v>38</v>
      </c>
      <c r="F318" s="1" t="s">
        <v>52</v>
      </c>
      <c r="G318" s="1" t="s">
        <v>73</v>
      </c>
      <c r="H318" s="1" t="s">
        <v>402</v>
      </c>
      <c r="I318" s="1" t="s">
        <v>73</v>
      </c>
      <c r="J318" s="1" t="s">
        <v>34</v>
      </c>
      <c r="K318" s="1" t="s">
        <v>25</v>
      </c>
      <c r="L318" s="1" t="s">
        <v>73</v>
      </c>
      <c r="M318" s="1" t="s">
        <v>26</v>
      </c>
      <c r="N318" s="1">
        <v>7</v>
      </c>
      <c r="O318" s="1" t="s">
        <v>373</v>
      </c>
      <c r="P318" s="1" t="s">
        <v>180</v>
      </c>
      <c r="Q318" s="1" t="s">
        <v>56</v>
      </c>
      <c r="R318" s="1" t="s">
        <v>30</v>
      </c>
    </row>
    <row r="319" spans="1:18" ht="13.2" x14ac:dyDescent="0.25">
      <c r="A319" s="1">
        <v>1082647</v>
      </c>
      <c r="B319" s="1" t="s">
        <v>50</v>
      </c>
      <c r="C319" s="1" t="s">
        <v>405</v>
      </c>
      <c r="D319" s="1">
        <v>2017</v>
      </c>
      <c r="E319" s="1" t="s">
        <v>46</v>
      </c>
      <c r="F319" s="1" t="s">
        <v>60</v>
      </c>
      <c r="G319" s="1" t="s">
        <v>398</v>
      </c>
      <c r="H319" s="1" t="s">
        <v>302</v>
      </c>
      <c r="I319" s="1" t="s">
        <v>60</v>
      </c>
      <c r="J319" s="1" t="s">
        <v>34</v>
      </c>
      <c r="K319" s="1" t="s">
        <v>25</v>
      </c>
      <c r="L319" s="1" t="s">
        <v>398</v>
      </c>
      <c r="M319" s="1" t="s">
        <v>41</v>
      </c>
      <c r="N319" s="1">
        <v>20</v>
      </c>
      <c r="O319" s="1" t="s">
        <v>27</v>
      </c>
      <c r="P319" s="1" t="s">
        <v>406</v>
      </c>
      <c r="Q319" s="1" t="s">
        <v>179</v>
      </c>
      <c r="R319" s="1" t="s">
        <v>208</v>
      </c>
    </row>
    <row r="320" spans="1:18" ht="13.2" x14ac:dyDescent="0.25">
      <c r="A320" s="1">
        <v>1082646</v>
      </c>
      <c r="B320" s="1" t="s">
        <v>206</v>
      </c>
      <c r="C320" s="1" t="s">
        <v>407</v>
      </c>
      <c r="D320" s="1">
        <v>2017</v>
      </c>
      <c r="E320" s="1">
        <v>56</v>
      </c>
      <c r="F320" s="1" t="s">
        <v>360</v>
      </c>
      <c r="G320" s="1" t="s">
        <v>33</v>
      </c>
      <c r="H320" s="1" t="s">
        <v>408</v>
      </c>
      <c r="I320" s="1" t="s">
        <v>33</v>
      </c>
      <c r="J320" s="1" t="s">
        <v>24</v>
      </c>
      <c r="K320" s="1" t="s">
        <v>25</v>
      </c>
      <c r="L320" s="1" t="s">
        <v>33</v>
      </c>
      <c r="M320" s="1" t="s">
        <v>41</v>
      </c>
      <c r="N320" s="1">
        <v>10</v>
      </c>
      <c r="O320" s="1" t="s">
        <v>27</v>
      </c>
      <c r="P320" s="1" t="s">
        <v>104</v>
      </c>
      <c r="Q320" s="1" t="s">
        <v>209</v>
      </c>
      <c r="R320" s="1" t="s">
        <v>208</v>
      </c>
    </row>
    <row r="321" spans="1:18" ht="13.2" x14ac:dyDescent="0.25">
      <c r="A321" s="1">
        <v>1082645</v>
      </c>
      <c r="B321" s="1" t="s">
        <v>87</v>
      </c>
      <c r="C321" s="1" t="s">
        <v>407</v>
      </c>
      <c r="D321" s="1">
        <v>2017</v>
      </c>
      <c r="E321" s="1">
        <v>55</v>
      </c>
      <c r="F321" s="1" t="s">
        <v>398</v>
      </c>
      <c r="G321" s="1" t="s">
        <v>248</v>
      </c>
      <c r="H321" s="1" t="s">
        <v>358</v>
      </c>
      <c r="I321" s="1" t="s">
        <v>398</v>
      </c>
      <c r="J321" s="1" t="s">
        <v>34</v>
      </c>
      <c r="K321" s="1" t="s">
        <v>25</v>
      </c>
      <c r="L321" s="1" t="s">
        <v>398</v>
      </c>
      <c r="M321" s="1" t="s">
        <v>26</v>
      </c>
      <c r="N321" s="1">
        <v>9</v>
      </c>
      <c r="O321" s="1" t="s">
        <v>27</v>
      </c>
      <c r="P321" s="1" t="s">
        <v>239</v>
      </c>
      <c r="Q321" s="1" t="s">
        <v>186</v>
      </c>
      <c r="R321" s="1" t="s">
        <v>372</v>
      </c>
    </row>
    <row r="322" spans="1:18" ht="13.2" x14ac:dyDescent="0.25">
      <c r="A322" s="1">
        <v>1082644</v>
      </c>
      <c r="B322" s="1" t="s">
        <v>36</v>
      </c>
      <c r="C322" s="1" t="s">
        <v>409</v>
      </c>
      <c r="D322" s="1">
        <v>2017</v>
      </c>
      <c r="E322" s="1">
        <v>54</v>
      </c>
      <c r="F322" s="1" t="s">
        <v>73</v>
      </c>
      <c r="G322" s="1" t="s">
        <v>60</v>
      </c>
      <c r="H322" s="1" t="s">
        <v>313</v>
      </c>
      <c r="I322" s="1" t="s">
        <v>73</v>
      </c>
      <c r="J322" s="1" t="s">
        <v>34</v>
      </c>
      <c r="K322" s="1" t="s">
        <v>25</v>
      </c>
      <c r="L322" s="1" t="s">
        <v>60</v>
      </c>
      <c r="M322" s="1" t="s">
        <v>41</v>
      </c>
      <c r="N322" s="1">
        <v>9</v>
      </c>
      <c r="O322" s="1" t="s">
        <v>27</v>
      </c>
      <c r="P322" s="1" t="s">
        <v>290</v>
      </c>
      <c r="Q322" s="1" t="s">
        <v>303</v>
      </c>
      <c r="R322" s="1" t="s">
        <v>179</v>
      </c>
    </row>
    <row r="323" spans="1:18" ht="13.2" x14ac:dyDescent="0.25">
      <c r="A323" s="1">
        <v>1082643</v>
      </c>
      <c r="B323" s="1" t="s">
        <v>410</v>
      </c>
      <c r="C323" s="1" t="s">
        <v>409</v>
      </c>
      <c r="D323" s="1">
        <v>2017</v>
      </c>
      <c r="E323" s="1">
        <v>53</v>
      </c>
      <c r="F323" s="1" t="s">
        <v>411</v>
      </c>
      <c r="G323" s="1" t="s">
        <v>52</v>
      </c>
      <c r="H323" s="1" t="s">
        <v>412</v>
      </c>
      <c r="I323" s="1" t="s">
        <v>52</v>
      </c>
      <c r="J323" s="1" t="s">
        <v>34</v>
      </c>
      <c r="K323" s="1" t="s">
        <v>25</v>
      </c>
      <c r="L323" s="1" t="s">
        <v>52</v>
      </c>
      <c r="M323" s="1" t="s">
        <v>26</v>
      </c>
      <c r="N323" s="1">
        <v>8</v>
      </c>
      <c r="O323" s="1" t="s">
        <v>27</v>
      </c>
      <c r="P323" s="1" t="s">
        <v>266</v>
      </c>
      <c r="Q323" s="1" t="s">
        <v>56</v>
      </c>
      <c r="R323" s="1" t="s">
        <v>30</v>
      </c>
    </row>
    <row r="324" spans="1:18" ht="13.2" x14ac:dyDescent="0.25">
      <c r="A324" s="1">
        <v>1082642</v>
      </c>
      <c r="B324" s="1" t="s">
        <v>206</v>
      </c>
      <c r="C324" s="2">
        <v>43074</v>
      </c>
      <c r="D324" s="1">
        <v>2017</v>
      </c>
      <c r="E324" s="1">
        <v>52</v>
      </c>
      <c r="F324" s="1" t="s">
        <v>360</v>
      </c>
      <c r="G324" s="1" t="s">
        <v>398</v>
      </c>
      <c r="H324" s="1" t="s">
        <v>408</v>
      </c>
      <c r="I324" s="1" t="s">
        <v>360</v>
      </c>
      <c r="J324" s="1" t="s">
        <v>24</v>
      </c>
      <c r="K324" s="1" t="s">
        <v>25</v>
      </c>
      <c r="L324" s="1" t="s">
        <v>360</v>
      </c>
      <c r="M324" s="1" t="s">
        <v>41</v>
      </c>
      <c r="N324" s="1">
        <v>7</v>
      </c>
      <c r="O324" s="1" t="s">
        <v>27</v>
      </c>
      <c r="P324" s="1" t="s">
        <v>413</v>
      </c>
      <c r="Q324" s="1" t="s">
        <v>69</v>
      </c>
      <c r="R324" s="1" t="s">
        <v>209</v>
      </c>
    </row>
    <row r="325" spans="1:18" ht="13.2" x14ac:dyDescent="0.25">
      <c r="A325" s="1">
        <v>1082641</v>
      </c>
      <c r="B325" s="1" t="s">
        <v>50</v>
      </c>
      <c r="C325" s="2">
        <v>43044</v>
      </c>
      <c r="D325" s="1">
        <v>2017</v>
      </c>
      <c r="E325" s="1">
        <v>51</v>
      </c>
      <c r="F325" s="1" t="s">
        <v>60</v>
      </c>
      <c r="G325" s="1" t="s">
        <v>248</v>
      </c>
      <c r="H325" s="1" t="s">
        <v>302</v>
      </c>
      <c r="I325" s="1" t="s">
        <v>60</v>
      </c>
      <c r="J325" s="1" t="s">
        <v>34</v>
      </c>
      <c r="K325" s="1" t="s">
        <v>25</v>
      </c>
      <c r="L325" s="1" t="s">
        <v>248</v>
      </c>
      <c r="M325" s="1" t="s">
        <v>41</v>
      </c>
      <c r="N325" s="1">
        <v>7</v>
      </c>
      <c r="O325" s="1" t="s">
        <v>27</v>
      </c>
      <c r="P325" s="1" t="s">
        <v>86</v>
      </c>
      <c r="Q325" s="1" t="s">
        <v>372</v>
      </c>
      <c r="R325" s="1" t="s">
        <v>303</v>
      </c>
    </row>
    <row r="326" spans="1:18" ht="13.2" x14ac:dyDescent="0.25">
      <c r="A326" s="1">
        <v>1082640</v>
      </c>
      <c r="B326" s="1" t="s">
        <v>410</v>
      </c>
      <c r="C326" s="2">
        <v>43013</v>
      </c>
      <c r="D326" s="1">
        <v>2017</v>
      </c>
      <c r="E326" s="1">
        <v>50</v>
      </c>
      <c r="F326" s="1" t="s">
        <v>411</v>
      </c>
      <c r="G326" s="1" t="s">
        <v>360</v>
      </c>
      <c r="H326" s="1" t="s">
        <v>412</v>
      </c>
      <c r="I326" s="1" t="s">
        <v>360</v>
      </c>
      <c r="J326" s="1" t="s">
        <v>34</v>
      </c>
      <c r="K326" s="1" t="s">
        <v>25</v>
      </c>
      <c r="L326" s="1" t="s">
        <v>360</v>
      </c>
      <c r="M326" s="1" t="s">
        <v>26</v>
      </c>
      <c r="N326" s="1">
        <v>2</v>
      </c>
      <c r="O326" s="1" t="s">
        <v>27</v>
      </c>
      <c r="P326" s="1" t="s">
        <v>194</v>
      </c>
      <c r="Q326" s="1" t="s">
        <v>77</v>
      </c>
      <c r="R326" s="1" t="s">
        <v>56</v>
      </c>
    </row>
    <row r="327" spans="1:18" ht="13.2" x14ac:dyDescent="0.25">
      <c r="A327" s="1">
        <v>1082639</v>
      </c>
      <c r="B327" s="1" t="s">
        <v>300</v>
      </c>
      <c r="C327" s="2">
        <v>42983</v>
      </c>
      <c r="D327" s="1">
        <v>2017</v>
      </c>
      <c r="E327" s="1">
        <v>49</v>
      </c>
      <c r="F327" s="1" t="s">
        <v>248</v>
      </c>
      <c r="G327" s="1" t="s">
        <v>73</v>
      </c>
      <c r="H327" s="1" t="s">
        <v>414</v>
      </c>
      <c r="I327" s="1" t="s">
        <v>73</v>
      </c>
      <c r="J327" s="1" t="s">
        <v>34</v>
      </c>
      <c r="K327" s="1" t="s">
        <v>25</v>
      </c>
      <c r="L327" s="1" t="s">
        <v>248</v>
      </c>
      <c r="M327" s="1" t="s">
        <v>41</v>
      </c>
      <c r="N327" s="1">
        <v>14</v>
      </c>
      <c r="O327" s="1" t="s">
        <v>27</v>
      </c>
      <c r="P327" s="1" t="s">
        <v>415</v>
      </c>
      <c r="Q327" s="1" t="s">
        <v>303</v>
      </c>
      <c r="R327" s="1" t="s">
        <v>179</v>
      </c>
    </row>
    <row r="328" spans="1:18" ht="13.2" x14ac:dyDescent="0.25">
      <c r="A328" s="1">
        <v>1082638</v>
      </c>
      <c r="B328" s="1" t="s">
        <v>291</v>
      </c>
      <c r="C328" s="2">
        <v>42952</v>
      </c>
      <c r="D328" s="1">
        <v>2017</v>
      </c>
      <c r="E328" s="1">
        <v>48</v>
      </c>
      <c r="F328" s="1" t="s">
        <v>52</v>
      </c>
      <c r="G328" s="1" t="s">
        <v>60</v>
      </c>
      <c r="H328" s="1" t="s">
        <v>399</v>
      </c>
      <c r="I328" s="1" t="s">
        <v>60</v>
      </c>
      <c r="J328" s="1" t="s">
        <v>24</v>
      </c>
      <c r="K328" s="1" t="s">
        <v>25</v>
      </c>
      <c r="L328" s="1" t="s">
        <v>52</v>
      </c>
      <c r="M328" s="1" t="s">
        <v>26</v>
      </c>
      <c r="N328" s="1">
        <v>7</v>
      </c>
      <c r="O328" s="1" t="s">
        <v>27</v>
      </c>
      <c r="P328" s="1" t="s">
        <v>123</v>
      </c>
      <c r="Q328" s="1" t="s">
        <v>69</v>
      </c>
      <c r="R328" s="1" t="s">
        <v>124</v>
      </c>
    </row>
    <row r="329" spans="1:18" ht="13.2" x14ac:dyDescent="0.25">
      <c r="A329" s="1">
        <v>1082636</v>
      </c>
      <c r="B329" s="1" t="s">
        <v>400</v>
      </c>
      <c r="C329" s="2">
        <v>42921</v>
      </c>
      <c r="D329" s="1">
        <v>2017</v>
      </c>
      <c r="E329" s="1">
        <v>46</v>
      </c>
      <c r="F329" s="1" t="s">
        <v>33</v>
      </c>
      <c r="G329" s="1" t="s">
        <v>73</v>
      </c>
      <c r="H329" s="1" t="s">
        <v>402</v>
      </c>
      <c r="I329" s="1" t="s">
        <v>73</v>
      </c>
      <c r="J329" s="1" t="s">
        <v>34</v>
      </c>
      <c r="K329" s="1" t="s">
        <v>25</v>
      </c>
      <c r="L329" s="1" t="s">
        <v>73</v>
      </c>
      <c r="M329" s="1" t="s">
        <v>26</v>
      </c>
      <c r="N329" s="1">
        <v>6</v>
      </c>
      <c r="O329" s="1" t="s">
        <v>27</v>
      </c>
      <c r="P329" s="1" t="s">
        <v>172</v>
      </c>
      <c r="Q329" s="1" t="s">
        <v>186</v>
      </c>
      <c r="R329" s="1" t="s">
        <v>208</v>
      </c>
    </row>
    <row r="330" spans="1:18" ht="13.2" x14ac:dyDescent="0.25">
      <c r="A330" s="1">
        <v>1082637</v>
      </c>
      <c r="B330" s="1" t="s">
        <v>300</v>
      </c>
      <c r="C330" s="2">
        <v>42921</v>
      </c>
      <c r="D330" s="1">
        <v>2017</v>
      </c>
      <c r="E330" s="1">
        <v>47</v>
      </c>
      <c r="F330" s="1" t="s">
        <v>248</v>
      </c>
      <c r="G330" s="1" t="s">
        <v>411</v>
      </c>
      <c r="H330" s="1" t="s">
        <v>414</v>
      </c>
      <c r="I330" s="1" t="s">
        <v>411</v>
      </c>
      <c r="J330" s="1" t="s">
        <v>34</v>
      </c>
      <c r="K330" s="1" t="s">
        <v>25</v>
      </c>
      <c r="L330" s="1" t="s">
        <v>411</v>
      </c>
      <c r="M330" s="1" t="s">
        <v>26</v>
      </c>
      <c r="N330" s="1">
        <v>6</v>
      </c>
      <c r="O330" s="1" t="s">
        <v>27</v>
      </c>
      <c r="P330" s="1" t="s">
        <v>416</v>
      </c>
      <c r="Q330" s="1" t="s">
        <v>303</v>
      </c>
      <c r="R330" s="1" t="s">
        <v>49</v>
      </c>
    </row>
    <row r="331" spans="1:18" ht="13.2" x14ac:dyDescent="0.25">
      <c r="A331" s="1">
        <v>1082635</v>
      </c>
      <c r="B331" s="1" t="s">
        <v>206</v>
      </c>
      <c r="C331" s="2">
        <v>42891</v>
      </c>
      <c r="D331" s="1">
        <v>2017</v>
      </c>
      <c r="E331" s="1">
        <v>45</v>
      </c>
      <c r="F331" s="1" t="s">
        <v>360</v>
      </c>
      <c r="G331" s="1" t="s">
        <v>60</v>
      </c>
      <c r="H331" s="1" t="s">
        <v>408</v>
      </c>
      <c r="I331" s="1" t="s">
        <v>360</v>
      </c>
      <c r="J331" s="1" t="s">
        <v>34</v>
      </c>
      <c r="K331" s="1" t="s">
        <v>25</v>
      </c>
      <c r="L331" s="1" t="s">
        <v>60</v>
      </c>
      <c r="M331" s="1" t="s">
        <v>41</v>
      </c>
      <c r="N331" s="1">
        <v>146</v>
      </c>
      <c r="O331" s="1" t="s">
        <v>27</v>
      </c>
      <c r="P331" s="1" t="s">
        <v>417</v>
      </c>
      <c r="Q331" s="1" t="s">
        <v>30</v>
      </c>
      <c r="R331" s="1" t="s">
        <v>209</v>
      </c>
    </row>
    <row r="332" spans="1:18" ht="13.2" x14ac:dyDescent="0.25">
      <c r="A332" s="1">
        <v>1082634</v>
      </c>
      <c r="B332" s="1" t="s">
        <v>291</v>
      </c>
      <c r="C332" s="2">
        <v>42891</v>
      </c>
      <c r="D332" s="1">
        <v>2017</v>
      </c>
      <c r="E332" s="1">
        <v>44</v>
      </c>
      <c r="F332" s="1" t="s">
        <v>52</v>
      </c>
      <c r="G332" s="1" t="s">
        <v>398</v>
      </c>
      <c r="H332" s="1" t="s">
        <v>399</v>
      </c>
      <c r="I332" s="1" t="s">
        <v>52</v>
      </c>
      <c r="J332" s="1" t="s">
        <v>34</v>
      </c>
      <c r="K332" s="1" t="s">
        <v>25</v>
      </c>
      <c r="L332" s="1" t="s">
        <v>398</v>
      </c>
      <c r="M332" s="1" t="s">
        <v>41</v>
      </c>
      <c r="N332" s="1">
        <v>12</v>
      </c>
      <c r="O332" s="1" t="s">
        <v>27</v>
      </c>
      <c r="P332" s="1" t="s">
        <v>239</v>
      </c>
      <c r="Q332" s="1" t="s">
        <v>69</v>
      </c>
      <c r="R332" s="1" t="s">
        <v>56</v>
      </c>
    </row>
    <row r="333" spans="1:18" ht="13.2" x14ac:dyDescent="0.25">
      <c r="A333" s="1">
        <v>1082633</v>
      </c>
      <c r="B333" s="1" t="s">
        <v>400</v>
      </c>
      <c r="C333" s="2">
        <v>42860</v>
      </c>
      <c r="D333" s="1">
        <v>2017</v>
      </c>
      <c r="E333" s="1">
        <v>43</v>
      </c>
      <c r="F333" s="1" t="s">
        <v>33</v>
      </c>
      <c r="G333" s="1" t="s">
        <v>248</v>
      </c>
      <c r="H333" s="1" t="s">
        <v>402</v>
      </c>
      <c r="I333" s="1" t="s">
        <v>33</v>
      </c>
      <c r="J333" s="1" t="s">
        <v>34</v>
      </c>
      <c r="K333" s="1" t="s">
        <v>25</v>
      </c>
      <c r="L333" s="1" t="s">
        <v>248</v>
      </c>
      <c r="M333" s="1" t="s">
        <v>41</v>
      </c>
      <c r="N333" s="1">
        <v>19</v>
      </c>
      <c r="O333" s="1" t="s">
        <v>27</v>
      </c>
      <c r="P333" s="1" t="s">
        <v>250</v>
      </c>
      <c r="Q333" s="1" t="s">
        <v>29</v>
      </c>
      <c r="R333" s="1" t="s">
        <v>208</v>
      </c>
    </row>
    <row r="334" spans="1:18" ht="13.2" x14ac:dyDescent="0.25">
      <c r="A334" s="1">
        <v>1082632</v>
      </c>
      <c r="B334" s="1" t="s">
        <v>206</v>
      </c>
      <c r="C334" s="2">
        <v>42830</v>
      </c>
      <c r="D334" s="1">
        <v>2017</v>
      </c>
      <c r="E334" s="1">
        <v>42</v>
      </c>
      <c r="F334" s="1" t="s">
        <v>360</v>
      </c>
      <c r="G334" s="1" t="s">
        <v>411</v>
      </c>
      <c r="H334" s="1" t="s">
        <v>408</v>
      </c>
      <c r="I334" s="1" t="s">
        <v>360</v>
      </c>
      <c r="J334" s="1" t="s">
        <v>34</v>
      </c>
      <c r="K334" s="1" t="s">
        <v>25</v>
      </c>
      <c r="L334" s="1" t="s">
        <v>360</v>
      </c>
      <c r="M334" s="1" t="s">
        <v>26</v>
      </c>
      <c r="N334" s="1">
        <v>7</v>
      </c>
      <c r="O334" s="1" t="s">
        <v>27</v>
      </c>
      <c r="P334" s="1" t="s">
        <v>297</v>
      </c>
      <c r="Q334" s="1" t="s">
        <v>124</v>
      </c>
      <c r="R334" s="1" t="s">
        <v>30</v>
      </c>
    </row>
    <row r="335" spans="1:18" ht="13.2" x14ac:dyDescent="0.25">
      <c r="A335" s="1">
        <v>1082631</v>
      </c>
      <c r="B335" s="1" t="s">
        <v>36</v>
      </c>
      <c r="C335" s="2">
        <v>42799</v>
      </c>
      <c r="D335" s="1">
        <v>2017</v>
      </c>
      <c r="E335" s="1">
        <v>41</v>
      </c>
      <c r="F335" s="1" t="s">
        <v>73</v>
      </c>
      <c r="G335" s="1" t="s">
        <v>398</v>
      </c>
      <c r="H335" s="1" t="s">
        <v>313</v>
      </c>
      <c r="I335" s="1" t="s">
        <v>398</v>
      </c>
      <c r="J335" s="1" t="s">
        <v>34</v>
      </c>
      <c r="K335" s="1" t="s">
        <v>25</v>
      </c>
      <c r="L335" s="1" t="s">
        <v>398</v>
      </c>
      <c r="M335" s="1" t="s">
        <v>26</v>
      </c>
      <c r="N335" s="1">
        <v>4</v>
      </c>
      <c r="O335" s="1" t="s">
        <v>27</v>
      </c>
      <c r="P335" s="1" t="s">
        <v>79</v>
      </c>
      <c r="Q335" s="1" t="s">
        <v>69</v>
      </c>
      <c r="R335" s="1" t="s">
        <v>303</v>
      </c>
    </row>
    <row r="336" spans="1:18" ht="13.2" x14ac:dyDescent="0.25">
      <c r="A336" s="1">
        <v>1082630</v>
      </c>
      <c r="B336" s="1" t="s">
        <v>206</v>
      </c>
      <c r="C336" s="2">
        <v>42771</v>
      </c>
      <c r="D336" s="1">
        <v>2017</v>
      </c>
      <c r="E336" s="1">
        <v>40</v>
      </c>
      <c r="F336" s="1" t="s">
        <v>360</v>
      </c>
      <c r="G336" s="1" t="s">
        <v>52</v>
      </c>
      <c r="H336" s="1" t="s">
        <v>408</v>
      </c>
      <c r="I336" s="1" t="s">
        <v>360</v>
      </c>
      <c r="J336" s="1" t="s">
        <v>34</v>
      </c>
      <c r="K336" s="1" t="s">
        <v>25</v>
      </c>
      <c r="L336" s="1" t="s">
        <v>360</v>
      </c>
      <c r="M336" s="1" t="s">
        <v>26</v>
      </c>
      <c r="N336" s="1">
        <v>6</v>
      </c>
      <c r="O336" s="1" t="s">
        <v>27</v>
      </c>
      <c r="P336" s="1" t="s">
        <v>160</v>
      </c>
      <c r="Q336" s="1" t="s">
        <v>77</v>
      </c>
      <c r="R336" s="1" t="s">
        <v>30</v>
      </c>
    </row>
    <row r="337" spans="1:18" ht="13.2" x14ac:dyDescent="0.25">
      <c r="A337" s="1">
        <v>1082629</v>
      </c>
      <c r="B337" s="1" t="s">
        <v>87</v>
      </c>
      <c r="C337" s="2">
        <v>42740</v>
      </c>
      <c r="D337" s="1">
        <v>2017</v>
      </c>
      <c r="E337" s="1">
        <v>39</v>
      </c>
      <c r="F337" s="1" t="s">
        <v>398</v>
      </c>
      <c r="G337" s="1" t="s">
        <v>411</v>
      </c>
      <c r="H337" s="1" t="s">
        <v>358</v>
      </c>
      <c r="I337" s="1" t="s">
        <v>398</v>
      </c>
      <c r="J337" s="1" t="s">
        <v>34</v>
      </c>
      <c r="K337" s="1" t="s">
        <v>25</v>
      </c>
      <c r="L337" s="1" t="s">
        <v>398</v>
      </c>
      <c r="M337" s="1" t="s">
        <v>26</v>
      </c>
      <c r="N337" s="1">
        <v>5</v>
      </c>
      <c r="O337" s="1" t="s">
        <v>27</v>
      </c>
      <c r="P337" s="1" t="s">
        <v>252</v>
      </c>
      <c r="Q337" s="1" t="s">
        <v>124</v>
      </c>
      <c r="R337" s="1" t="s">
        <v>208</v>
      </c>
    </row>
    <row r="338" spans="1:18" ht="13.2" x14ac:dyDescent="0.25">
      <c r="A338" s="1">
        <v>1082628</v>
      </c>
      <c r="B338" s="1" t="s">
        <v>50</v>
      </c>
      <c r="C338" s="2">
        <v>42740</v>
      </c>
      <c r="D338" s="1">
        <v>2017</v>
      </c>
      <c r="E338" s="1">
        <v>38</v>
      </c>
      <c r="F338" s="1" t="s">
        <v>60</v>
      </c>
      <c r="G338" s="1" t="s">
        <v>33</v>
      </c>
      <c r="H338" s="1" t="s">
        <v>302</v>
      </c>
      <c r="I338" s="1" t="s">
        <v>33</v>
      </c>
      <c r="J338" s="1" t="s">
        <v>24</v>
      </c>
      <c r="K338" s="1" t="s">
        <v>25</v>
      </c>
      <c r="L338" s="1" t="s">
        <v>60</v>
      </c>
      <c r="M338" s="1" t="s">
        <v>26</v>
      </c>
      <c r="N338" s="1">
        <v>5</v>
      </c>
      <c r="O338" s="1" t="s">
        <v>27</v>
      </c>
      <c r="P338" s="1" t="s">
        <v>285</v>
      </c>
      <c r="Q338" s="1" t="s">
        <v>56</v>
      </c>
      <c r="R338" s="1" t="s">
        <v>29</v>
      </c>
    </row>
    <row r="339" spans="1:18" ht="13.2" x14ac:dyDescent="0.25">
      <c r="A339" s="1">
        <v>1082627</v>
      </c>
      <c r="B339" s="1" t="s">
        <v>291</v>
      </c>
      <c r="C339" s="1" t="s">
        <v>418</v>
      </c>
      <c r="D339" s="1">
        <v>2017</v>
      </c>
      <c r="E339" s="1">
        <v>37</v>
      </c>
      <c r="F339" s="1" t="s">
        <v>52</v>
      </c>
      <c r="G339" s="1" t="s">
        <v>73</v>
      </c>
      <c r="H339" s="1" t="s">
        <v>399</v>
      </c>
      <c r="I339" s="1" t="s">
        <v>73</v>
      </c>
      <c r="J339" s="1" t="s">
        <v>34</v>
      </c>
      <c r="K339" s="1" t="s">
        <v>25</v>
      </c>
      <c r="L339" s="1" t="s">
        <v>52</v>
      </c>
      <c r="M339" s="1" t="s">
        <v>41</v>
      </c>
      <c r="N339" s="1">
        <v>48</v>
      </c>
      <c r="O339" s="1" t="s">
        <v>27</v>
      </c>
      <c r="P339" s="1" t="s">
        <v>102</v>
      </c>
      <c r="Q339" s="1" t="s">
        <v>186</v>
      </c>
      <c r="R339" s="1" t="s">
        <v>179</v>
      </c>
    </row>
    <row r="340" spans="1:18" ht="13.2" x14ac:dyDescent="0.25">
      <c r="A340" s="1">
        <v>1082626</v>
      </c>
      <c r="B340" s="1" t="s">
        <v>300</v>
      </c>
      <c r="C340" s="1" t="s">
        <v>418</v>
      </c>
      <c r="D340" s="1">
        <v>2017</v>
      </c>
      <c r="E340" s="1">
        <v>36</v>
      </c>
      <c r="F340" s="1" t="s">
        <v>248</v>
      </c>
      <c r="G340" s="1" t="s">
        <v>360</v>
      </c>
      <c r="H340" s="1" t="s">
        <v>414</v>
      </c>
      <c r="I340" s="1" t="s">
        <v>248</v>
      </c>
      <c r="J340" s="1" t="s">
        <v>34</v>
      </c>
      <c r="K340" s="1" t="s">
        <v>25</v>
      </c>
      <c r="L340" s="1" t="s">
        <v>248</v>
      </c>
      <c r="M340" s="1" t="s">
        <v>26</v>
      </c>
      <c r="N340" s="1">
        <v>10</v>
      </c>
      <c r="O340" s="1" t="s">
        <v>27</v>
      </c>
      <c r="P340" s="1" t="s">
        <v>250</v>
      </c>
      <c r="Q340" s="1" t="s">
        <v>77</v>
      </c>
      <c r="R340" s="1" t="s">
        <v>209</v>
      </c>
    </row>
    <row r="341" spans="1:18" ht="13.2" x14ac:dyDescent="0.25">
      <c r="A341" s="1">
        <v>1082625</v>
      </c>
      <c r="B341" s="1" t="s">
        <v>419</v>
      </c>
      <c r="C341" s="1" t="s">
        <v>420</v>
      </c>
      <c r="D341" s="1">
        <v>2017</v>
      </c>
      <c r="E341" s="1">
        <v>35</v>
      </c>
      <c r="F341" s="1" t="s">
        <v>411</v>
      </c>
      <c r="G341" s="1" t="s">
        <v>60</v>
      </c>
      <c r="H341" s="1" t="s">
        <v>421</v>
      </c>
      <c r="I341" s="1" t="s">
        <v>411</v>
      </c>
      <c r="J341" s="1" t="s">
        <v>24</v>
      </c>
      <c r="K341" s="1" t="s">
        <v>222</v>
      </c>
      <c r="L341" s="1" t="s">
        <v>60</v>
      </c>
      <c r="M341" s="1" t="s">
        <v>223</v>
      </c>
      <c r="N341" s="1" t="s">
        <v>27</v>
      </c>
      <c r="O341" s="1" t="s">
        <v>27</v>
      </c>
      <c r="P341" s="1" t="s">
        <v>114</v>
      </c>
      <c r="Q341" s="1" t="s">
        <v>56</v>
      </c>
      <c r="R341" s="1" t="s">
        <v>29</v>
      </c>
    </row>
    <row r="342" spans="1:18" ht="13.2" x14ac:dyDescent="0.25">
      <c r="A342" s="1">
        <v>1082624</v>
      </c>
      <c r="B342" s="1" t="s">
        <v>87</v>
      </c>
      <c r="C342" s="1" t="s">
        <v>420</v>
      </c>
      <c r="D342" s="1">
        <v>2017</v>
      </c>
      <c r="E342" s="1">
        <v>34</v>
      </c>
      <c r="F342" s="1" t="s">
        <v>398</v>
      </c>
      <c r="G342" s="1" t="s">
        <v>33</v>
      </c>
      <c r="H342" s="1" t="s">
        <v>358</v>
      </c>
      <c r="I342" s="1" t="s">
        <v>33</v>
      </c>
      <c r="J342" s="1" t="s">
        <v>34</v>
      </c>
      <c r="K342" s="1" t="s">
        <v>25</v>
      </c>
      <c r="L342" s="1" t="s">
        <v>398</v>
      </c>
      <c r="M342" s="1" t="s">
        <v>41</v>
      </c>
      <c r="N342" s="1">
        <v>61</v>
      </c>
      <c r="O342" s="1" t="s">
        <v>27</v>
      </c>
      <c r="P342" s="1" t="s">
        <v>152</v>
      </c>
      <c r="Q342" s="1" t="s">
        <v>69</v>
      </c>
      <c r="R342" s="1" t="s">
        <v>124</v>
      </c>
    </row>
    <row r="343" spans="1:18" ht="13.2" x14ac:dyDescent="0.25">
      <c r="A343" s="1">
        <v>1082622</v>
      </c>
      <c r="B343" s="1" t="s">
        <v>36</v>
      </c>
      <c r="C343" s="1" t="s">
        <v>422</v>
      </c>
      <c r="D343" s="1">
        <v>2017</v>
      </c>
      <c r="E343" s="1">
        <v>32</v>
      </c>
      <c r="F343" s="1" t="s">
        <v>73</v>
      </c>
      <c r="G343" s="1" t="s">
        <v>360</v>
      </c>
      <c r="H343" s="1" t="s">
        <v>313</v>
      </c>
      <c r="I343" s="1" t="s">
        <v>73</v>
      </c>
      <c r="J343" s="1" t="s">
        <v>34</v>
      </c>
      <c r="K343" s="1" t="s">
        <v>25</v>
      </c>
      <c r="L343" s="1" t="s">
        <v>73</v>
      </c>
      <c r="M343" s="1" t="s">
        <v>26</v>
      </c>
      <c r="N343" s="1">
        <v>7</v>
      </c>
      <c r="O343" s="1" t="s">
        <v>27</v>
      </c>
      <c r="P343" s="1" t="s">
        <v>423</v>
      </c>
      <c r="Q343" s="1" t="s">
        <v>299</v>
      </c>
      <c r="R343" s="1" t="s">
        <v>179</v>
      </c>
    </row>
    <row r="344" spans="1:18" ht="13.2" x14ac:dyDescent="0.25">
      <c r="A344" s="1">
        <v>1082623</v>
      </c>
      <c r="B344" s="1" t="s">
        <v>300</v>
      </c>
      <c r="C344" s="1" t="s">
        <v>422</v>
      </c>
      <c r="D344" s="1">
        <v>2017</v>
      </c>
      <c r="E344" s="1">
        <v>33</v>
      </c>
      <c r="F344" s="1" t="s">
        <v>248</v>
      </c>
      <c r="G344" s="1" t="s">
        <v>52</v>
      </c>
      <c r="H344" s="1" t="s">
        <v>414</v>
      </c>
      <c r="I344" s="1" t="s">
        <v>248</v>
      </c>
      <c r="J344" s="1" t="s">
        <v>34</v>
      </c>
      <c r="K344" s="1" t="s">
        <v>25</v>
      </c>
      <c r="L344" s="1" t="s">
        <v>52</v>
      </c>
      <c r="M344" s="1" t="s">
        <v>41</v>
      </c>
      <c r="N344" s="1">
        <v>26</v>
      </c>
      <c r="O344" s="1" t="s">
        <v>27</v>
      </c>
      <c r="P344" s="1" t="s">
        <v>129</v>
      </c>
      <c r="Q344" s="1" t="s">
        <v>30</v>
      </c>
      <c r="R344" s="1" t="s">
        <v>209</v>
      </c>
    </row>
    <row r="345" spans="1:18" ht="13.2" x14ac:dyDescent="0.25">
      <c r="A345" s="1">
        <v>1082621</v>
      </c>
      <c r="B345" s="1" t="s">
        <v>400</v>
      </c>
      <c r="C345" s="1" t="s">
        <v>424</v>
      </c>
      <c r="D345" s="1">
        <v>2017</v>
      </c>
      <c r="E345" s="1">
        <v>31</v>
      </c>
      <c r="F345" s="1" t="s">
        <v>33</v>
      </c>
      <c r="G345" s="1" t="s">
        <v>411</v>
      </c>
      <c r="H345" s="1" t="s">
        <v>402</v>
      </c>
      <c r="I345" s="1" t="s">
        <v>411</v>
      </c>
      <c r="J345" s="1" t="s">
        <v>34</v>
      </c>
      <c r="K345" s="1" t="s">
        <v>25</v>
      </c>
      <c r="L345" s="1" t="s">
        <v>411</v>
      </c>
      <c r="M345" s="1" t="s">
        <v>26</v>
      </c>
      <c r="N345" s="1">
        <v>7</v>
      </c>
      <c r="O345" s="1" t="s">
        <v>27</v>
      </c>
      <c r="P345" s="1" t="s">
        <v>425</v>
      </c>
      <c r="Q345" s="1" t="s">
        <v>56</v>
      </c>
      <c r="R345" s="1" t="s">
        <v>208</v>
      </c>
    </row>
    <row r="346" spans="1:18" ht="13.2" x14ac:dyDescent="0.25">
      <c r="A346" s="1">
        <v>1082620</v>
      </c>
      <c r="B346" s="1" t="s">
        <v>87</v>
      </c>
      <c r="C346" s="1" t="s">
        <v>426</v>
      </c>
      <c r="D346" s="1">
        <v>2017</v>
      </c>
      <c r="E346" s="1">
        <v>30</v>
      </c>
      <c r="F346" s="1" t="s">
        <v>398</v>
      </c>
      <c r="G346" s="1" t="s">
        <v>73</v>
      </c>
      <c r="H346" s="1" t="s">
        <v>358</v>
      </c>
      <c r="I346" s="1" t="s">
        <v>73</v>
      </c>
      <c r="J346" s="1" t="s">
        <v>34</v>
      </c>
      <c r="K346" s="1" t="s">
        <v>25</v>
      </c>
      <c r="L346" s="1" t="s">
        <v>73</v>
      </c>
      <c r="M346" s="1" t="s">
        <v>26</v>
      </c>
      <c r="N346" s="1">
        <v>7</v>
      </c>
      <c r="O346" s="1" t="s">
        <v>27</v>
      </c>
      <c r="P346" s="1" t="s">
        <v>427</v>
      </c>
      <c r="Q346" s="1" t="s">
        <v>186</v>
      </c>
      <c r="R346" s="1" t="s">
        <v>299</v>
      </c>
    </row>
    <row r="347" spans="1:18" ht="13.2" x14ac:dyDescent="0.25">
      <c r="A347" s="1">
        <v>1082618</v>
      </c>
      <c r="B347" s="1" t="s">
        <v>50</v>
      </c>
      <c r="C347" s="1" t="s">
        <v>428</v>
      </c>
      <c r="D347" s="1">
        <v>2017</v>
      </c>
      <c r="E347" s="1">
        <v>28</v>
      </c>
      <c r="F347" s="1" t="s">
        <v>60</v>
      </c>
      <c r="G347" s="1" t="s">
        <v>398</v>
      </c>
      <c r="H347" s="1" t="s">
        <v>302</v>
      </c>
      <c r="I347" s="1" t="s">
        <v>60</v>
      </c>
      <c r="J347" s="1" t="s">
        <v>34</v>
      </c>
      <c r="K347" s="1" t="s">
        <v>25</v>
      </c>
      <c r="L347" s="1" t="s">
        <v>398</v>
      </c>
      <c r="M347" s="1" t="s">
        <v>41</v>
      </c>
      <c r="N347" s="1">
        <v>3</v>
      </c>
      <c r="O347" s="1" t="s">
        <v>27</v>
      </c>
      <c r="P347" s="1" t="s">
        <v>252</v>
      </c>
      <c r="Q347" s="1" t="s">
        <v>303</v>
      </c>
      <c r="R347" s="1" t="s">
        <v>179</v>
      </c>
    </row>
    <row r="348" spans="1:18" ht="13.2" x14ac:dyDescent="0.25">
      <c r="A348" s="1">
        <v>1082617</v>
      </c>
      <c r="B348" s="1" t="s">
        <v>36</v>
      </c>
      <c r="C348" s="1" t="s">
        <v>429</v>
      </c>
      <c r="D348" s="1">
        <v>2017</v>
      </c>
      <c r="E348" s="1">
        <v>27</v>
      </c>
      <c r="F348" s="1" t="s">
        <v>73</v>
      </c>
      <c r="G348" s="1" t="s">
        <v>33</v>
      </c>
      <c r="H348" s="1" t="s">
        <v>313</v>
      </c>
      <c r="I348" s="1" t="s">
        <v>33</v>
      </c>
      <c r="J348" s="1" t="s">
        <v>34</v>
      </c>
      <c r="K348" s="1" t="s">
        <v>25</v>
      </c>
      <c r="L348" s="1" t="s">
        <v>73</v>
      </c>
      <c r="M348" s="1" t="s">
        <v>41</v>
      </c>
      <c r="N348" s="1">
        <v>82</v>
      </c>
      <c r="O348" s="1" t="s">
        <v>27</v>
      </c>
      <c r="P348" s="1" t="s">
        <v>180</v>
      </c>
      <c r="Q348" s="1" t="s">
        <v>29</v>
      </c>
      <c r="R348" s="1" t="s">
        <v>209</v>
      </c>
    </row>
    <row r="349" spans="1:18" ht="13.2" x14ac:dyDescent="0.25">
      <c r="A349" s="1">
        <v>1082616</v>
      </c>
      <c r="B349" s="1" t="s">
        <v>419</v>
      </c>
      <c r="C349" s="1" t="s">
        <v>429</v>
      </c>
      <c r="D349" s="1">
        <v>2017</v>
      </c>
      <c r="E349" s="1">
        <v>26</v>
      </c>
      <c r="F349" s="1" t="s">
        <v>411</v>
      </c>
      <c r="G349" s="1" t="s">
        <v>248</v>
      </c>
      <c r="H349" s="1" t="s">
        <v>421</v>
      </c>
      <c r="I349" s="1" t="s">
        <v>411</v>
      </c>
      <c r="J349" s="1" t="s">
        <v>34</v>
      </c>
      <c r="K349" s="1" t="s">
        <v>25</v>
      </c>
      <c r="L349" s="1" t="s">
        <v>248</v>
      </c>
      <c r="M349" s="1" t="s">
        <v>41</v>
      </c>
      <c r="N349" s="1">
        <v>26</v>
      </c>
      <c r="O349" s="1" t="s">
        <v>27</v>
      </c>
      <c r="P349" s="1" t="s">
        <v>430</v>
      </c>
      <c r="Q349" s="1" t="s">
        <v>56</v>
      </c>
      <c r="R349" s="1" t="s">
        <v>124</v>
      </c>
    </row>
    <row r="350" spans="1:18" ht="13.2" x14ac:dyDescent="0.25">
      <c r="A350" s="1">
        <v>1082615</v>
      </c>
      <c r="B350" s="1" t="s">
        <v>87</v>
      </c>
      <c r="C350" s="1" t="s">
        <v>431</v>
      </c>
      <c r="D350" s="1">
        <v>2017</v>
      </c>
      <c r="E350" s="1">
        <v>24</v>
      </c>
      <c r="F350" s="1" t="s">
        <v>398</v>
      </c>
      <c r="G350" s="1" t="s">
        <v>52</v>
      </c>
      <c r="H350" s="1" t="s">
        <v>358</v>
      </c>
      <c r="I350" s="1" t="s">
        <v>398</v>
      </c>
      <c r="J350" s="1" t="s">
        <v>34</v>
      </c>
      <c r="K350" s="1" t="s">
        <v>25</v>
      </c>
      <c r="L350" s="1" t="s">
        <v>398</v>
      </c>
      <c r="M350" s="1" t="s">
        <v>26</v>
      </c>
      <c r="N350" s="1">
        <v>6</v>
      </c>
      <c r="O350" s="1" t="s">
        <v>27</v>
      </c>
      <c r="P350" s="1" t="s">
        <v>308</v>
      </c>
      <c r="Q350" s="1" t="s">
        <v>186</v>
      </c>
      <c r="R350" s="1" t="s">
        <v>372</v>
      </c>
    </row>
    <row r="351" spans="1:18" ht="13.2" x14ac:dyDescent="0.25">
      <c r="A351" s="1">
        <v>1082614</v>
      </c>
      <c r="B351" s="1" t="s">
        <v>50</v>
      </c>
      <c r="C351" s="1" t="s">
        <v>431</v>
      </c>
      <c r="D351" s="1">
        <v>2017</v>
      </c>
      <c r="E351" s="1">
        <v>25</v>
      </c>
      <c r="F351" s="1" t="s">
        <v>60</v>
      </c>
      <c r="G351" s="1" t="s">
        <v>360</v>
      </c>
      <c r="H351" s="1" t="s">
        <v>302</v>
      </c>
      <c r="I351" s="1" t="s">
        <v>360</v>
      </c>
      <c r="J351" s="1" t="s">
        <v>34</v>
      </c>
      <c r="K351" s="1" t="s">
        <v>25</v>
      </c>
      <c r="L351" s="1" t="s">
        <v>60</v>
      </c>
      <c r="M351" s="1" t="s">
        <v>41</v>
      </c>
      <c r="N351" s="1">
        <v>14</v>
      </c>
      <c r="O351" s="1" t="s">
        <v>27</v>
      </c>
      <c r="P351" s="1" t="s">
        <v>432</v>
      </c>
      <c r="Q351" s="1" t="s">
        <v>303</v>
      </c>
      <c r="R351" s="1" t="s">
        <v>179</v>
      </c>
    </row>
    <row r="352" spans="1:18" ht="13.2" x14ac:dyDescent="0.25">
      <c r="A352" s="1">
        <v>1082613</v>
      </c>
      <c r="B352" s="1" t="s">
        <v>36</v>
      </c>
      <c r="C352" s="1" t="s">
        <v>433</v>
      </c>
      <c r="D352" s="1">
        <v>2017</v>
      </c>
      <c r="E352" s="1">
        <v>23</v>
      </c>
      <c r="F352" s="1" t="s">
        <v>73</v>
      </c>
      <c r="G352" s="1" t="s">
        <v>411</v>
      </c>
      <c r="H352" s="1" t="s">
        <v>313</v>
      </c>
      <c r="I352" s="1" t="s">
        <v>411</v>
      </c>
      <c r="J352" s="1" t="s">
        <v>34</v>
      </c>
      <c r="K352" s="1" t="s">
        <v>25</v>
      </c>
      <c r="L352" s="1" t="s">
        <v>411</v>
      </c>
      <c r="M352" s="1" t="s">
        <v>26</v>
      </c>
      <c r="N352" s="1">
        <v>4</v>
      </c>
      <c r="O352" s="1" t="s">
        <v>27</v>
      </c>
      <c r="P352" s="1" t="s">
        <v>434</v>
      </c>
      <c r="Q352" s="1" t="s">
        <v>29</v>
      </c>
      <c r="R352" s="1" t="s">
        <v>30</v>
      </c>
    </row>
    <row r="353" spans="1:18" ht="13.2" x14ac:dyDescent="0.25">
      <c r="A353" s="1">
        <v>1082612</v>
      </c>
      <c r="B353" s="1" t="s">
        <v>367</v>
      </c>
      <c r="C353" s="1" t="s">
        <v>435</v>
      </c>
      <c r="D353" s="1">
        <v>2017</v>
      </c>
      <c r="E353" s="1">
        <v>22</v>
      </c>
      <c r="F353" s="1" t="s">
        <v>248</v>
      </c>
      <c r="G353" s="1" t="s">
        <v>60</v>
      </c>
      <c r="H353" s="1" t="s">
        <v>369</v>
      </c>
      <c r="I353" s="1" t="s">
        <v>60</v>
      </c>
      <c r="J353" s="1" t="s">
        <v>34</v>
      </c>
      <c r="K353" s="1" t="s">
        <v>25</v>
      </c>
      <c r="L353" s="1" t="s">
        <v>60</v>
      </c>
      <c r="M353" s="1" t="s">
        <v>26</v>
      </c>
      <c r="N353" s="1">
        <v>8</v>
      </c>
      <c r="O353" s="1" t="s">
        <v>27</v>
      </c>
      <c r="P353" s="1" t="s">
        <v>35</v>
      </c>
      <c r="Q353" s="1" t="s">
        <v>124</v>
      </c>
      <c r="R353" s="1" t="s">
        <v>208</v>
      </c>
    </row>
    <row r="354" spans="1:18" ht="13.2" x14ac:dyDescent="0.25">
      <c r="A354" s="1">
        <v>1082611</v>
      </c>
      <c r="B354" s="1" t="s">
        <v>291</v>
      </c>
      <c r="C354" s="1" t="s">
        <v>436</v>
      </c>
      <c r="D354" s="1">
        <v>2017</v>
      </c>
      <c r="E354" s="1">
        <v>21</v>
      </c>
      <c r="F354" s="1" t="s">
        <v>52</v>
      </c>
      <c r="G354" s="1" t="s">
        <v>360</v>
      </c>
      <c r="H354" s="1" t="s">
        <v>399</v>
      </c>
      <c r="I354" s="1" t="s">
        <v>52</v>
      </c>
      <c r="J354" s="1" t="s">
        <v>24</v>
      </c>
      <c r="K354" s="1" t="s">
        <v>25</v>
      </c>
      <c r="L354" s="1" t="s">
        <v>52</v>
      </c>
      <c r="M354" s="1" t="s">
        <v>41</v>
      </c>
      <c r="N354" s="1">
        <v>15</v>
      </c>
      <c r="O354" s="1" t="s">
        <v>27</v>
      </c>
      <c r="P354" s="1" t="s">
        <v>147</v>
      </c>
      <c r="Q354" s="1" t="s">
        <v>29</v>
      </c>
      <c r="R354" s="1" t="s">
        <v>299</v>
      </c>
    </row>
    <row r="355" spans="1:18" ht="13.2" x14ac:dyDescent="0.25">
      <c r="A355" s="1">
        <v>1082610</v>
      </c>
      <c r="B355" s="1" t="s">
        <v>419</v>
      </c>
      <c r="C355" s="1" t="s">
        <v>437</v>
      </c>
      <c r="D355" s="1">
        <v>2017</v>
      </c>
      <c r="E355" s="1">
        <v>20</v>
      </c>
      <c r="F355" s="1" t="s">
        <v>411</v>
      </c>
      <c r="G355" s="1" t="s">
        <v>33</v>
      </c>
      <c r="H355" s="1" t="s">
        <v>421</v>
      </c>
      <c r="I355" s="1" t="s">
        <v>411</v>
      </c>
      <c r="J355" s="1" t="s">
        <v>34</v>
      </c>
      <c r="K355" s="1" t="s">
        <v>25</v>
      </c>
      <c r="L355" s="1" t="s">
        <v>33</v>
      </c>
      <c r="M355" s="1" t="s">
        <v>41</v>
      </c>
      <c r="N355" s="1">
        <v>21</v>
      </c>
      <c r="O355" s="1" t="s">
        <v>27</v>
      </c>
      <c r="P355" s="1" t="s">
        <v>257</v>
      </c>
      <c r="Q355" s="1" t="s">
        <v>179</v>
      </c>
      <c r="R355" s="1" t="s">
        <v>49</v>
      </c>
    </row>
    <row r="356" spans="1:18" ht="13.2" x14ac:dyDescent="0.25">
      <c r="A356" s="1">
        <v>1082608</v>
      </c>
      <c r="B356" s="1" t="s">
        <v>206</v>
      </c>
      <c r="C356" s="1" t="s">
        <v>438</v>
      </c>
      <c r="D356" s="1">
        <v>2017</v>
      </c>
      <c r="E356" s="1">
        <v>18</v>
      </c>
      <c r="F356" s="1" t="s">
        <v>360</v>
      </c>
      <c r="G356" s="1" t="s">
        <v>73</v>
      </c>
      <c r="H356" s="1" t="s">
        <v>408</v>
      </c>
      <c r="I356" s="1" t="s">
        <v>360</v>
      </c>
      <c r="J356" s="1" t="s">
        <v>24</v>
      </c>
      <c r="K356" s="1" t="s">
        <v>25</v>
      </c>
      <c r="L356" s="1" t="s">
        <v>73</v>
      </c>
      <c r="M356" s="1" t="s">
        <v>26</v>
      </c>
      <c r="N356" s="1">
        <v>4</v>
      </c>
      <c r="O356" s="1" t="s">
        <v>27</v>
      </c>
      <c r="P356" s="1" t="s">
        <v>180</v>
      </c>
      <c r="Q356" s="1" t="s">
        <v>30</v>
      </c>
      <c r="R356" s="1" t="s">
        <v>209</v>
      </c>
    </row>
    <row r="357" spans="1:18" ht="13.2" x14ac:dyDescent="0.25">
      <c r="A357" s="1">
        <v>1082609</v>
      </c>
      <c r="B357" s="1" t="s">
        <v>291</v>
      </c>
      <c r="C357" s="1" t="s">
        <v>438</v>
      </c>
      <c r="D357" s="1">
        <v>2017</v>
      </c>
      <c r="E357" s="1">
        <v>19</v>
      </c>
      <c r="F357" s="1" t="s">
        <v>52</v>
      </c>
      <c r="G357" s="1" t="s">
        <v>248</v>
      </c>
      <c r="H357" s="1" t="s">
        <v>399</v>
      </c>
      <c r="I357" s="1" t="s">
        <v>248</v>
      </c>
      <c r="J357" s="1" t="s">
        <v>34</v>
      </c>
      <c r="K357" s="1" t="s">
        <v>25</v>
      </c>
      <c r="L357" s="1" t="s">
        <v>52</v>
      </c>
      <c r="M357" s="1" t="s">
        <v>41</v>
      </c>
      <c r="N357" s="1">
        <v>5</v>
      </c>
      <c r="O357" s="1" t="s">
        <v>27</v>
      </c>
      <c r="P357" s="1" t="s">
        <v>439</v>
      </c>
      <c r="Q357" s="1" t="s">
        <v>186</v>
      </c>
      <c r="R357" s="1" t="s">
        <v>372</v>
      </c>
    </row>
    <row r="358" spans="1:18" ht="13.2" x14ac:dyDescent="0.25">
      <c r="A358" s="1">
        <v>1082607</v>
      </c>
      <c r="B358" s="1" t="s">
        <v>400</v>
      </c>
      <c r="C358" s="1" t="s">
        <v>440</v>
      </c>
      <c r="D358" s="1">
        <v>2017</v>
      </c>
      <c r="E358" s="1">
        <v>17</v>
      </c>
      <c r="F358" s="1" t="s">
        <v>33</v>
      </c>
      <c r="G358" s="1" t="s">
        <v>398</v>
      </c>
      <c r="H358" s="1" t="s">
        <v>402</v>
      </c>
      <c r="I358" s="1" t="s">
        <v>33</v>
      </c>
      <c r="J358" s="1" t="s">
        <v>34</v>
      </c>
      <c r="K358" s="1" t="s">
        <v>25</v>
      </c>
      <c r="L358" s="1" t="s">
        <v>398</v>
      </c>
      <c r="M358" s="1" t="s">
        <v>41</v>
      </c>
      <c r="N358" s="1">
        <v>27</v>
      </c>
      <c r="O358" s="1" t="s">
        <v>27</v>
      </c>
      <c r="P358" s="1" t="s">
        <v>252</v>
      </c>
      <c r="Q358" s="1" t="s">
        <v>69</v>
      </c>
      <c r="R358" s="1" t="s">
        <v>208</v>
      </c>
    </row>
    <row r="359" spans="1:18" ht="13.2" x14ac:dyDescent="0.25">
      <c r="A359" s="1">
        <v>1082606</v>
      </c>
      <c r="B359" s="1" t="s">
        <v>50</v>
      </c>
      <c r="C359" s="1" t="s">
        <v>440</v>
      </c>
      <c r="D359" s="1">
        <v>2017</v>
      </c>
      <c r="E359" s="1">
        <v>16</v>
      </c>
      <c r="F359" s="1" t="s">
        <v>60</v>
      </c>
      <c r="G359" s="1" t="s">
        <v>411</v>
      </c>
      <c r="H359" s="1" t="s">
        <v>302</v>
      </c>
      <c r="I359" s="1" t="s">
        <v>60</v>
      </c>
      <c r="J359" s="1" t="s">
        <v>34</v>
      </c>
      <c r="K359" s="1" t="s">
        <v>25</v>
      </c>
      <c r="L359" s="1" t="s">
        <v>60</v>
      </c>
      <c r="M359" s="1" t="s">
        <v>26</v>
      </c>
      <c r="N359" s="1">
        <v>6</v>
      </c>
      <c r="O359" s="1" t="s">
        <v>27</v>
      </c>
      <c r="P359" s="1" t="s">
        <v>243</v>
      </c>
      <c r="Q359" s="1" t="s">
        <v>303</v>
      </c>
      <c r="R359" s="1" t="s">
        <v>179</v>
      </c>
    </row>
    <row r="360" spans="1:18" ht="13.2" x14ac:dyDescent="0.25">
      <c r="A360" s="1">
        <v>1082605</v>
      </c>
      <c r="B360" s="1" t="s">
        <v>206</v>
      </c>
      <c r="C360" s="1" t="s">
        <v>441</v>
      </c>
      <c r="D360" s="1">
        <v>2017</v>
      </c>
      <c r="E360" s="1">
        <v>15</v>
      </c>
      <c r="F360" s="1" t="s">
        <v>360</v>
      </c>
      <c r="G360" s="1" t="s">
        <v>248</v>
      </c>
      <c r="H360" s="1" t="s">
        <v>408</v>
      </c>
      <c r="I360" s="1" t="s">
        <v>360</v>
      </c>
      <c r="J360" s="1" t="s">
        <v>24</v>
      </c>
      <c r="K360" s="1" t="s">
        <v>25</v>
      </c>
      <c r="L360" s="1" t="s">
        <v>360</v>
      </c>
      <c r="M360" s="1" t="s">
        <v>41</v>
      </c>
      <c r="N360" s="1">
        <v>51</v>
      </c>
      <c r="O360" s="1" t="s">
        <v>27</v>
      </c>
      <c r="P360" s="1" t="s">
        <v>442</v>
      </c>
      <c r="Q360" s="1" t="s">
        <v>77</v>
      </c>
      <c r="R360" s="1" t="s">
        <v>30</v>
      </c>
    </row>
    <row r="361" spans="1:18" ht="13.2" x14ac:dyDescent="0.25">
      <c r="A361" s="1">
        <v>1082604</v>
      </c>
      <c r="B361" s="1" t="s">
        <v>36</v>
      </c>
      <c r="C361" s="1" t="s">
        <v>441</v>
      </c>
      <c r="D361" s="1">
        <v>2017</v>
      </c>
      <c r="E361" s="1">
        <v>14</v>
      </c>
      <c r="F361" s="1" t="s">
        <v>73</v>
      </c>
      <c r="G361" s="1" t="s">
        <v>52</v>
      </c>
      <c r="H361" s="1" t="s">
        <v>313</v>
      </c>
      <c r="I361" s="1" t="s">
        <v>52</v>
      </c>
      <c r="J361" s="1" t="s">
        <v>34</v>
      </c>
      <c r="K361" s="1" t="s">
        <v>25</v>
      </c>
      <c r="L361" s="1" t="s">
        <v>73</v>
      </c>
      <c r="M361" s="1" t="s">
        <v>41</v>
      </c>
      <c r="N361" s="1">
        <v>17</v>
      </c>
      <c r="O361" s="1" t="s">
        <v>27</v>
      </c>
      <c r="P361" s="1" t="s">
        <v>427</v>
      </c>
      <c r="Q361" s="1" t="s">
        <v>186</v>
      </c>
      <c r="R361" s="1" t="s">
        <v>299</v>
      </c>
    </row>
    <row r="362" spans="1:18" ht="13.2" x14ac:dyDescent="0.25">
      <c r="A362" s="1">
        <v>1082603</v>
      </c>
      <c r="B362" s="1" t="s">
        <v>419</v>
      </c>
      <c r="C362" s="1" t="s">
        <v>443</v>
      </c>
      <c r="D362" s="1">
        <v>2017</v>
      </c>
      <c r="E362" s="1">
        <v>13</v>
      </c>
      <c r="F362" s="1" t="s">
        <v>411</v>
      </c>
      <c r="G362" s="1" t="s">
        <v>398</v>
      </c>
      <c r="H362" s="1" t="s">
        <v>421</v>
      </c>
      <c r="I362" s="1" t="s">
        <v>411</v>
      </c>
      <c r="J362" s="1" t="s">
        <v>34</v>
      </c>
      <c r="K362" s="1" t="s">
        <v>25</v>
      </c>
      <c r="L362" s="1" t="s">
        <v>411</v>
      </c>
      <c r="M362" s="1" t="s">
        <v>26</v>
      </c>
      <c r="N362" s="1">
        <v>7</v>
      </c>
      <c r="O362" s="1" t="s">
        <v>27</v>
      </c>
      <c r="P362" s="1" t="s">
        <v>425</v>
      </c>
      <c r="Q362" s="1" t="s">
        <v>303</v>
      </c>
      <c r="R362" s="1" t="s">
        <v>179</v>
      </c>
    </row>
    <row r="363" spans="1:18" ht="13.2" x14ac:dyDescent="0.25">
      <c r="A363" s="1">
        <v>1082602</v>
      </c>
      <c r="B363" s="1" t="s">
        <v>400</v>
      </c>
      <c r="C363" s="1" t="s">
        <v>443</v>
      </c>
      <c r="D363" s="1">
        <v>2017</v>
      </c>
      <c r="E363" s="1">
        <v>12</v>
      </c>
      <c r="F363" s="1" t="s">
        <v>33</v>
      </c>
      <c r="G363" s="1" t="s">
        <v>60</v>
      </c>
      <c r="H363" s="1" t="s">
        <v>402</v>
      </c>
      <c r="I363" s="1" t="s">
        <v>60</v>
      </c>
      <c r="J363" s="1" t="s">
        <v>34</v>
      </c>
      <c r="K363" s="1" t="s">
        <v>25</v>
      </c>
      <c r="L363" s="1" t="s">
        <v>60</v>
      </c>
      <c r="M363" s="1" t="s">
        <v>26</v>
      </c>
      <c r="N363" s="1">
        <v>4</v>
      </c>
      <c r="O363" s="1" t="s">
        <v>27</v>
      </c>
      <c r="P363" s="1" t="s">
        <v>188</v>
      </c>
      <c r="Q363" s="1" t="s">
        <v>69</v>
      </c>
      <c r="R363" s="1" t="s">
        <v>56</v>
      </c>
    </row>
    <row r="364" spans="1:18" ht="13.2" x14ac:dyDescent="0.25">
      <c r="A364" s="1">
        <v>1082601</v>
      </c>
      <c r="B364" s="1" t="s">
        <v>36</v>
      </c>
      <c r="C364" s="1" t="s">
        <v>444</v>
      </c>
      <c r="D364" s="1">
        <v>2017</v>
      </c>
      <c r="E364" s="1">
        <v>11</v>
      </c>
      <c r="F364" s="1" t="s">
        <v>73</v>
      </c>
      <c r="G364" s="1" t="s">
        <v>248</v>
      </c>
      <c r="H364" s="1" t="s">
        <v>313</v>
      </c>
      <c r="I364" s="1" t="s">
        <v>73</v>
      </c>
      <c r="J364" s="1" t="s">
        <v>34</v>
      </c>
      <c r="K364" s="1" t="s">
        <v>25</v>
      </c>
      <c r="L364" s="1" t="s">
        <v>73</v>
      </c>
      <c r="M364" s="1" t="s">
        <v>26</v>
      </c>
      <c r="N364" s="1">
        <v>8</v>
      </c>
      <c r="O364" s="1" t="s">
        <v>27</v>
      </c>
      <c r="P364" s="1" t="s">
        <v>172</v>
      </c>
      <c r="Q364" s="1" t="s">
        <v>372</v>
      </c>
      <c r="R364" s="1" t="s">
        <v>299</v>
      </c>
    </row>
    <row r="365" spans="1:18" ht="13.2" x14ac:dyDescent="0.25">
      <c r="A365" s="1">
        <v>1082600</v>
      </c>
      <c r="B365" s="1" t="s">
        <v>50</v>
      </c>
      <c r="C365" s="2">
        <v>43073</v>
      </c>
      <c r="D365" s="1">
        <v>2017</v>
      </c>
      <c r="E365" s="1">
        <v>10</v>
      </c>
      <c r="F365" s="1" t="s">
        <v>60</v>
      </c>
      <c r="G365" s="1" t="s">
        <v>52</v>
      </c>
      <c r="H365" s="1" t="s">
        <v>302</v>
      </c>
      <c r="I365" s="1" t="s">
        <v>60</v>
      </c>
      <c r="J365" s="1" t="s">
        <v>34</v>
      </c>
      <c r="K365" s="1" t="s">
        <v>25</v>
      </c>
      <c r="L365" s="1" t="s">
        <v>60</v>
      </c>
      <c r="M365" s="1" t="s">
        <v>26</v>
      </c>
      <c r="N365" s="1">
        <v>4</v>
      </c>
      <c r="O365" s="1" t="s">
        <v>27</v>
      </c>
      <c r="P365" s="1" t="s">
        <v>61</v>
      </c>
      <c r="Q365" s="1" t="s">
        <v>30</v>
      </c>
      <c r="R365" s="1" t="s">
        <v>209</v>
      </c>
    </row>
    <row r="366" spans="1:18" ht="13.2" x14ac:dyDescent="0.25">
      <c r="A366" s="1">
        <v>1082599</v>
      </c>
      <c r="B366" s="1" t="s">
        <v>87</v>
      </c>
      <c r="C366" s="2">
        <v>43043</v>
      </c>
      <c r="D366" s="1">
        <v>2017</v>
      </c>
      <c r="E366" s="1">
        <v>9</v>
      </c>
      <c r="F366" s="1" t="s">
        <v>398</v>
      </c>
      <c r="G366" s="1" t="s">
        <v>360</v>
      </c>
      <c r="H366" s="1" t="s">
        <v>358</v>
      </c>
      <c r="I366" s="1" t="s">
        <v>398</v>
      </c>
      <c r="J366" s="1" t="s">
        <v>34</v>
      </c>
      <c r="K366" s="1" t="s">
        <v>25</v>
      </c>
      <c r="L366" s="1" t="s">
        <v>360</v>
      </c>
      <c r="M366" s="1" t="s">
        <v>41</v>
      </c>
      <c r="N366" s="1">
        <v>97</v>
      </c>
      <c r="O366" s="1" t="s">
        <v>27</v>
      </c>
      <c r="P366" s="1" t="s">
        <v>158</v>
      </c>
      <c r="Q366" s="1" t="s">
        <v>186</v>
      </c>
      <c r="R366" s="1" t="s">
        <v>179</v>
      </c>
    </row>
    <row r="367" spans="1:18" ht="13.2" x14ac:dyDescent="0.25">
      <c r="A367" s="1">
        <v>1082598</v>
      </c>
      <c r="B367" s="1" t="s">
        <v>367</v>
      </c>
      <c r="C367" s="2">
        <v>43012</v>
      </c>
      <c r="D367" s="1">
        <v>2017</v>
      </c>
      <c r="E367" s="1">
        <v>8</v>
      </c>
      <c r="F367" s="1" t="s">
        <v>248</v>
      </c>
      <c r="G367" s="1" t="s">
        <v>33</v>
      </c>
      <c r="H367" s="1" t="s">
        <v>369</v>
      </c>
      <c r="I367" s="1" t="s">
        <v>33</v>
      </c>
      <c r="J367" s="1" t="s">
        <v>24</v>
      </c>
      <c r="K367" s="1" t="s">
        <v>25</v>
      </c>
      <c r="L367" s="1" t="s">
        <v>248</v>
      </c>
      <c r="M367" s="1" t="s">
        <v>26</v>
      </c>
      <c r="N367" s="1">
        <v>8</v>
      </c>
      <c r="O367" s="1" t="s">
        <v>27</v>
      </c>
      <c r="P367" s="1" t="s">
        <v>181</v>
      </c>
      <c r="Q367" s="1" t="s">
        <v>56</v>
      </c>
      <c r="R367" s="1" t="s">
        <v>208</v>
      </c>
    </row>
    <row r="368" spans="1:18" ht="13.2" x14ac:dyDescent="0.25">
      <c r="A368" s="1">
        <v>1082597</v>
      </c>
      <c r="B368" s="1" t="s">
        <v>50</v>
      </c>
      <c r="C368" s="2">
        <v>42982</v>
      </c>
      <c r="D368" s="1">
        <v>2017</v>
      </c>
      <c r="E368" s="1">
        <v>7</v>
      </c>
      <c r="F368" s="1" t="s">
        <v>60</v>
      </c>
      <c r="G368" s="1" t="s">
        <v>73</v>
      </c>
      <c r="H368" s="1" t="s">
        <v>302</v>
      </c>
      <c r="I368" s="1" t="s">
        <v>60</v>
      </c>
      <c r="J368" s="1" t="s">
        <v>34</v>
      </c>
      <c r="K368" s="1" t="s">
        <v>25</v>
      </c>
      <c r="L368" s="1" t="s">
        <v>60</v>
      </c>
      <c r="M368" s="1" t="s">
        <v>26</v>
      </c>
      <c r="N368" s="1">
        <v>4</v>
      </c>
      <c r="O368" s="1" t="s">
        <v>27</v>
      </c>
      <c r="P368" s="1" t="s">
        <v>243</v>
      </c>
      <c r="Q368" s="1" t="s">
        <v>30</v>
      </c>
      <c r="R368" s="1" t="s">
        <v>209</v>
      </c>
    </row>
    <row r="369" spans="1:18" ht="13.2" x14ac:dyDescent="0.25">
      <c r="A369" s="1">
        <v>1082596</v>
      </c>
      <c r="B369" s="1" t="s">
        <v>291</v>
      </c>
      <c r="C369" s="2">
        <v>42982</v>
      </c>
      <c r="D369" s="1">
        <v>2017</v>
      </c>
      <c r="E369" s="1">
        <v>6</v>
      </c>
      <c r="F369" s="1" t="s">
        <v>52</v>
      </c>
      <c r="G369" s="1" t="s">
        <v>411</v>
      </c>
      <c r="H369" s="1" t="s">
        <v>399</v>
      </c>
      <c r="I369" s="1" t="s">
        <v>52</v>
      </c>
      <c r="J369" s="1" t="s">
        <v>34</v>
      </c>
      <c r="K369" s="1" t="s">
        <v>25</v>
      </c>
      <c r="L369" s="1" t="s">
        <v>52</v>
      </c>
      <c r="M369" s="1" t="s">
        <v>26</v>
      </c>
      <c r="N369" s="1">
        <v>9</v>
      </c>
      <c r="O369" s="1" t="s">
        <v>27</v>
      </c>
      <c r="P369" s="1" t="s">
        <v>129</v>
      </c>
      <c r="Q369" s="1" t="s">
        <v>372</v>
      </c>
      <c r="R369" s="1" t="s">
        <v>299</v>
      </c>
    </row>
    <row r="370" spans="1:18" ht="13.2" x14ac:dyDescent="0.25">
      <c r="A370" s="1">
        <v>1082595</v>
      </c>
      <c r="B370" s="1" t="s">
        <v>304</v>
      </c>
      <c r="C370" s="2">
        <v>42951</v>
      </c>
      <c r="D370" s="1">
        <v>2017</v>
      </c>
      <c r="E370" s="1">
        <v>5</v>
      </c>
      <c r="F370" s="1" t="s">
        <v>33</v>
      </c>
      <c r="G370" s="1" t="s">
        <v>360</v>
      </c>
      <c r="H370" s="1" t="s">
        <v>305</v>
      </c>
      <c r="I370" s="1" t="s">
        <v>33</v>
      </c>
      <c r="J370" s="1" t="s">
        <v>24</v>
      </c>
      <c r="K370" s="1" t="s">
        <v>25</v>
      </c>
      <c r="L370" s="1" t="s">
        <v>33</v>
      </c>
      <c r="M370" s="1" t="s">
        <v>41</v>
      </c>
      <c r="N370" s="1">
        <v>15</v>
      </c>
      <c r="O370" s="1" t="s">
        <v>27</v>
      </c>
      <c r="P370" s="1" t="s">
        <v>445</v>
      </c>
      <c r="Q370" s="1" t="s">
        <v>179</v>
      </c>
      <c r="R370" s="1" t="s">
        <v>49</v>
      </c>
    </row>
    <row r="371" spans="1:18" ht="13.2" x14ac:dyDescent="0.25">
      <c r="A371" s="1">
        <v>1082594</v>
      </c>
      <c r="B371" s="1" t="s">
        <v>367</v>
      </c>
      <c r="C371" s="2">
        <v>42951</v>
      </c>
      <c r="D371" s="1">
        <v>2017</v>
      </c>
      <c r="E371" s="1">
        <v>4</v>
      </c>
      <c r="F371" s="1" t="s">
        <v>248</v>
      </c>
      <c r="G371" s="1" t="s">
        <v>398</v>
      </c>
      <c r="H371" s="1" t="s">
        <v>369</v>
      </c>
      <c r="I371" s="1" t="s">
        <v>248</v>
      </c>
      <c r="J371" s="1" t="s">
        <v>34</v>
      </c>
      <c r="K371" s="1" t="s">
        <v>25</v>
      </c>
      <c r="L371" s="1" t="s">
        <v>248</v>
      </c>
      <c r="M371" s="1" t="s">
        <v>26</v>
      </c>
      <c r="N371" s="1">
        <v>6</v>
      </c>
      <c r="O371" s="1" t="s">
        <v>27</v>
      </c>
      <c r="P371" s="1" t="s">
        <v>182</v>
      </c>
      <c r="Q371" s="1" t="s">
        <v>56</v>
      </c>
      <c r="R371" s="1" t="s">
        <v>208</v>
      </c>
    </row>
    <row r="372" spans="1:18" ht="13.2" x14ac:dyDescent="0.25">
      <c r="A372" s="1">
        <v>1082593</v>
      </c>
      <c r="B372" s="1" t="s">
        <v>419</v>
      </c>
      <c r="C372" s="2">
        <v>42920</v>
      </c>
      <c r="D372" s="1">
        <v>2017</v>
      </c>
      <c r="E372" s="1">
        <v>3</v>
      </c>
      <c r="F372" s="1" t="s">
        <v>411</v>
      </c>
      <c r="G372" s="1" t="s">
        <v>73</v>
      </c>
      <c r="H372" s="1" t="s">
        <v>421</v>
      </c>
      <c r="I372" s="1" t="s">
        <v>73</v>
      </c>
      <c r="J372" s="1" t="s">
        <v>34</v>
      </c>
      <c r="K372" s="1" t="s">
        <v>25</v>
      </c>
      <c r="L372" s="1" t="s">
        <v>73</v>
      </c>
      <c r="M372" s="1" t="s">
        <v>26</v>
      </c>
      <c r="N372" s="1">
        <v>10</v>
      </c>
      <c r="O372" s="1" t="s">
        <v>27</v>
      </c>
      <c r="P372" s="1" t="s">
        <v>362</v>
      </c>
      <c r="Q372" s="1" t="s">
        <v>30</v>
      </c>
      <c r="R372" s="1" t="s">
        <v>209</v>
      </c>
    </row>
    <row r="373" spans="1:18" ht="13.2" x14ac:dyDescent="0.25">
      <c r="A373" s="1">
        <v>1082592</v>
      </c>
      <c r="B373" s="1" t="s">
        <v>87</v>
      </c>
      <c r="C373" s="2">
        <v>42890</v>
      </c>
      <c r="D373" s="1">
        <v>2017</v>
      </c>
      <c r="E373" s="1">
        <v>2</v>
      </c>
      <c r="F373" s="1" t="s">
        <v>398</v>
      </c>
      <c r="G373" s="1" t="s">
        <v>60</v>
      </c>
      <c r="H373" s="1" t="s">
        <v>358</v>
      </c>
      <c r="I373" s="1" t="s">
        <v>398</v>
      </c>
      <c r="J373" s="1" t="s">
        <v>34</v>
      </c>
      <c r="K373" s="1" t="s">
        <v>25</v>
      </c>
      <c r="L373" s="1" t="s">
        <v>398</v>
      </c>
      <c r="M373" s="1" t="s">
        <v>26</v>
      </c>
      <c r="N373" s="1">
        <v>7</v>
      </c>
      <c r="O373" s="1" t="s">
        <v>27</v>
      </c>
      <c r="P373" s="1" t="s">
        <v>327</v>
      </c>
      <c r="Q373" s="1" t="s">
        <v>303</v>
      </c>
      <c r="R373" s="1" t="s">
        <v>179</v>
      </c>
    </row>
    <row r="374" spans="1:18" ht="13.2" x14ac:dyDescent="0.25">
      <c r="A374" s="1">
        <v>1082591</v>
      </c>
      <c r="B374" s="1" t="s">
        <v>291</v>
      </c>
      <c r="C374" s="2">
        <v>42859</v>
      </c>
      <c r="D374" s="1">
        <v>2017</v>
      </c>
      <c r="E374" s="1">
        <v>1</v>
      </c>
      <c r="F374" s="1" t="s">
        <v>52</v>
      </c>
      <c r="G374" s="1" t="s">
        <v>33</v>
      </c>
      <c r="H374" s="1" t="s">
        <v>399</v>
      </c>
      <c r="I374" s="1" t="s">
        <v>33</v>
      </c>
      <c r="J374" s="1" t="s">
        <v>34</v>
      </c>
      <c r="K374" s="1" t="s">
        <v>25</v>
      </c>
      <c r="L374" s="1" t="s">
        <v>52</v>
      </c>
      <c r="M374" s="1" t="s">
        <v>41</v>
      </c>
      <c r="N374" s="1">
        <v>35</v>
      </c>
      <c r="O374" s="1" t="s">
        <v>27</v>
      </c>
      <c r="P374" s="1" t="s">
        <v>446</v>
      </c>
      <c r="Q374" s="1" t="s">
        <v>186</v>
      </c>
      <c r="R374" s="1" t="s">
        <v>299</v>
      </c>
    </row>
    <row r="375" spans="1:18" ht="13.2" x14ac:dyDescent="0.25">
      <c r="A375" s="1">
        <v>981019</v>
      </c>
      <c r="B375" s="1" t="s">
        <v>400</v>
      </c>
      <c r="C375" s="1" t="s">
        <v>447</v>
      </c>
      <c r="D375" s="1">
        <v>2016</v>
      </c>
      <c r="E375" s="1" t="s">
        <v>20</v>
      </c>
      <c r="F375" s="1" t="s">
        <v>33</v>
      </c>
      <c r="G375" s="1" t="s">
        <v>52</v>
      </c>
      <c r="H375" s="1" t="s">
        <v>402</v>
      </c>
      <c r="I375" s="1" t="s">
        <v>52</v>
      </c>
      <c r="J375" s="1" t="s">
        <v>24</v>
      </c>
      <c r="K375" s="1" t="s">
        <v>25</v>
      </c>
      <c r="L375" s="1" t="s">
        <v>52</v>
      </c>
      <c r="M375" s="1" t="s">
        <v>41</v>
      </c>
      <c r="N375" s="1">
        <v>8</v>
      </c>
      <c r="O375" s="1" t="s">
        <v>27</v>
      </c>
      <c r="P375" s="1" t="s">
        <v>448</v>
      </c>
      <c r="Q375" s="1" t="s">
        <v>354</v>
      </c>
      <c r="R375" s="1" t="s">
        <v>48</v>
      </c>
    </row>
    <row r="376" spans="1:18" ht="13.2" x14ac:dyDescent="0.25">
      <c r="A376" s="1">
        <v>981017</v>
      </c>
      <c r="B376" s="1" t="s">
        <v>206</v>
      </c>
      <c r="C376" s="1" t="s">
        <v>449</v>
      </c>
      <c r="D376" s="1">
        <v>2016</v>
      </c>
      <c r="E376" s="1" t="s">
        <v>32</v>
      </c>
      <c r="F376" s="1" t="s">
        <v>411</v>
      </c>
      <c r="G376" s="1" t="s">
        <v>52</v>
      </c>
      <c r="H376" s="1" t="s">
        <v>408</v>
      </c>
      <c r="I376" s="1" t="s">
        <v>52</v>
      </c>
      <c r="J376" s="1" t="s">
        <v>34</v>
      </c>
      <c r="K376" s="1" t="s">
        <v>25</v>
      </c>
      <c r="L376" s="1" t="s">
        <v>52</v>
      </c>
      <c r="M376" s="1" t="s">
        <v>26</v>
      </c>
      <c r="N376" s="1">
        <v>4</v>
      </c>
      <c r="O376" s="1" t="s">
        <v>27</v>
      </c>
      <c r="P376" s="1" t="s">
        <v>102</v>
      </c>
      <c r="Q376" s="1" t="s">
        <v>124</v>
      </c>
      <c r="R376" s="1" t="s">
        <v>209</v>
      </c>
    </row>
    <row r="377" spans="1:18" ht="13.2" x14ac:dyDescent="0.25">
      <c r="A377" s="1">
        <v>981015</v>
      </c>
      <c r="B377" s="1" t="s">
        <v>206</v>
      </c>
      <c r="C377" s="1" t="s">
        <v>450</v>
      </c>
      <c r="D377" s="1">
        <v>2016</v>
      </c>
      <c r="E377" s="1" t="s">
        <v>451</v>
      </c>
      <c r="F377" s="1" t="s">
        <v>52</v>
      </c>
      <c r="G377" s="1" t="s">
        <v>73</v>
      </c>
      <c r="H377" s="1" t="s">
        <v>408</v>
      </c>
      <c r="I377" s="1" t="s">
        <v>73</v>
      </c>
      <c r="J377" s="1" t="s">
        <v>34</v>
      </c>
      <c r="K377" s="1" t="s">
        <v>25</v>
      </c>
      <c r="L377" s="1" t="s">
        <v>52</v>
      </c>
      <c r="M377" s="1" t="s">
        <v>41</v>
      </c>
      <c r="N377" s="1">
        <v>22</v>
      </c>
      <c r="O377" s="1" t="s">
        <v>27</v>
      </c>
      <c r="P377" s="1" t="s">
        <v>452</v>
      </c>
      <c r="Q377" s="1" t="s">
        <v>124</v>
      </c>
      <c r="R377" s="1" t="s">
        <v>208</v>
      </c>
    </row>
    <row r="378" spans="1:18" ht="13.2" x14ac:dyDescent="0.25">
      <c r="A378" s="1">
        <v>981013</v>
      </c>
      <c r="B378" s="1" t="s">
        <v>400</v>
      </c>
      <c r="C378" s="1" t="s">
        <v>453</v>
      </c>
      <c r="D378" s="1">
        <v>2016</v>
      </c>
      <c r="E378" s="1" t="s">
        <v>46</v>
      </c>
      <c r="F378" s="1" t="s">
        <v>411</v>
      </c>
      <c r="G378" s="1" t="s">
        <v>33</v>
      </c>
      <c r="H378" s="1" t="s">
        <v>402</v>
      </c>
      <c r="I378" s="1" t="s">
        <v>33</v>
      </c>
      <c r="J378" s="1" t="s">
        <v>34</v>
      </c>
      <c r="K378" s="1" t="s">
        <v>25</v>
      </c>
      <c r="L378" s="1" t="s">
        <v>33</v>
      </c>
      <c r="M378" s="1" t="s">
        <v>26</v>
      </c>
      <c r="N378" s="1">
        <v>4</v>
      </c>
      <c r="O378" s="1" t="s">
        <v>27</v>
      </c>
      <c r="P378" s="1" t="s">
        <v>215</v>
      </c>
      <c r="Q378" s="1" t="s">
        <v>56</v>
      </c>
      <c r="R378" s="1" t="s">
        <v>354</v>
      </c>
    </row>
    <row r="379" spans="1:18" ht="13.2" x14ac:dyDescent="0.25">
      <c r="A379" s="1">
        <v>981011</v>
      </c>
      <c r="B379" s="1" t="s">
        <v>454</v>
      </c>
      <c r="C379" s="1" t="s">
        <v>455</v>
      </c>
      <c r="D379" s="1">
        <v>2016</v>
      </c>
      <c r="E379" s="1">
        <v>56</v>
      </c>
      <c r="F379" s="1" t="s">
        <v>360</v>
      </c>
      <c r="G379" s="1" t="s">
        <v>33</v>
      </c>
      <c r="H379" s="1" t="s">
        <v>456</v>
      </c>
      <c r="I379" s="1" t="s">
        <v>33</v>
      </c>
      <c r="J379" s="1" t="s">
        <v>34</v>
      </c>
      <c r="K379" s="1" t="s">
        <v>25</v>
      </c>
      <c r="L379" s="1" t="s">
        <v>33</v>
      </c>
      <c r="M379" s="1" t="s">
        <v>26</v>
      </c>
      <c r="N379" s="1">
        <v>6</v>
      </c>
      <c r="O379" s="1" t="s">
        <v>27</v>
      </c>
      <c r="P379" s="1" t="s">
        <v>68</v>
      </c>
      <c r="Q379" s="1" t="s">
        <v>303</v>
      </c>
      <c r="R379" s="1" t="s">
        <v>48</v>
      </c>
    </row>
    <row r="380" spans="1:18" ht="13.2" x14ac:dyDescent="0.25">
      <c r="A380" s="1">
        <v>981009</v>
      </c>
      <c r="B380" s="1" t="s">
        <v>36</v>
      </c>
      <c r="C380" s="1" t="s">
        <v>455</v>
      </c>
      <c r="D380" s="1">
        <v>2016</v>
      </c>
      <c r="E380" s="1">
        <v>55</v>
      </c>
      <c r="F380" s="1" t="s">
        <v>73</v>
      </c>
      <c r="G380" s="1" t="s">
        <v>52</v>
      </c>
      <c r="H380" s="1" t="s">
        <v>313</v>
      </c>
      <c r="I380" s="1" t="s">
        <v>52</v>
      </c>
      <c r="J380" s="1" t="s">
        <v>34</v>
      </c>
      <c r="K380" s="1" t="s">
        <v>25</v>
      </c>
      <c r="L380" s="1" t="s">
        <v>73</v>
      </c>
      <c r="M380" s="1" t="s">
        <v>41</v>
      </c>
      <c r="N380" s="1">
        <v>22</v>
      </c>
      <c r="O380" s="1" t="s">
        <v>27</v>
      </c>
      <c r="P380" s="1" t="s">
        <v>457</v>
      </c>
      <c r="Q380" s="1" t="s">
        <v>69</v>
      </c>
      <c r="R380" s="1" t="s">
        <v>124</v>
      </c>
    </row>
    <row r="381" spans="1:18" ht="13.2" x14ac:dyDescent="0.25">
      <c r="A381" s="1">
        <v>981007</v>
      </c>
      <c r="B381" s="1" t="s">
        <v>410</v>
      </c>
      <c r="C381" s="1" t="s">
        <v>458</v>
      </c>
      <c r="D381" s="1">
        <v>2016</v>
      </c>
      <c r="E381" s="1">
        <v>54</v>
      </c>
      <c r="F381" s="1" t="s">
        <v>411</v>
      </c>
      <c r="G381" s="1" t="s">
        <v>60</v>
      </c>
      <c r="H381" s="1" t="s">
        <v>412</v>
      </c>
      <c r="I381" s="1" t="s">
        <v>411</v>
      </c>
      <c r="J381" s="1" t="s">
        <v>34</v>
      </c>
      <c r="K381" s="1" t="s">
        <v>25</v>
      </c>
      <c r="L381" s="1" t="s">
        <v>411</v>
      </c>
      <c r="M381" s="1" t="s">
        <v>26</v>
      </c>
      <c r="N381" s="1">
        <v>6</v>
      </c>
      <c r="O381" s="1" t="s">
        <v>27</v>
      </c>
      <c r="P381" s="1" t="s">
        <v>434</v>
      </c>
      <c r="Q381" s="1" t="s">
        <v>56</v>
      </c>
      <c r="R381" s="1" t="s">
        <v>209</v>
      </c>
    </row>
    <row r="382" spans="1:18" ht="13.2" x14ac:dyDescent="0.25">
      <c r="A382" s="1">
        <v>981005</v>
      </c>
      <c r="B382" s="1" t="s">
        <v>294</v>
      </c>
      <c r="C382" s="1" t="s">
        <v>458</v>
      </c>
      <c r="D382" s="1">
        <v>2016</v>
      </c>
      <c r="E382" s="1">
        <v>53</v>
      </c>
      <c r="F382" s="1" t="s">
        <v>459</v>
      </c>
      <c r="G382" s="1" t="s">
        <v>248</v>
      </c>
      <c r="H382" s="1" t="s">
        <v>296</v>
      </c>
      <c r="I382" s="1" t="s">
        <v>248</v>
      </c>
      <c r="J382" s="1" t="s">
        <v>24</v>
      </c>
      <c r="K382" s="1" t="s">
        <v>25</v>
      </c>
      <c r="L382" s="1" t="s">
        <v>459</v>
      </c>
      <c r="M382" s="1" t="s">
        <v>26</v>
      </c>
      <c r="N382" s="1">
        <v>4</v>
      </c>
      <c r="O382" s="1" t="s">
        <v>27</v>
      </c>
      <c r="P382" s="1" t="s">
        <v>308</v>
      </c>
      <c r="Q382" s="1" t="s">
        <v>354</v>
      </c>
      <c r="R382" s="1" t="s">
        <v>30</v>
      </c>
    </row>
    <row r="383" spans="1:18" ht="13.2" x14ac:dyDescent="0.25">
      <c r="A383" s="1">
        <v>981003</v>
      </c>
      <c r="B383" s="1" t="s">
        <v>454</v>
      </c>
      <c r="C383" s="1" t="s">
        <v>460</v>
      </c>
      <c r="D383" s="1">
        <v>2016</v>
      </c>
      <c r="E383" s="1">
        <v>52</v>
      </c>
      <c r="F383" s="1" t="s">
        <v>360</v>
      </c>
      <c r="G383" s="1" t="s">
        <v>52</v>
      </c>
      <c r="H383" s="1" t="s">
        <v>456</v>
      </c>
      <c r="I383" s="1" t="s">
        <v>360</v>
      </c>
      <c r="J383" s="1" t="s">
        <v>34</v>
      </c>
      <c r="K383" s="1" t="s">
        <v>25</v>
      </c>
      <c r="L383" s="1" t="s">
        <v>360</v>
      </c>
      <c r="M383" s="1" t="s">
        <v>26</v>
      </c>
      <c r="N383" s="1">
        <v>6</v>
      </c>
      <c r="O383" s="1" t="s">
        <v>27</v>
      </c>
      <c r="P383" s="1" t="s">
        <v>413</v>
      </c>
      <c r="Q383" s="1" t="s">
        <v>303</v>
      </c>
      <c r="R383" s="1" t="s">
        <v>48</v>
      </c>
    </row>
    <row r="384" spans="1:18" ht="13.2" x14ac:dyDescent="0.25">
      <c r="A384" s="1">
        <v>981001</v>
      </c>
      <c r="B384" s="1" t="s">
        <v>410</v>
      </c>
      <c r="C384" s="1" t="s">
        <v>461</v>
      </c>
      <c r="D384" s="1">
        <v>2016</v>
      </c>
      <c r="E384" s="1">
        <v>51</v>
      </c>
      <c r="F384" s="1" t="s">
        <v>411</v>
      </c>
      <c r="G384" s="1" t="s">
        <v>73</v>
      </c>
      <c r="H384" s="1" t="s">
        <v>412</v>
      </c>
      <c r="I384" s="1" t="s">
        <v>411</v>
      </c>
      <c r="J384" s="1" t="s">
        <v>34</v>
      </c>
      <c r="K384" s="1" t="s">
        <v>25</v>
      </c>
      <c r="L384" s="1" t="s">
        <v>411</v>
      </c>
      <c r="M384" s="1" t="s">
        <v>26</v>
      </c>
      <c r="N384" s="1">
        <v>6</v>
      </c>
      <c r="O384" s="1" t="s">
        <v>27</v>
      </c>
      <c r="P384" s="1" t="s">
        <v>416</v>
      </c>
      <c r="Q384" s="1" t="s">
        <v>56</v>
      </c>
      <c r="R384" s="1" t="s">
        <v>209</v>
      </c>
    </row>
    <row r="385" spans="1:18" ht="13.2" x14ac:dyDescent="0.25">
      <c r="A385" s="1">
        <v>980999</v>
      </c>
      <c r="B385" s="1" t="s">
        <v>400</v>
      </c>
      <c r="C385" s="1" t="s">
        <v>462</v>
      </c>
      <c r="D385" s="1">
        <v>2016</v>
      </c>
      <c r="E385" s="1">
        <v>50</v>
      </c>
      <c r="F385" s="1" t="s">
        <v>33</v>
      </c>
      <c r="G385" s="1" t="s">
        <v>248</v>
      </c>
      <c r="H385" s="1" t="s">
        <v>402</v>
      </c>
      <c r="I385" s="1" t="s">
        <v>248</v>
      </c>
      <c r="J385" s="1" t="s">
        <v>34</v>
      </c>
      <c r="K385" s="1" t="s">
        <v>25</v>
      </c>
      <c r="L385" s="1" t="s">
        <v>33</v>
      </c>
      <c r="M385" s="1" t="s">
        <v>41</v>
      </c>
      <c r="N385" s="1">
        <v>82</v>
      </c>
      <c r="O385" s="1" t="s">
        <v>373</v>
      </c>
      <c r="P385" s="1" t="s">
        <v>68</v>
      </c>
      <c r="Q385" s="1" t="s">
        <v>69</v>
      </c>
      <c r="R385" s="1" t="s">
        <v>124</v>
      </c>
    </row>
    <row r="386" spans="1:18" ht="13.2" x14ac:dyDescent="0.25">
      <c r="A386" s="1">
        <v>980997</v>
      </c>
      <c r="B386" s="1" t="s">
        <v>294</v>
      </c>
      <c r="C386" s="1" t="s">
        <v>463</v>
      </c>
      <c r="D386" s="1">
        <v>2016</v>
      </c>
      <c r="E386" s="1">
        <v>49</v>
      </c>
      <c r="F386" s="1" t="s">
        <v>459</v>
      </c>
      <c r="G386" s="1" t="s">
        <v>360</v>
      </c>
      <c r="H386" s="1" t="s">
        <v>296</v>
      </c>
      <c r="I386" s="1" t="s">
        <v>459</v>
      </c>
      <c r="J386" s="1" t="s">
        <v>34</v>
      </c>
      <c r="K386" s="1" t="s">
        <v>25</v>
      </c>
      <c r="L386" s="1" t="s">
        <v>459</v>
      </c>
      <c r="M386" s="1" t="s">
        <v>41</v>
      </c>
      <c r="N386" s="1">
        <v>19</v>
      </c>
      <c r="O386" s="1" t="s">
        <v>373</v>
      </c>
      <c r="P386" s="1" t="s">
        <v>464</v>
      </c>
      <c r="Q386" s="1" t="s">
        <v>30</v>
      </c>
      <c r="R386" s="1" t="s">
        <v>208</v>
      </c>
    </row>
    <row r="387" spans="1:18" ht="13.2" x14ac:dyDescent="0.25">
      <c r="A387" s="1">
        <v>980995</v>
      </c>
      <c r="B387" s="1" t="s">
        <v>36</v>
      </c>
      <c r="C387" s="1" t="s">
        <v>465</v>
      </c>
      <c r="D387" s="1">
        <v>2016</v>
      </c>
      <c r="E387" s="1">
        <v>48</v>
      </c>
      <c r="F387" s="1" t="s">
        <v>73</v>
      </c>
      <c r="G387" s="1" t="s">
        <v>33</v>
      </c>
      <c r="H387" s="1" t="s">
        <v>313</v>
      </c>
      <c r="I387" s="1" t="s">
        <v>33</v>
      </c>
      <c r="J387" s="1" t="s">
        <v>34</v>
      </c>
      <c r="K387" s="1" t="s">
        <v>25</v>
      </c>
      <c r="L387" s="1" t="s">
        <v>33</v>
      </c>
      <c r="M387" s="1" t="s">
        <v>26</v>
      </c>
      <c r="N387" s="1">
        <v>9</v>
      </c>
      <c r="O387" s="1" t="s">
        <v>27</v>
      </c>
      <c r="P387" s="1" t="s">
        <v>68</v>
      </c>
      <c r="Q387" s="1" t="s">
        <v>29</v>
      </c>
      <c r="R387" s="1" t="s">
        <v>303</v>
      </c>
    </row>
    <row r="388" spans="1:18" ht="13.2" x14ac:dyDescent="0.25">
      <c r="A388" s="1">
        <v>980991</v>
      </c>
      <c r="B388" s="1" t="s">
        <v>300</v>
      </c>
      <c r="C388" s="1" t="s">
        <v>466</v>
      </c>
      <c r="D388" s="1">
        <v>2016</v>
      </c>
      <c r="E388" s="1">
        <v>46</v>
      </c>
      <c r="F388" s="1" t="s">
        <v>248</v>
      </c>
      <c r="G388" s="1" t="s">
        <v>52</v>
      </c>
      <c r="H388" s="1" t="s">
        <v>414</v>
      </c>
      <c r="I388" s="1" t="s">
        <v>248</v>
      </c>
      <c r="J388" s="1" t="s">
        <v>24</v>
      </c>
      <c r="K388" s="1" t="s">
        <v>25</v>
      </c>
      <c r="L388" s="1" t="s">
        <v>52</v>
      </c>
      <c r="M388" s="1" t="s">
        <v>26</v>
      </c>
      <c r="N388" s="1">
        <v>7</v>
      </c>
      <c r="O388" s="1" t="s">
        <v>27</v>
      </c>
      <c r="P388" s="1" t="s">
        <v>430</v>
      </c>
      <c r="Q388" s="1" t="s">
        <v>69</v>
      </c>
      <c r="R388" s="1" t="s">
        <v>124</v>
      </c>
    </row>
    <row r="389" spans="1:18" ht="13.2" x14ac:dyDescent="0.25">
      <c r="A389" s="1">
        <v>980993</v>
      </c>
      <c r="B389" s="1" t="s">
        <v>294</v>
      </c>
      <c r="C389" s="1" t="s">
        <v>466</v>
      </c>
      <c r="D389" s="1">
        <v>2016</v>
      </c>
      <c r="E389" s="1">
        <v>47</v>
      </c>
      <c r="F389" s="1" t="s">
        <v>60</v>
      </c>
      <c r="G389" s="1" t="s">
        <v>360</v>
      </c>
      <c r="H389" s="1" t="s">
        <v>296</v>
      </c>
      <c r="I389" s="1" t="s">
        <v>360</v>
      </c>
      <c r="J389" s="1" t="s">
        <v>34</v>
      </c>
      <c r="K389" s="1" t="s">
        <v>25</v>
      </c>
      <c r="L389" s="1" t="s">
        <v>60</v>
      </c>
      <c r="M389" s="1" t="s">
        <v>41</v>
      </c>
      <c r="N389" s="1">
        <v>80</v>
      </c>
      <c r="O389" s="1" t="s">
        <v>27</v>
      </c>
      <c r="P389" s="1" t="s">
        <v>114</v>
      </c>
      <c r="Q389" s="1" t="s">
        <v>30</v>
      </c>
      <c r="R389" s="1" t="s">
        <v>209</v>
      </c>
    </row>
    <row r="390" spans="1:18" ht="13.2" x14ac:dyDescent="0.25">
      <c r="A390" s="1">
        <v>980987</v>
      </c>
      <c r="B390" s="1" t="s">
        <v>400</v>
      </c>
      <c r="C390" s="1" t="s">
        <v>467</v>
      </c>
      <c r="D390" s="1">
        <v>2016</v>
      </c>
      <c r="E390" s="1">
        <v>44</v>
      </c>
      <c r="F390" s="1" t="s">
        <v>33</v>
      </c>
      <c r="G390" s="1" t="s">
        <v>411</v>
      </c>
      <c r="H390" s="1" t="s">
        <v>402</v>
      </c>
      <c r="I390" s="1" t="s">
        <v>411</v>
      </c>
      <c r="J390" s="1" t="s">
        <v>34</v>
      </c>
      <c r="K390" s="1" t="s">
        <v>25</v>
      </c>
      <c r="L390" s="1" t="s">
        <v>33</v>
      </c>
      <c r="M390" s="1" t="s">
        <v>41</v>
      </c>
      <c r="N390" s="1">
        <v>144</v>
      </c>
      <c r="O390" s="1" t="s">
        <v>27</v>
      </c>
      <c r="P390" s="1" t="s">
        <v>215</v>
      </c>
      <c r="Q390" s="1" t="s">
        <v>186</v>
      </c>
      <c r="R390" s="1" t="s">
        <v>49</v>
      </c>
    </row>
    <row r="391" spans="1:18" ht="13.2" x14ac:dyDescent="0.25">
      <c r="A391" s="1">
        <v>980989</v>
      </c>
      <c r="B391" s="1" t="s">
        <v>36</v>
      </c>
      <c r="C391" s="1" t="s">
        <v>467</v>
      </c>
      <c r="D391" s="1">
        <v>2016</v>
      </c>
      <c r="E391" s="1">
        <v>45</v>
      </c>
      <c r="F391" s="1" t="s">
        <v>73</v>
      </c>
      <c r="G391" s="1" t="s">
        <v>459</v>
      </c>
      <c r="H391" s="1" t="s">
        <v>313</v>
      </c>
      <c r="I391" s="1" t="s">
        <v>459</v>
      </c>
      <c r="J391" s="1" t="s">
        <v>24</v>
      </c>
      <c r="K391" s="1" t="s">
        <v>25</v>
      </c>
      <c r="L391" s="1" t="s">
        <v>73</v>
      </c>
      <c r="M391" s="1" t="s">
        <v>26</v>
      </c>
      <c r="N391" s="1">
        <v>8</v>
      </c>
      <c r="O391" s="1" t="s">
        <v>373</v>
      </c>
      <c r="P391" s="1" t="s">
        <v>457</v>
      </c>
      <c r="Q391" s="1" t="s">
        <v>303</v>
      </c>
      <c r="R391" s="1" t="s">
        <v>48</v>
      </c>
    </row>
    <row r="392" spans="1:18" ht="13.2" x14ac:dyDescent="0.25">
      <c r="A392" s="1">
        <v>980985</v>
      </c>
      <c r="B392" s="1" t="s">
        <v>294</v>
      </c>
      <c r="C392" s="1" t="s">
        <v>468</v>
      </c>
      <c r="D392" s="1">
        <v>2016</v>
      </c>
      <c r="E392" s="1">
        <v>43</v>
      </c>
      <c r="F392" s="1" t="s">
        <v>60</v>
      </c>
      <c r="G392" s="1" t="s">
        <v>248</v>
      </c>
      <c r="H392" s="1" t="s">
        <v>296</v>
      </c>
      <c r="I392" s="1" t="s">
        <v>60</v>
      </c>
      <c r="J392" s="1" t="s">
        <v>24</v>
      </c>
      <c r="K392" s="1" t="s">
        <v>25</v>
      </c>
      <c r="L392" s="1" t="s">
        <v>248</v>
      </c>
      <c r="M392" s="1" t="s">
        <v>26</v>
      </c>
      <c r="N392" s="1">
        <v>7</v>
      </c>
      <c r="O392" s="1" t="s">
        <v>27</v>
      </c>
      <c r="P392" s="1" t="s">
        <v>246</v>
      </c>
      <c r="Q392" s="1" t="s">
        <v>354</v>
      </c>
      <c r="R392" s="1" t="s">
        <v>209</v>
      </c>
    </row>
    <row r="393" spans="1:18" ht="13.2" x14ac:dyDescent="0.25">
      <c r="A393" s="1">
        <v>980983</v>
      </c>
      <c r="B393" s="1" t="s">
        <v>291</v>
      </c>
      <c r="C393" s="2">
        <v>42709</v>
      </c>
      <c r="D393" s="1">
        <v>2016</v>
      </c>
      <c r="E393" s="1">
        <v>42</v>
      </c>
      <c r="F393" s="1" t="s">
        <v>52</v>
      </c>
      <c r="G393" s="1" t="s">
        <v>360</v>
      </c>
      <c r="H393" s="1" t="s">
        <v>399</v>
      </c>
      <c r="I393" s="1" t="s">
        <v>360</v>
      </c>
      <c r="J393" s="1" t="s">
        <v>34</v>
      </c>
      <c r="K393" s="1" t="s">
        <v>25</v>
      </c>
      <c r="L393" s="1" t="s">
        <v>360</v>
      </c>
      <c r="M393" s="1" t="s">
        <v>26</v>
      </c>
      <c r="N393" s="1">
        <v>7</v>
      </c>
      <c r="O393" s="1" t="s">
        <v>27</v>
      </c>
      <c r="P393" s="1" t="s">
        <v>225</v>
      </c>
      <c r="Q393" s="1" t="s">
        <v>469</v>
      </c>
      <c r="R393" s="1" t="s">
        <v>124</v>
      </c>
    </row>
    <row r="394" spans="1:18" ht="13.2" x14ac:dyDescent="0.25">
      <c r="A394" s="1">
        <v>980981</v>
      </c>
      <c r="B394" s="1" t="s">
        <v>400</v>
      </c>
      <c r="C394" s="2">
        <v>42679</v>
      </c>
      <c r="D394" s="1">
        <v>2016</v>
      </c>
      <c r="E394" s="1">
        <v>41</v>
      </c>
      <c r="F394" s="1" t="s">
        <v>33</v>
      </c>
      <c r="G394" s="1" t="s">
        <v>60</v>
      </c>
      <c r="H394" s="1" t="s">
        <v>402</v>
      </c>
      <c r="I394" s="1" t="s">
        <v>60</v>
      </c>
      <c r="J394" s="1" t="s">
        <v>34</v>
      </c>
      <c r="K394" s="1" t="s">
        <v>25</v>
      </c>
      <c r="L394" s="1" t="s">
        <v>60</v>
      </c>
      <c r="M394" s="1" t="s">
        <v>26</v>
      </c>
      <c r="N394" s="1">
        <v>6</v>
      </c>
      <c r="O394" s="1" t="s">
        <v>27</v>
      </c>
      <c r="P394" s="1" t="s">
        <v>114</v>
      </c>
      <c r="Q394" s="1" t="s">
        <v>186</v>
      </c>
      <c r="R394" s="1" t="s">
        <v>208</v>
      </c>
    </row>
    <row r="395" spans="1:18" ht="13.2" x14ac:dyDescent="0.25">
      <c r="A395" s="1">
        <v>980979</v>
      </c>
      <c r="B395" s="1" t="s">
        <v>294</v>
      </c>
      <c r="C395" s="2">
        <v>42648</v>
      </c>
      <c r="D395" s="1">
        <v>2016</v>
      </c>
      <c r="E395" s="1">
        <v>40</v>
      </c>
      <c r="F395" s="1" t="s">
        <v>459</v>
      </c>
      <c r="G395" s="1" t="s">
        <v>52</v>
      </c>
      <c r="H395" s="1" t="s">
        <v>296</v>
      </c>
      <c r="I395" s="1" t="s">
        <v>52</v>
      </c>
      <c r="J395" s="1" t="s">
        <v>24</v>
      </c>
      <c r="K395" s="1" t="s">
        <v>25</v>
      </c>
      <c r="L395" s="1" t="s">
        <v>52</v>
      </c>
      <c r="M395" s="1" t="s">
        <v>41</v>
      </c>
      <c r="N395" s="1">
        <v>4</v>
      </c>
      <c r="O395" s="1" t="s">
        <v>27</v>
      </c>
      <c r="P395" s="1" t="s">
        <v>470</v>
      </c>
      <c r="Q395" s="1" t="s">
        <v>29</v>
      </c>
      <c r="R395" s="1" t="s">
        <v>49</v>
      </c>
    </row>
    <row r="396" spans="1:18" ht="13.2" x14ac:dyDescent="0.25">
      <c r="A396" s="1">
        <v>980977</v>
      </c>
      <c r="B396" s="1" t="s">
        <v>300</v>
      </c>
      <c r="C396" s="2">
        <v>42618</v>
      </c>
      <c r="D396" s="1">
        <v>2016</v>
      </c>
      <c r="E396" s="1">
        <v>39</v>
      </c>
      <c r="F396" s="1" t="s">
        <v>248</v>
      </c>
      <c r="G396" s="1" t="s">
        <v>33</v>
      </c>
      <c r="H396" s="1" t="s">
        <v>414</v>
      </c>
      <c r="I396" s="1" t="s">
        <v>248</v>
      </c>
      <c r="J396" s="1" t="s">
        <v>34</v>
      </c>
      <c r="K396" s="1" t="s">
        <v>25</v>
      </c>
      <c r="L396" s="1" t="s">
        <v>33</v>
      </c>
      <c r="M396" s="1" t="s">
        <v>41</v>
      </c>
      <c r="N396" s="1">
        <v>1</v>
      </c>
      <c r="O396" s="1" t="s">
        <v>27</v>
      </c>
      <c r="P396" s="1" t="s">
        <v>275</v>
      </c>
      <c r="Q396" s="1" t="s">
        <v>56</v>
      </c>
      <c r="R396" s="1" t="s">
        <v>354</v>
      </c>
    </row>
    <row r="397" spans="1:18" ht="13.2" x14ac:dyDescent="0.25">
      <c r="A397" s="1">
        <v>980975</v>
      </c>
      <c r="B397" s="1" t="s">
        <v>36</v>
      </c>
      <c r="C397" s="2">
        <v>42587</v>
      </c>
      <c r="D397" s="1">
        <v>2016</v>
      </c>
      <c r="E397" s="1">
        <v>38</v>
      </c>
      <c r="F397" s="1" t="s">
        <v>73</v>
      </c>
      <c r="G397" s="1" t="s">
        <v>411</v>
      </c>
      <c r="H397" s="1" t="s">
        <v>313</v>
      </c>
      <c r="I397" s="1" t="s">
        <v>411</v>
      </c>
      <c r="J397" s="1" t="s">
        <v>34</v>
      </c>
      <c r="K397" s="1" t="s">
        <v>25</v>
      </c>
      <c r="L397" s="1" t="s">
        <v>411</v>
      </c>
      <c r="M397" s="1" t="s">
        <v>26</v>
      </c>
      <c r="N397" s="1">
        <v>5</v>
      </c>
      <c r="O397" s="1" t="s">
        <v>27</v>
      </c>
      <c r="P397" s="1" t="s">
        <v>471</v>
      </c>
      <c r="Q397" s="1" t="s">
        <v>124</v>
      </c>
      <c r="R397" s="1" t="s">
        <v>134</v>
      </c>
    </row>
    <row r="398" spans="1:18" ht="13.2" x14ac:dyDescent="0.25">
      <c r="A398" s="1">
        <v>980973</v>
      </c>
      <c r="B398" s="1" t="s">
        <v>294</v>
      </c>
      <c r="C398" s="2">
        <v>42587</v>
      </c>
      <c r="D398" s="1">
        <v>2016</v>
      </c>
      <c r="E398" s="1">
        <v>37</v>
      </c>
      <c r="F398" s="1" t="s">
        <v>60</v>
      </c>
      <c r="G398" s="1" t="s">
        <v>52</v>
      </c>
      <c r="H398" s="1" t="s">
        <v>296</v>
      </c>
      <c r="I398" s="1" t="s">
        <v>60</v>
      </c>
      <c r="J398" s="1" t="s">
        <v>34</v>
      </c>
      <c r="K398" s="1" t="s">
        <v>25</v>
      </c>
      <c r="L398" s="1" t="s">
        <v>52</v>
      </c>
      <c r="M398" s="1" t="s">
        <v>41</v>
      </c>
      <c r="N398" s="1">
        <v>85</v>
      </c>
      <c r="O398" s="1" t="s">
        <v>27</v>
      </c>
      <c r="P398" s="1" t="s">
        <v>472</v>
      </c>
      <c r="Q398" s="1" t="s">
        <v>179</v>
      </c>
      <c r="R398" s="1" t="s">
        <v>208</v>
      </c>
    </row>
    <row r="399" spans="1:18" ht="13.2" x14ac:dyDescent="0.25">
      <c r="A399" s="1">
        <v>980971</v>
      </c>
      <c r="B399" s="1" t="s">
        <v>300</v>
      </c>
      <c r="C399" s="2">
        <v>42556</v>
      </c>
      <c r="D399" s="1">
        <v>2016</v>
      </c>
      <c r="E399" s="1">
        <v>36</v>
      </c>
      <c r="F399" s="1" t="s">
        <v>248</v>
      </c>
      <c r="G399" s="1" t="s">
        <v>360</v>
      </c>
      <c r="H399" s="1" t="s">
        <v>414</v>
      </c>
      <c r="I399" s="1" t="s">
        <v>360</v>
      </c>
      <c r="J399" s="1" t="s">
        <v>34</v>
      </c>
      <c r="K399" s="1" t="s">
        <v>25</v>
      </c>
      <c r="L399" s="1" t="s">
        <v>248</v>
      </c>
      <c r="M399" s="1" t="s">
        <v>41</v>
      </c>
      <c r="N399" s="1">
        <v>9</v>
      </c>
      <c r="O399" s="1" t="s">
        <v>27</v>
      </c>
      <c r="P399" s="1" t="s">
        <v>246</v>
      </c>
      <c r="Q399" s="1" t="s">
        <v>354</v>
      </c>
      <c r="R399" s="1" t="s">
        <v>209</v>
      </c>
    </row>
    <row r="400" spans="1:18" ht="13.2" x14ac:dyDescent="0.25">
      <c r="A400" s="1">
        <v>980969</v>
      </c>
      <c r="B400" s="1" t="s">
        <v>400</v>
      </c>
      <c r="C400" s="2">
        <v>42556</v>
      </c>
      <c r="D400" s="1">
        <v>2016</v>
      </c>
      <c r="E400" s="1">
        <v>35</v>
      </c>
      <c r="F400" s="1" t="s">
        <v>33</v>
      </c>
      <c r="G400" s="1" t="s">
        <v>459</v>
      </c>
      <c r="H400" s="1" t="s">
        <v>402</v>
      </c>
      <c r="I400" s="1" t="s">
        <v>33</v>
      </c>
      <c r="J400" s="1" t="s">
        <v>34</v>
      </c>
      <c r="K400" s="1" t="s">
        <v>25</v>
      </c>
      <c r="L400" s="1" t="s">
        <v>33</v>
      </c>
      <c r="M400" s="1" t="s">
        <v>26</v>
      </c>
      <c r="N400" s="1">
        <v>7</v>
      </c>
      <c r="O400" s="1" t="s">
        <v>27</v>
      </c>
      <c r="P400" s="1" t="s">
        <v>68</v>
      </c>
      <c r="Q400" s="1" t="s">
        <v>29</v>
      </c>
      <c r="R400" s="1" t="s">
        <v>48</v>
      </c>
    </row>
    <row r="401" spans="1:18" ht="13.2" x14ac:dyDescent="0.25">
      <c r="A401" s="1">
        <v>980967</v>
      </c>
      <c r="B401" s="1" t="s">
        <v>291</v>
      </c>
      <c r="C401" s="2">
        <v>42526</v>
      </c>
      <c r="D401" s="1">
        <v>2016</v>
      </c>
      <c r="E401" s="1">
        <v>34</v>
      </c>
      <c r="F401" s="1" t="s">
        <v>52</v>
      </c>
      <c r="G401" s="1" t="s">
        <v>411</v>
      </c>
      <c r="H401" s="1" t="s">
        <v>399</v>
      </c>
      <c r="I401" s="1" t="s">
        <v>52</v>
      </c>
      <c r="J401" s="1" t="s">
        <v>34</v>
      </c>
      <c r="K401" s="1" t="s">
        <v>25</v>
      </c>
      <c r="L401" s="1" t="s">
        <v>52</v>
      </c>
      <c r="M401" s="1" t="s">
        <v>26</v>
      </c>
      <c r="N401" s="1">
        <v>5</v>
      </c>
      <c r="O401" s="1" t="s">
        <v>27</v>
      </c>
      <c r="P401" s="1" t="s">
        <v>439</v>
      </c>
      <c r="Q401" s="1" t="s">
        <v>124</v>
      </c>
      <c r="R401" s="1" t="s">
        <v>179</v>
      </c>
    </row>
    <row r="402" spans="1:18" ht="13.2" x14ac:dyDescent="0.25">
      <c r="A402" s="1">
        <v>980965</v>
      </c>
      <c r="B402" s="1" t="s">
        <v>206</v>
      </c>
      <c r="C402" s="2">
        <v>42495</v>
      </c>
      <c r="D402" s="1">
        <v>2016</v>
      </c>
      <c r="E402" s="1">
        <v>33</v>
      </c>
      <c r="F402" s="1" t="s">
        <v>360</v>
      </c>
      <c r="G402" s="1" t="s">
        <v>459</v>
      </c>
      <c r="H402" s="1" t="s">
        <v>408</v>
      </c>
      <c r="I402" s="1" t="s">
        <v>459</v>
      </c>
      <c r="J402" s="1" t="s">
        <v>34</v>
      </c>
      <c r="K402" s="1" t="s">
        <v>25</v>
      </c>
      <c r="L402" s="1" t="s">
        <v>459</v>
      </c>
      <c r="M402" s="1" t="s">
        <v>26</v>
      </c>
      <c r="N402" s="1">
        <v>7</v>
      </c>
      <c r="O402" s="1" t="s">
        <v>27</v>
      </c>
      <c r="P402" s="1" t="s">
        <v>473</v>
      </c>
      <c r="Q402" s="1" t="s">
        <v>208</v>
      </c>
      <c r="R402" s="1" t="s">
        <v>134</v>
      </c>
    </row>
    <row r="403" spans="1:18" ht="13.2" x14ac:dyDescent="0.25">
      <c r="A403" s="1">
        <v>980963</v>
      </c>
      <c r="B403" s="1" t="s">
        <v>36</v>
      </c>
      <c r="C403" s="2">
        <v>42465</v>
      </c>
      <c r="D403" s="1">
        <v>2016</v>
      </c>
      <c r="E403" s="1">
        <v>32</v>
      </c>
      <c r="F403" s="1" t="s">
        <v>73</v>
      </c>
      <c r="G403" s="1" t="s">
        <v>248</v>
      </c>
      <c r="H403" s="1" t="s">
        <v>313</v>
      </c>
      <c r="I403" s="1" t="s">
        <v>248</v>
      </c>
      <c r="J403" s="1" t="s">
        <v>34</v>
      </c>
      <c r="K403" s="1" t="s">
        <v>25</v>
      </c>
      <c r="L403" s="1" t="s">
        <v>73</v>
      </c>
      <c r="M403" s="1" t="s">
        <v>41</v>
      </c>
      <c r="N403" s="1">
        <v>7</v>
      </c>
      <c r="O403" s="1" t="s">
        <v>27</v>
      </c>
      <c r="P403" s="1" t="s">
        <v>90</v>
      </c>
      <c r="Q403" s="1" t="s">
        <v>56</v>
      </c>
      <c r="R403" s="1" t="s">
        <v>354</v>
      </c>
    </row>
    <row r="404" spans="1:18" ht="13.2" x14ac:dyDescent="0.25">
      <c r="A404" s="1">
        <v>980961</v>
      </c>
      <c r="B404" s="1" t="s">
        <v>419</v>
      </c>
      <c r="C404" s="2">
        <v>42434</v>
      </c>
      <c r="D404" s="1">
        <v>2016</v>
      </c>
      <c r="E404" s="1">
        <v>31</v>
      </c>
      <c r="F404" s="1" t="s">
        <v>411</v>
      </c>
      <c r="G404" s="1" t="s">
        <v>360</v>
      </c>
      <c r="H404" s="1" t="s">
        <v>421</v>
      </c>
      <c r="I404" s="1" t="s">
        <v>360</v>
      </c>
      <c r="J404" s="1" t="s">
        <v>34</v>
      </c>
      <c r="K404" s="1" t="s">
        <v>25</v>
      </c>
      <c r="L404" s="1" t="s">
        <v>360</v>
      </c>
      <c r="M404" s="1" t="s">
        <v>26</v>
      </c>
      <c r="N404" s="1">
        <v>8</v>
      </c>
      <c r="O404" s="1" t="s">
        <v>27</v>
      </c>
      <c r="P404" s="1" t="s">
        <v>297</v>
      </c>
      <c r="Q404" s="1" t="s">
        <v>29</v>
      </c>
      <c r="R404" s="1" t="s">
        <v>48</v>
      </c>
    </row>
    <row r="405" spans="1:18" ht="13.2" x14ac:dyDescent="0.25">
      <c r="A405" s="1">
        <v>980959</v>
      </c>
      <c r="B405" s="1" t="s">
        <v>400</v>
      </c>
      <c r="C405" s="2">
        <v>42405</v>
      </c>
      <c r="D405" s="1">
        <v>2016</v>
      </c>
      <c r="E405" s="1">
        <v>30</v>
      </c>
      <c r="F405" s="1" t="s">
        <v>33</v>
      </c>
      <c r="G405" s="1" t="s">
        <v>73</v>
      </c>
      <c r="H405" s="1" t="s">
        <v>402</v>
      </c>
      <c r="I405" s="1" t="s">
        <v>73</v>
      </c>
      <c r="J405" s="1" t="s">
        <v>34</v>
      </c>
      <c r="K405" s="1" t="s">
        <v>25</v>
      </c>
      <c r="L405" s="1" t="s">
        <v>73</v>
      </c>
      <c r="M405" s="1" t="s">
        <v>26</v>
      </c>
      <c r="N405" s="1">
        <v>5</v>
      </c>
      <c r="O405" s="1" t="s">
        <v>27</v>
      </c>
      <c r="P405" s="1" t="s">
        <v>90</v>
      </c>
      <c r="Q405" s="1" t="s">
        <v>124</v>
      </c>
      <c r="R405" s="1" t="s">
        <v>179</v>
      </c>
    </row>
    <row r="406" spans="1:18" ht="13.2" x14ac:dyDescent="0.25">
      <c r="A406" s="1">
        <v>980955</v>
      </c>
      <c r="B406" s="1" t="s">
        <v>419</v>
      </c>
      <c r="C406" s="2">
        <v>42374</v>
      </c>
      <c r="D406" s="1">
        <v>2016</v>
      </c>
      <c r="E406" s="1">
        <v>28</v>
      </c>
      <c r="F406" s="1" t="s">
        <v>411</v>
      </c>
      <c r="G406" s="1" t="s">
        <v>248</v>
      </c>
      <c r="H406" s="1" t="s">
        <v>421</v>
      </c>
      <c r="I406" s="1" t="s">
        <v>411</v>
      </c>
      <c r="J406" s="1" t="s">
        <v>34</v>
      </c>
      <c r="K406" s="1" t="s">
        <v>25</v>
      </c>
      <c r="L406" s="1" t="s">
        <v>248</v>
      </c>
      <c r="M406" s="1" t="s">
        <v>41</v>
      </c>
      <c r="N406" s="1">
        <v>23</v>
      </c>
      <c r="O406" s="1" t="s">
        <v>27</v>
      </c>
      <c r="P406" s="1" t="s">
        <v>181</v>
      </c>
      <c r="Q406" s="1" t="s">
        <v>48</v>
      </c>
      <c r="R406" s="1" t="s">
        <v>49</v>
      </c>
    </row>
    <row r="407" spans="1:18" ht="13.2" x14ac:dyDescent="0.25">
      <c r="A407" s="1">
        <v>980957</v>
      </c>
      <c r="B407" s="1" t="s">
        <v>87</v>
      </c>
      <c r="C407" s="2">
        <v>42374</v>
      </c>
      <c r="D407" s="1">
        <v>2016</v>
      </c>
      <c r="E407" s="1">
        <v>29</v>
      </c>
      <c r="F407" s="1" t="s">
        <v>459</v>
      </c>
      <c r="G407" s="1" t="s">
        <v>60</v>
      </c>
      <c r="H407" s="1" t="s">
        <v>358</v>
      </c>
      <c r="I407" s="1" t="s">
        <v>60</v>
      </c>
      <c r="J407" s="1" t="s">
        <v>34</v>
      </c>
      <c r="K407" s="1" t="s">
        <v>25</v>
      </c>
      <c r="L407" s="1" t="s">
        <v>60</v>
      </c>
      <c r="M407" s="1" t="s">
        <v>26</v>
      </c>
      <c r="N407" s="1">
        <v>8</v>
      </c>
      <c r="O407" s="1" t="s">
        <v>27</v>
      </c>
      <c r="P407" s="1" t="s">
        <v>285</v>
      </c>
      <c r="Q407" s="1" t="s">
        <v>186</v>
      </c>
      <c r="R407" s="1" t="s">
        <v>134</v>
      </c>
    </row>
    <row r="408" spans="1:18" ht="13.2" x14ac:dyDescent="0.25">
      <c r="A408" s="1">
        <v>980951</v>
      </c>
      <c r="B408" s="1" t="s">
        <v>206</v>
      </c>
      <c r="C408" s="1" t="s">
        <v>474</v>
      </c>
      <c r="D408" s="1">
        <v>2016</v>
      </c>
      <c r="E408" s="1">
        <v>26</v>
      </c>
      <c r="F408" s="1" t="s">
        <v>360</v>
      </c>
      <c r="G408" s="1" t="s">
        <v>73</v>
      </c>
      <c r="H408" s="1" t="s">
        <v>408</v>
      </c>
      <c r="I408" s="1" t="s">
        <v>73</v>
      </c>
      <c r="J408" s="1" t="s">
        <v>34</v>
      </c>
      <c r="K408" s="1" t="s">
        <v>25</v>
      </c>
      <c r="L408" s="1" t="s">
        <v>360</v>
      </c>
      <c r="M408" s="1" t="s">
        <v>41</v>
      </c>
      <c r="N408" s="1">
        <v>27</v>
      </c>
      <c r="O408" s="1" t="s">
        <v>27</v>
      </c>
      <c r="P408" s="1" t="s">
        <v>475</v>
      </c>
      <c r="Q408" s="1" t="s">
        <v>69</v>
      </c>
      <c r="R408" s="1" t="s">
        <v>124</v>
      </c>
    </row>
    <row r="409" spans="1:18" ht="13.2" x14ac:dyDescent="0.25">
      <c r="A409" s="1">
        <v>980953</v>
      </c>
      <c r="B409" s="1" t="s">
        <v>291</v>
      </c>
      <c r="C409" s="1" t="s">
        <v>474</v>
      </c>
      <c r="D409" s="1">
        <v>2016</v>
      </c>
      <c r="E409" s="1">
        <v>27</v>
      </c>
      <c r="F409" s="1" t="s">
        <v>52</v>
      </c>
      <c r="G409" s="1" t="s">
        <v>33</v>
      </c>
      <c r="H409" s="1" t="s">
        <v>399</v>
      </c>
      <c r="I409" s="1" t="s">
        <v>33</v>
      </c>
      <c r="J409" s="1" t="s">
        <v>34</v>
      </c>
      <c r="K409" s="1" t="s">
        <v>25</v>
      </c>
      <c r="L409" s="1" t="s">
        <v>52</v>
      </c>
      <c r="M409" s="1" t="s">
        <v>41</v>
      </c>
      <c r="N409" s="1">
        <v>15</v>
      </c>
      <c r="O409" s="1" t="s">
        <v>27</v>
      </c>
      <c r="P409" s="1" t="s">
        <v>102</v>
      </c>
      <c r="Q409" s="1" t="s">
        <v>56</v>
      </c>
      <c r="R409" s="1" t="s">
        <v>354</v>
      </c>
    </row>
    <row r="410" spans="1:18" ht="13.2" x14ac:dyDescent="0.25">
      <c r="A410" s="1">
        <v>980949</v>
      </c>
      <c r="B410" s="1" t="s">
        <v>87</v>
      </c>
      <c r="C410" s="1" t="s">
        <v>476</v>
      </c>
      <c r="D410" s="1">
        <v>2016</v>
      </c>
      <c r="E410" s="1">
        <v>25</v>
      </c>
      <c r="F410" s="1" t="s">
        <v>459</v>
      </c>
      <c r="G410" s="1" t="s">
        <v>411</v>
      </c>
      <c r="H410" s="1" t="s">
        <v>358</v>
      </c>
      <c r="I410" s="1" t="s">
        <v>411</v>
      </c>
      <c r="J410" s="1" t="s">
        <v>34</v>
      </c>
      <c r="K410" s="1" t="s">
        <v>25</v>
      </c>
      <c r="L410" s="1" t="s">
        <v>411</v>
      </c>
      <c r="M410" s="1" t="s">
        <v>26</v>
      </c>
      <c r="N410" s="1">
        <v>3</v>
      </c>
      <c r="O410" s="1" t="s">
        <v>27</v>
      </c>
      <c r="P410" s="1" t="s">
        <v>416</v>
      </c>
      <c r="Q410" s="1" t="s">
        <v>29</v>
      </c>
      <c r="R410" s="1" t="s">
        <v>48</v>
      </c>
    </row>
    <row r="411" spans="1:18" ht="13.2" x14ac:dyDescent="0.25">
      <c r="A411" s="1">
        <v>980947</v>
      </c>
      <c r="B411" s="1" t="s">
        <v>50</v>
      </c>
      <c r="C411" s="1" t="s">
        <v>477</v>
      </c>
      <c r="D411" s="1">
        <v>2016</v>
      </c>
      <c r="E411" s="1">
        <v>24</v>
      </c>
      <c r="F411" s="1" t="s">
        <v>60</v>
      </c>
      <c r="G411" s="1" t="s">
        <v>73</v>
      </c>
      <c r="H411" s="1" t="s">
        <v>302</v>
      </c>
      <c r="I411" s="1" t="s">
        <v>60</v>
      </c>
      <c r="J411" s="1" t="s">
        <v>34</v>
      </c>
      <c r="K411" s="1" t="s">
        <v>25</v>
      </c>
      <c r="L411" s="1" t="s">
        <v>60</v>
      </c>
      <c r="M411" s="1" t="s">
        <v>26</v>
      </c>
      <c r="N411" s="1">
        <v>6</v>
      </c>
      <c r="O411" s="1" t="s">
        <v>27</v>
      </c>
      <c r="P411" s="1" t="s">
        <v>285</v>
      </c>
      <c r="Q411" s="1" t="s">
        <v>30</v>
      </c>
      <c r="R411" s="1" t="s">
        <v>134</v>
      </c>
    </row>
    <row r="412" spans="1:18" ht="13.2" x14ac:dyDescent="0.25">
      <c r="A412" s="1">
        <v>980945</v>
      </c>
      <c r="B412" s="1" t="s">
        <v>206</v>
      </c>
      <c r="C412" s="1" t="s">
        <v>478</v>
      </c>
      <c r="D412" s="1">
        <v>2016</v>
      </c>
      <c r="E412" s="1">
        <v>23</v>
      </c>
      <c r="F412" s="1" t="s">
        <v>360</v>
      </c>
      <c r="G412" s="1" t="s">
        <v>411</v>
      </c>
      <c r="H412" s="1" t="s">
        <v>408</v>
      </c>
      <c r="I412" s="1" t="s">
        <v>360</v>
      </c>
      <c r="J412" s="1" t="s">
        <v>34</v>
      </c>
      <c r="K412" s="1" t="s">
        <v>25</v>
      </c>
      <c r="L412" s="1" t="s">
        <v>411</v>
      </c>
      <c r="M412" s="1" t="s">
        <v>41</v>
      </c>
      <c r="N412" s="1">
        <v>1</v>
      </c>
      <c r="O412" s="1" t="s">
        <v>27</v>
      </c>
      <c r="P412" s="1" t="s">
        <v>225</v>
      </c>
      <c r="Q412" s="1" t="s">
        <v>124</v>
      </c>
      <c r="R412" s="1" t="s">
        <v>179</v>
      </c>
    </row>
    <row r="413" spans="1:18" ht="13.2" x14ac:dyDescent="0.25">
      <c r="A413" s="1">
        <v>980943</v>
      </c>
      <c r="B413" s="1" t="s">
        <v>291</v>
      </c>
      <c r="C413" s="1" t="s">
        <v>479</v>
      </c>
      <c r="D413" s="1">
        <v>2016</v>
      </c>
      <c r="E413" s="1">
        <v>22</v>
      </c>
      <c r="F413" s="1" t="s">
        <v>52</v>
      </c>
      <c r="G413" s="1" t="s">
        <v>459</v>
      </c>
      <c r="H413" s="1" t="s">
        <v>399</v>
      </c>
      <c r="I413" s="1" t="s">
        <v>459</v>
      </c>
      <c r="J413" s="1" t="s">
        <v>34</v>
      </c>
      <c r="K413" s="1" t="s">
        <v>25</v>
      </c>
      <c r="L413" s="1" t="s">
        <v>459</v>
      </c>
      <c r="M413" s="1" t="s">
        <v>41</v>
      </c>
      <c r="N413" s="1">
        <v>34</v>
      </c>
      <c r="O413" s="1" t="s">
        <v>373</v>
      </c>
      <c r="P413" s="1" t="s">
        <v>464</v>
      </c>
      <c r="Q413" s="1" t="s">
        <v>186</v>
      </c>
      <c r="R413" s="1" t="s">
        <v>209</v>
      </c>
    </row>
    <row r="414" spans="1:18" ht="13.2" x14ac:dyDescent="0.25">
      <c r="A414" s="1">
        <v>980941</v>
      </c>
      <c r="B414" s="1" t="s">
        <v>300</v>
      </c>
      <c r="C414" s="1" t="s">
        <v>480</v>
      </c>
      <c r="D414" s="1">
        <v>2016</v>
      </c>
      <c r="E414" s="1">
        <v>21</v>
      </c>
      <c r="F414" s="1" t="s">
        <v>248</v>
      </c>
      <c r="G414" s="1" t="s">
        <v>60</v>
      </c>
      <c r="H414" s="1" t="s">
        <v>414</v>
      </c>
      <c r="I414" s="1" t="s">
        <v>248</v>
      </c>
      <c r="J414" s="1" t="s">
        <v>34</v>
      </c>
      <c r="K414" s="1" t="s">
        <v>25</v>
      </c>
      <c r="L414" s="1" t="s">
        <v>60</v>
      </c>
      <c r="M414" s="1" t="s">
        <v>41</v>
      </c>
      <c r="N414" s="1">
        <v>25</v>
      </c>
      <c r="O414" s="1" t="s">
        <v>27</v>
      </c>
      <c r="P414" s="1" t="s">
        <v>325</v>
      </c>
      <c r="Q414" s="1" t="s">
        <v>30</v>
      </c>
      <c r="R414" s="1" t="s">
        <v>134</v>
      </c>
    </row>
    <row r="415" spans="1:18" ht="13.2" x14ac:dyDescent="0.25">
      <c r="A415" s="1">
        <v>980939</v>
      </c>
      <c r="B415" s="1" t="s">
        <v>87</v>
      </c>
      <c r="C415" s="1" t="s">
        <v>481</v>
      </c>
      <c r="D415" s="1">
        <v>2016</v>
      </c>
      <c r="E415" s="1">
        <v>20</v>
      </c>
      <c r="F415" s="1" t="s">
        <v>459</v>
      </c>
      <c r="G415" s="1" t="s">
        <v>73</v>
      </c>
      <c r="H415" s="1" t="s">
        <v>358</v>
      </c>
      <c r="I415" s="1" t="s">
        <v>73</v>
      </c>
      <c r="J415" s="1" t="s">
        <v>34</v>
      </c>
      <c r="K415" s="1" t="s">
        <v>25</v>
      </c>
      <c r="L415" s="1" t="s">
        <v>73</v>
      </c>
      <c r="M415" s="1" t="s">
        <v>26</v>
      </c>
      <c r="N415" s="1">
        <v>2</v>
      </c>
      <c r="O415" s="1" t="s">
        <v>27</v>
      </c>
      <c r="P415" s="1" t="s">
        <v>110</v>
      </c>
      <c r="Q415" s="1" t="s">
        <v>29</v>
      </c>
      <c r="R415" s="1" t="s">
        <v>303</v>
      </c>
    </row>
    <row r="416" spans="1:18" ht="13.2" x14ac:dyDescent="0.25">
      <c r="A416" s="1">
        <v>980937</v>
      </c>
      <c r="B416" s="1" t="s">
        <v>419</v>
      </c>
      <c r="C416" s="1" t="s">
        <v>481</v>
      </c>
      <c r="D416" s="1">
        <v>2016</v>
      </c>
      <c r="E416" s="1">
        <v>19</v>
      </c>
      <c r="F416" s="1" t="s">
        <v>411</v>
      </c>
      <c r="G416" s="1" t="s">
        <v>33</v>
      </c>
      <c r="H416" s="1" t="s">
        <v>421</v>
      </c>
      <c r="I416" s="1" t="s">
        <v>33</v>
      </c>
      <c r="J416" s="1" t="s">
        <v>24</v>
      </c>
      <c r="K416" s="1" t="s">
        <v>25</v>
      </c>
      <c r="L416" s="1" t="s">
        <v>411</v>
      </c>
      <c r="M416" s="1" t="s">
        <v>26</v>
      </c>
      <c r="N416" s="1">
        <v>6</v>
      </c>
      <c r="O416" s="1" t="s">
        <v>27</v>
      </c>
      <c r="P416" s="1" t="s">
        <v>68</v>
      </c>
      <c r="Q416" s="1" t="s">
        <v>469</v>
      </c>
      <c r="R416" s="1" t="s">
        <v>48</v>
      </c>
    </row>
    <row r="417" spans="1:18" ht="13.2" x14ac:dyDescent="0.25">
      <c r="A417" s="1">
        <v>980935</v>
      </c>
      <c r="B417" s="1" t="s">
        <v>291</v>
      </c>
      <c r="C417" s="1" t="s">
        <v>482</v>
      </c>
      <c r="D417" s="1">
        <v>2016</v>
      </c>
      <c r="E417" s="1">
        <v>18</v>
      </c>
      <c r="F417" s="1" t="s">
        <v>52</v>
      </c>
      <c r="G417" s="1" t="s">
        <v>248</v>
      </c>
      <c r="H417" s="1" t="s">
        <v>399</v>
      </c>
      <c r="I417" s="1" t="s">
        <v>52</v>
      </c>
      <c r="J417" s="1" t="s">
        <v>34</v>
      </c>
      <c r="K417" s="1" t="s">
        <v>25</v>
      </c>
      <c r="L417" s="1" t="s">
        <v>52</v>
      </c>
      <c r="M417" s="1" t="s">
        <v>26</v>
      </c>
      <c r="N417" s="1">
        <v>5</v>
      </c>
      <c r="O417" s="1" t="s">
        <v>27</v>
      </c>
      <c r="P417" s="1" t="s">
        <v>483</v>
      </c>
      <c r="Q417" s="1" t="s">
        <v>56</v>
      </c>
      <c r="R417" s="1" t="s">
        <v>209</v>
      </c>
    </row>
    <row r="418" spans="1:18" ht="13.2" x14ac:dyDescent="0.25">
      <c r="A418" s="1">
        <v>980933</v>
      </c>
      <c r="B418" s="1" t="s">
        <v>206</v>
      </c>
      <c r="C418" s="1" t="s">
        <v>482</v>
      </c>
      <c r="D418" s="1">
        <v>2016</v>
      </c>
      <c r="E418" s="1">
        <v>17</v>
      </c>
      <c r="F418" s="1" t="s">
        <v>360</v>
      </c>
      <c r="G418" s="1" t="s">
        <v>60</v>
      </c>
      <c r="H418" s="1" t="s">
        <v>408</v>
      </c>
      <c r="I418" s="1" t="s">
        <v>60</v>
      </c>
      <c r="J418" s="1" t="s">
        <v>34</v>
      </c>
      <c r="K418" s="1" t="s">
        <v>25</v>
      </c>
      <c r="L418" s="1" t="s">
        <v>360</v>
      </c>
      <c r="M418" s="1" t="s">
        <v>41</v>
      </c>
      <c r="N418" s="1">
        <v>10</v>
      </c>
      <c r="O418" s="1" t="s">
        <v>27</v>
      </c>
      <c r="P418" s="1" t="s">
        <v>158</v>
      </c>
      <c r="Q418" s="1" t="s">
        <v>179</v>
      </c>
      <c r="R418" s="1" t="s">
        <v>208</v>
      </c>
    </row>
    <row r="419" spans="1:18" ht="13.2" x14ac:dyDescent="0.25">
      <c r="A419" s="1">
        <v>980931</v>
      </c>
      <c r="B419" s="1" t="s">
        <v>87</v>
      </c>
      <c r="C419" s="1" t="s">
        <v>484</v>
      </c>
      <c r="D419" s="1">
        <v>2016</v>
      </c>
      <c r="E419" s="1">
        <v>16</v>
      </c>
      <c r="F419" s="1" t="s">
        <v>459</v>
      </c>
      <c r="G419" s="1" t="s">
        <v>33</v>
      </c>
      <c r="H419" s="1" t="s">
        <v>358</v>
      </c>
      <c r="I419" s="1" t="s">
        <v>459</v>
      </c>
      <c r="J419" s="1" t="s">
        <v>34</v>
      </c>
      <c r="K419" s="1" t="s">
        <v>25</v>
      </c>
      <c r="L419" s="1" t="s">
        <v>33</v>
      </c>
      <c r="M419" s="1" t="s">
        <v>41</v>
      </c>
      <c r="N419" s="1">
        <v>13</v>
      </c>
      <c r="O419" s="1" t="s">
        <v>27</v>
      </c>
      <c r="P419" s="1" t="s">
        <v>215</v>
      </c>
      <c r="Q419" s="1" t="s">
        <v>29</v>
      </c>
      <c r="R419" s="1" t="s">
        <v>49</v>
      </c>
    </row>
    <row r="420" spans="1:18" ht="13.2" x14ac:dyDescent="0.25">
      <c r="A420" s="1">
        <v>980929</v>
      </c>
      <c r="B420" s="1" t="s">
        <v>419</v>
      </c>
      <c r="C420" s="1" t="s">
        <v>485</v>
      </c>
      <c r="D420" s="1">
        <v>2016</v>
      </c>
      <c r="E420" s="1">
        <v>15</v>
      </c>
      <c r="F420" s="1" t="s">
        <v>411</v>
      </c>
      <c r="G420" s="1" t="s">
        <v>52</v>
      </c>
      <c r="H420" s="1" t="s">
        <v>421</v>
      </c>
      <c r="I420" s="1" t="s">
        <v>52</v>
      </c>
      <c r="J420" s="1" t="s">
        <v>34</v>
      </c>
      <c r="K420" s="1" t="s">
        <v>25</v>
      </c>
      <c r="L420" s="1" t="s">
        <v>52</v>
      </c>
      <c r="M420" s="1" t="s">
        <v>26</v>
      </c>
      <c r="N420" s="1">
        <v>10</v>
      </c>
      <c r="O420" s="1" t="s">
        <v>27</v>
      </c>
      <c r="P420" s="1" t="s">
        <v>439</v>
      </c>
      <c r="Q420" s="1" t="s">
        <v>469</v>
      </c>
      <c r="R420" s="1" t="s">
        <v>354</v>
      </c>
    </row>
    <row r="421" spans="1:18" ht="13.2" x14ac:dyDescent="0.25">
      <c r="A421" s="1">
        <v>980927</v>
      </c>
      <c r="B421" s="1" t="s">
        <v>50</v>
      </c>
      <c r="C421" s="1" t="s">
        <v>486</v>
      </c>
      <c r="D421" s="1">
        <v>2016</v>
      </c>
      <c r="E421" s="1">
        <v>14</v>
      </c>
      <c r="F421" s="1" t="s">
        <v>60</v>
      </c>
      <c r="G421" s="1" t="s">
        <v>33</v>
      </c>
      <c r="H421" s="1" t="s">
        <v>302</v>
      </c>
      <c r="I421" s="1" t="s">
        <v>60</v>
      </c>
      <c r="J421" s="1" t="s">
        <v>34</v>
      </c>
      <c r="K421" s="1" t="s">
        <v>25</v>
      </c>
      <c r="L421" s="1" t="s">
        <v>60</v>
      </c>
      <c r="M421" s="1" t="s">
        <v>26</v>
      </c>
      <c r="N421" s="1">
        <v>6</v>
      </c>
      <c r="O421" s="1" t="s">
        <v>27</v>
      </c>
      <c r="P421" s="1" t="s">
        <v>285</v>
      </c>
      <c r="Q421" s="1" t="s">
        <v>56</v>
      </c>
      <c r="R421" s="1" t="s">
        <v>209</v>
      </c>
    </row>
    <row r="422" spans="1:18" ht="13.2" x14ac:dyDescent="0.25">
      <c r="A422" s="1">
        <v>980925</v>
      </c>
      <c r="B422" s="1" t="s">
        <v>300</v>
      </c>
      <c r="C422" s="1" t="s">
        <v>487</v>
      </c>
      <c r="D422" s="1">
        <v>2016</v>
      </c>
      <c r="E422" s="1">
        <v>13</v>
      </c>
      <c r="F422" s="1" t="s">
        <v>248</v>
      </c>
      <c r="G422" s="1" t="s">
        <v>73</v>
      </c>
      <c r="H422" s="1" t="s">
        <v>414</v>
      </c>
      <c r="I422" s="1" t="s">
        <v>73</v>
      </c>
      <c r="J422" s="1" t="s">
        <v>34</v>
      </c>
      <c r="K422" s="1" t="s">
        <v>25</v>
      </c>
      <c r="L422" s="1" t="s">
        <v>73</v>
      </c>
      <c r="M422" s="1" t="s">
        <v>26</v>
      </c>
      <c r="N422" s="1">
        <v>6</v>
      </c>
      <c r="O422" s="1" t="s">
        <v>27</v>
      </c>
      <c r="P422" s="1" t="s">
        <v>427</v>
      </c>
      <c r="Q422" s="1" t="s">
        <v>179</v>
      </c>
      <c r="R422" s="1" t="s">
        <v>208</v>
      </c>
    </row>
    <row r="423" spans="1:18" ht="13.2" x14ac:dyDescent="0.25">
      <c r="A423" s="1">
        <v>980923</v>
      </c>
      <c r="B423" s="1" t="s">
        <v>291</v>
      </c>
      <c r="C423" s="1" t="s">
        <v>488</v>
      </c>
      <c r="D423" s="1">
        <v>2016</v>
      </c>
      <c r="E423" s="1">
        <v>12</v>
      </c>
      <c r="F423" s="1" t="s">
        <v>52</v>
      </c>
      <c r="G423" s="1" t="s">
        <v>60</v>
      </c>
      <c r="H423" s="1" t="s">
        <v>399</v>
      </c>
      <c r="I423" s="1" t="s">
        <v>52</v>
      </c>
      <c r="J423" s="1" t="s">
        <v>34</v>
      </c>
      <c r="K423" s="1" t="s">
        <v>25</v>
      </c>
      <c r="L423" s="1" t="s">
        <v>52</v>
      </c>
      <c r="M423" s="1" t="s">
        <v>26</v>
      </c>
      <c r="N423" s="1">
        <v>7</v>
      </c>
      <c r="O423" s="1" t="s">
        <v>27</v>
      </c>
      <c r="P423" s="1" t="s">
        <v>102</v>
      </c>
      <c r="Q423" s="1" t="s">
        <v>354</v>
      </c>
      <c r="R423" s="1" t="s">
        <v>49</v>
      </c>
    </row>
    <row r="424" spans="1:18" ht="13.2" x14ac:dyDescent="0.25">
      <c r="A424" s="1">
        <v>980921</v>
      </c>
      <c r="B424" s="1" t="s">
        <v>400</v>
      </c>
      <c r="C424" s="1" t="s">
        <v>489</v>
      </c>
      <c r="D424" s="1">
        <v>2016</v>
      </c>
      <c r="E424" s="1">
        <v>11</v>
      </c>
      <c r="F424" s="1" t="s">
        <v>33</v>
      </c>
      <c r="G424" s="1" t="s">
        <v>360</v>
      </c>
      <c r="H424" s="1" t="s">
        <v>402</v>
      </c>
      <c r="I424" s="1" t="s">
        <v>360</v>
      </c>
      <c r="J424" s="1" t="s">
        <v>34</v>
      </c>
      <c r="K424" s="1" t="s">
        <v>25</v>
      </c>
      <c r="L424" s="1" t="s">
        <v>360</v>
      </c>
      <c r="M424" s="1" t="s">
        <v>26</v>
      </c>
      <c r="N424" s="1">
        <v>7</v>
      </c>
      <c r="O424" s="1" t="s">
        <v>27</v>
      </c>
      <c r="P424" s="1" t="s">
        <v>75</v>
      </c>
      <c r="Q424" s="1" t="s">
        <v>262</v>
      </c>
      <c r="R424" s="1" t="s">
        <v>303</v>
      </c>
    </row>
    <row r="425" spans="1:18" ht="13.2" x14ac:dyDescent="0.25">
      <c r="A425" s="1">
        <v>980919</v>
      </c>
      <c r="B425" s="1" t="s">
        <v>300</v>
      </c>
      <c r="C425" s="1" t="s">
        <v>489</v>
      </c>
      <c r="D425" s="1">
        <v>2016</v>
      </c>
      <c r="E425" s="1">
        <v>10</v>
      </c>
      <c r="F425" s="1" t="s">
        <v>248</v>
      </c>
      <c r="G425" s="1" t="s">
        <v>459</v>
      </c>
      <c r="H425" s="1" t="s">
        <v>414</v>
      </c>
      <c r="I425" s="1" t="s">
        <v>459</v>
      </c>
      <c r="J425" s="1" t="s">
        <v>24</v>
      </c>
      <c r="K425" s="1" t="s">
        <v>25</v>
      </c>
      <c r="L425" s="1" t="s">
        <v>248</v>
      </c>
      <c r="M425" s="1" t="s">
        <v>26</v>
      </c>
      <c r="N425" s="1">
        <v>6</v>
      </c>
      <c r="O425" s="1" t="s">
        <v>27</v>
      </c>
      <c r="P425" s="1" t="s">
        <v>490</v>
      </c>
      <c r="Q425" s="1" t="s">
        <v>179</v>
      </c>
      <c r="R425" s="1" t="s">
        <v>208</v>
      </c>
    </row>
    <row r="426" spans="1:18" ht="13.2" x14ac:dyDescent="0.25">
      <c r="A426" s="1">
        <v>980917</v>
      </c>
      <c r="B426" s="1" t="s">
        <v>50</v>
      </c>
      <c r="C426" s="1" t="s">
        <v>491</v>
      </c>
      <c r="D426" s="1">
        <v>2016</v>
      </c>
      <c r="E426" s="1">
        <v>9</v>
      </c>
      <c r="F426" s="1" t="s">
        <v>60</v>
      </c>
      <c r="G426" s="1" t="s">
        <v>411</v>
      </c>
      <c r="H426" s="1" t="s">
        <v>302</v>
      </c>
      <c r="I426" s="1" t="s">
        <v>411</v>
      </c>
      <c r="J426" s="1" t="s">
        <v>34</v>
      </c>
      <c r="K426" s="1" t="s">
        <v>25</v>
      </c>
      <c r="L426" s="1" t="s">
        <v>411</v>
      </c>
      <c r="M426" s="1" t="s">
        <v>26</v>
      </c>
      <c r="N426" s="1">
        <v>3</v>
      </c>
      <c r="O426" s="1" t="s">
        <v>27</v>
      </c>
      <c r="P426" s="1" t="s">
        <v>492</v>
      </c>
      <c r="Q426" s="1" t="s">
        <v>354</v>
      </c>
      <c r="R426" s="1" t="s">
        <v>49</v>
      </c>
    </row>
    <row r="427" spans="1:18" ht="13.2" x14ac:dyDescent="0.25">
      <c r="A427" s="1">
        <v>980915</v>
      </c>
      <c r="B427" s="1" t="s">
        <v>291</v>
      </c>
      <c r="C427" s="1" t="s">
        <v>491</v>
      </c>
      <c r="D427" s="1">
        <v>2016</v>
      </c>
      <c r="E427" s="1">
        <v>8</v>
      </c>
      <c r="F427" s="1" t="s">
        <v>52</v>
      </c>
      <c r="G427" s="1" t="s">
        <v>73</v>
      </c>
      <c r="H427" s="1" t="s">
        <v>399</v>
      </c>
      <c r="I427" s="1" t="s">
        <v>52</v>
      </c>
      <c r="J427" s="1" t="s">
        <v>24</v>
      </c>
      <c r="K427" s="1" t="s">
        <v>25</v>
      </c>
      <c r="L427" s="1" t="s">
        <v>73</v>
      </c>
      <c r="M427" s="1" t="s">
        <v>26</v>
      </c>
      <c r="N427" s="1">
        <v>8</v>
      </c>
      <c r="O427" s="1" t="s">
        <v>27</v>
      </c>
      <c r="P427" s="1" t="s">
        <v>423</v>
      </c>
      <c r="Q427" s="1" t="s">
        <v>56</v>
      </c>
      <c r="R427" s="1" t="s">
        <v>209</v>
      </c>
    </row>
    <row r="428" spans="1:18" ht="13.2" x14ac:dyDescent="0.25">
      <c r="A428" s="1">
        <v>980913</v>
      </c>
      <c r="B428" s="1" t="s">
        <v>206</v>
      </c>
      <c r="C428" s="1" t="s">
        <v>493</v>
      </c>
      <c r="D428" s="1">
        <v>2016</v>
      </c>
      <c r="E428" s="1">
        <v>7</v>
      </c>
      <c r="F428" s="1" t="s">
        <v>360</v>
      </c>
      <c r="G428" s="1" t="s">
        <v>248</v>
      </c>
      <c r="H428" s="1" t="s">
        <v>408</v>
      </c>
      <c r="I428" s="1" t="s">
        <v>360</v>
      </c>
      <c r="J428" s="1" t="s">
        <v>34</v>
      </c>
      <c r="K428" s="1" t="s">
        <v>25</v>
      </c>
      <c r="L428" s="1" t="s">
        <v>360</v>
      </c>
      <c r="M428" s="1" t="s">
        <v>26</v>
      </c>
      <c r="N428" s="1">
        <v>8</v>
      </c>
      <c r="O428" s="1" t="s">
        <v>27</v>
      </c>
      <c r="P428" s="1" t="s">
        <v>231</v>
      </c>
      <c r="Q428" s="1" t="s">
        <v>179</v>
      </c>
      <c r="R428" s="1" t="s">
        <v>208</v>
      </c>
    </row>
    <row r="429" spans="1:18" ht="13.2" x14ac:dyDescent="0.25">
      <c r="A429" s="1">
        <v>980911</v>
      </c>
      <c r="B429" s="1" t="s">
        <v>419</v>
      </c>
      <c r="C429" s="1" t="s">
        <v>494</v>
      </c>
      <c r="D429" s="1">
        <v>2016</v>
      </c>
      <c r="E429" s="1">
        <v>6</v>
      </c>
      <c r="F429" s="1" t="s">
        <v>411</v>
      </c>
      <c r="G429" s="1" t="s">
        <v>459</v>
      </c>
      <c r="H429" s="1" t="s">
        <v>421</v>
      </c>
      <c r="I429" s="1" t="s">
        <v>459</v>
      </c>
      <c r="J429" s="1" t="s">
        <v>24</v>
      </c>
      <c r="K429" s="1" t="s">
        <v>25</v>
      </c>
      <c r="L429" s="1" t="s">
        <v>411</v>
      </c>
      <c r="M429" s="1" t="s">
        <v>26</v>
      </c>
      <c r="N429" s="1">
        <v>7</v>
      </c>
      <c r="O429" s="1" t="s">
        <v>27</v>
      </c>
      <c r="P429" s="1" t="s">
        <v>492</v>
      </c>
      <c r="Q429" s="1" t="s">
        <v>262</v>
      </c>
      <c r="R429" s="1" t="s">
        <v>209</v>
      </c>
    </row>
    <row r="430" spans="1:18" ht="13.2" x14ac:dyDescent="0.25">
      <c r="A430" s="1">
        <v>980909</v>
      </c>
      <c r="B430" s="1" t="s">
        <v>36</v>
      </c>
      <c r="C430" s="1" t="s">
        <v>495</v>
      </c>
      <c r="D430" s="1">
        <v>2016</v>
      </c>
      <c r="E430" s="1">
        <v>5</v>
      </c>
      <c r="F430" s="1" t="s">
        <v>73</v>
      </c>
      <c r="G430" s="1" t="s">
        <v>60</v>
      </c>
      <c r="H430" s="1" t="s">
        <v>313</v>
      </c>
      <c r="I430" s="1" t="s">
        <v>60</v>
      </c>
      <c r="J430" s="1" t="s">
        <v>34</v>
      </c>
      <c r="K430" s="1" t="s">
        <v>25</v>
      </c>
      <c r="L430" s="1" t="s">
        <v>60</v>
      </c>
      <c r="M430" s="1" t="s">
        <v>26</v>
      </c>
      <c r="N430" s="1">
        <v>6</v>
      </c>
      <c r="O430" s="1" t="s">
        <v>27</v>
      </c>
      <c r="P430" s="1" t="s">
        <v>285</v>
      </c>
      <c r="Q430" s="1" t="s">
        <v>30</v>
      </c>
      <c r="R430" s="1" t="s">
        <v>179</v>
      </c>
    </row>
    <row r="431" spans="1:18" ht="13.2" x14ac:dyDescent="0.25">
      <c r="A431" s="1">
        <v>980907</v>
      </c>
      <c r="B431" s="1" t="s">
        <v>400</v>
      </c>
      <c r="C431" s="2">
        <v>42708</v>
      </c>
      <c r="D431" s="1">
        <v>2016</v>
      </c>
      <c r="E431" s="1">
        <v>4</v>
      </c>
      <c r="F431" s="1" t="s">
        <v>33</v>
      </c>
      <c r="G431" s="1" t="s">
        <v>52</v>
      </c>
      <c r="H431" s="1" t="s">
        <v>402</v>
      </c>
      <c r="I431" s="1" t="s">
        <v>52</v>
      </c>
      <c r="J431" s="1" t="s">
        <v>34</v>
      </c>
      <c r="K431" s="1" t="s">
        <v>25</v>
      </c>
      <c r="L431" s="1" t="s">
        <v>33</v>
      </c>
      <c r="M431" s="1" t="s">
        <v>41</v>
      </c>
      <c r="N431" s="1">
        <v>45</v>
      </c>
      <c r="O431" s="1" t="s">
        <v>27</v>
      </c>
      <c r="P431" s="1" t="s">
        <v>215</v>
      </c>
      <c r="Q431" s="1" t="s">
        <v>354</v>
      </c>
      <c r="R431" s="1" t="s">
        <v>49</v>
      </c>
    </row>
    <row r="432" spans="1:18" ht="13.2" x14ac:dyDescent="0.25">
      <c r="A432" s="1">
        <v>980905</v>
      </c>
      <c r="B432" s="1" t="s">
        <v>300</v>
      </c>
      <c r="C432" s="2">
        <v>42678</v>
      </c>
      <c r="D432" s="1">
        <v>2016</v>
      </c>
      <c r="E432" s="1">
        <v>3</v>
      </c>
      <c r="F432" s="1" t="s">
        <v>248</v>
      </c>
      <c r="G432" s="1" t="s">
        <v>411</v>
      </c>
      <c r="H432" s="1" t="s">
        <v>414</v>
      </c>
      <c r="I432" s="1" t="s">
        <v>411</v>
      </c>
      <c r="J432" s="1" t="s">
        <v>34</v>
      </c>
      <c r="K432" s="1" t="s">
        <v>25</v>
      </c>
      <c r="L432" s="1" t="s">
        <v>411</v>
      </c>
      <c r="M432" s="1" t="s">
        <v>26</v>
      </c>
      <c r="N432" s="1">
        <v>5</v>
      </c>
      <c r="O432" s="1" t="s">
        <v>27</v>
      </c>
      <c r="P432" s="1" t="s">
        <v>492</v>
      </c>
      <c r="Q432" s="1" t="s">
        <v>56</v>
      </c>
      <c r="R432" s="1" t="s">
        <v>262</v>
      </c>
    </row>
    <row r="433" spans="1:18" ht="13.2" x14ac:dyDescent="0.25">
      <c r="A433" s="1">
        <v>980903</v>
      </c>
      <c r="B433" s="1" t="s">
        <v>36</v>
      </c>
      <c r="C433" s="2">
        <v>42647</v>
      </c>
      <c r="D433" s="1">
        <v>2016</v>
      </c>
      <c r="E433" s="1">
        <v>2</v>
      </c>
      <c r="F433" s="1" t="s">
        <v>73</v>
      </c>
      <c r="G433" s="1" t="s">
        <v>360</v>
      </c>
      <c r="H433" s="1" t="s">
        <v>313</v>
      </c>
      <c r="I433" s="1" t="s">
        <v>73</v>
      </c>
      <c r="J433" s="1" t="s">
        <v>34</v>
      </c>
      <c r="K433" s="1" t="s">
        <v>25</v>
      </c>
      <c r="L433" s="1" t="s">
        <v>73</v>
      </c>
      <c r="M433" s="1" t="s">
        <v>26</v>
      </c>
      <c r="N433" s="1">
        <v>9</v>
      </c>
      <c r="O433" s="1" t="s">
        <v>27</v>
      </c>
      <c r="P433" s="1" t="s">
        <v>90</v>
      </c>
      <c r="Q433" s="1" t="s">
        <v>179</v>
      </c>
      <c r="R433" s="1" t="s">
        <v>208</v>
      </c>
    </row>
    <row r="434" spans="1:18" ht="13.2" x14ac:dyDescent="0.25">
      <c r="A434" s="1">
        <v>980901</v>
      </c>
      <c r="B434" s="1" t="s">
        <v>50</v>
      </c>
      <c r="C434" s="2">
        <v>42617</v>
      </c>
      <c r="D434" s="1">
        <v>2016</v>
      </c>
      <c r="E434" s="1">
        <v>1</v>
      </c>
      <c r="F434" s="1" t="s">
        <v>60</v>
      </c>
      <c r="G434" s="1" t="s">
        <v>459</v>
      </c>
      <c r="H434" s="1" t="s">
        <v>302</v>
      </c>
      <c r="I434" s="1" t="s">
        <v>60</v>
      </c>
      <c r="J434" s="1" t="s">
        <v>24</v>
      </c>
      <c r="K434" s="1" t="s">
        <v>25</v>
      </c>
      <c r="L434" s="1" t="s">
        <v>459</v>
      </c>
      <c r="M434" s="1" t="s">
        <v>26</v>
      </c>
      <c r="N434" s="1">
        <v>9</v>
      </c>
      <c r="O434" s="1" t="s">
        <v>27</v>
      </c>
      <c r="P434" s="1" t="s">
        <v>473</v>
      </c>
      <c r="Q434" s="1" t="s">
        <v>354</v>
      </c>
      <c r="R434" s="1" t="s">
        <v>209</v>
      </c>
    </row>
    <row r="435" spans="1:18" ht="13.2" x14ac:dyDescent="0.25">
      <c r="A435" s="1">
        <v>829823</v>
      </c>
      <c r="B435" s="1" t="s">
        <v>36</v>
      </c>
      <c r="C435" s="1" t="s">
        <v>496</v>
      </c>
      <c r="D435" s="1">
        <v>2015</v>
      </c>
      <c r="E435" s="1" t="s">
        <v>20</v>
      </c>
      <c r="F435" s="1" t="s">
        <v>60</v>
      </c>
      <c r="G435" s="1" t="s">
        <v>64</v>
      </c>
      <c r="H435" s="1" t="s">
        <v>313</v>
      </c>
      <c r="I435" s="1" t="s">
        <v>64</v>
      </c>
      <c r="J435" s="1" t="s">
        <v>34</v>
      </c>
      <c r="K435" s="1" t="s">
        <v>25</v>
      </c>
      <c r="L435" s="1" t="s">
        <v>60</v>
      </c>
      <c r="M435" s="1" t="s">
        <v>41</v>
      </c>
      <c r="N435" s="1">
        <v>41</v>
      </c>
      <c r="O435" s="1" t="s">
        <v>27</v>
      </c>
      <c r="P435" s="1" t="s">
        <v>285</v>
      </c>
      <c r="Q435" s="1" t="s">
        <v>354</v>
      </c>
      <c r="R435" s="1" t="s">
        <v>167</v>
      </c>
    </row>
    <row r="436" spans="1:18" ht="13.2" x14ac:dyDescent="0.25">
      <c r="A436" s="1">
        <v>829821</v>
      </c>
      <c r="B436" s="1" t="s">
        <v>497</v>
      </c>
      <c r="C436" s="1" t="s">
        <v>498</v>
      </c>
      <c r="D436" s="1">
        <v>2015</v>
      </c>
      <c r="E436" s="1" t="s">
        <v>32</v>
      </c>
      <c r="F436" s="1" t="s">
        <v>64</v>
      </c>
      <c r="G436" s="1" t="s">
        <v>33</v>
      </c>
      <c r="H436" s="1" t="s">
        <v>499</v>
      </c>
      <c r="I436" s="1" t="s">
        <v>64</v>
      </c>
      <c r="J436" s="1" t="s">
        <v>34</v>
      </c>
      <c r="K436" s="1" t="s">
        <v>25</v>
      </c>
      <c r="L436" s="1" t="s">
        <v>64</v>
      </c>
      <c r="M436" s="1" t="s">
        <v>26</v>
      </c>
      <c r="N436" s="1">
        <v>3</v>
      </c>
      <c r="O436" s="1" t="s">
        <v>27</v>
      </c>
      <c r="P436" s="1" t="s">
        <v>472</v>
      </c>
      <c r="Q436" s="1" t="s">
        <v>56</v>
      </c>
      <c r="R436" s="1" t="s">
        <v>29</v>
      </c>
    </row>
    <row r="437" spans="1:18" ht="13.2" x14ac:dyDescent="0.25">
      <c r="A437" s="1">
        <v>829819</v>
      </c>
      <c r="B437" s="1" t="s">
        <v>87</v>
      </c>
      <c r="C437" s="1" t="s">
        <v>500</v>
      </c>
      <c r="D437" s="1">
        <v>2015</v>
      </c>
      <c r="E437" s="1" t="s">
        <v>38</v>
      </c>
      <c r="F437" s="1" t="s">
        <v>33</v>
      </c>
      <c r="G437" s="1" t="s">
        <v>21</v>
      </c>
      <c r="H437" s="1" t="s">
        <v>358</v>
      </c>
      <c r="I437" s="1" t="s">
        <v>33</v>
      </c>
      <c r="J437" s="1" t="s">
        <v>24</v>
      </c>
      <c r="K437" s="1" t="s">
        <v>25</v>
      </c>
      <c r="L437" s="1" t="s">
        <v>33</v>
      </c>
      <c r="M437" s="1" t="s">
        <v>41</v>
      </c>
      <c r="N437" s="1">
        <v>71</v>
      </c>
      <c r="O437" s="1" t="s">
        <v>27</v>
      </c>
      <c r="P437" s="1" t="s">
        <v>215</v>
      </c>
      <c r="Q437" s="1" t="s">
        <v>56</v>
      </c>
      <c r="R437" s="1" t="s">
        <v>208</v>
      </c>
    </row>
    <row r="438" spans="1:18" ht="13.2" x14ac:dyDescent="0.25">
      <c r="A438" s="1">
        <v>829817</v>
      </c>
      <c r="B438" s="1" t="s">
        <v>50</v>
      </c>
      <c r="C438" s="1" t="s">
        <v>501</v>
      </c>
      <c r="D438" s="1">
        <v>2015</v>
      </c>
      <c r="E438" s="1" t="s">
        <v>46</v>
      </c>
      <c r="F438" s="1" t="s">
        <v>64</v>
      </c>
      <c r="G438" s="1" t="s">
        <v>60</v>
      </c>
      <c r="H438" s="1" t="s">
        <v>302</v>
      </c>
      <c r="I438" s="1" t="s">
        <v>60</v>
      </c>
      <c r="J438" s="1" t="s">
        <v>24</v>
      </c>
      <c r="K438" s="1" t="s">
        <v>25</v>
      </c>
      <c r="L438" s="1" t="s">
        <v>60</v>
      </c>
      <c r="M438" s="1" t="s">
        <v>41</v>
      </c>
      <c r="N438" s="1">
        <v>25</v>
      </c>
      <c r="O438" s="1" t="s">
        <v>27</v>
      </c>
      <c r="P438" s="1" t="s">
        <v>188</v>
      </c>
      <c r="Q438" s="1" t="s">
        <v>354</v>
      </c>
      <c r="R438" s="1" t="s">
        <v>167</v>
      </c>
    </row>
    <row r="439" spans="1:18" ht="13.2" x14ac:dyDescent="0.25">
      <c r="A439" s="1">
        <v>829813</v>
      </c>
      <c r="B439" s="1" t="s">
        <v>400</v>
      </c>
      <c r="C439" s="1" t="s">
        <v>502</v>
      </c>
      <c r="D439" s="1">
        <v>2015</v>
      </c>
      <c r="E439" s="1">
        <v>55</v>
      </c>
      <c r="F439" s="1" t="s">
        <v>33</v>
      </c>
      <c r="G439" s="1" t="s">
        <v>360</v>
      </c>
      <c r="H439" s="1" t="s">
        <v>402</v>
      </c>
      <c r="I439" s="1" t="s">
        <v>33</v>
      </c>
      <c r="J439" s="1" t="s">
        <v>34</v>
      </c>
      <c r="K439" s="1" t="s">
        <v>27</v>
      </c>
      <c r="L439" s="1" t="s">
        <v>27</v>
      </c>
      <c r="M439" s="1" t="s">
        <v>310</v>
      </c>
      <c r="N439" s="1" t="s">
        <v>27</v>
      </c>
      <c r="O439" s="1" t="s">
        <v>27</v>
      </c>
      <c r="P439" s="1" t="s">
        <v>27</v>
      </c>
      <c r="Q439" s="1" t="s">
        <v>354</v>
      </c>
      <c r="R439" s="1" t="s">
        <v>178</v>
      </c>
    </row>
    <row r="440" spans="1:18" ht="13.2" x14ac:dyDescent="0.25">
      <c r="A440" s="1">
        <v>829815</v>
      </c>
      <c r="B440" s="1" t="s">
        <v>291</v>
      </c>
      <c r="C440" s="1" t="s">
        <v>502</v>
      </c>
      <c r="D440" s="1">
        <v>2015</v>
      </c>
      <c r="E440" s="1">
        <v>56</v>
      </c>
      <c r="F440" s="1" t="s">
        <v>52</v>
      </c>
      <c r="G440" s="1" t="s">
        <v>60</v>
      </c>
      <c r="H440" s="1" t="s">
        <v>399</v>
      </c>
      <c r="I440" s="1" t="s">
        <v>52</v>
      </c>
      <c r="J440" s="1" t="s">
        <v>24</v>
      </c>
      <c r="K440" s="1" t="s">
        <v>25</v>
      </c>
      <c r="L440" s="1" t="s">
        <v>60</v>
      </c>
      <c r="M440" s="1" t="s">
        <v>26</v>
      </c>
      <c r="N440" s="1">
        <v>9</v>
      </c>
      <c r="O440" s="1" t="s">
        <v>27</v>
      </c>
      <c r="P440" s="1" t="s">
        <v>432</v>
      </c>
      <c r="Q440" s="1" t="s">
        <v>29</v>
      </c>
      <c r="R440" s="1" t="s">
        <v>503</v>
      </c>
    </row>
    <row r="441" spans="1:18" ht="13.2" x14ac:dyDescent="0.25">
      <c r="A441" s="1">
        <v>829811</v>
      </c>
      <c r="B441" s="1" t="s">
        <v>50</v>
      </c>
      <c r="C441" s="1" t="s">
        <v>504</v>
      </c>
      <c r="D441" s="1">
        <v>2015</v>
      </c>
      <c r="E441" s="1">
        <v>54</v>
      </c>
      <c r="F441" s="1" t="s">
        <v>21</v>
      </c>
      <c r="G441" s="1" t="s">
        <v>73</v>
      </c>
      <c r="H441" s="1" t="s">
        <v>505</v>
      </c>
      <c r="I441" s="1" t="s">
        <v>21</v>
      </c>
      <c r="J441" s="1" t="s">
        <v>24</v>
      </c>
      <c r="K441" s="1" t="s">
        <v>25</v>
      </c>
      <c r="L441" s="1" t="s">
        <v>21</v>
      </c>
      <c r="M441" s="1" t="s">
        <v>41</v>
      </c>
      <c r="N441" s="1">
        <v>9</v>
      </c>
      <c r="O441" s="1" t="s">
        <v>27</v>
      </c>
      <c r="P441" s="1" t="s">
        <v>275</v>
      </c>
      <c r="Q441" s="1" t="s">
        <v>506</v>
      </c>
      <c r="R441" s="1" t="s">
        <v>167</v>
      </c>
    </row>
    <row r="442" spans="1:18" ht="13.2" x14ac:dyDescent="0.25">
      <c r="A442" s="1">
        <v>829809</v>
      </c>
      <c r="B442" s="1" t="s">
        <v>300</v>
      </c>
      <c r="C442" s="1" t="s">
        <v>504</v>
      </c>
      <c r="D442" s="1">
        <v>2015</v>
      </c>
      <c r="E442" s="1">
        <v>53</v>
      </c>
      <c r="F442" s="1" t="s">
        <v>248</v>
      </c>
      <c r="G442" s="1" t="s">
        <v>64</v>
      </c>
      <c r="H442" s="1" t="s">
        <v>507</v>
      </c>
      <c r="I442" s="1" t="s">
        <v>248</v>
      </c>
      <c r="J442" s="1" t="s">
        <v>24</v>
      </c>
      <c r="K442" s="1" t="s">
        <v>25</v>
      </c>
      <c r="L442" s="1" t="s">
        <v>64</v>
      </c>
      <c r="M442" s="1" t="s">
        <v>26</v>
      </c>
      <c r="N442" s="1">
        <v>7</v>
      </c>
      <c r="O442" s="1" t="s">
        <v>27</v>
      </c>
      <c r="P442" s="1" t="s">
        <v>508</v>
      </c>
      <c r="Q442" s="1" t="s">
        <v>209</v>
      </c>
      <c r="R442" s="1" t="s">
        <v>208</v>
      </c>
    </row>
    <row r="443" spans="1:18" ht="13.2" x14ac:dyDescent="0.25">
      <c r="A443" s="1">
        <v>829807</v>
      </c>
      <c r="B443" s="1" t="s">
        <v>291</v>
      </c>
      <c r="C443" s="1" t="s">
        <v>509</v>
      </c>
      <c r="D443" s="1">
        <v>2015</v>
      </c>
      <c r="E443" s="1">
        <v>52</v>
      </c>
      <c r="F443" s="1" t="s">
        <v>52</v>
      </c>
      <c r="G443" s="1" t="s">
        <v>33</v>
      </c>
      <c r="H443" s="1" t="s">
        <v>399</v>
      </c>
      <c r="I443" s="1" t="s">
        <v>52</v>
      </c>
      <c r="J443" s="1" t="s">
        <v>24</v>
      </c>
      <c r="K443" s="1" t="s">
        <v>25</v>
      </c>
      <c r="L443" s="1" t="s">
        <v>33</v>
      </c>
      <c r="M443" s="1" t="s">
        <v>26</v>
      </c>
      <c r="N443" s="1">
        <v>6</v>
      </c>
      <c r="O443" s="1" t="s">
        <v>373</v>
      </c>
      <c r="P443" s="1" t="s">
        <v>68</v>
      </c>
      <c r="Q443" s="1" t="s">
        <v>56</v>
      </c>
      <c r="R443" s="1" t="s">
        <v>354</v>
      </c>
    </row>
    <row r="444" spans="1:18" ht="13.2" x14ac:dyDescent="0.25">
      <c r="A444" s="1">
        <v>829805</v>
      </c>
      <c r="B444" s="1" t="s">
        <v>50</v>
      </c>
      <c r="C444" s="1" t="s">
        <v>510</v>
      </c>
      <c r="D444" s="1">
        <v>2015</v>
      </c>
      <c r="E444" s="1">
        <v>51</v>
      </c>
      <c r="F444" s="1" t="s">
        <v>60</v>
      </c>
      <c r="G444" s="1" t="s">
        <v>73</v>
      </c>
      <c r="H444" s="1" t="s">
        <v>302</v>
      </c>
      <c r="I444" s="1" t="s">
        <v>73</v>
      </c>
      <c r="J444" s="1" t="s">
        <v>34</v>
      </c>
      <c r="K444" s="1" t="s">
        <v>25</v>
      </c>
      <c r="L444" s="1" t="s">
        <v>60</v>
      </c>
      <c r="M444" s="1" t="s">
        <v>41</v>
      </c>
      <c r="N444" s="1">
        <v>5</v>
      </c>
      <c r="O444" s="1" t="s">
        <v>27</v>
      </c>
      <c r="P444" s="1" t="s">
        <v>28</v>
      </c>
      <c r="Q444" s="1" t="s">
        <v>167</v>
      </c>
      <c r="R444" s="1" t="s">
        <v>262</v>
      </c>
    </row>
    <row r="445" spans="1:18" ht="13.2" x14ac:dyDescent="0.25">
      <c r="A445" s="1">
        <v>829803</v>
      </c>
      <c r="B445" s="1" t="s">
        <v>300</v>
      </c>
      <c r="C445" s="1" t="s">
        <v>511</v>
      </c>
      <c r="D445" s="1">
        <v>2015</v>
      </c>
      <c r="E445" s="1">
        <v>50</v>
      </c>
      <c r="F445" s="1" t="s">
        <v>248</v>
      </c>
      <c r="G445" s="1" t="s">
        <v>33</v>
      </c>
      <c r="H445" s="1" t="s">
        <v>507</v>
      </c>
      <c r="I445" s="1" t="s">
        <v>33</v>
      </c>
      <c r="J445" s="1" t="s">
        <v>34</v>
      </c>
      <c r="K445" s="1" t="s">
        <v>25</v>
      </c>
      <c r="L445" s="1" t="s">
        <v>248</v>
      </c>
      <c r="M445" s="1" t="s">
        <v>41</v>
      </c>
      <c r="N445" s="1">
        <v>22</v>
      </c>
      <c r="O445" s="1" t="s">
        <v>27</v>
      </c>
      <c r="P445" s="1" t="s">
        <v>181</v>
      </c>
      <c r="Q445" s="1" t="s">
        <v>512</v>
      </c>
      <c r="R445" s="1" t="s">
        <v>208</v>
      </c>
    </row>
    <row r="446" spans="1:18" ht="13.2" x14ac:dyDescent="0.25">
      <c r="A446" s="1">
        <v>829801</v>
      </c>
      <c r="B446" s="1" t="s">
        <v>454</v>
      </c>
      <c r="C446" s="2">
        <v>42343</v>
      </c>
      <c r="D446" s="1">
        <v>2015</v>
      </c>
      <c r="E446" s="1">
        <v>49</v>
      </c>
      <c r="F446" s="1" t="s">
        <v>360</v>
      </c>
      <c r="G446" s="1" t="s">
        <v>64</v>
      </c>
      <c r="H446" s="1" t="s">
        <v>456</v>
      </c>
      <c r="I446" s="1" t="s">
        <v>64</v>
      </c>
      <c r="J446" s="1" t="s">
        <v>24</v>
      </c>
      <c r="K446" s="1" t="s">
        <v>25</v>
      </c>
      <c r="L446" s="1" t="s">
        <v>360</v>
      </c>
      <c r="M446" s="1" t="s">
        <v>26</v>
      </c>
      <c r="N446" s="1">
        <v>6</v>
      </c>
      <c r="O446" s="1" t="s">
        <v>27</v>
      </c>
      <c r="P446" s="1" t="s">
        <v>513</v>
      </c>
      <c r="Q446" s="1" t="s">
        <v>167</v>
      </c>
      <c r="R446" s="1" t="s">
        <v>262</v>
      </c>
    </row>
    <row r="447" spans="1:18" ht="13.2" x14ac:dyDescent="0.25">
      <c r="A447" s="1">
        <v>829799</v>
      </c>
      <c r="B447" s="1" t="s">
        <v>291</v>
      </c>
      <c r="C447" s="2">
        <v>42313</v>
      </c>
      <c r="D447" s="1">
        <v>2015</v>
      </c>
      <c r="E447" s="1">
        <v>48</v>
      </c>
      <c r="F447" s="1" t="s">
        <v>52</v>
      </c>
      <c r="G447" s="1" t="s">
        <v>248</v>
      </c>
      <c r="H447" s="1" t="s">
        <v>399</v>
      </c>
      <c r="I447" s="1" t="s">
        <v>52</v>
      </c>
      <c r="J447" s="1" t="s">
        <v>24</v>
      </c>
      <c r="K447" s="1" t="s">
        <v>25</v>
      </c>
      <c r="L447" s="1" t="s">
        <v>52</v>
      </c>
      <c r="M447" s="1" t="s">
        <v>41</v>
      </c>
      <c r="N447" s="1">
        <v>5</v>
      </c>
      <c r="O447" s="1" t="s">
        <v>27</v>
      </c>
      <c r="P447" s="1" t="s">
        <v>102</v>
      </c>
      <c r="Q447" s="1" t="s">
        <v>56</v>
      </c>
      <c r="R447" s="1" t="s">
        <v>354</v>
      </c>
    </row>
    <row r="448" spans="1:18" ht="13.2" x14ac:dyDescent="0.25">
      <c r="A448" s="1">
        <v>829797</v>
      </c>
      <c r="B448" s="1" t="s">
        <v>219</v>
      </c>
      <c r="C448" s="2">
        <v>42282</v>
      </c>
      <c r="D448" s="1">
        <v>2015</v>
      </c>
      <c r="E448" s="1">
        <v>47</v>
      </c>
      <c r="F448" s="1" t="s">
        <v>64</v>
      </c>
      <c r="G448" s="1" t="s">
        <v>21</v>
      </c>
      <c r="H448" s="1" t="s">
        <v>514</v>
      </c>
      <c r="I448" s="1" t="s">
        <v>64</v>
      </c>
      <c r="J448" s="1" t="s">
        <v>24</v>
      </c>
      <c r="K448" s="1" t="s">
        <v>25</v>
      </c>
      <c r="L448" s="1" t="s">
        <v>64</v>
      </c>
      <c r="M448" s="1" t="s">
        <v>41</v>
      </c>
      <c r="N448" s="1">
        <v>12</v>
      </c>
      <c r="O448" s="1" t="s">
        <v>27</v>
      </c>
      <c r="P448" s="1" t="s">
        <v>192</v>
      </c>
      <c r="Q448" s="1" t="s">
        <v>124</v>
      </c>
      <c r="R448" s="1" t="s">
        <v>209</v>
      </c>
    </row>
    <row r="449" spans="1:18" ht="13.2" x14ac:dyDescent="0.25">
      <c r="A449" s="1">
        <v>829795</v>
      </c>
      <c r="B449" s="1" t="s">
        <v>50</v>
      </c>
      <c r="C449" s="2">
        <v>42282</v>
      </c>
      <c r="D449" s="1">
        <v>2015</v>
      </c>
      <c r="E449" s="1">
        <v>46</v>
      </c>
      <c r="F449" s="1" t="s">
        <v>60</v>
      </c>
      <c r="G449" s="1" t="s">
        <v>33</v>
      </c>
      <c r="H449" s="1" t="s">
        <v>302</v>
      </c>
      <c r="I449" s="1" t="s">
        <v>33</v>
      </c>
      <c r="J449" s="1" t="s">
        <v>24</v>
      </c>
      <c r="K449" s="1" t="s">
        <v>25</v>
      </c>
      <c r="L449" s="1" t="s">
        <v>33</v>
      </c>
      <c r="M449" s="1" t="s">
        <v>41</v>
      </c>
      <c r="N449" s="1">
        <v>39</v>
      </c>
      <c r="O449" s="1" t="s">
        <v>27</v>
      </c>
      <c r="P449" s="1" t="s">
        <v>215</v>
      </c>
      <c r="Q449" s="1" t="s">
        <v>512</v>
      </c>
      <c r="R449" s="1" t="s">
        <v>208</v>
      </c>
    </row>
    <row r="450" spans="1:18" ht="13.2" x14ac:dyDescent="0.25">
      <c r="A450" s="1">
        <v>829793</v>
      </c>
      <c r="B450" s="1" t="s">
        <v>454</v>
      </c>
      <c r="C450" s="2">
        <v>42252</v>
      </c>
      <c r="D450" s="1">
        <v>2015</v>
      </c>
      <c r="E450" s="1">
        <v>45</v>
      </c>
      <c r="F450" s="1" t="s">
        <v>360</v>
      </c>
      <c r="G450" s="1" t="s">
        <v>52</v>
      </c>
      <c r="H450" s="1" t="s">
        <v>456</v>
      </c>
      <c r="I450" s="1" t="s">
        <v>52</v>
      </c>
      <c r="J450" s="1" t="s">
        <v>24</v>
      </c>
      <c r="K450" s="1" t="s">
        <v>25</v>
      </c>
      <c r="L450" s="1" t="s">
        <v>52</v>
      </c>
      <c r="M450" s="1" t="s">
        <v>41</v>
      </c>
      <c r="N450" s="1">
        <v>6</v>
      </c>
      <c r="O450" s="1" t="s">
        <v>27</v>
      </c>
      <c r="P450" s="1" t="s">
        <v>452</v>
      </c>
      <c r="Q450" s="1" t="s">
        <v>262</v>
      </c>
      <c r="R450" s="1" t="s">
        <v>179</v>
      </c>
    </row>
    <row r="451" spans="1:18" ht="13.2" x14ac:dyDescent="0.25">
      <c r="A451" s="1">
        <v>829791</v>
      </c>
      <c r="B451" s="1" t="s">
        <v>36</v>
      </c>
      <c r="C451" s="2">
        <v>42252</v>
      </c>
      <c r="D451" s="1">
        <v>2015</v>
      </c>
      <c r="E451" s="1">
        <v>44</v>
      </c>
      <c r="F451" s="1" t="s">
        <v>73</v>
      </c>
      <c r="G451" s="1" t="s">
        <v>248</v>
      </c>
      <c r="H451" s="1" t="s">
        <v>313</v>
      </c>
      <c r="I451" s="1" t="s">
        <v>248</v>
      </c>
      <c r="J451" s="1" t="s">
        <v>24</v>
      </c>
      <c r="K451" s="1" t="s">
        <v>25</v>
      </c>
      <c r="L451" s="1" t="s">
        <v>73</v>
      </c>
      <c r="M451" s="1" t="s">
        <v>26</v>
      </c>
      <c r="N451" s="1">
        <v>1</v>
      </c>
      <c r="O451" s="1" t="s">
        <v>27</v>
      </c>
      <c r="P451" s="1" t="s">
        <v>90</v>
      </c>
      <c r="Q451" s="1" t="s">
        <v>56</v>
      </c>
      <c r="R451" s="1" t="s">
        <v>354</v>
      </c>
    </row>
    <row r="452" spans="1:18" ht="13.2" x14ac:dyDescent="0.25">
      <c r="A452" s="1">
        <v>829789</v>
      </c>
      <c r="B452" s="1" t="s">
        <v>219</v>
      </c>
      <c r="C452" s="2">
        <v>42221</v>
      </c>
      <c r="D452" s="1">
        <v>2015</v>
      </c>
      <c r="E452" s="1">
        <v>43</v>
      </c>
      <c r="F452" s="1" t="s">
        <v>64</v>
      </c>
      <c r="G452" s="1" t="s">
        <v>60</v>
      </c>
      <c r="H452" s="1" t="s">
        <v>514</v>
      </c>
      <c r="I452" s="1" t="s">
        <v>64</v>
      </c>
      <c r="J452" s="1" t="s">
        <v>24</v>
      </c>
      <c r="K452" s="1" t="s">
        <v>25</v>
      </c>
      <c r="L452" s="1" t="s">
        <v>60</v>
      </c>
      <c r="M452" s="1" t="s">
        <v>26</v>
      </c>
      <c r="N452" s="1">
        <v>6</v>
      </c>
      <c r="O452" s="1" t="s">
        <v>27</v>
      </c>
      <c r="P452" s="1" t="s">
        <v>28</v>
      </c>
      <c r="Q452" s="1" t="s">
        <v>29</v>
      </c>
      <c r="R452" s="1" t="s">
        <v>209</v>
      </c>
    </row>
    <row r="453" spans="1:18" ht="13.2" x14ac:dyDescent="0.25">
      <c r="A453" s="1">
        <v>829787</v>
      </c>
      <c r="B453" s="1" t="s">
        <v>50</v>
      </c>
      <c r="C453" s="2">
        <v>42190</v>
      </c>
      <c r="D453" s="1">
        <v>2015</v>
      </c>
      <c r="E453" s="1">
        <v>41</v>
      </c>
      <c r="F453" s="1" t="s">
        <v>21</v>
      </c>
      <c r="G453" s="1" t="s">
        <v>52</v>
      </c>
      <c r="H453" s="1" t="s">
        <v>505</v>
      </c>
      <c r="I453" s="1" t="s">
        <v>21</v>
      </c>
      <c r="J453" s="1" t="s">
        <v>34</v>
      </c>
      <c r="K453" s="1" t="s">
        <v>25</v>
      </c>
      <c r="L453" s="1" t="s">
        <v>52</v>
      </c>
      <c r="M453" s="1" t="s">
        <v>41</v>
      </c>
      <c r="N453" s="1">
        <v>7</v>
      </c>
      <c r="O453" s="1" t="s">
        <v>27</v>
      </c>
      <c r="P453" s="1" t="s">
        <v>217</v>
      </c>
      <c r="Q453" s="1" t="s">
        <v>512</v>
      </c>
      <c r="R453" s="1" t="s">
        <v>208</v>
      </c>
    </row>
    <row r="454" spans="1:18" ht="13.2" x14ac:dyDescent="0.25">
      <c r="A454" s="1">
        <v>829761</v>
      </c>
      <c r="B454" s="1" t="s">
        <v>36</v>
      </c>
      <c r="C454" s="2">
        <v>42190</v>
      </c>
      <c r="D454" s="1">
        <v>2015</v>
      </c>
      <c r="E454" s="1">
        <v>42</v>
      </c>
      <c r="F454" s="1" t="s">
        <v>73</v>
      </c>
      <c r="G454" s="1" t="s">
        <v>360</v>
      </c>
      <c r="H454" s="1" t="s">
        <v>313</v>
      </c>
      <c r="I454" s="1" t="s">
        <v>73</v>
      </c>
      <c r="J454" s="1" t="s">
        <v>24</v>
      </c>
      <c r="K454" s="1" t="s">
        <v>25</v>
      </c>
      <c r="L454" s="1" t="s">
        <v>73</v>
      </c>
      <c r="M454" s="1" t="s">
        <v>41</v>
      </c>
      <c r="N454" s="1">
        <v>13</v>
      </c>
      <c r="O454" s="1" t="s">
        <v>27</v>
      </c>
      <c r="P454" s="1" t="s">
        <v>515</v>
      </c>
      <c r="Q454" s="1" t="s">
        <v>56</v>
      </c>
      <c r="R454" s="1" t="s">
        <v>124</v>
      </c>
    </row>
    <row r="455" spans="1:18" ht="13.2" x14ac:dyDescent="0.25">
      <c r="A455" s="1">
        <v>829785</v>
      </c>
      <c r="B455" s="1" t="s">
        <v>400</v>
      </c>
      <c r="C455" s="2">
        <v>42160</v>
      </c>
      <c r="D455" s="1">
        <v>2015</v>
      </c>
      <c r="E455" s="1">
        <v>40</v>
      </c>
      <c r="F455" s="1" t="s">
        <v>33</v>
      </c>
      <c r="G455" s="1" t="s">
        <v>248</v>
      </c>
      <c r="H455" s="1" t="s">
        <v>402</v>
      </c>
      <c r="I455" s="1" t="s">
        <v>248</v>
      </c>
      <c r="J455" s="1" t="s">
        <v>34</v>
      </c>
      <c r="K455" s="1" t="s">
        <v>25</v>
      </c>
      <c r="L455" s="1" t="s">
        <v>33</v>
      </c>
      <c r="M455" s="1" t="s">
        <v>41</v>
      </c>
      <c r="N455" s="1">
        <v>138</v>
      </c>
      <c r="O455" s="1" t="s">
        <v>27</v>
      </c>
      <c r="P455" s="1" t="s">
        <v>257</v>
      </c>
      <c r="Q455" s="1" t="s">
        <v>167</v>
      </c>
      <c r="R455" s="1" t="s">
        <v>262</v>
      </c>
    </row>
    <row r="456" spans="1:18" ht="13.2" x14ac:dyDescent="0.25">
      <c r="A456" s="1">
        <v>829783</v>
      </c>
      <c r="B456" s="1" t="s">
        <v>50</v>
      </c>
      <c r="C456" s="2">
        <v>42129</v>
      </c>
      <c r="D456" s="1">
        <v>2015</v>
      </c>
      <c r="E456" s="1">
        <v>39</v>
      </c>
      <c r="F456" s="1" t="s">
        <v>60</v>
      </c>
      <c r="G456" s="1" t="s">
        <v>360</v>
      </c>
      <c r="H456" s="1" t="s">
        <v>302</v>
      </c>
      <c r="I456" s="1" t="s">
        <v>360</v>
      </c>
      <c r="J456" s="1" t="s">
        <v>24</v>
      </c>
      <c r="K456" s="1" t="s">
        <v>25</v>
      </c>
      <c r="L456" s="1" t="s">
        <v>60</v>
      </c>
      <c r="M456" s="1" t="s">
        <v>26</v>
      </c>
      <c r="N456" s="1">
        <v>5</v>
      </c>
      <c r="O456" s="1" t="s">
        <v>27</v>
      </c>
      <c r="P456" s="1" t="s">
        <v>340</v>
      </c>
      <c r="Q456" s="1" t="s">
        <v>354</v>
      </c>
      <c r="R456" s="1" t="s">
        <v>29</v>
      </c>
    </row>
    <row r="457" spans="1:18" ht="13.2" x14ac:dyDescent="0.25">
      <c r="A457" s="1">
        <v>829781</v>
      </c>
      <c r="B457" s="1" t="s">
        <v>36</v>
      </c>
      <c r="C457" s="2">
        <v>42099</v>
      </c>
      <c r="D457" s="1">
        <v>2015</v>
      </c>
      <c r="E457" s="1">
        <v>38</v>
      </c>
      <c r="F457" s="1" t="s">
        <v>73</v>
      </c>
      <c r="G457" s="1" t="s">
        <v>52</v>
      </c>
      <c r="H457" s="1" t="s">
        <v>313</v>
      </c>
      <c r="I457" s="1" t="s">
        <v>52</v>
      </c>
      <c r="J457" s="1" t="s">
        <v>34</v>
      </c>
      <c r="K457" s="1" t="s">
        <v>25</v>
      </c>
      <c r="L457" s="1" t="s">
        <v>73</v>
      </c>
      <c r="M457" s="1" t="s">
        <v>41</v>
      </c>
      <c r="N457" s="1">
        <v>35</v>
      </c>
      <c r="O457" s="1" t="s">
        <v>27</v>
      </c>
      <c r="P457" s="1" t="s">
        <v>153</v>
      </c>
      <c r="Q457" s="1" t="s">
        <v>56</v>
      </c>
      <c r="R457" s="1" t="s">
        <v>124</v>
      </c>
    </row>
    <row r="458" spans="1:18" ht="13.2" x14ac:dyDescent="0.25">
      <c r="A458" s="1">
        <v>829779</v>
      </c>
      <c r="B458" s="1" t="s">
        <v>219</v>
      </c>
      <c r="C458" s="2">
        <v>42099</v>
      </c>
      <c r="D458" s="1">
        <v>2015</v>
      </c>
      <c r="E458" s="1">
        <v>37</v>
      </c>
      <c r="F458" s="1" t="s">
        <v>64</v>
      </c>
      <c r="G458" s="1" t="s">
        <v>33</v>
      </c>
      <c r="H458" s="1" t="s">
        <v>514</v>
      </c>
      <c r="I458" s="1" t="s">
        <v>64</v>
      </c>
      <c r="J458" s="1" t="s">
        <v>24</v>
      </c>
      <c r="K458" s="1" t="s">
        <v>25</v>
      </c>
      <c r="L458" s="1" t="s">
        <v>64</v>
      </c>
      <c r="M458" s="1" t="s">
        <v>41</v>
      </c>
      <c r="N458" s="1">
        <v>24</v>
      </c>
      <c r="O458" s="1" t="s">
        <v>27</v>
      </c>
      <c r="P458" s="1" t="s">
        <v>434</v>
      </c>
      <c r="Q458" s="1" t="s">
        <v>208</v>
      </c>
      <c r="R458" s="1" t="s">
        <v>503</v>
      </c>
    </row>
    <row r="459" spans="1:18" ht="13.2" x14ac:dyDescent="0.25">
      <c r="A459" s="1">
        <v>829775</v>
      </c>
      <c r="B459" s="1" t="s">
        <v>300</v>
      </c>
      <c r="C459" s="2">
        <v>42068</v>
      </c>
      <c r="D459" s="1">
        <v>2015</v>
      </c>
      <c r="E459" s="1">
        <v>35</v>
      </c>
      <c r="F459" s="1" t="s">
        <v>248</v>
      </c>
      <c r="G459" s="1" t="s">
        <v>60</v>
      </c>
      <c r="H459" s="1" t="s">
        <v>507</v>
      </c>
      <c r="I459" s="1" t="s">
        <v>60</v>
      </c>
      <c r="J459" s="1" t="s">
        <v>24</v>
      </c>
      <c r="K459" s="1" t="s">
        <v>25</v>
      </c>
      <c r="L459" s="1" t="s">
        <v>60</v>
      </c>
      <c r="M459" s="1" t="s">
        <v>41</v>
      </c>
      <c r="N459" s="1">
        <v>23</v>
      </c>
      <c r="O459" s="1" t="s">
        <v>27</v>
      </c>
      <c r="P459" s="1" t="s">
        <v>417</v>
      </c>
      <c r="Q459" s="1" t="s">
        <v>167</v>
      </c>
      <c r="R459" s="1" t="s">
        <v>262</v>
      </c>
    </row>
    <row r="460" spans="1:18" ht="13.2" x14ac:dyDescent="0.25">
      <c r="A460" s="1">
        <v>829777</v>
      </c>
      <c r="B460" s="1" t="s">
        <v>50</v>
      </c>
      <c r="C460" s="2">
        <v>42068</v>
      </c>
      <c r="D460" s="1">
        <v>2015</v>
      </c>
      <c r="E460" s="1">
        <v>36</v>
      </c>
      <c r="F460" s="1" t="s">
        <v>21</v>
      </c>
      <c r="G460" s="1" t="s">
        <v>360</v>
      </c>
      <c r="H460" s="1" t="s">
        <v>505</v>
      </c>
      <c r="I460" s="1" t="s">
        <v>360</v>
      </c>
      <c r="J460" s="1" t="s">
        <v>34</v>
      </c>
      <c r="K460" s="1" t="s">
        <v>25</v>
      </c>
      <c r="L460" s="1" t="s">
        <v>21</v>
      </c>
      <c r="M460" s="1" t="s">
        <v>41</v>
      </c>
      <c r="N460" s="1">
        <v>14</v>
      </c>
      <c r="O460" s="1" t="s">
        <v>27</v>
      </c>
      <c r="P460" s="1" t="s">
        <v>473</v>
      </c>
      <c r="Q460" s="1" t="s">
        <v>354</v>
      </c>
      <c r="R460" s="1" t="s">
        <v>29</v>
      </c>
    </row>
    <row r="461" spans="1:18" ht="13.2" x14ac:dyDescent="0.25">
      <c r="A461" s="1">
        <v>829771</v>
      </c>
      <c r="B461" s="1" t="s">
        <v>400</v>
      </c>
      <c r="C461" s="2">
        <v>42040</v>
      </c>
      <c r="D461" s="1">
        <v>2015</v>
      </c>
      <c r="E461" s="1">
        <v>33</v>
      </c>
      <c r="F461" s="1" t="s">
        <v>33</v>
      </c>
      <c r="G461" s="1" t="s">
        <v>73</v>
      </c>
      <c r="H461" s="1" t="s">
        <v>402</v>
      </c>
      <c r="I461" s="1" t="s">
        <v>33</v>
      </c>
      <c r="J461" s="1" t="s">
        <v>34</v>
      </c>
      <c r="K461" s="1" t="s">
        <v>25</v>
      </c>
      <c r="L461" s="1" t="s">
        <v>33</v>
      </c>
      <c r="M461" s="1" t="s">
        <v>26</v>
      </c>
      <c r="N461" s="1">
        <v>7</v>
      </c>
      <c r="O461" s="1" t="s">
        <v>27</v>
      </c>
      <c r="P461" s="1" t="s">
        <v>516</v>
      </c>
      <c r="Q461" s="1" t="s">
        <v>512</v>
      </c>
      <c r="R461" s="1" t="s">
        <v>85</v>
      </c>
    </row>
    <row r="462" spans="1:18" ht="13.2" x14ac:dyDescent="0.25">
      <c r="A462" s="1">
        <v>829773</v>
      </c>
      <c r="B462" s="1" t="s">
        <v>291</v>
      </c>
      <c r="C462" s="2">
        <v>42040</v>
      </c>
      <c r="D462" s="1">
        <v>2015</v>
      </c>
      <c r="E462" s="1">
        <v>34</v>
      </c>
      <c r="F462" s="1" t="s">
        <v>52</v>
      </c>
      <c r="G462" s="1" t="s">
        <v>64</v>
      </c>
      <c r="H462" s="1" t="s">
        <v>399</v>
      </c>
      <c r="I462" s="1" t="s">
        <v>64</v>
      </c>
      <c r="J462" s="1" t="s">
        <v>34</v>
      </c>
      <c r="K462" s="1" t="s">
        <v>25</v>
      </c>
      <c r="L462" s="1" t="s">
        <v>52</v>
      </c>
      <c r="M462" s="1" t="s">
        <v>41</v>
      </c>
      <c r="N462" s="1">
        <v>22</v>
      </c>
      <c r="O462" s="1" t="s">
        <v>27</v>
      </c>
      <c r="P462" s="1" t="s">
        <v>102</v>
      </c>
      <c r="Q462" s="1" t="s">
        <v>56</v>
      </c>
      <c r="R462" s="1" t="s">
        <v>178</v>
      </c>
    </row>
    <row r="463" spans="1:18" ht="13.2" x14ac:dyDescent="0.25">
      <c r="A463" s="1">
        <v>829769</v>
      </c>
      <c r="B463" s="1" t="s">
        <v>50</v>
      </c>
      <c r="C463" s="2">
        <v>42009</v>
      </c>
      <c r="D463" s="1">
        <v>2015</v>
      </c>
      <c r="E463" s="1">
        <v>32</v>
      </c>
      <c r="F463" s="1" t="s">
        <v>60</v>
      </c>
      <c r="G463" s="1" t="s">
        <v>21</v>
      </c>
      <c r="H463" s="1" t="s">
        <v>302</v>
      </c>
      <c r="I463" s="1" t="s">
        <v>21</v>
      </c>
      <c r="J463" s="1" t="s">
        <v>34</v>
      </c>
      <c r="K463" s="1" t="s">
        <v>25</v>
      </c>
      <c r="L463" s="1" t="s">
        <v>60</v>
      </c>
      <c r="M463" s="1" t="s">
        <v>41</v>
      </c>
      <c r="N463" s="1">
        <v>8</v>
      </c>
      <c r="O463" s="1" t="s">
        <v>27</v>
      </c>
      <c r="P463" s="1" t="s">
        <v>290</v>
      </c>
      <c r="Q463" s="1" t="s">
        <v>354</v>
      </c>
      <c r="R463" s="1" t="s">
        <v>209</v>
      </c>
    </row>
    <row r="464" spans="1:18" ht="13.2" x14ac:dyDescent="0.25">
      <c r="A464" s="1">
        <v>829767</v>
      </c>
      <c r="B464" s="1" t="s">
        <v>206</v>
      </c>
      <c r="C464" s="2">
        <v>42009</v>
      </c>
      <c r="D464" s="1">
        <v>2015</v>
      </c>
      <c r="E464" s="1">
        <v>31</v>
      </c>
      <c r="F464" s="1" t="s">
        <v>360</v>
      </c>
      <c r="G464" s="1" t="s">
        <v>248</v>
      </c>
      <c r="H464" s="1" t="s">
        <v>408</v>
      </c>
      <c r="I464" s="1" t="s">
        <v>360</v>
      </c>
      <c r="J464" s="1" t="s">
        <v>34</v>
      </c>
      <c r="K464" s="1" t="s">
        <v>25</v>
      </c>
      <c r="L464" s="1" t="s">
        <v>360</v>
      </c>
      <c r="M464" s="1" t="s">
        <v>26</v>
      </c>
      <c r="N464" s="1">
        <v>9</v>
      </c>
      <c r="O464" s="1" t="s">
        <v>27</v>
      </c>
      <c r="P464" s="1" t="s">
        <v>180</v>
      </c>
      <c r="Q464" s="1" t="s">
        <v>167</v>
      </c>
      <c r="R464" s="1" t="s">
        <v>179</v>
      </c>
    </row>
    <row r="465" spans="1:18" ht="13.2" x14ac:dyDescent="0.25">
      <c r="A465" s="1">
        <v>829723</v>
      </c>
      <c r="B465" s="1" t="s">
        <v>36</v>
      </c>
      <c r="C465" s="1" t="s">
        <v>517</v>
      </c>
      <c r="D465" s="1">
        <v>2015</v>
      </c>
      <c r="E465" s="1">
        <v>30</v>
      </c>
      <c r="F465" s="1" t="s">
        <v>73</v>
      </c>
      <c r="G465" s="1" t="s">
        <v>64</v>
      </c>
      <c r="H465" s="1" t="s">
        <v>313</v>
      </c>
      <c r="I465" s="1" t="s">
        <v>73</v>
      </c>
      <c r="J465" s="1" t="s">
        <v>34</v>
      </c>
      <c r="K465" s="1" t="s">
        <v>25</v>
      </c>
      <c r="L465" s="1" t="s">
        <v>73</v>
      </c>
      <c r="M465" s="1" t="s">
        <v>26</v>
      </c>
      <c r="N465" s="1">
        <v>7</v>
      </c>
      <c r="O465" s="1" t="s">
        <v>27</v>
      </c>
      <c r="P465" s="1" t="s">
        <v>90</v>
      </c>
      <c r="Q465" s="1" t="s">
        <v>56</v>
      </c>
      <c r="R465" s="1" t="s">
        <v>124</v>
      </c>
    </row>
    <row r="466" spans="1:18" ht="13.2" x14ac:dyDescent="0.25">
      <c r="A466" s="1">
        <v>829763</v>
      </c>
      <c r="B466" s="1" t="s">
        <v>400</v>
      </c>
      <c r="C466" s="1" t="s">
        <v>518</v>
      </c>
      <c r="D466" s="1">
        <v>2015</v>
      </c>
      <c r="E466" s="1">
        <v>29</v>
      </c>
      <c r="F466" s="1" t="s">
        <v>33</v>
      </c>
      <c r="G466" s="1" t="s">
        <v>21</v>
      </c>
      <c r="H466" s="1" t="s">
        <v>402</v>
      </c>
      <c r="I466" s="1" t="s">
        <v>21</v>
      </c>
      <c r="J466" s="1" t="s">
        <v>34</v>
      </c>
      <c r="K466" s="1" t="s">
        <v>27</v>
      </c>
      <c r="L466" s="1" t="s">
        <v>27</v>
      </c>
      <c r="M466" s="1" t="s">
        <v>310</v>
      </c>
      <c r="N466" s="1" t="s">
        <v>27</v>
      </c>
      <c r="O466" s="1" t="s">
        <v>27</v>
      </c>
      <c r="P466" s="1" t="s">
        <v>27</v>
      </c>
      <c r="Q466" s="1" t="s">
        <v>512</v>
      </c>
      <c r="R466" s="1" t="s">
        <v>85</v>
      </c>
    </row>
    <row r="467" spans="1:18" ht="13.2" x14ac:dyDescent="0.25">
      <c r="A467" s="1">
        <v>829765</v>
      </c>
      <c r="B467" s="1" t="s">
        <v>219</v>
      </c>
      <c r="C467" s="1" t="s">
        <v>519</v>
      </c>
      <c r="D467" s="1">
        <v>2015</v>
      </c>
      <c r="E467" s="1">
        <v>28</v>
      </c>
      <c r="F467" s="1" t="s">
        <v>64</v>
      </c>
      <c r="G467" s="1" t="s">
        <v>73</v>
      </c>
      <c r="H467" s="1" t="s">
        <v>514</v>
      </c>
      <c r="I467" s="1" t="s">
        <v>73</v>
      </c>
      <c r="J467" s="1" t="s">
        <v>34</v>
      </c>
      <c r="K467" s="1" t="s">
        <v>25</v>
      </c>
      <c r="L467" s="1" t="s">
        <v>64</v>
      </c>
      <c r="M467" s="1" t="s">
        <v>41</v>
      </c>
      <c r="N467" s="1">
        <v>2</v>
      </c>
      <c r="O467" s="1" t="s">
        <v>27</v>
      </c>
      <c r="P467" s="1" t="s">
        <v>197</v>
      </c>
      <c r="Q467" s="1" t="s">
        <v>506</v>
      </c>
      <c r="R467" s="1" t="s">
        <v>262</v>
      </c>
    </row>
    <row r="468" spans="1:18" ht="13.2" x14ac:dyDescent="0.25">
      <c r="A468" s="1">
        <v>829759</v>
      </c>
      <c r="B468" s="1" t="s">
        <v>300</v>
      </c>
      <c r="C468" s="1" t="s">
        <v>520</v>
      </c>
      <c r="D468" s="1">
        <v>2015</v>
      </c>
      <c r="E468" s="1">
        <v>27</v>
      </c>
      <c r="F468" s="1" t="s">
        <v>248</v>
      </c>
      <c r="G468" s="1" t="s">
        <v>52</v>
      </c>
      <c r="H468" s="1" t="s">
        <v>507</v>
      </c>
      <c r="I468" s="1" t="s">
        <v>248</v>
      </c>
      <c r="J468" s="1" t="s">
        <v>34</v>
      </c>
      <c r="K468" s="1" t="s">
        <v>25</v>
      </c>
      <c r="L468" s="1" t="s">
        <v>52</v>
      </c>
      <c r="M468" s="1" t="s">
        <v>41</v>
      </c>
      <c r="N468" s="1">
        <v>20</v>
      </c>
      <c r="O468" s="1" t="s">
        <v>27</v>
      </c>
      <c r="P468" s="1" t="s">
        <v>84</v>
      </c>
      <c r="Q468" s="1" t="s">
        <v>354</v>
      </c>
      <c r="R468" s="1" t="s">
        <v>29</v>
      </c>
    </row>
    <row r="469" spans="1:18" ht="13.2" x14ac:dyDescent="0.25">
      <c r="A469" s="1">
        <v>829757</v>
      </c>
      <c r="B469" s="1" t="s">
        <v>206</v>
      </c>
      <c r="C469" s="1" t="s">
        <v>521</v>
      </c>
      <c r="D469" s="1">
        <v>2015</v>
      </c>
      <c r="E469" s="1">
        <v>26</v>
      </c>
      <c r="F469" s="1" t="s">
        <v>360</v>
      </c>
      <c r="G469" s="1" t="s">
        <v>33</v>
      </c>
      <c r="H469" s="1" t="s">
        <v>408</v>
      </c>
      <c r="I469" s="1" t="s">
        <v>33</v>
      </c>
      <c r="J469" s="1" t="s">
        <v>34</v>
      </c>
      <c r="K469" s="1" t="s">
        <v>25</v>
      </c>
      <c r="L469" s="1" t="s">
        <v>33</v>
      </c>
      <c r="M469" s="1" t="s">
        <v>26</v>
      </c>
      <c r="N469" s="1">
        <v>10</v>
      </c>
      <c r="O469" s="1" t="s">
        <v>27</v>
      </c>
      <c r="P469" s="1" t="s">
        <v>319</v>
      </c>
      <c r="Q469" s="1" t="s">
        <v>124</v>
      </c>
      <c r="R469" s="1" t="s">
        <v>179</v>
      </c>
    </row>
    <row r="470" spans="1:18" ht="13.2" x14ac:dyDescent="0.25">
      <c r="A470" s="1">
        <v>829753</v>
      </c>
      <c r="B470" s="1" t="s">
        <v>219</v>
      </c>
      <c r="C470" s="1" t="s">
        <v>522</v>
      </c>
      <c r="D470" s="1">
        <v>2015</v>
      </c>
      <c r="E470" s="1">
        <v>24</v>
      </c>
      <c r="F470" s="1" t="s">
        <v>64</v>
      </c>
      <c r="G470" s="1" t="s">
        <v>248</v>
      </c>
      <c r="H470" s="1" t="s">
        <v>514</v>
      </c>
      <c r="I470" s="1" t="s">
        <v>64</v>
      </c>
      <c r="J470" s="1" t="s">
        <v>24</v>
      </c>
      <c r="K470" s="1" t="s">
        <v>25</v>
      </c>
      <c r="L470" s="1" t="s">
        <v>64</v>
      </c>
      <c r="M470" s="1" t="s">
        <v>41</v>
      </c>
      <c r="N470" s="1">
        <v>97</v>
      </c>
      <c r="O470" s="1" t="s">
        <v>27</v>
      </c>
      <c r="P470" s="1" t="s">
        <v>523</v>
      </c>
      <c r="Q470" s="1" t="s">
        <v>512</v>
      </c>
      <c r="R470" s="1" t="s">
        <v>208</v>
      </c>
    </row>
    <row r="471" spans="1:18" ht="13.2" x14ac:dyDescent="0.25">
      <c r="A471" s="1">
        <v>829751</v>
      </c>
      <c r="B471" s="1" t="s">
        <v>50</v>
      </c>
      <c r="C471" s="1" t="s">
        <v>522</v>
      </c>
      <c r="D471" s="1">
        <v>2015</v>
      </c>
      <c r="E471" s="1">
        <v>23</v>
      </c>
      <c r="F471" s="1" t="s">
        <v>60</v>
      </c>
      <c r="G471" s="1" t="s">
        <v>52</v>
      </c>
      <c r="H471" s="1" t="s">
        <v>302</v>
      </c>
      <c r="I471" s="1" t="s">
        <v>60</v>
      </c>
      <c r="J471" s="1" t="s">
        <v>24</v>
      </c>
      <c r="K471" s="1" t="s">
        <v>25</v>
      </c>
      <c r="L471" s="1" t="s">
        <v>60</v>
      </c>
      <c r="M471" s="1" t="s">
        <v>41</v>
      </c>
      <c r="N471" s="1">
        <v>20</v>
      </c>
      <c r="O471" s="1" t="s">
        <v>27</v>
      </c>
      <c r="P471" s="1" t="s">
        <v>333</v>
      </c>
      <c r="Q471" s="1" t="s">
        <v>354</v>
      </c>
      <c r="R471" s="1" t="s">
        <v>29</v>
      </c>
    </row>
    <row r="472" spans="1:18" ht="13.2" x14ac:dyDescent="0.25">
      <c r="A472" s="1">
        <v>829749</v>
      </c>
      <c r="B472" s="1" t="s">
        <v>18</v>
      </c>
      <c r="C472" s="1" t="s">
        <v>524</v>
      </c>
      <c r="D472" s="1">
        <v>2015</v>
      </c>
      <c r="E472" s="1">
        <v>22</v>
      </c>
      <c r="F472" s="1" t="s">
        <v>21</v>
      </c>
      <c r="G472" s="1" t="s">
        <v>33</v>
      </c>
      <c r="H472" s="1" t="s">
        <v>525</v>
      </c>
      <c r="I472" s="1" t="s">
        <v>33</v>
      </c>
      <c r="J472" s="1" t="s">
        <v>34</v>
      </c>
      <c r="K472" s="1" t="s">
        <v>25</v>
      </c>
      <c r="L472" s="1" t="s">
        <v>33</v>
      </c>
      <c r="M472" s="1" t="s">
        <v>26</v>
      </c>
      <c r="N472" s="1">
        <v>9</v>
      </c>
      <c r="O472" s="1" t="s">
        <v>27</v>
      </c>
      <c r="P472" s="1" t="s">
        <v>526</v>
      </c>
      <c r="Q472" s="1" t="s">
        <v>124</v>
      </c>
      <c r="R472" s="1" t="s">
        <v>179</v>
      </c>
    </row>
    <row r="473" spans="1:18" ht="13.2" x14ac:dyDescent="0.25">
      <c r="A473" s="1">
        <v>829747</v>
      </c>
      <c r="B473" s="1" t="s">
        <v>206</v>
      </c>
      <c r="C473" s="1" t="s">
        <v>527</v>
      </c>
      <c r="D473" s="1">
        <v>2015</v>
      </c>
      <c r="E473" s="1">
        <v>21</v>
      </c>
      <c r="F473" s="1" t="s">
        <v>360</v>
      </c>
      <c r="G473" s="1" t="s">
        <v>60</v>
      </c>
      <c r="H473" s="1" t="s">
        <v>408</v>
      </c>
      <c r="I473" s="1" t="s">
        <v>60</v>
      </c>
      <c r="J473" s="1" t="s">
        <v>34</v>
      </c>
      <c r="K473" s="1" t="s">
        <v>25</v>
      </c>
      <c r="L473" s="1" t="s">
        <v>360</v>
      </c>
      <c r="M473" s="1" t="s">
        <v>41</v>
      </c>
      <c r="N473" s="1">
        <v>37</v>
      </c>
      <c r="O473" s="1" t="s">
        <v>27</v>
      </c>
      <c r="P473" s="1" t="s">
        <v>194</v>
      </c>
      <c r="Q473" s="1" t="s">
        <v>528</v>
      </c>
      <c r="R473" s="1" t="s">
        <v>209</v>
      </c>
    </row>
    <row r="474" spans="1:18" ht="13.2" x14ac:dyDescent="0.25">
      <c r="A474" s="1">
        <v>829743</v>
      </c>
      <c r="B474" s="1" t="s">
        <v>294</v>
      </c>
      <c r="C474" s="1" t="s">
        <v>529</v>
      </c>
      <c r="D474" s="1">
        <v>2015</v>
      </c>
      <c r="E474" s="1">
        <v>19</v>
      </c>
      <c r="F474" s="1" t="s">
        <v>52</v>
      </c>
      <c r="G474" s="1" t="s">
        <v>73</v>
      </c>
      <c r="H474" s="1" t="s">
        <v>296</v>
      </c>
      <c r="I474" s="1" t="s">
        <v>73</v>
      </c>
      <c r="J474" s="1" t="s">
        <v>34</v>
      </c>
      <c r="K474" s="1" t="s">
        <v>25</v>
      </c>
      <c r="L474" s="1" t="s">
        <v>52</v>
      </c>
      <c r="M474" s="1" t="s">
        <v>41</v>
      </c>
      <c r="N474" s="1">
        <v>16</v>
      </c>
      <c r="O474" s="1" t="s">
        <v>373</v>
      </c>
      <c r="P474" s="1" t="s">
        <v>102</v>
      </c>
      <c r="Q474" s="1" t="s">
        <v>167</v>
      </c>
      <c r="R474" s="1" t="s">
        <v>262</v>
      </c>
    </row>
    <row r="475" spans="1:18" ht="13.2" x14ac:dyDescent="0.25">
      <c r="A475" s="1">
        <v>829745</v>
      </c>
      <c r="B475" s="1" t="s">
        <v>400</v>
      </c>
      <c r="C475" s="1" t="s">
        <v>529</v>
      </c>
      <c r="D475" s="1">
        <v>2015</v>
      </c>
      <c r="E475" s="1">
        <v>20</v>
      </c>
      <c r="F475" s="1" t="s">
        <v>33</v>
      </c>
      <c r="G475" s="1" t="s">
        <v>64</v>
      </c>
      <c r="H475" s="1" t="s">
        <v>402</v>
      </c>
      <c r="I475" s="1" t="s">
        <v>33</v>
      </c>
      <c r="J475" s="1" t="s">
        <v>34</v>
      </c>
      <c r="K475" s="1" t="s">
        <v>25</v>
      </c>
      <c r="L475" s="1" t="s">
        <v>64</v>
      </c>
      <c r="M475" s="1" t="s">
        <v>41</v>
      </c>
      <c r="N475" s="1">
        <v>27</v>
      </c>
      <c r="O475" s="1" t="s">
        <v>27</v>
      </c>
      <c r="P475" s="1" t="s">
        <v>434</v>
      </c>
      <c r="Q475" s="1" t="s">
        <v>512</v>
      </c>
      <c r="R475" s="1" t="s">
        <v>208</v>
      </c>
    </row>
    <row r="476" spans="1:18" ht="13.2" x14ac:dyDescent="0.25">
      <c r="A476" s="1">
        <v>829741</v>
      </c>
      <c r="B476" s="1" t="s">
        <v>18</v>
      </c>
      <c r="C476" s="1" t="s">
        <v>530</v>
      </c>
      <c r="D476" s="1">
        <v>2015</v>
      </c>
      <c r="E476" s="1">
        <v>18</v>
      </c>
      <c r="F476" s="1" t="s">
        <v>21</v>
      </c>
      <c r="G476" s="1" t="s">
        <v>248</v>
      </c>
      <c r="H476" s="1" t="s">
        <v>525</v>
      </c>
      <c r="I476" s="1" t="s">
        <v>248</v>
      </c>
      <c r="J476" s="1" t="s">
        <v>34</v>
      </c>
      <c r="K476" s="1" t="s">
        <v>222</v>
      </c>
      <c r="L476" s="1" t="s">
        <v>248</v>
      </c>
      <c r="M476" s="1" t="s">
        <v>223</v>
      </c>
      <c r="N476" s="1" t="s">
        <v>27</v>
      </c>
      <c r="O476" s="1" t="s">
        <v>27</v>
      </c>
      <c r="P476" s="1" t="s">
        <v>531</v>
      </c>
      <c r="Q476" s="1" t="s">
        <v>124</v>
      </c>
      <c r="R476" s="1" t="s">
        <v>179</v>
      </c>
    </row>
    <row r="477" spans="1:18" ht="13.2" x14ac:dyDescent="0.25">
      <c r="A477" s="1">
        <v>829739</v>
      </c>
      <c r="B477" s="1" t="s">
        <v>206</v>
      </c>
      <c r="C477" s="1" t="s">
        <v>532</v>
      </c>
      <c r="D477" s="1">
        <v>2015</v>
      </c>
      <c r="E477" s="1">
        <v>17</v>
      </c>
      <c r="F477" s="1" t="s">
        <v>360</v>
      </c>
      <c r="G477" s="1" t="s">
        <v>73</v>
      </c>
      <c r="H477" s="1" t="s">
        <v>408</v>
      </c>
      <c r="I477" s="1" t="s">
        <v>73</v>
      </c>
      <c r="J477" s="1" t="s">
        <v>34</v>
      </c>
      <c r="K477" s="1" t="s">
        <v>25</v>
      </c>
      <c r="L477" s="1" t="s">
        <v>73</v>
      </c>
      <c r="M477" s="1" t="s">
        <v>26</v>
      </c>
      <c r="N477" s="1">
        <v>6</v>
      </c>
      <c r="O477" s="1" t="s">
        <v>27</v>
      </c>
      <c r="P477" s="1" t="s">
        <v>153</v>
      </c>
      <c r="Q477" s="1" t="s">
        <v>528</v>
      </c>
      <c r="R477" s="1" t="s">
        <v>29</v>
      </c>
    </row>
    <row r="478" spans="1:18" ht="13.2" x14ac:dyDescent="0.25">
      <c r="A478" s="1">
        <v>829735</v>
      </c>
      <c r="B478" s="1" t="s">
        <v>18</v>
      </c>
      <c r="C478" s="1" t="s">
        <v>533</v>
      </c>
      <c r="D478" s="1">
        <v>2015</v>
      </c>
      <c r="E478" s="1">
        <v>15</v>
      </c>
      <c r="F478" s="1" t="s">
        <v>21</v>
      </c>
      <c r="G478" s="1" t="s">
        <v>64</v>
      </c>
      <c r="H478" s="1" t="s">
        <v>525</v>
      </c>
      <c r="I478" s="1" t="s">
        <v>64</v>
      </c>
      <c r="J478" s="1" t="s">
        <v>24</v>
      </c>
      <c r="K478" s="1" t="s">
        <v>25</v>
      </c>
      <c r="L478" s="1" t="s">
        <v>21</v>
      </c>
      <c r="M478" s="1" t="s">
        <v>26</v>
      </c>
      <c r="N478" s="1">
        <v>8</v>
      </c>
      <c r="O478" s="1" t="s">
        <v>27</v>
      </c>
      <c r="P478" s="1" t="s">
        <v>473</v>
      </c>
      <c r="Q478" s="1" t="s">
        <v>56</v>
      </c>
      <c r="R478" s="1" t="s">
        <v>124</v>
      </c>
    </row>
    <row r="479" spans="1:18" ht="13.2" x14ac:dyDescent="0.25">
      <c r="A479" s="1">
        <v>829737</v>
      </c>
      <c r="B479" s="1" t="s">
        <v>400</v>
      </c>
      <c r="C479" s="1" t="s">
        <v>533</v>
      </c>
      <c r="D479" s="1">
        <v>2015</v>
      </c>
      <c r="E479" s="1">
        <v>16</v>
      </c>
      <c r="F479" s="1" t="s">
        <v>33</v>
      </c>
      <c r="G479" s="1" t="s">
        <v>60</v>
      </c>
      <c r="H479" s="1" t="s">
        <v>402</v>
      </c>
      <c r="I479" s="1" t="s">
        <v>33</v>
      </c>
      <c r="J479" s="1" t="s">
        <v>34</v>
      </c>
      <c r="K479" s="1" t="s">
        <v>25</v>
      </c>
      <c r="L479" s="1" t="s">
        <v>60</v>
      </c>
      <c r="M479" s="1" t="s">
        <v>41</v>
      </c>
      <c r="N479" s="1">
        <v>18</v>
      </c>
      <c r="O479" s="1" t="s">
        <v>27</v>
      </c>
      <c r="P479" s="1" t="s">
        <v>340</v>
      </c>
      <c r="Q479" s="1" t="s">
        <v>167</v>
      </c>
      <c r="R479" s="1" t="s">
        <v>262</v>
      </c>
    </row>
    <row r="480" spans="1:18" ht="13.2" x14ac:dyDescent="0.25">
      <c r="A480" s="1">
        <v>829731</v>
      </c>
      <c r="B480" s="1" t="s">
        <v>294</v>
      </c>
      <c r="C480" s="1" t="s">
        <v>534</v>
      </c>
      <c r="D480" s="1">
        <v>2015</v>
      </c>
      <c r="E480" s="1">
        <v>13</v>
      </c>
      <c r="F480" s="1" t="s">
        <v>52</v>
      </c>
      <c r="G480" s="1" t="s">
        <v>360</v>
      </c>
      <c r="H480" s="1" t="s">
        <v>296</v>
      </c>
      <c r="I480" s="1" t="s">
        <v>360</v>
      </c>
      <c r="J480" s="1" t="s">
        <v>24</v>
      </c>
      <c r="K480" s="1" t="s">
        <v>25</v>
      </c>
      <c r="L480" s="1" t="s">
        <v>360</v>
      </c>
      <c r="M480" s="1" t="s">
        <v>41</v>
      </c>
      <c r="N480" s="1">
        <v>4</v>
      </c>
      <c r="O480" s="1" t="s">
        <v>27</v>
      </c>
      <c r="P480" s="1" t="s">
        <v>535</v>
      </c>
      <c r="Q480" s="1" t="s">
        <v>85</v>
      </c>
      <c r="R480" s="1" t="s">
        <v>179</v>
      </c>
    </row>
    <row r="481" spans="1:18" ht="13.2" x14ac:dyDescent="0.25">
      <c r="A481" s="1">
        <v>829733</v>
      </c>
      <c r="B481" s="1" t="s">
        <v>87</v>
      </c>
      <c r="C481" s="1" t="s">
        <v>534</v>
      </c>
      <c r="D481" s="1">
        <v>2015</v>
      </c>
      <c r="E481" s="1">
        <v>14</v>
      </c>
      <c r="F481" s="1" t="s">
        <v>248</v>
      </c>
      <c r="G481" s="1" t="s">
        <v>73</v>
      </c>
      <c r="H481" s="1" t="s">
        <v>358</v>
      </c>
      <c r="I481" s="1" t="s">
        <v>73</v>
      </c>
      <c r="J481" s="1" t="s">
        <v>34</v>
      </c>
      <c r="K481" s="1" t="s">
        <v>25</v>
      </c>
      <c r="L481" s="1" t="s">
        <v>73</v>
      </c>
      <c r="M481" s="1" t="s">
        <v>26</v>
      </c>
      <c r="N481" s="1">
        <v>4</v>
      </c>
      <c r="O481" s="1" t="s">
        <v>27</v>
      </c>
      <c r="P481" s="1" t="s">
        <v>90</v>
      </c>
      <c r="Q481" s="1" t="s">
        <v>528</v>
      </c>
      <c r="R481" s="1" t="s">
        <v>209</v>
      </c>
    </row>
    <row r="482" spans="1:18" ht="13.2" x14ac:dyDescent="0.25">
      <c r="A482" s="1">
        <v>829729</v>
      </c>
      <c r="B482" s="1" t="s">
        <v>50</v>
      </c>
      <c r="C482" s="1" t="s">
        <v>536</v>
      </c>
      <c r="D482" s="1">
        <v>2015</v>
      </c>
      <c r="E482" s="1">
        <v>12</v>
      </c>
      <c r="F482" s="1" t="s">
        <v>60</v>
      </c>
      <c r="G482" s="1" t="s">
        <v>64</v>
      </c>
      <c r="H482" s="1" t="s">
        <v>302</v>
      </c>
      <c r="I482" s="1" t="s">
        <v>60</v>
      </c>
      <c r="J482" s="1" t="s">
        <v>24</v>
      </c>
      <c r="K482" s="1" t="s">
        <v>25</v>
      </c>
      <c r="L482" s="1" t="s">
        <v>64</v>
      </c>
      <c r="M482" s="1" t="s">
        <v>26</v>
      </c>
      <c r="N482" s="1">
        <v>6</v>
      </c>
      <c r="O482" s="1" t="s">
        <v>27</v>
      </c>
      <c r="P482" s="1" t="s">
        <v>472</v>
      </c>
      <c r="Q482" s="1" t="s">
        <v>56</v>
      </c>
      <c r="R482" s="1" t="s">
        <v>124</v>
      </c>
    </row>
    <row r="483" spans="1:18" ht="13.2" x14ac:dyDescent="0.25">
      <c r="A483" s="1">
        <v>829727</v>
      </c>
      <c r="B483" s="1" t="s">
        <v>294</v>
      </c>
      <c r="C483" s="1" t="s">
        <v>537</v>
      </c>
      <c r="D483" s="1">
        <v>2015</v>
      </c>
      <c r="E483" s="1">
        <v>11</v>
      </c>
      <c r="F483" s="1" t="s">
        <v>52</v>
      </c>
      <c r="G483" s="1" t="s">
        <v>21</v>
      </c>
      <c r="H483" s="1" t="s">
        <v>296</v>
      </c>
      <c r="I483" s="1" t="s">
        <v>21</v>
      </c>
      <c r="J483" s="1" t="s">
        <v>34</v>
      </c>
      <c r="K483" s="1" t="s">
        <v>25</v>
      </c>
      <c r="L483" s="1" t="s">
        <v>21</v>
      </c>
      <c r="M483" s="1" t="s">
        <v>26</v>
      </c>
      <c r="N483" s="1">
        <v>6</v>
      </c>
      <c r="O483" s="1" t="s">
        <v>27</v>
      </c>
      <c r="P483" s="1" t="s">
        <v>473</v>
      </c>
      <c r="Q483" s="1" t="s">
        <v>85</v>
      </c>
      <c r="R483" s="1" t="s">
        <v>179</v>
      </c>
    </row>
    <row r="484" spans="1:18" ht="13.2" x14ac:dyDescent="0.25">
      <c r="A484" s="1">
        <v>829725</v>
      </c>
      <c r="B484" s="1" t="s">
        <v>87</v>
      </c>
      <c r="C484" s="1" t="s">
        <v>538</v>
      </c>
      <c r="D484" s="1">
        <v>2015</v>
      </c>
      <c r="E484" s="1">
        <v>10</v>
      </c>
      <c r="F484" s="1" t="s">
        <v>248</v>
      </c>
      <c r="G484" s="1" t="s">
        <v>360</v>
      </c>
      <c r="H484" s="1" t="s">
        <v>358</v>
      </c>
      <c r="I484" s="1" t="s">
        <v>248</v>
      </c>
      <c r="J484" s="1" t="s">
        <v>24</v>
      </c>
      <c r="K484" s="1" t="s">
        <v>25</v>
      </c>
      <c r="L484" s="1" t="s">
        <v>360</v>
      </c>
      <c r="M484" s="1" t="s">
        <v>26</v>
      </c>
      <c r="N484" s="1">
        <v>5</v>
      </c>
      <c r="O484" s="1" t="s">
        <v>27</v>
      </c>
      <c r="P484" s="1" t="s">
        <v>145</v>
      </c>
      <c r="Q484" s="1" t="s">
        <v>29</v>
      </c>
      <c r="R484" s="1" t="s">
        <v>503</v>
      </c>
    </row>
    <row r="485" spans="1:18" ht="13.2" x14ac:dyDescent="0.25">
      <c r="A485" s="1">
        <v>829721</v>
      </c>
      <c r="B485" s="1" t="s">
        <v>18</v>
      </c>
      <c r="C485" s="1" t="s">
        <v>539</v>
      </c>
      <c r="D485" s="1">
        <v>2015</v>
      </c>
      <c r="E485" s="1">
        <v>9</v>
      </c>
      <c r="F485" s="1" t="s">
        <v>21</v>
      </c>
      <c r="G485" s="1" t="s">
        <v>60</v>
      </c>
      <c r="H485" s="1" t="s">
        <v>525</v>
      </c>
      <c r="I485" s="1" t="s">
        <v>60</v>
      </c>
      <c r="J485" s="1" t="s">
        <v>24</v>
      </c>
      <c r="K485" s="1" t="s">
        <v>25</v>
      </c>
      <c r="L485" s="1" t="s">
        <v>21</v>
      </c>
      <c r="M485" s="1" t="s">
        <v>26</v>
      </c>
      <c r="N485" s="1">
        <v>7</v>
      </c>
      <c r="O485" s="1" t="s">
        <v>27</v>
      </c>
      <c r="P485" s="1" t="s">
        <v>327</v>
      </c>
      <c r="Q485" s="1" t="s">
        <v>56</v>
      </c>
      <c r="R485" s="1" t="s">
        <v>528</v>
      </c>
    </row>
    <row r="486" spans="1:18" ht="13.2" x14ac:dyDescent="0.25">
      <c r="A486" s="1">
        <v>829719</v>
      </c>
      <c r="B486" s="1" t="s">
        <v>400</v>
      </c>
      <c r="C486" s="1" t="s">
        <v>540</v>
      </c>
      <c r="D486" s="1">
        <v>2015</v>
      </c>
      <c r="E486" s="1">
        <v>8</v>
      </c>
      <c r="F486" s="1" t="s">
        <v>33</v>
      </c>
      <c r="G486" s="1" t="s">
        <v>52</v>
      </c>
      <c r="H486" s="1" t="s">
        <v>402</v>
      </c>
      <c r="I486" s="1" t="s">
        <v>52</v>
      </c>
      <c r="J486" s="1" t="s">
        <v>34</v>
      </c>
      <c r="K486" s="1" t="s">
        <v>25</v>
      </c>
      <c r="L486" s="1" t="s">
        <v>52</v>
      </c>
      <c r="M486" s="1" t="s">
        <v>26</v>
      </c>
      <c r="N486" s="1">
        <v>8</v>
      </c>
      <c r="O486" s="1" t="s">
        <v>27</v>
      </c>
      <c r="P486" s="1" t="s">
        <v>102</v>
      </c>
      <c r="Q486" s="1" t="s">
        <v>506</v>
      </c>
      <c r="R486" s="1" t="s">
        <v>167</v>
      </c>
    </row>
    <row r="487" spans="1:18" ht="13.2" x14ac:dyDescent="0.25">
      <c r="A487" s="1">
        <v>829717</v>
      </c>
      <c r="B487" s="1" t="s">
        <v>50</v>
      </c>
      <c r="C487" s="2">
        <v>42342</v>
      </c>
      <c r="D487" s="1">
        <v>2015</v>
      </c>
      <c r="E487" s="1">
        <v>7</v>
      </c>
      <c r="F487" s="1" t="s">
        <v>60</v>
      </c>
      <c r="G487" s="1" t="s">
        <v>248</v>
      </c>
      <c r="H487" s="1" t="s">
        <v>302</v>
      </c>
      <c r="I487" s="1" t="s">
        <v>60</v>
      </c>
      <c r="J487" s="1" t="s">
        <v>34</v>
      </c>
      <c r="K487" s="1" t="s">
        <v>25</v>
      </c>
      <c r="L487" s="1" t="s">
        <v>248</v>
      </c>
      <c r="M487" s="1" t="s">
        <v>41</v>
      </c>
      <c r="N487" s="1">
        <v>18</v>
      </c>
      <c r="O487" s="1" t="s">
        <v>27</v>
      </c>
      <c r="P487" s="1" t="s">
        <v>541</v>
      </c>
      <c r="Q487" s="1" t="s">
        <v>56</v>
      </c>
      <c r="R487" s="1" t="s">
        <v>178</v>
      </c>
    </row>
    <row r="488" spans="1:18" ht="13.2" x14ac:dyDescent="0.25">
      <c r="A488" s="1">
        <v>829715</v>
      </c>
      <c r="B488" s="1" t="s">
        <v>206</v>
      </c>
      <c r="C488" s="2">
        <v>42342</v>
      </c>
      <c r="D488" s="1">
        <v>2015</v>
      </c>
      <c r="E488" s="1">
        <v>6</v>
      </c>
      <c r="F488" s="1" t="s">
        <v>360</v>
      </c>
      <c r="G488" s="1" t="s">
        <v>21</v>
      </c>
      <c r="H488" s="1" t="s">
        <v>408</v>
      </c>
      <c r="I488" s="1" t="s">
        <v>21</v>
      </c>
      <c r="J488" s="1" t="s">
        <v>34</v>
      </c>
      <c r="K488" s="1" t="s">
        <v>25</v>
      </c>
      <c r="L488" s="1" t="s">
        <v>21</v>
      </c>
      <c r="M488" s="1" t="s">
        <v>26</v>
      </c>
      <c r="N488" s="1">
        <v>3</v>
      </c>
      <c r="O488" s="1" t="s">
        <v>27</v>
      </c>
      <c r="P488" s="1" t="s">
        <v>542</v>
      </c>
      <c r="Q488" s="1" t="s">
        <v>528</v>
      </c>
      <c r="R488" s="1" t="s">
        <v>29</v>
      </c>
    </row>
    <row r="489" spans="1:18" ht="13.2" x14ac:dyDescent="0.25">
      <c r="A489" s="1">
        <v>829713</v>
      </c>
      <c r="B489" s="1" t="s">
        <v>36</v>
      </c>
      <c r="C489" s="2">
        <v>42312</v>
      </c>
      <c r="D489" s="1">
        <v>2015</v>
      </c>
      <c r="E489" s="1">
        <v>5</v>
      </c>
      <c r="F489" s="1" t="s">
        <v>73</v>
      </c>
      <c r="G489" s="1" t="s">
        <v>33</v>
      </c>
      <c r="H489" s="1" t="s">
        <v>313</v>
      </c>
      <c r="I489" s="1" t="s">
        <v>33</v>
      </c>
      <c r="J489" s="1" t="s">
        <v>34</v>
      </c>
      <c r="K489" s="1" t="s">
        <v>25</v>
      </c>
      <c r="L489" s="1" t="s">
        <v>33</v>
      </c>
      <c r="M489" s="1" t="s">
        <v>26</v>
      </c>
      <c r="N489" s="1">
        <v>3</v>
      </c>
      <c r="O489" s="1" t="s">
        <v>27</v>
      </c>
      <c r="P489" s="1" t="s">
        <v>257</v>
      </c>
      <c r="Q489" s="1" t="s">
        <v>179</v>
      </c>
      <c r="R489" s="1" t="s">
        <v>208</v>
      </c>
    </row>
    <row r="490" spans="1:18" ht="13.2" x14ac:dyDescent="0.25">
      <c r="A490" s="1">
        <v>829711</v>
      </c>
      <c r="B490" s="1" t="s">
        <v>219</v>
      </c>
      <c r="C490" s="2">
        <v>42312</v>
      </c>
      <c r="D490" s="1">
        <v>2015</v>
      </c>
      <c r="E490" s="1">
        <v>4</v>
      </c>
      <c r="F490" s="1" t="s">
        <v>64</v>
      </c>
      <c r="G490" s="1" t="s">
        <v>52</v>
      </c>
      <c r="H490" s="1" t="s">
        <v>514</v>
      </c>
      <c r="I490" s="1" t="s">
        <v>64</v>
      </c>
      <c r="J490" s="1" t="s">
        <v>24</v>
      </c>
      <c r="K490" s="1" t="s">
        <v>25</v>
      </c>
      <c r="L490" s="1" t="s">
        <v>64</v>
      </c>
      <c r="M490" s="1" t="s">
        <v>41</v>
      </c>
      <c r="N490" s="1">
        <v>45</v>
      </c>
      <c r="O490" s="1" t="s">
        <v>27</v>
      </c>
      <c r="P490" s="1" t="s">
        <v>523</v>
      </c>
      <c r="Q490" s="1" t="s">
        <v>167</v>
      </c>
      <c r="R490" s="1" t="s">
        <v>262</v>
      </c>
    </row>
    <row r="491" spans="1:18" ht="13.2" x14ac:dyDescent="0.25">
      <c r="A491" s="1">
        <v>829709</v>
      </c>
      <c r="B491" s="1" t="s">
        <v>87</v>
      </c>
      <c r="C491" s="2">
        <v>42281</v>
      </c>
      <c r="D491" s="1">
        <v>2015</v>
      </c>
      <c r="E491" s="1">
        <v>3</v>
      </c>
      <c r="F491" s="1" t="s">
        <v>248</v>
      </c>
      <c r="G491" s="1" t="s">
        <v>21</v>
      </c>
      <c r="H491" s="1" t="s">
        <v>358</v>
      </c>
      <c r="I491" s="1" t="s">
        <v>248</v>
      </c>
      <c r="J491" s="1" t="s">
        <v>34</v>
      </c>
      <c r="K491" s="1" t="s">
        <v>25</v>
      </c>
      <c r="L491" s="1" t="s">
        <v>21</v>
      </c>
      <c r="M491" s="1" t="s">
        <v>41</v>
      </c>
      <c r="N491" s="1">
        <v>26</v>
      </c>
      <c r="O491" s="1" t="s">
        <v>27</v>
      </c>
      <c r="P491" s="1" t="s">
        <v>543</v>
      </c>
      <c r="Q491" s="1" t="s">
        <v>528</v>
      </c>
      <c r="R491" s="1" t="s">
        <v>29</v>
      </c>
    </row>
    <row r="492" spans="1:18" ht="13.2" x14ac:dyDescent="0.25">
      <c r="A492" s="1">
        <v>829707</v>
      </c>
      <c r="B492" s="1" t="s">
        <v>219</v>
      </c>
      <c r="C492" s="2">
        <v>42251</v>
      </c>
      <c r="D492" s="1">
        <v>2015</v>
      </c>
      <c r="E492" s="1">
        <v>2</v>
      </c>
      <c r="F492" s="1" t="s">
        <v>64</v>
      </c>
      <c r="G492" s="1" t="s">
        <v>360</v>
      </c>
      <c r="H492" s="1" t="s">
        <v>514</v>
      </c>
      <c r="I492" s="1" t="s">
        <v>360</v>
      </c>
      <c r="J492" s="1" t="s">
        <v>34</v>
      </c>
      <c r="K492" s="1" t="s">
        <v>25</v>
      </c>
      <c r="L492" s="1" t="s">
        <v>64</v>
      </c>
      <c r="M492" s="1" t="s">
        <v>41</v>
      </c>
      <c r="N492" s="1">
        <v>1</v>
      </c>
      <c r="O492" s="1" t="s">
        <v>27</v>
      </c>
      <c r="P492" s="1" t="s">
        <v>472</v>
      </c>
      <c r="Q492" s="1" t="s">
        <v>167</v>
      </c>
      <c r="R492" s="1" t="s">
        <v>262</v>
      </c>
    </row>
    <row r="493" spans="1:18" ht="13.2" x14ac:dyDescent="0.25">
      <c r="A493" s="1">
        <v>829705</v>
      </c>
      <c r="B493" s="1" t="s">
        <v>36</v>
      </c>
      <c r="C493" s="2">
        <v>42220</v>
      </c>
      <c r="D493" s="1">
        <v>2015</v>
      </c>
      <c r="E493" s="1">
        <v>1</v>
      </c>
      <c r="F493" s="1" t="s">
        <v>73</v>
      </c>
      <c r="G493" s="1" t="s">
        <v>60</v>
      </c>
      <c r="H493" s="1" t="s">
        <v>313</v>
      </c>
      <c r="I493" s="1" t="s">
        <v>73</v>
      </c>
      <c r="J493" s="1" t="s">
        <v>34</v>
      </c>
      <c r="K493" s="1" t="s">
        <v>25</v>
      </c>
      <c r="L493" s="1" t="s">
        <v>73</v>
      </c>
      <c r="M493" s="1" t="s">
        <v>26</v>
      </c>
      <c r="N493" s="1">
        <v>7</v>
      </c>
      <c r="O493" s="1" t="s">
        <v>27</v>
      </c>
      <c r="P493" s="1" t="s">
        <v>544</v>
      </c>
      <c r="Q493" s="1" t="s">
        <v>179</v>
      </c>
      <c r="R493" s="1" t="s">
        <v>208</v>
      </c>
    </row>
    <row r="494" spans="1:18" ht="13.2" x14ac:dyDescent="0.25">
      <c r="A494" s="1">
        <v>734049</v>
      </c>
      <c r="B494" s="1" t="s">
        <v>400</v>
      </c>
      <c r="C494" s="2">
        <v>41645</v>
      </c>
      <c r="D494" s="1">
        <v>2014</v>
      </c>
      <c r="E494" s="1" t="s">
        <v>20</v>
      </c>
      <c r="F494" s="1" t="s">
        <v>73</v>
      </c>
      <c r="G494" s="1" t="s">
        <v>248</v>
      </c>
      <c r="H494" s="1" t="s">
        <v>402</v>
      </c>
      <c r="I494" s="1" t="s">
        <v>73</v>
      </c>
      <c r="J494" s="1" t="s">
        <v>34</v>
      </c>
      <c r="K494" s="1" t="s">
        <v>25</v>
      </c>
      <c r="L494" s="1" t="s">
        <v>73</v>
      </c>
      <c r="M494" s="1" t="s">
        <v>26</v>
      </c>
      <c r="N494" s="1">
        <v>3</v>
      </c>
      <c r="O494" s="1" t="s">
        <v>27</v>
      </c>
      <c r="P494" s="1" t="s">
        <v>264</v>
      </c>
      <c r="Q494" s="1" t="s">
        <v>354</v>
      </c>
      <c r="R494" s="1" t="s">
        <v>48</v>
      </c>
    </row>
    <row r="495" spans="1:18" ht="13.2" x14ac:dyDescent="0.25">
      <c r="A495" s="1">
        <v>734047</v>
      </c>
      <c r="B495" s="1" t="s">
        <v>50</v>
      </c>
      <c r="C495" s="1" t="s">
        <v>545</v>
      </c>
      <c r="D495" s="1">
        <v>2014</v>
      </c>
      <c r="E495" s="1" t="s">
        <v>32</v>
      </c>
      <c r="F495" s="1" t="s">
        <v>64</v>
      </c>
      <c r="G495" s="1" t="s">
        <v>248</v>
      </c>
      <c r="H495" s="1" t="s">
        <v>302</v>
      </c>
      <c r="I495" s="1" t="s">
        <v>64</v>
      </c>
      <c r="J495" s="1" t="s">
        <v>34</v>
      </c>
      <c r="K495" s="1" t="s">
        <v>25</v>
      </c>
      <c r="L495" s="1" t="s">
        <v>248</v>
      </c>
      <c r="M495" s="1" t="s">
        <v>41</v>
      </c>
      <c r="N495" s="1">
        <v>24</v>
      </c>
      <c r="O495" s="1" t="s">
        <v>27</v>
      </c>
      <c r="P495" s="1" t="s">
        <v>546</v>
      </c>
      <c r="Q495" s="1" t="s">
        <v>354</v>
      </c>
      <c r="R495" s="1" t="s">
        <v>134</v>
      </c>
    </row>
    <row r="496" spans="1:18" ht="13.2" x14ac:dyDescent="0.25">
      <c r="A496" s="1">
        <v>734045</v>
      </c>
      <c r="B496" s="1" t="s">
        <v>50</v>
      </c>
      <c r="C496" s="1" t="s">
        <v>547</v>
      </c>
      <c r="D496" s="1">
        <v>2014</v>
      </c>
      <c r="E496" s="1" t="s">
        <v>38</v>
      </c>
      <c r="F496" s="1" t="s">
        <v>64</v>
      </c>
      <c r="G496" s="1" t="s">
        <v>60</v>
      </c>
      <c r="H496" s="1" t="s">
        <v>505</v>
      </c>
      <c r="I496" s="1" t="s">
        <v>64</v>
      </c>
      <c r="J496" s="1" t="s">
        <v>34</v>
      </c>
      <c r="K496" s="1" t="s">
        <v>25</v>
      </c>
      <c r="L496" s="1" t="s">
        <v>64</v>
      </c>
      <c r="M496" s="1" t="s">
        <v>26</v>
      </c>
      <c r="N496" s="1">
        <v>7</v>
      </c>
      <c r="O496" s="1" t="s">
        <v>27</v>
      </c>
      <c r="P496" s="1" t="s">
        <v>434</v>
      </c>
      <c r="Q496" s="1" t="s">
        <v>262</v>
      </c>
      <c r="R496" s="1" t="s">
        <v>48</v>
      </c>
    </row>
    <row r="497" spans="1:18" ht="13.2" x14ac:dyDescent="0.25">
      <c r="A497" s="1">
        <v>734043</v>
      </c>
      <c r="B497" s="1" t="s">
        <v>36</v>
      </c>
      <c r="C497" s="1" t="s">
        <v>548</v>
      </c>
      <c r="D497" s="1">
        <v>2014</v>
      </c>
      <c r="E497" s="1" t="s">
        <v>46</v>
      </c>
      <c r="F497" s="1" t="s">
        <v>248</v>
      </c>
      <c r="G497" s="1" t="s">
        <v>73</v>
      </c>
      <c r="H497" s="1" t="s">
        <v>313</v>
      </c>
      <c r="I497" s="1" t="s">
        <v>248</v>
      </c>
      <c r="J497" s="1" t="s">
        <v>34</v>
      </c>
      <c r="K497" s="1" t="s">
        <v>25</v>
      </c>
      <c r="L497" s="1" t="s">
        <v>73</v>
      </c>
      <c r="M497" s="1" t="s">
        <v>41</v>
      </c>
      <c r="N497" s="1">
        <v>28</v>
      </c>
      <c r="O497" s="1" t="s">
        <v>27</v>
      </c>
      <c r="P497" s="1" t="s">
        <v>153</v>
      </c>
      <c r="Q497" s="1" t="s">
        <v>299</v>
      </c>
      <c r="R497" s="1" t="s">
        <v>179</v>
      </c>
    </row>
    <row r="498" spans="1:18" ht="13.2" x14ac:dyDescent="0.25">
      <c r="A498" s="1">
        <v>734041</v>
      </c>
      <c r="B498" s="1" t="s">
        <v>50</v>
      </c>
      <c r="C498" s="1" t="s">
        <v>549</v>
      </c>
      <c r="D498" s="1">
        <v>2014</v>
      </c>
      <c r="E498" s="1">
        <v>56</v>
      </c>
      <c r="F498" s="1" t="s">
        <v>60</v>
      </c>
      <c r="G498" s="1" t="s">
        <v>21</v>
      </c>
      <c r="H498" s="1" t="s">
        <v>302</v>
      </c>
      <c r="I498" s="1" t="s">
        <v>60</v>
      </c>
      <c r="J498" s="1" t="s">
        <v>34</v>
      </c>
      <c r="K498" s="1" t="s">
        <v>25</v>
      </c>
      <c r="L498" s="1" t="s">
        <v>60</v>
      </c>
      <c r="M498" s="1" t="s">
        <v>26</v>
      </c>
      <c r="N498" s="1">
        <v>5</v>
      </c>
      <c r="O498" s="1" t="s">
        <v>27</v>
      </c>
      <c r="P498" s="1" t="s">
        <v>442</v>
      </c>
      <c r="Q498" s="1" t="s">
        <v>503</v>
      </c>
      <c r="R498" s="1" t="s">
        <v>134</v>
      </c>
    </row>
    <row r="499" spans="1:18" ht="13.2" x14ac:dyDescent="0.25">
      <c r="A499" s="1">
        <v>734039</v>
      </c>
      <c r="B499" s="1" t="s">
        <v>300</v>
      </c>
      <c r="C499" s="1" t="s">
        <v>549</v>
      </c>
      <c r="D499" s="1">
        <v>2014</v>
      </c>
      <c r="E499" s="1">
        <v>55</v>
      </c>
      <c r="F499" s="1" t="s">
        <v>248</v>
      </c>
      <c r="G499" s="1" t="s">
        <v>360</v>
      </c>
      <c r="H499" s="1" t="s">
        <v>507</v>
      </c>
      <c r="I499" s="1" t="s">
        <v>248</v>
      </c>
      <c r="J499" s="1" t="s">
        <v>34</v>
      </c>
      <c r="K499" s="1" t="s">
        <v>25</v>
      </c>
      <c r="L499" s="1" t="s">
        <v>248</v>
      </c>
      <c r="M499" s="1" t="s">
        <v>26</v>
      </c>
      <c r="N499" s="1">
        <v>7</v>
      </c>
      <c r="O499" s="1" t="s">
        <v>27</v>
      </c>
      <c r="P499" s="1" t="s">
        <v>490</v>
      </c>
      <c r="Q499" s="1" t="s">
        <v>354</v>
      </c>
      <c r="R499" s="1" t="s">
        <v>262</v>
      </c>
    </row>
    <row r="500" spans="1:18" ht="13.2" x14ac:dyDescent="0.25">
      <c r="A500" s="1">
        <v>734035</v>
      </c>
      <c r="B500" s="1" t="s">
        <v>400</v>
      </c>
      <c r="C500" s="1" t="s">
        <v>550</v>
      </c>
      <c r="D500" s="1">
        <v>2014</v>
      </c>
      <c r="E500" s="1">
        <v>53</v>
      </c>
      <c r="F500" s="1" t="s">
        <v>33</v>
      </c>
      <c r="G500" s="1" t="s">
        <v>64</v>
      </c>
      <c r="H500" s="1" t="s">
        <v>402</v>
      </c>
      <c r="I500" s="1" t="s">
        <v>64</v>
      </c>
      <c r="J500" s="1" t="s">
        <v>34</v>
      </c>
      <c r="K500" s="1" t="s">
        <v>25</v>
      </c>
      <c r="L500" s="1" t="s">
        <v>64</v>
      </c>
      <c r="M500" s="1" t="s">
        <v>26</v>
      </c>
      <c r="N500" s="1">
        <v>8</v>
      </c>
      <c r="O500" s="1" t="s">
        <v>27</v>
      </c>
      <c r="P500" s="1" t="s">
        <v>308</v>
      </c>
      <c r="Q500" s="1" t="s">
        <v>56</v>
      </c>
      <c r="R500" s="1" t="s">
        <v>299</v>
      </c>
    </row>
    <row r="501" spans="1:18" ht="13.2" x14ac:dyDescent="0.25">
      <c r="A501" s="1">
        <v>734037</v>
      </c>
      <c r="B501" s="1" t="s">
        <v>36</v>
      </c>
      <c r="C501" s="1" t="s">
        <v>550</v>
      </c>
      <c r="D501" s="1">
        <v>2014</v>
      </c>
      <c r="E501" s="1">
        <v>54</v>
      </c>
      <c r="F501" s="1" t="s">
        <v>73</v>
      </c>
      <c r="G501" s="1" t="s">
        <v>52</v>
      </c>
      <c r="H501" s="1" t="s">
        <v>313</v>
      </c>
      <c r="I501" s="1" t="s">
        <v>73</v>
      </c>
      <c r="J501" s="1" t="s">
        <v>34</v>
      </c>
      <c r="K501" s="1" t="s">
        <v>25</v>
      </c>
      <c r="L501" s="1" t="s">
        <v>73</v>
      </c>
      <c r="M501" s="1" t="s">
        <v>26</v>
      </c>
      <c r="N501" s="1">
        <v>4</v>
      </c>
      <c r="O501" s="1" t="s">
        <v>27</v>
      </c>
      <c r="P501" s="1" t="s">
        <v>457</v>
      </c>
      <c r="Q501" s="1" t="s">
        <v>506</v>
      </c>
      <c r="R501" s="1" t="s">
        <v>48</v>
      </c>
    </row>
    <row r="502" spans="1:18" ht="13.2" x14ac:dyDescent="0.25">
      <c r="A502" s="1">
        <v>734031</v>
      </c>
      <c r="B502" s="1" t="s">
        <v>50</v>
      </c>
      <c r="C502" s="1" t="s">
        <v>551</v>
      </c>
      <c r="D502" s="1">
        <v>2014</v>
      </c>
      <c r="E502" s="1">
        <v>51</v>
      </c>
      <c r="F502" s="1" t="s">
        <v>60</v>
      </c>
      <c r="G502" s="1" t="s">
        <v>360</v>
      </c>
      <c r="H502" s="1" t="s">
        <v>302</v>
      </c>
      <c r="I502" s="1" t="s">
        <v>360</v>
      </c>
      <c r="J502" s="1" t="s">
        <v>34</v>
      </c>
      <c r="K502" s="1" t="s">
        <v>25</v>
      </c>
      <c r="L502" s="1" t="s">
        <v>60</v>
      </c>
      <c r="M502" s="1" t="s">
        <v>41</v>
      </c>
      <c r="N502" s="1">
        <v>15</v>
      </c>
      <c r="O502" s="1" t="s">
        <v>27</v>
      </c>
      <c r="P502" s="1" t="s">
        <v>552</v>
      </c>
      <c r="Q502" s="1" t="s">
        <v>179</v>
      </c>
      <c r="R502" s="1" t="s">
        <v>134</v>
      </c>
    </row>
    <row r="503" spans="1:18" ht="13.2" x14ac:dyDescent="0.25">
      <c r="A503" s="1">
        <v>734033</v>
      </c>
      <c r="B503" s="1" t="s">
        <v>300</v>
      </c>
      <c r="C503" s="1" t="s">
        <v>551</v>
      </c>
      <c r="D503" s="1">
        <v>2014</v>
      </c>
      <c r="E503" s="1">
        <v>52</v>
      </c>
      <c r="F503" s="1" t="s">
        <v>248</v>
      </c>
      <c r="G503" s="1" t="s">
        <v>21</v>
      </c>
      <c r="H503" s="1" t="s">
        <v>507</v>
      </c>
      <c r="I503" s="1" t="s">
        <v>21</v>
      </c>
      <c r="J503" s="1" t="s">
        <v>34</v>
      </c>
      <c r="K503" s="1" t="s">
        <v>25</v>
      </c>
      <c r="L503" s="1" t="s">
        <v>248</v>
      </c>
      <c r="M503" s="1" t="s">
        <v>41</v>
      </c>
      <c r="N503" s="1">
        <v>16</v>
      </c>
      <c r="O503" s="1" t="s">
        <v>27</v>
      </c>
      <c r="P503" s="1" t="s">
        <v>531</v>
      </c>
      <c r="Q503" s="1" t="s">
        <v>354</v>
      </c>
      <c r="R503" s="1" t="s">
        <v>85</v>
      </c>
    </row>
    <row r="504" spans="1:18" ht="13.2" x14ac:dyDescent="0.25">
      <c r="A504" s="1">
        <v>734027</v>
      </c>
      <c r="B504" s="1" t="s">
        <v>36</v>
      </c>
      <c r="C504" s="1" t="s">
        <v>553</v>
      </c>
      <c r="D504" s="1">
        <v>2014</v>
      </c>
      <c r="E504" s="1">
        <v>49</v>
      </c>
      <c r="F504" s="1" t="s">
        <v>73</v>
      </c>
      <c r="G504" s="1" t="s">
        <v>33</v>
      </c>
      <c r="H504" s="1" t="s">
        <v>313</v>
      </c>
      <c r="I504" s="1" t="s">
        <v>33</v>
      </c>
      <c r="J504" s="1" t="s">
        <v>34</v>
      </c>
      <c r="K504" s="1" t="s">
        <v>25</v>
      </c>
      <c r="L504" s="1" t="s">
        <v>73</v>
      </c>
      <c r="M504" s="1" t="s">
        <v>41</v>
      </c>
      <c r="N504" s="1">
        <v>30</v>
      </c>
      <c r="O504" s="1" t="s">
        <v>27</v>
      </c>
      <c r="P504" s="1" t="s">
        <v>427</v>
      </c>
      <c r="Q504" s="1" t="s">
        <v>56</v>
      </c>
      <c r="R504" s="1" t="s">
        <v>209</v>
      </c>
    </row>
    <row r="505" spans="1:18" ht="13.2" x14ac:dyDescent="0.25">
      <c r="A505" s="1">
        <v>734029</v>
      </c>
      <c r="B505" s="1" t="s">
        <v>497</v>
      </c>
      <c r="C505" s="1" t="s">
        <v>553</v>
      </c>
      <c r="D505" s="1">
        <v>2014</v>
      </c>
      <c r="E505" s="1">
        <v>50</v>
      </c>
      <c r="F505" s="1" t="s">
        <v>64</v>
      </c>
      <c r="G505" s="1" t="s">
        <v>52</v>
      </c>
      <c r="H505" s="1" t="s">
        <v>499</v>
      </c>
      <c r="I505" s="1" t="s">
        <v>52</v>
      </c>
      <c r="J505" s="1" t="s">
        <v>34</v>
      </c>
      <c r="K505" s="1" t="s">
        <v>25</v>
      </c>
      <c r="L505" s="1" t="s">
        <v>52</v>
      </c>
      <c r="M505" s="1" t="s">
        <v>26</v>
      </c>
      <c r="N505" s="1">
        <v>6</v>
      </c>
      <c r="O505" s="1" t="s">
        <v>27</v>
      </c>
      <c r="P505" s="1" t="s">
        <v>102</v>
      </c>
      <c r="Q505" s="1" t="s">
        <v>48</v>
      </c>
      <c r="R505" s="1" t="s">
        <v>208</v>
      </c>
    </row>
    <row r="506" spans="1:18" ht="13.2" x14ac:dyDescent="0.25">
      <c r="A506" s="1">
        <v>734025</v>
      </c>
      <c r="B506" s="1" t="s">
        <v>300</v>
      </c>
      <c r="C506" s="1" t="s">
        <v>554</v>
      </c>
      <c r="D506" s="1">
        <v>2014</v>
      </c>
      <c r="E506" s="1">
        <v>48</v>
      </c>
      <c r="F506" s="1" t="s">
        <v>248</v>
      </c>
      <c r="G506" s="1" t="s">
        <v>60</v>
      </c>
      <c r="H506" s="1" t="s">
        <v>507</v>
      </c>
      <c r="I506" s="1" t="s">
        <v>60</v>
      </c>
      <c r="J506" s="1" t="s">
        <v>34</v>
      </c>
      <c r="K506" s="1" t="s">
        <v>25</v>
      </c>
      <c r="L506" s="1" t="s">
        <v>60</v>
      </c>
      <c r="M506" s="1" t="s">
        <v>26</v>
      </c>
      <c r="N506" s="1">
        <v>7</v>
      </c>
      <c r="O506" s="1" t="s">
        <v>27</v>
      </c>
      <c r="P506" s="1" t="s">
        <v>417</v>
      </c>
      <c r="Q506" s="1" t="s">
        <v>354</v>
      </c>
      <c r="R506" s="1" t="s">
        <v>262</v>
      </c>
    </row>
    <row r="507" spans="1:18" ht="13.2" x14ac:dyDescent="0.25">
      <c r="A507" s="1">
        <v>734023</v>
      </c>
      <c r="B507" s="1" t="s">
        <v>36</v>
      </c>
      <c r="C507" s="1" t="s">
        <v>555</v>
      </c>
      <c r="D507" s="1">
        <v>2014</v>
      </c>
      <c r="E507" s="1">
        <v>47</v>
      </c>
      <c r="F507" s="1" t="s">
        <v>73</v>
      </c>
      <c r="G507" s="1" t="s">
        <v>64</v>
      </c>
      <c r="H507" s="1" t="s">
        <v>313</v>
      </c>
      <c r="I507" s="1" t="s">
        <v>73</v>
      </c>
      <c r="J507" s="1" t="s">
        <v>34</v>
      </c>
      <c r="K507" s="1" t="s">
        <v>25</v>
      </c>
      <c r="L507" s="1" t="s">
        <v>73</v>
      </c>
      <c r="M507" s="1" t="s">
        <v>26</v>
      </c>
      <c r="N507" s="1">
        <v>8</v>
      </c>
      <c r="O507" s="1" t="s">
        <v>27</v>
      </c>
      <c r="P507" s="1" t="s">
        <v>427</v>
      </c>
      <c r="Q507" s="1" t="s">
        <v>506</v>
      </c>
      <c r="R507" s="1" t="s">
        <v>208</v>
      </c>
    </row>
    <row r="508" spans="1:18" ht="13.2" x14ac:dyDescent="0.25">
      <c r="A508" s="1">
        <v>734021</v>
      </c>
      <c r="B508" s="1" t="s">
        <v>291</v>
      </c>
      <c r="C508" s="1" t="s">
        <v>555</v>
      </c>
      <c r="D508" s="1">
        <v>2014</v>
      </c>
      <c r="E508" s="1">
        <v>46</v>
      </c>
      <c r="F508" s="1" t="s">
        <v>52</v>
      </c>
      <c r="G508" s="1" t="s">
        <v>33</v>
      </c>
      <c r="H508" s="1" t="s">
        <v>399</v>
      </c>
      <c r="I508" s="1" t="s">
        <v>33</v>
      </c>
      <c r="J508" s="1" t="s">
        <v>24</v>
      </c>
      <c r="K508" s="1" t="s">
        <v>25</v>
      </c>
      <c r="L508" s="1" t="s">
        <v>52</v>
      </c>
      <c r="M508" s="1" t="s">
        <v>26</v>
      </c>
      <c r="N508" s="1">
        <v>7</v>
      </c>
      <c r="O508" s="1" t="s">
        <v>27</v>
      </c>
      <c r="P508" s="1" t="s">
        <v>102</v>
      </c>
      <c r="Q508" s="1" t="s">
        <v>56</v>
      </c>
      <c r="R508" s="1" t="s">
        <v>299</v>
      </c>
    </row>
    <row r="509" spans="1:18" ht="13.2" x14ac:dyDescent="0.25">
      <c r="A509" s="1">
        <v>734019</v>
      </c>
      <c r="B509" s="1" t="s">
        <v>206</v>
      </c>
      <c r="C509" s="1" t="s">
        <v>556</v>
      </c>
      <c r="D509" s="1">
        <v>2014</v>
      </c>
      <c r="E509" s="1">
        <v>45</v>
      </c>
      <c r="F509" s="1" t="s">
        <v>360</v>
      </c>
      <c r="G509" s="1" t="s">
        <v>248</v>
      </c>
      <c r="H509" s="1" t="s">
        <v>408</v>
      </c>
      <c r="I509" s="1" t="s">
        <v>248</v>
      </c>
      <c r="J509" s="1" t="s">
        <v>34</v>
      </c>
      <c r="K509" s="1" t="s">
        <v>25</v>
      </c>
      <c r="L509" s="1" t="s">
        <v>248</v>
      </c>
      <c r="M509" s="1" t="s">
        <v>26</v>
      </c>
      <c r="N509" s="1">
        <v>4</v>
      </c>
      <c r="O509" s="1" t="s">
        <v>27</v>
      </c>
      <c r="P509" s="1" t="s">
        <v>181</v>
      </c>
      <c r="Q509" s="1" t="s">
        <v>354</v>
      </c>
      <c r="R509" s="1" t="s">
        <v>85</v>
      </c>
    </row>
    <row r="510" spans="1:18" ht="13.2" x14ac:dyDescent="0.25">
      <c r="A510" s="1">
        <v>734017</v>
      </c>
      <c r="B510" s="1" t="s">
        <v>18</v>
      </c>
      <c r="C510" s="1" t="s">
        <v>556</v>
      </c>
      <c r="D510" s="1">
        <v>2014</v>
      </c>
      <c r="E510" s="1">
        <v>44</v>
      </c>
      <c r="F510" s="1" t="s">
        <v>21</v>
      </c>
      <c r="G510" s="1" t="s">
        <v>60</v>
      </c>
      <c r="H510" s="1" t="s">
        <v>525</v>
      </c>
      <c r="I510" s="1" t="s">
        <v>60</v>
      </c>
      <c r="J510" s="1" t="s">
        <v>24</v>
      </c>
      <c r="K510" s="1" t="s">
        <v>25</v>
      </c>
      <c r="L510" s="1" t="s">
        <v>60</v>
      </c>
      <c r="M510" s="1" t="s">
        <v>41</v>
      </c>
      <c r="N510" s="1">
        <v>25</v>
      </c>
      <c r="O510" s="1" t="s">
        <v>27</v>
      </c>
      <c r="P510" s="1" t="s">
        <v>552</v>
      </c>
      <c r="Q510" s="1" t="s">
        <v>179</v>
      </c>
      <c r="R510" s="1" t="s">
        <v>134</v>
      </c>
    </row>
    <row r="511" spans="1:18" ht="13.2" x14ac:dyDescent="0.25">
      <c r="A511" s="1">
        <v>734013</v>
      </c>
      <c r="B511" s="1" t="s">
        <v>497</v>
      </c>
      <c r="C511" s="1" t="s">
        <v>557</v>
      </c>
      <c r="D511" s="1">
        <v>2014</v>
      </c>
      <c r="E511" s="1">
        <v>42</v>
      </c>
      <c r="F511" s="1" t="s">
        <v>64</v>
      </c>
      <c r="G511" s="1" t="s">
        <v>33</v>
      </c>
      <c r="H511" s="1" t="s">
        <v>499</v>
      </c>
      <c r="I511" s="1" t="s">
        <v>64</v>
      </c>
      <c r="J511" s="1" t="s">
        <v>24</v>
      </c>
      <c r="K511" s="1" t="s">
        <v>25</v>
      </c>
      <c r="L511" s="1" t="s">
        <v>33</v>
      </c>
      <c r="M511" s="1" t="s">
        <v>26</v>
      </c>
      <c r="N511" s="1">
        <v>5</v>
      </c>
      <c r="O511" s="1" t="s">
        <v>27</v>
      </c>
      <c r="P511" s="1" t="s">
        <v>215</v>
      </c>
      <c r="Q511" s="1" t="s">
        <v>48</v>
      </c>
      <c r="R511" s="1" t="s">
        <v>208</v>
      </c>
    </row>
    <row r="512" spans="1:18" ht="13.2" x14ac:dyDescent="0.25">
      <c r="A512" s="1">
        <v>734015</v>
      </c>
      <c r="B512" s="1" t="s">
        <v>291</v>
      </c>
      <c r="C512" s="1" t="s">
        <v>557</v>
      </c>
      <c r="D512" s="1">
        <v>2014</v>
      </c>
      <c r="E512" s="1">
        <v>43</v>
      </c>
      <c r="F512" s="1" t="s">
        <v>52</v>
      </c>
      <c r="G512" s="1" t="s">
        <v>73</v>
      </c>
      <c r="H512" s="1" t="s">
        <v>399</v>
      </c>
      <c r="I512" s="1" t="s">
        <v>52</v>
      </c>
      <c r="J512" s="1" t="s">
        <v>24</v>
      </c>
      <c r="K512" s="1" t="s">
        <v>25</v>
      </c>
      <c r="L512" s="1" t="s">
        <v>73</v>
      </c>
      <c r="M512" s="1" t="s">
        <v>26</v>
      </c>
      <c r="N512" s="1">
        <v>7</v>
      </c>
      <c r="O512" s="1" t="s">
        <v>27</v>
      </c>
      <c r="P512" s="1" t="s">
        <v>153</v>
      </c>
      <c r="Q512" s="1" t="s">
        <v>299</v>
      </c>
      <c r="R512" s="1" t="s">
        <v>209</v>
      </c>
    </row>
    <row r="513" spans="1:18" ht="13.2" x14ac:dyDescent="0.25">
      <c r="A513" s="1">
        <v>734011</v>
      </c>
      <c r="B513" s="1" t="s">
        <v>18</v>
      </c>
      <c r="C513" s="1" t="s">
        <v>558</v>
      </c>
      <c r="D513" s="1">
        <v>2014</v>
      </c>
      <c r="E513" s="1">
        <v>41</v>
      </c>
      <c r="F513" s="1" t="s">
        <v>21</v>
      </c>
      <c r="G513" s="1" t="s">
        <v>360</v>
      </c>
      <c r="H513" s="1" t="s">
        <v>525</v>
      </c>
      <c r="I513" s="1" t="s">
        <v>360</v>
      </c>
      <c r="J513" s="1" t="s">
        <v>34</v>
      </c>
      <c r="K513" s="1" t="s">
        <v>25</v>
      </c>
      <c r="L513" s="1" t="s">
        <v>21</v>
      </c>
      <c r="M513" s="1" t="s">
        <v>41</v>
      </c>
      <c r="N513" s="1">
        <v>62</v>
      </c>
      <c r="O513" s="1" t="s">
        <v>27</v>
      </c>
      <c r="P513" s="1" t="s">
        <v>473</v>
      </c>
      <c r="Q513" s="1" t="s">
        <v>179</v>
      </c>
      <c r="R513" s="1" t="s">
        <v>134</v>
      </c>
    </row>
    <row r="514" spans="1:18" ht="13.2" x14ac:dyDescent="0.25">
      <c r="A514" s="1">
        <v>734009</v>
      </c>
      <c r="B514" s="1" t="s">
        <v>559</v>
      </c>
      <c r="C514" s="1" t="s">
        <v>560</v>
      </c>
      <c r="D514" s="1">
        <v>2014</v>
      </c>
      <c r="E514" s="1">
        <v>40</v>
      </c>
      <c r="F514" s="1" t="s">
        <v>73</v>
      </c>
      <c r="G514" s="1" t="s">
        <v>60</v>
      </c>
      <c r="H514" s="1" t="s">
        <v>561</v>
      </c>
      <c r="I514" s="1" t="s">
        <v>73</v>
      </c>
      <c r="J514" s="1" t="s">
        <v>34</v>
      </c>
      <c r="K514" s="1" t="s">
        <v>25</v>
      </c>
      <c r="L514" s="1" t="s">
        <v>73</v>
      </c>
      <c r="M514" s="1" t="s">
        <v>26</v>
      </c>
      <c r="N514" s="1">
        <v>6</v>
      </c>
      <c r="O514" s="1" t="s">
        <v>27</v>
      </c>
      <c r="P514" s="1" t="s">
        <v>427</v>
      </c>
      <c r="Q514" s="1" t="s">
        <v>56</v>
      </c>
      <c r="R514" s="1" t="s">
        <v>299</v>
      </c>
    </row>
    <row r="515" spans="1:18" ht="13.2" x14ac:dyDescent="0.25">
      <c r="A515" s="1">
        <v>734007</v>
      </c>
      <c r="B515" s="1" t="s">
        <v>291</v>
      </c>
      <c r="C515" s="1" t="s">
        <v>560</v>
      </c>
      <c r="D515" s="1">
        <v>2014</v>
      </c>
      <c r="E515" s="1">
        <v>39</v>
      </c>
      <c r="F515" s="1" t="s">
        <v>52</v>
      </c>
      <c r="G515" s="1" t="s">
        <v>248</v>
      </c>
      <c r="H515" s="1" t="s">
        <v>399</v>
      </c>
      <c r="I515" s="1" t="s">
        <v>248</v>
      </c>
      <c r="J515" s="1" t="s">
        <v>34</v>
      </c>
      <c r="K515" s="1" t="s">
        <v>25</v>
      </c>
      <c r="L515" s="1" t="s">
        <v>248</v>
      </c>
      <c r="M515" s="1" t="s">
        <v>26</v>
      </c>
      <c r="N515" s="1">
        <v>6</v>
      </c>
      <c r="O515" s="1" t="s">
        <v>27</v>
      </c>
      <c r="P515" s="1" t="s">
        <v>86</v>
      </c>
      <c r="Q515" s="1" t="s">
        <v>262</v>
      </c>
      <c r="R515" s="1" t="s">
        <v>85</v>
      </c>
    </row>
    <row r="516" spans="1:18" ht="13.2" x14ac:dyDescent="0.25">
      <c r="A516" s="1">
        <v>734005</v>
      </c>
      <c r="B516" s="1" t="s">
        <v>400</v>
      </c>
      <c r="C516" s="1" t="s">
        <v>562</v>
      </c>
      <c r="D516" s="1">
        <v>2014</v>
      </c>
      <c r="E516" s="1">
        <v>38</v>
      </c>
      <c r="F516" s="1" t="s">
        <v>33</v>
      </c>
      <c r="G516" s="1" t="s">
        <v>360</v>
      </c>
      <c r="H516" s="1" t="s">
        <v>402</v>
      </c>
      <c r="I516" s="1" t="s">
        <v>360</v>
      </c>
      <c r="J516" s="1" t="s">
        <v>34</v>
      </c>
      <c r="K516" s="1" t="s">
        <v>25</v>
      </c>
      <c r="L516" s="1" t="s">
        <v>33</v>
      </c>
      <c r="M516" s="1" t="s">
        <v>41</v>
      </c>
      <c r="N516" s="1">
        <v>16</v>
      </c>
      <c r="O516" s="1" t="s">
        <v>27</v>
      </c>
      <c r="P516" s="1" t="s">
        <v>446</v>
      </c>
      <c r="Q516" s="1" t="s">
        <v>503</v>
      </c>
      <c r="R516" s="1" t="s">
        <v>134</v>
      </c>
    </row>
    <row r="517" spans="1:18" ht="13.2" x14ac:dyDescent="0.25">
      <c r="A517" s="1">
        <v>734003</v>
      </c>
      <c r="B517" s="1" t="s">
        <v>497</v>
      </c>
      <c r="C517" s="1" t="s">
        <v>562</v>
      </c>
      <c r="D517" s="1">
        <v>2014</v>
      </c>
      <c r="E517" s="1">
        <v>37</v>
      </c>
      <c r="F517" s="1" t="s">
        <v>64</v>
      </c>
      <c r="G517" s="1" t="s">
        <v>21</v>
      </c>
      <c r="H517" s="1" t="s">
        <v>499</v>
      </c>
      <c r="I517" s="1" t="s">
        <v>21</v>
      </c>
      <c r="J517" s="1" t="s">
        <v>24</v>
      </c>
      <c r="K517" s="1" t="s">
        <v>25</v>
      </c>
      <c r="L517" s="1" t="s">
        <v>64</v>
      </c>
      <c r="M517" s="1" t="s">
        <v>26</v>
      </c>
      <c r="N517" s="1">
        <v>5</v>
      </c>
      <c r="O517" s="1" t="s">
        <v>27</v>
      </c>
      <c r="P517" s="1" t="s">
        <v>192</v>
      </c>
      <c r="Q517" s="1" t="s">
        <v>48</v>
      </c>
      <c r="R517" s="1" t="s">
        <v>208</v>
      </c>
    </row>
    <row r="518" spans="1:18" ht="13.2" x14ac:dyDescent="0.25">
      <c r="A518" s="1">
        <v>734001</v>
      </c>
      <c r="B518" s="1" t="s">
        <v>291</v>
      </c>
      <c r="C518" s="2">
        <v>41978</v>
      </c>
      <c r="D518" s="1">
        <v>2014</v>
      </c>
      <c r="E518" s="1">
        <v>36</v>
      </c>
      <c r="F518" s="1" t="s">
        <v>52</v>
      </c>
      <c r="G518" s="1" t="s">
        <v>60</v>
      </c>
      <c r="H518" s="1" t="s">
        <v>399</v>
      </c>
      <c r="I518" s="1" t="s">
        <v>52</v>
      </c>
      <c r="J518" s="1" t="s">
        <v>24</v>
      </c>
      <c r="K518" s="1" t="s">
        <v>25</v>
      </c>
      <c r="L518" s="1" t="s">
        <v>60</v>
      </c>
      <c r="M518" s="1" t="s">
        <v>26</v>
      </c>
      <c r="N518" s="1">
        <v>7</v>
      </c>
      <c r="O518" s="1" t="s">
        <v>27</v>
      </c>
      <c r="P518" s="1" t="s">
        <v>290</v>
      </c>
      <c r="Q518" s="1" t="s">
        <v>354</v>
      </c>
      <c r="R518" s="1" t="s">
        <v>262</v>
      </c>
    </row>
    <row r="519" spans="1:18" ht="13.2" x14ac:dyDescent="0.25">
      <c r="A519" s="1">
        <v>733997</v>
      </c>
      <c r="B519" s="1" t="s">
        <v>559</v>
      </c>
      <c r="C519" s="2">
        <v>41948</v>
      </c>
      <c r="D519" s="1">
        <v>2014</v>
      </c>
      <c r="E519" s="1">
        <v>34</v>
      </c>
      <c r="F519" s="1" t="s">
        <v>248</v>
      </c>
      <c r="G519" s="1" t="s">
        <v>73</v>
      </c>
      <c r="H519" s="1" t="s">
        <v>561</v>
      </c>
      <c r="I519" s="1" t="s">
        <v>73</v>
      </c>
      <c r="J519" s="1" t="s">
        <v>34</v>
      </c>
      <c r="K519" s="1" t="s">
        <v>25</v>
      </c>
      <c r="L519" s="1" t="s">
        <v>73</v>
      </c>
      <c r="M519" s="1" t="s">
        <v>26</v>
      </c>
      <c r="N519" s="1">
        <v>9</v>
      </c>
      <c r="O519" s="1" t="s">
        <v>27</v>
      </c>
      <c r="P519" s="1" t="s">
        <v>423</v>
      </c>
      <c r="Q519" s="1" t="s">
        <v>299</v>
      </c>
      <c r="R519" s="1" t="s">
        <v>209</v>
      </c>
    </row>
    <row r="520" spans="1:18" ht="13.2" x14ac:dyDescent="0.25">
      <c r="A520" s="1">
        <v>733999</v>
      </c>
      <c r="B520" s="1" t="s">
        <v>400</v>
      </c>
      <c r="C520" s="2">
        <v>41948</v>
      </c>
      <c r="D520" s="1">
        <v>2014</v>
      </c>
      <c r="E520" s="1">
        <v>35</v>
      </c>
      <c r="F520" s="1" t="s">
        <v>33</v>
      </c>
      <c r="G520" s="1" t="s">
        <v>21</v>
      </c>
      <c r="H520" s="1" t="s">
        <v>402</v>
      </c>
      <c r="I520" s="1" t="s">
        <v>33</v>
      </c>
      <c r="J520" s="1" t="s">
        <v>24</v>
      </c>
      <c r="K520" s="1" t="s">
        <v>25</v>
      </c>
      <c r="L520" s="1" t="s">
        <v>21</v>
      </c>
      <c r="M520" s="1" t="s">
        <v>26</v>
      </c>
      <c r="N520" s="1">
        <v>5</v>
      </c>
      <c r="O520" s="1" t="s">
        <v>27</v>
      </c>
      <c r="P520" s="1" t="s">
        <v>543</v>
      </c>
      <c r="Q520" s="1" t="s">
        <v>179</v>
      </c>
      <c r="R520" s="1" t="s">
        <v>134</v>
      </c>
    </row>
    <row r="521" spans="1:18" ht="13.2" x14ac:dyDescent="0.25">
      <c r="A521" s="1">
        <v>733995</v>
      </c>
      <c r="B521" s="1" t="s">
        <v>50</v>
      </c>
      <c r="C521" s="2">
        <v>41917</v>
      </c>
      <c r="D521" s="1">
        <v>2014</v>
      </c>
      <c r="E521" s="1">
        <v>33</v>
      </c>
      <c r="F521" s="1" t="s">
        <v>60</v>
      </c>
      <c r="G521" s="1" t="s">
        <v>64</v>
      </c>
      <c r="H521" s="1" t="s">
        <v>302</v>
      </c>
      <c r="I521" s="1" t="s">
        <v>64</v>
      </c>
      <c r="J521" s="1" t="s">
        <v>34</v>
      </c>
      <c r="K521" s="1" t="s">
        <v>25</v>
      </c>
      <c r="L521" s="1" t="s">
        <v>64</v>
      </c>
      <c r="M521" s="1" t="s">
        <v>26</v>
      </c>
      <c r="N521" s="1">
        <v>4</v>
      </c>
      <c r="O521" s="1" t="s">
        <v>27</v>
      </c>
      <c r="P521" s="1" t="s">
        <v>416</v>
      </c>
      <c r="Q521" s="1" t="s">
        <v>354</v>
      </c>
      <c r="R521" s="1" t="s">
        <v>262</v>
      </c>
    </row>
    <row r="522" spans="1:18" ht="13.2" x14ac:dyDescent="0.25">
      <c r="A522" s="1">
        <v>733993</v>
      </c>
      <c r="B522" s="1" t="s">
        <v>206</v>
      </c>
      <c r="C522" s="2">
        <v>41917</v>
      </c>
      <c r="D522" s="1">
        <v>2014</v>
      </c>
      <c r="E522" s="1">
        <v>32</v>
      </c>
      <c r="F522" s="1" t="s">
        <v>360</v>
      </c>
      <c r="G522" s="1" t="s">
        <v>52</v>
      </c>
      <c r="H522" s="1" t="s">
        <v>408</v>
      </c>
      <c r="I522" s="1" t="s">
        <v>52</v>
      </c>
      <c r="J522" s="1" t="s">
        <v>34</v>
      </c>
      <c r="K522" s="1" t="s">
        <v>25</v>
      </c>
      <c r="L522" s="1" t="s">
        <v>52</v>
      </c>
      <c r="M522" s="1" t="s">
        <v>26</v>
      </c>
      <c r="N522" s="1">
        <v>8</v>
      </c>
      <c r="O522" s="1" t="s">
        <v>373</v>
      </c>
      <c r="P522" s="1" t="s">
        <v>563</v>
      </c>
      <c r="Q522" s="1" t="s">
        <v>506</v>
      </c>
      <c r="R522" s="1" t="s">
        <v>48</v>
      </c>
    </row>
    <row r="523" spans="1:18" ht="13.2" x14ac:dyDescent="0.25">
      <c r="A523" s="1">
        <v>733991</v>
      </c>
      <c r="B523" s="1" t="s">
        <v>400</v>
      </c>
      <c r="C523" s="2">
        <v>41887</v>
      </c>
      <c r="D523" s="1">
        <v>2014</v>
      </c>
      <c r="E523" s="1">
        <v>31</v>
      </c>
      <c r="F523" s="1" t="s">
        <v>33</v>
      </c>
      <c r="G523" s="1" t="s">
        <v>248</v>
      </c>
      <c r="H523" s="1" t="s">
        <v>402</v>
      </c>
      <c r="I523" s="1" t="s">
        <v>33</v>
      </c>
      <c r="J523" s="1" t="s">
        <v>34</v>
      </c>
      <c r="K523" s="1" t="s">
        <v>25</v>
      </c>
      <c r="L523" s="1" t="s">
        <v>248</v>
      </c>
      <c r="M523" s="1" t="s">
        <v>41</v>
      </c>
      <c r="N523" s="1">
        <v>32</v>
      </c>
      <c r="O523" s="1" t="s">
        <v>27</v>
      </c>
      <c r="P523" s="1" t="s">
        <v>250</v>
      </c>
      <c r="Q523" s="1" t="s">
        <v>179</v>
      </c>
      <c r="R523" s="1" t="s">
        <v>503</v>
      </c>
    </row>
    <row r="524" spans="1:18" ht="13.2" x14ac:dyDescent="0.25">
      <c r="A524" s="1">
        <v>733989</v>
      </c>
      <c r="B524" s="1" t="s">
        <v>18</v>
      </c>
      <c r="C524" s="2">
        <v>41856</v>
      </c>
      <c r="D524" s="1">
        <v>2014</v>
      </c>
      <c r="E524" s="1">
        <v>30</v>
      </c>
      <c r="F524" s="1" t="s">
        <v>21</v>
      </c>
      <c r="G524" s="1" t="s">
        <v>52</v>
      </c>
      <c r="H524" s="1" t="s">
        <v>525</v>
      </c>
      <c r="I524" s="1" t="s">
        <v>21</v>
      </c>
      <c r="J524" s="1" t="s">
        <v>34</v>
      </c>
      <c r="K524" s="1" t="s">
        <v>25</v>
      </c>
      <c r="L524" s="1" t="s">
        <v>52</v>
      </c>
      <c r="M524" s="1" t="s">
        <v>41</v>
      </c>
      <c r="N524" s="1">
        <v>32</v>
      </c>
      <c r="O524" s="1" t="s">
        <v>27</v>
      </c>
      <c r="P524" s="1" t="s">
        <v>439</v>
      </c>
      <c r="Q524" s="1" t="s">
        <v>56</v>
      </c>
      <c r="R524" s="1" t="s">
        <v>299</v>
      </c>
    </row>
    <row r="525" spans="1:18" ht="13.2" x14ac:dyDescent="0.25">
      <c r="A525" s="1">
        <v>733985</v>
      </c>
      <c r="B525" s="1" t="s">
        <v>206</v>
      </c>
      <c r="C525" s="2">
        <v>41825</v>
      </c>
      <c r="D525" s="1">
        <v>2014</v>
      </c>
      <c r="E525" s="1">
        <v>28</v>
      </c>
      <c r="F525" s="1" t="s">
        <v>360</v>
      </c>
      <c r="G525" s="1" t="s">
        <v>73</v>
      </c>
      <c r="H525" s="1" t="s">
        <v>408</v>
      </c>
      <c r="I525" s="1" t="s">
        <v>360</v>
      </c>
      <c r="J525" s="1" t="s">
        <v>24</v>
      </c>
      <c r="K525" s="1" t="s">
        <v>25</v>
      </c>
      <c r="L525" s="1" t="s">
        <v>73</v>
      </c>
      <c r="M525" s="1" t="s">
        <v>26</v>
      </c>
      <c r="N525" s="1">
        <v>8</v>
      </c>
      <c r="O525" s="1" t="s">
        <v>27</v>
      </c>
      <c r="P525" s="1" t="s">
        <v>423</v>
      </c>
      <c r="Q525" s="1" t="s">
        <v>48</v>
      </c>
      <c r="R525" s="1" t="s">
        <v>208</v>
      </c>
    </row>
    <row r="526" spans="1:18" ht="13.2" x14ac:dyDescent="0.25">
      <c r="A526" s="1">
        <v>733987</v>
      </c>
      <c r="B526" s="1" t="s">
        <v>559</v>
      </c>
      <c r="C526" s="2">
        <v>41825</v>
      </c>
      <c r="D526" s="1">
        <v>2014</v>
      </c>
      <c r="E526" s="1">
        <v>29</v>
      </c>
      <c r="F526" s="1" t="s">
        <v>248</v>
      </c>
      <c r="G526" s="1" t="s">
        <v>64</v>
      </c>
      <c r="H526" s="1" t="s">
        <v>561</v>
      </c>
      <c r="I526" s="1" t="s">
        <v>64</v>
      </c>
      <c r="J526" s="1" t="s">
        <v>34</v>
      </c>
      <c r="K526" s="1" t="s">
        <v>25</v>
      </c>
      <c r="L526" s="1" t="s">
        <v>248</v>
      </c>
      <c r="M526" s="1" t="s">
        <v>41</v>
      </c>
      <c r="N526" s="1">
        <v>44</v>
      </c>
      <c r="O526" s="1" t="s">
        <v>27</v>
      </c>
      <c r="P526" s="1" t="s">
        <v>182</v>
      </c>
      <c r="Q526" s="1" t="s">
        <v>354</v>
      </c>
      <c r="R526" s="1" t="s">
        <v>85</v>
      </c>
    </row>
    <row r="527" spans="1:18" ht="13.2" x14ac:dyDescent="0.25">
      <c r="A527" s="1">
        <v>733983</v>
      </c>
      <c r="B527" s="1" t="s">
        <v>50</v>
      </c>
      <c r="C527" s="2">
        <v>41795</v>
      </c>
      <c r="D527" s="1">
        <v>2014</v>
      </c>
      <c r="E527" s="1">
        <v>27</v>
      </c>
      <c r="F527" s="1" t="s">
        <v>60</v>
      </c>
      <c r="G527" s="1" t="s">
        <v>33</v>
      </c>
      <c r="H527" s="1" t="s">
        <v>302</v>
      </c>
      <c r="I527" s="1" t="s">
        <v>33</v>
      </c>
      <c r="J527" s="1" t="s">
        <v>34</v>
      </c>
      <c r="K527" s="1" t="s">
        <v>25</v>
      </c>
      <c r="L527" s="1" t="s">
        <v>60</v>
      </c>
      <c r="M527" s="1" t="s">
        <v>41</v>
      </c>
      <c r="N527" s="1">
        <v>19</v>
      </c>
      <c r="O527" s="1" t="s">
        <v>27</v>
      </c>
      <c r="P527" s="1" t="s">
        <v>285</v>
      </c>
      <c r="Q527" s="1" t="s">
        <v>179</v>
      </c>
      <c r="R527" s="1" t="s">
        <v>503</v>
      </c>
    </row>
    <row r="528" spans="1:18" ht="13.2" x14ac:dyDescent="0.25">
      <c r="A528" s="1">
        <v>733981</v>
      </c>
      <c r="B528" s="1" t="s">
        <v>206</v>
      </c>
      <c r="C528" s="2">
        <v>41764</v>
      </c>
      <c r="D528" s="1">
        <v>2014</v>
      </c>
      <c r="E528" s="1">
        <v>26</v>
      </c>
      <c r="F528" s="1" t="s">
        <v>360</v>
      </c>
      <c r="G528" s="1" t="s">
        <v>64</v>
      </c>
      <c r="H528" s="1" t="s">
        <v>408</v>
      </c>
      <c r="I528" s="1" t="s">
        <v>64</v>
      </c>
      <c r="J528" s="1" t="s">
        <v>34</v>
      </c>
      <c r="K528" s="1" t="s">
        <v>25</v>
      </c>
      <c r="L528" s="1" t="s">
        <v>64</v>
      </c>
      <c r="M528" s="1" t="s">
        <v>26</v>
      </c>
      <c r="N528" s="1">
        <v>8</v>
      </c>
      <c r="O528" s="1" t="s">
        <v>27</v>
      </c>
      <c r="P528" s="1" t="s">
        <v>416</v>
      </c>
      <c r="Q528" s="1" t="s">
        <v>506</v>
      </c>
      <c r="R528" s="1" t="s">
        <v>48</v>
      </c>
    </row>
    <row r="529" spans="1:18" ht="13.2" x14ac:dyDescent="0.25">
      <c r="A529" s="1">
        <v>733979</v>
      </c>
      <c r="B529" s="1" t="s">
        <v>18</v>
      </c>
      <c r="C529" s="2">
        <v>41764</v>
      </c>
      <c r="D529" s="1">
        <v>2014</v>
      </c>
      <c r="E529" s="1">
        <v>25</v>
      </c>
      <c r="F529" s="1" t="s">
        <v>21</v>
      </c>
      <c r="G529" s="1" t="s">
        <v>73</v>
      </c>
      <c r="H529" s="1" t="s">
        <v>525</v>
      </c>
      <c r="I529" s="1" t="s">
        <v>73</v>
      </c>
      <c r="J529" s="1" t="s">
        <v>34</v>
      </c>
      <c r="K529" s="1" t="s">
        <v>25</v>
      </c>
      <c r="L529" s="1" t="s">
        <v>21</v>
      </c>
      <c r="M529" s="1" t="s">
        <v>41</v>
      </c>
      <c r="N529" s="1">
        <v>10</v>
      </c>
      <c r="O529" s="1" t="s">
        <v>27</v>
      </c>
      <c r="P529" s="1" t="s">
        <v>564</v>
      </c>
      <c r="Q529" s="1" t="s">
        <v>299</v>
      </c>
      <c r="R529" s="1" t="s">
        <v>209</v>
      </c>
    </row>
    <row r="530" spans="1:18" ht="13.2" x14ac:dyDescent="0.25">
      <c r="A530" s="1">
        <v>733977</v>
      </c>
      <c r="B530" s="1" t="s">
        <v>400</v>
      </c>
      <c r="C530" s="2">
        <v>41734</v>
      </c>
      <c r="D530" s="1">
        <v>2014</v>
      </c>
      <c r="E530" s="1">
        <v>24</v>
      </c>
      <c r="F530" s="1" t="s">
        <v>33</v>
      </c>
      <c r="G530" s="1" t="s">
        <v>52</v>
      </c>
      <c r="H530" s="1" t="s">
        <v>402</v>
      </c>
      <c r="I530" s="1" t="s">
        <v>33</v>
      </c>
      <c r="J530" s="1" t="s">
        <v>34</v>
      </c>
      <c r="K530" s="1" t="s">
        <v>25</v>
      </c>
      <c r="L530" s="1" t="s">
        <v>33</v>
      </c>
      <c r="M530" s="1" t="s">
        <v>26</v>
      </c>
      <c r="N530" s="1">
        <v>4</v>
      </c>
      <c r="O530" s="1" t="s">
        <v>27</v>
      </c>
      <c r="P530" s="1" t="s">
        <v>215</v>
      </c>
      <c r="Q530" s="1" t="s">
        <v>354</v>
      </c>
      <c r="R530" s="1" t="s">
        <v>262</v>
      </c>
    </row>
    <row r="531" spans="1:18" ht="13.2" x14ac:dyDescent="0.25">
      <c r="A531" s="1">
        <v>733975</v>
      </c>
      <c r="B531" s="1" t="s">
        <v>206</v>
      </c>
      <c r="C531" s="2">
        <v>41703</v>
      </c>
      <c r="D531" s="1">
        <v>2014</v>
      </c>
      <c r="E531" s="1">
        <v>23</v>
      </c>
      <c r="F531" s="1" t="s">
        <v>360</v>
      </c>
      <c r="G531" s="1" t="s">
        <v>21</v>
      </c>
      <c r="H531" s="1" t="s">
        <v>408</v>
      </c>
      <c r="I531" s="1" t="s">
        <v>21</v>
      </c>
      <c r="J531" s="1" t="s">
        <v>34</v>
      </c>
      <c r="K531" s="1" t="s">
        <v>25</v>
      </c>
      <c r="L531" s="1" t="s">
        <v>21</v>
      </c>
      <c r="M531" s="1" t="s">
        <v>26</v>
      </c>
      <c r="N531" s="1">
        <v>7</v>
      </c>
      <c r="O531" s="1" t="s">
        <v>27</v>
      </c>
      <c r="P531" s="1" t="s">
        <v>413</v>
      </c>
      <c r="Q531" s="1" t="s">
        <v>565</v>
      </c>
      <c r="R531" s="1" t="s">
        <v>179</v>
      </c>
    </row>
    <row r="532" spans="1:18" ht="13.2" x14ac:dyDescent="0.25">
      <c r="A532" s="1">
        <v>733973</v>
      </c>
      <c r="B532" s="1" t="s">
        <v>50</v>
      </c>
      <c r="C532" s="2">
        <v>41703</v>
      </c>
      <c r="D532" s="1">
        <v>2014</v>
      </c>
      <c r="E532" s="1">
        <v>22</v>
      </c>
      <c r="F532" s="1" t="s">
        <v>60</v>
      </c>
      <c r="G532" s="1" t="s">
        <v>248</v>
      </c>
      <c r="H532" s="1" t="s">
        <v>302</v>
      </c>
      <c r="I532" s="1" t="s">
        <v>248</v>
      </c>
      <c r="J532" s="1" t="s">
        <v>24</v>
      </c>
      <c r="K532" s="1" t="s">
        <v>25</v>
      </c>
      <c r="L532" s="1" t="s">
        <v>60</v>
      </c>
      <c r="M532" s="1" t="s">
        <v>26</v>
      </c>
      <c r="N532" s="1">
        <v>5</v>
      </c>
      <c r="O532" s="1" t="s">
        <v>27</v>
      </c>
      <c r="P532" s="1" t="s">
        <v>442</v>
      </c>
      <c r="Q532" s="1" t="s">
        <v>48</v>
      </c>
      <c r="R532" s="1" t="s">
        <v>208</v>
      </c>
    </row>
    <row r="533" spans="1:18" ht="13.2" x14ac:dyDescent="0.25">
      <c r="A533" s="1">
        <v>733971</v>
      </c>
      <c r="B533" s="1" t="s">
        <v>497</v>
      </c>
      <c r="C533" s="2">
        <v>41675</v>
      </c>
      <c r="D533" s="1">
        <v>2014</v>
      </c>
      <c r="E533" s="1">
        <v>21</v>
      </c>
      <c r="F533" s="1" t="s">
        <v>64</v>
      </c>
      <c r="G533" s="1" t="s">
        <v>73</v>
      </c>
      <c r="H533" s="1" t="s">
        <v>499</v>
      </c>
      <c r="I533" s="1" t="s">
        <v>64</v>
      </c>
      <c r="J533" s="1" t="s">
        <v>24</v>
      </c>
      <c r="K533" s="1" t="s">
        <v>25</v>
      </c>
      <c r="L533" s="1" t="s">
        <v>64</v>
      </c>
      <c r="M533" s="1" t="s">
        <v>41</v>
      </c>
      <c r="N533" s="1">
        <v>34</v>
      </c>
      <c r="O533" s="1" t="s">
        <v>27</v>
      </c>
      <c r="P533" s="1" t="s">
        <v>192</v>
      </c>
      <c r="Q533" s="1" t="s">
        <v>56</v>
      </c>
      <c r="R533" s="1" t="s">
        <v>299</v>
      </c>
    </row>
    <row r="534" spans="1:18" ht="13.2" x14ac:dyDescent="0.25">
      <c r="A534" s="1">
        <v>729317</v>
      </c>
      <c r="B534" s="1" t="s">
        <v>27</v>
      </c>
      <c r="C534" s="1" t="s">
        <v>566</v>
      </c>
      <c r="D534" s="1">
        <v>2014</v>
      </c>
      <c r="E534" s="1">
        <v>20</v>
      </c>
      <c r="F534" s="1" t="s">
        <v>60</v>
      </c>
      <c r="G534" s="1" t="s">
        <v>52</v>
      </c>
      <c r="H534" s="1" t="s">
        <v>166</v>
      </c>
      <c r="I534" s="1" t="s">
        <v>60</v>
      </c>
      <c r="J534" s="1" t="s">
        <v>34</v>
      </c>
      <c r="K534" s="1" t="s">
        <v>25</v>
      </c>
      <c r="L534" s="1" t="s">
        <v>52</v>
      </c>
      <c r="M534" s="1" t="s">
        <v>41</v>
      </c>
      <c r="N534" s="1">
        <v>15</v>
      </c>
      <c r="O534" s="1" t="s">
        <v>27</v>
      </c>
      <c r="P534" s="1" t="s">
        <v>439</v>
      </c>
      <c r="Q534" s="1" t="s">
        <v>354</v>
      </c>
      <c r="R534" s="1" t="s">
        <v>124</v>
      </c>
    </row>
    <row r="535" spans="1:18" ht="13.2" x14ac:dyDescent="0.25">
      <c r="A535" s="1">
        <v>729315</v>
      </c>
      <c r="B535" s="1" t="s">
        <v>174</v>
      </c>
      <c r="C535" s="1" t="s">
        <v>567</v>
      </c>
      <c r="D535" s="1">
        <v>2014</v>
      </c>
      <c r="E535" s="1">
        <v>19</v>
      </c>
      <c r="F535" s="1" t="s">
        <v>73</v>
      </c>
      <c r="G535" s="1" t="s">
        <v>21</v>
      </c>
      <c r="H535" s="1" t="s">
        <v>245</v>
      </c>
      <c r="I535" s="1" t="s">
        <v>21</v>
      </c>
      <c r="J535" s="1" t="s">
        <v>24</v>
      </c>
      <c r="K535" s="1" t="s">
        <v>222</v>
      </c>
      <c r="L535" s="1" t="s">
        <v>21</v>
      </c>
      <c r="M535" s="1" t="s">
        <v>223</v>
      </c>
      <c r="N535" s="1" t="s">
        <v>27</v>
      </c>
      <c r="O535" s="1" t="s">
        <v>27</v>
      </c>
      <c r="P535" s="1" t="s">
        <v>543</v>
      </c>
      <c r="Q535" s="1" t="s">
        <v>568</v>
      </c>
      <c r="R535" s="1" t="s">
        <v>56</v>
      </c>
    </row>
    <row r="536" spans="1:18" ht="13.2" x14ac:dyDescent="0.25">
      <c r="A536" s="1">
        <v>729313</v>
      </c>
      <c r="B536" s="1" t="s">
        <v>27</v>
      </c>
      <c r="C536" s="1" t="s">
        <v>569</v>
      </c>
      <c r="D536" s="1">
        <v>2014</v>
      </c>
      <c r="E536" s="1">
        <v>18</v>
      </c>
      <c r="F536" s="1" t="s">
        <v>248</v>
      </c>
      <c r="G536" s="1" t="s">
        <v>33</v>
      </c>
      <c r="H536" s="1" t="s">
        <v>166</v>
      </c>
      <c r="I536" s="1" t="s">
        <v>248</v>
      </c>
      <c r="J536" s="1" t="s">
        <v>34</v>
      </c>
      <c r="K536" s="1" t="s">
        <v>25</v>
      </c>
      <c r="L536" s="1" t="s">
        <v>248</v>
      </c>
      <c r="M536" s="1" t="s">
        <v>26</v>
      </c>
      <c r="N536" s="1">
        <v>5</v>
      </c>
      <c r="O536" s="1" t="s">
        <v>27</v>
      </c>
      <c r="P536" s="1" t="s">
        <v>250</v>
      </c>
      <c r="Q536" s="1" t="s">
        <v>570</v>
      </c>
      <c r="R536" s="1" t="s">
        <v>179</v>
      </c>
    </row>
    <row r="537" spans="1:18" ht="13.2" x14ac:dyDescent="0.25">
      <c r="A537" s="1">
        <v>729311</v>
      </c>
      <c r="B537" s="1" t="s">
        <v>27</v>
      </c>
      <c r="C537" s="1" t="s">
        <v>571</v>
      </c>
      <c r="D537" s="1">
        <v>2014</v>
      </c>
      <c r="E537" s="1">
        <v>17</v>
      </c>
      <c r="F537" s="1" t="s">
        <v>52</v>
      </c>
      <c r="G537" s="1" t="s">
        <v>64</v>
      </c>
      <c r="H537" s="1" t="s">
        <v>170</v>
      </c>
      <c r="I537" s="1" t="s">
        <v>52</v>
      </c>
      <c r="J537" s="1" t="s">
        <v>24</v>
      </c>
      <c r="K537" s="1" t="s">
        <v>25</v>
      </c>
      <c r="L537" s="1" t="s">
        <v>64</v>
      </c>
      <c r="M537" s="1" t="s">
        <v>26</v>
      </c>
      <c r="N537" s="1">
        <v>5</v>
      </c>
      <c r="O537" s="1" t="s">
        <v>27</v>
      </c>
      <c r="P537" s="1" t="s">
        <v>416</v>
      </c>
      <c r="Q537" s="1" t="s">
        <v>56</v>
      </c>
      <c r="R537" s="1" t="s">
        <v>262</v>
      </c>
    </row>
    <row r="538" spans="1:18" ht="13.2" x14ac:dyDescent="0.25">
      <c r="A538" s="1">
        <v>729309</v>
      </c>
      <c r="B538" s="1" t="s">
        <v>27</v>
      </c>
      <c r="C538" s="1" t="s">
        <v>571</v>
      </c>
      <c r="D538" s="1">
        <v>2014</v>
      </c>
      <c r="E538" s="1">
        <v>16</v>
      </c>
      <c r="F538" s="1" t="s">
        <v>360</v>
      </c>
      <c r="G538" s="1" t="s">
        <v>60</v>
      </c>
      <c r="H538" s="1" t="s">
        <v>170</v>
      </c>
      <c r="I538" s="1" t="s">
        <v>60</v>
      </c>
      <c r="J538" s="1" t="s">
        <v>24</v>
      </c>
      <c r="K538" s="1" t="s">
        <v>25</v>
      </c>
      <c r="L538" s="1" t="s">
        <v>360</v>
      </c>
      <c r="M538" s="1" t="s">
        <v>26</v>
      </c>
      <c r="N538" s="1">
        <v>6</v>
      </c>
      <c r="O538" s="1" t="s">
        <v>27</v>
      </c>
      <c r="P538" s="1" t="s">
        <v>572</v>
      </c>
      <c r="Q538" s="1" t="s">
        <v>568</v>
      </c>
      <c r="R538" s="1" t="s">
        <v>262</v>
      </c>
    </row>
    <row r="539" spans="1:18" ht="13.2" x14ac:dyDescent="0.25">
      <c r="A539" s="1">
        <v>729307</v>
      </c>
      <c r="B539" s="1" t="s">
        <v>174</v>
      </c>
      <c r="C539" s="1" t="s">
        <v>573</v>
      </c>
      <c r="D539" s="1">
        <v>2014</v>
      </c>
      <c r="E539" s="1">
        <v>15</v>
      </c>
      <c r="F539" s="1" t="s">
        <v>73</v>
      </c>
      <c r="G539" s="1" t="s">
        <v>248</v>
      </c>
      <c r="H539" s="1" t="s">
        <v>245</v>
      </c>
      <c r="I539" s="1" t="s">
        <v>73</v>
      </c>
      <c r="J539" s="1" t="s">
        <v>34</v>
      </c>
      <c r="K539" s="1" t="s">
        <v>25</v>
      </c>
      <c r="L539" s="1" t="s">
        <v>248</v>
      </c>
      <c r="M539" s="1" t="s">
        <v>41</v>
      </c>
      <c r="N539" s="1">
        <v>23</v>
      </c>
      <c r="O539" s="1" t="s">
        <v>27</v>
      </c>
      <c r="P539" s="1" t="s">
        <v>250</v>
      </c>
      <c r="Q539" s="1" t="s">
        <v>354</v>
      </c>
      <c r="R539" s="1" t="s">
        <v>167</v>
      </c>
    </row>
    <row r="540" spans="1:18" ht="13.2" x14ac:dyDescent="0.25">
      <c r="A540" s="1">
        <v>729305</v>
      </c>
      <c r="B540" s="1" t="s">
        <v>174</v>
      </c>
      <c r="C540" s="1" t="s">
        <v>573</v>
      </c>
      <c r="D540" s="1">
        <v>2014</v>
      </c>
      <c r="E540" s="1">
        <v>14</v>
      </c>
      <c r="F540" s="1" t="s">
        <v>21</v>
      </c>
      <c r="G540" s="1" t="s">
        <v>33</v>
      </c>
      <c r="H540" s="1" t="s">
        <v>245</v>
      </c>
      <c r="I540" s="1" t="s">
        <v>21</v>
      </c>
      <c r="J540" s="1" t="s">
        <v>34</v>
      </c>
      <c r="K540" s="1" t="s">
        <v>25</v>
      </c>
      <c r="L540" s="1" t="s">
        <v>21</v>
      </c>
      <c r="M540" s="1" t="s">
        <v>26</v>
      </c>
      <c r="N540" s="1">
        <v>6</v>
      </c>
      <c r="O540" s="1" t="s">
        <v>27</v>
      </c>
      <c r="P540" s="1" t="s">
        <v>564</v>
      </c>
      <c r="Q540" s="1" t="s">
        <v>354</v>
      </c>
      <c r="R540" s="1" t="s">
        <v>208</v>
      </c>
    </row>
    <row r="541" spans="1:18" ht="13.2" x14ac:dyDescent="0.25">
      <c r="A541" s="1">
        <v>729301</v>
      </c>
      <c r="B541" s="1" t="s">
        <v>27</v>
      </c>
      <c r="C541" s="1" t="s">
        <v>574</v>
      </c>
      <c r="D541" s="1">
        <v>2014</v>
      </c>
      <c r="E541" s="1">
        <v>12</v>
      </c>
      <c r="F541" s="1" t="s">
        <v>52</v>
      </c>
      <c r="G541" s="1" t="s">
        <v>360</v>
      </c>
      <c r="H541" s="1" t="s">
        <v>166</v>
      </c>
      <c r="I541" s="1" t="s">
        <v>52</v>
      </c>
      <c r="J541" s="1" t="s">
        <v>24</v>
      </c>
      <c r="K541" s="1" t="s">
        <v>25</v>
      </c>
      <c r="L541" s="1" t="s">
        <v>52</v>
      </c>
      <c r="M541" s="1" t="s">
        <v>41</v>
      </c>
      <c r="N541" s="1">
        <v>4</v>
      </c>
      <c r="O541" s="1" t="s">
        <v>27</v>
      </c>
      <c r="P541" s="1" t="s">
        <v>492</v>
      </c>
      <c r="Q541" s="1" t="s">
        <v>124</v>
      </c>
      <c r="R541" s="1" t="s">
        <v>179</v>
      </c>
    </row>
    <row r="542" spans="1:18" ht="13.2" x14ac:dyDescent="0.25">
      <c r="A542" s="1">
        <v>729303</v>
      </c>
      <c r="B542" s="1" t="s">
        <v>27</v>
      </c>
      <c r="C542" s="1" t="s">
        <v>574</v>
      </c>
      <c r="D542" s="1">
        <v>2014</v>
      </c>
      <c r="E542" s="1">
        <v>13</v>
      </c>
      <c r="F542" s="1" t="s">
        <v>64</v>
      </c>
      <c r="G542" s="1" t="s">
        <v>60</v>
      </c>
      <c r="H542" s="1" t="s">
        <v>166</v>
      </c>
      <c r="I542" s="1" t="s">
        <v>60</v>
      </c>
      <c r="J542" s="1" t="s">
        <v>24</v>
      </c>
      <c r="K542" s="1" t="s">
        <v>25</v>
      </c>
      <c r="L542" s="1" t="s">
        <v>64</v>
      </c>
      <c r="M542" s="1" t="s">
        <v>26</v>
      </c>
      <c r="N542" s="1">
        <v>7</v>
      </c>
      <c r="O542" s="1" t="s">
        <v>27</v>
      </c>
      <c r="P542" s="1" t="s">
        <v>415</v>
      </c>
      <c r="Q542" s="1" t="s">
        <v>570</v>
      </c>
      <c r="R542" s="1" t="s">
        <v>124</v>
      </c>
    </row>
    <row r="543" spans="1:18" ht="13.2" x14ac:dyDescent="0.25">
      <c r="A543" s="1">
        <v>729299</v>
      </c>
      <c r="B543" s="1" t="s">
        <v>27</v>
      </c>
      <c r="C543" s="1" t="s">
        <v>575</v>
      </c>
      <c r="D543" s="1">
        <v>2014</v>
      </c>
      <c r="E543" s="1">
        <v>11</v>
      </c>
      <c r="F543" s="1" t="s">
        <v>33</v>
      </c>
      <c r="G543" s="1" t="s">
        <v>73</v>
      </c>
      <c r="H543" s="1" t="s">
        <v>170</v>
      </c>
      <c r="I543" s="1" t="s">
        <v>33</v>
      </c>
      <c r="J543" s="1" t="s">
        <v>34</v>
      </c>
      <c r="K543" s="1" t="s">
        <v>25</v>
      </c>
      <c r="L543" s="1" t="s">
        <v>73</v>
      </c>
      <c r="M543" s="1" t="s">
        <v>41</v>
      </c>
      <c r="N543" s="1">
        <v>2</v>
      </c>
      <c r="O543" s="1" t="s">
        <v>27</v>
      </c>
      <c r="P543" s="1" t="s">
        <v>362</v>
      </c>
      <c r="Q543" s="1" t="s">
        <v>568</v>
      </c>
      <c r="R543" s="1" t="s">
        <v>262</v>
      </c>
    </row>
    <row r="544" spans="1:18" ht="13.2" x14ac:dyDescent="0.25">
      <c r="A544" s="1">
        <v>729297</v>
      </c>
      <c r="B544" s="1" t="s">
        <v>27</v>
      </c>
      <c r="C544" s="1" t="s">
        <v>576</v>
      </c>
      <c r="D544" s="1">
        <v>2014</v>
      </c>
      <c r="E544" s="1">
        <v>10</v>
      </c>
      <c r="F544" s="1" t="s">
        <v>21</v>
      </c>
      <c r="G544" s="1" t="s">
        <v>64</v>
      </c>
      <c r="H544" s="1" t="s">
        <v>166</v>
      </c>
      <c r="I544" s="1" t="s">
        <v>21</v>
      </c>
      <c r="J544" s="1" t="s">
        <v>34</v>
      </c>
      <c r="K544" s="1" t="s">
        <v>25</v>
      </c>
      <c r="L544" s="1" t="s">
        <v>64</v>
      </c>
      <c r="M544" s="1" t="s">
        <v>41</v>
      </c>
      <c r="N544" s="1">
        <v>7</v>
      </c>
      <c r="O544" s="1" t="s">
        <v>27</v>
      </c>
      <c r="P544" s="1" t="s">
        <v>192</v>
      </c>
      <c r="Q544" s="1" t="s">
        <v>354</v>
      </c>
      <c r="R544" s="1" t="s">
        <v>167</v>
      </c>
    </row>
    <row r="545" spans="1:18" ht="13.2" x14ac:dyDescent="0.25">
      <c r="A545" s="1">
        <v>729295</v>
      </c>
      <c r="B545" s="1" t="s">
        <v>27</v>
      </c>
      <c r="C545" s="1" t="s">
        <v>577</v>
      </c>
      <c r="D545" s="1">
        <v>2014</v>
      </c>
      <c r="E545" s="1">
        <v>9</v>
      </c>
      <c r="F545" s="1" t="s">
        <v>248</v>
      </c>
      <c r="G545" s="1" t="s">
        <v>52</v>
      </c>
      <c r="H545" s="1" t="s">
        <v>170</v>
      </c>
      <c r="I545" s="1" t="s">
        <v>52</v>
      </c>
      <c r="J545" s="1" t="s">
        <v>34</v>
      </c>
      <c r="K545" s="1" t="s">
        <v>25</v>
      </c>
      <c r="L545" s="1" t="s">
        <v>248</v>
      </c>
      <c r="M545" s="1" t="s">
        <v>41</v>
      </c>
      <c r="N545" s="1">
        <v>72</v>
      </c>
      <c r="O545" s="1" t="s">
        <v>27</v>
      </c>
      <c r="P545" s="1" t="s">
        <v>182</v>
      </c>
      <c r="Q545" s="1" t="s">
        <v>124</v>
      </c>
      <c r="R545" s="1" t="s">
        <v>179</v>
      </c>
    </row>
    <row r="546" spans="1:18" ht="13.2" x14ac:dyDescent="0.25">
      <c r="A546" s="1">
        <v>729293</v>
      </c>
      <c r="B546" s="1" t="s">
        <v>174</v>
      </c>
      <c r="C546" s="1" t="s">
        <v>578</v>
      </c>
      <c r="D546" s="1">
        <v>2014</v>
      </c>
      <c r="E546" s="1">
        <v>8</v>
      </c>
      <c r="F546" s="1" t="s">
        <v>64</v>
      </c>
      <c r="G546" s="1" t="s">
        <v>360</v>
      </c>
      <c r="H546" s="1" t="s">
        <v>245</v>
      </c>
      <c r="I546" s="1" t="s">
        <v>64</v>
      </c>
      <c r="J546" s="1" t="s">
        <v>24</v>
      </c>
      <c r="K546" s="1" t="s">
        <v>25</v>
      </c>
      <c r="L546" s="1" t="s">
        <v>64</v>
      </c>
      <c r="M546" s="1" t="s">
        <v>41</v>
      </c>
      <c r="N546" s="1">
        <v>93</v>
      </c>
      <c r="O546" s="1" t="s">
        <v>27</v>
      </c>
      <c r="P546" s="1" t="s">
        <v>434</v>
      </c>
      <c r="Q546" s="1" t="s">
        <v>167</v>
      </c>
      <c r="R546" s="1" t="s">
        <v>208</v>
      </c>
    </row>
    <row r="547" spans="1:18" ht="13.2" x14ac:dyDescent="0.25">
      <c r="A547" s="1">
        <v>729291</v>
      </c>
      <c r="B547" s="1" t="s">
        <v>27</v>
      </c>
      <c r="C547" s="1" t="s">
        <v>579</v>
      </c>
      <c r="D547" s="1">
        <v>2014</v>
      </c>
      <c r="E547" s="1">
        <v>7</v>
      </c>
      <c r="F547" s="1" t="s">
        <v>21</v>
      </c>
      <c r="G547" s="1" t="s">
        <v>248</v>
      </c>
      <c r="H547" s="1" t="s">
        <v>170</v>
      </c>
      <c r="I547" s="1" t="s">
        <v>248</v>
      </c>
      <c r="J547" s="1" t="s">
        <v>34</v>
      </c>
      <c r="K547" s="1" t="s">
        <v>25</v>
      </c>
      <c r="L547" s="1" t="s">
        <v>248</v>
      </c>
      <c r="M547" s="1" t="s">
        <v>26</v>
      </c>
      <c r="N547" s="1">
        <v>7</v>
      </c>
      <c r="O547" s="1" t="s">
        <v>27</v>
      </c>
      <c r="P547" s="1" t="s">
        <v>182</v>
      </c>
      <c r="Q547" s="1" t="s">
        <v>570</v>
      </c>
      <c r="R547" s="1" t="s">
        <v>124</v>
      </c>
    </row>
    <row r="548" spans="1:18" ht="13.2" x14ac:dyDescent="0.25">
      <c r="A548" s="1">
        <v>729289</v>
      </c>
      <c r="B548" s="1" t="s">
        <v>27</v>
      </c>
      <c r="C548" s="1" t="s">
        <v>580</v>
      </c>
      <c r="D548" s="1">
        <v>2014</v>
      </c>
      <c r="E548" s="1">
        <v>6</v>
      </c>
      <c r="F548" s="1" t="s">
        <v>73</v>
      </c>
      <c r="G548" s="1" t="s">
        <v>360</v>
      </c>
      <c r="H548" s="1" t="s">
        <v>166</v>
      </c>
      <c r="I548" s="1" t="s">
        <v>73</v>
      </c>
      <c r="J548" s="1" t="s">
        <v>24</v>
      </c>
      <c r="K548" s="1" t="s">
        <v>25</v>
      </c>
      <c r="L548" s="1" t="s">
        <v>360</v>
      </c>
      <c r="M548" s="1" t="s">
        <v>26</v>
      </c>
      <c r="N548" s="1">
        <v>4</v>
      </c>
      <c r="O548" s="1" t="s">
        <v>27</v>
      </c>
      <c r="P548" s="1" t="s">
        <v>535</v>
      </c>
      <c r="Q548" s="1" t="s">
        <v>568</v>
      </c>
      <c r="R548" s="1" t="s">
        <v>262</v>
      </c>
    </row>
    <row r="549" spans="1:18" ht="13.2" x14ac:dyDescent="0.25">
      <c r="A549" s="1">
        <v>729287</v>
      </c>
      <c r="B549" s="1" t="s">
        <v>27</v>
      </c>
      <c r="C549" s="1" t="s">
        <v>580</v>
      </c>
      <c r="D549" s="1">
        <v>2014</v>
      </c>
      <c r="E549" s="1">
        <v>5</v>
      </c>
      <c r="F549" s="1" t="s">
        <v>33</v>
      </c>
      <c r="G549" s="1" t="s">
        <v>60</v>
      </c>
      <c r="H549" s="1" t="s">
        <v>166</v>
      </c>
      <c r="I549" s="1" t="s">
        <v>33</v>
      </c>
      <c r="J549" s="1" t="s">
        <v>34</v>
      </c>
      <c r="K549" s="1" t="s">
        <v>25</v>
      </c>
      <c r="L549" s="1" t="s">
        <v>33</v>
      </c>
      <c r="M549" s="1" t="s">
        <v>26</v>
      </c>
      <c r="N549" s="1">
        <v>7</v>
      </c>
      <c r="O549" s="1" t="s">
        <v>27</v>
      </c>
      <c r="P549" s="1" t="s">
        <v>325</v>
      </c>
      <c r="Q549" s="1" t="s">
        <v>568</v>
      </c>
      <c r="R549" s="1" t="s">
        <v>56</v>
      </c>
    </row>
    <row r="550" spans="1:18" ht="13.2" x14ac:dyDescent="0.25">
      <c r="A550" s="1">
        <v>729285</v>
      </c>
      <c r="B550" s="1" t="s">
        <v>174</v>
      </c>
      <c r="C550" s="1" t="s">
        <v>581</v>
      </c>
      <c r="D550" s="1">
        <v>2014</v>
      </c>
      <c r="E550" s="1">
        <v>4</v>
      </c>
      <c r="F550" s="1" t="s">
        <v>52</v>
      </c>
      <c r="G550" s="1" t="s">
        <v>21</v>
      </c>
      <c r="H550" s="1" t="s">
        <v>245</v>
      </c>
      <c r="I550" s="1" t="s">
        <v>21</v>
      </c>
      <c r="J550" s="1" t="s">
        <v>34</v>
      </c>
      <c r="K550" s="1" t="s">
        <v>25</v>
      </c>
      <c r="L550" s="1" t="s">
        <v>21</v>
      </c>
      <c r="M550" s="1" t="s">
        <v>26</v>
      </c>
      <c r="N550" s="1">
        <v>4</v>
      </c>
      <c r="O550" s="1" t="s">
        <v>27</v>
      </c>
      <c r="P550" s="1" t="s">
        <v>473</v>
      </c>
      <c r="Q550" s="1" t="s">
        <v>570</v>
      </c>
      <c r="R550" s="1" t="s">
        <v>167</v>
      </c>
    </row>
    <row r="551" spans="1:18" ht="13.2" x14ac:dyDescent="0.25">
      <c r="A551" s="1">
        <v>729283</v>
      </c>
      <c r="B551" s="1" t="s">
        <v>174</v>
      </c>
      <c r="C551" s="1" t="s">
        <v>581</v>
      </c>
      <c r="D551" s="1">
        <v>2014</v>
      </c>
      <c r="E551" s="1">
        <v>3</v>
      </c>
      <c r="F551" s="1" t="s">
        <v>64</v>
      </c>
      <c r="G551" s="1" t="s">
        <v>248</v>
      </c>
      <c r="H551" s="1" t="s">
        <v>245</v>
      </c>
      <c r="I551" s="1" t="s">
        <v>64</v>
      </c>
      <c r="J551" s="1" t="s">
        <v>24</v>
      </c>
      <c r="K551" s="1" t="s">
        <v>25</v>
      </c>
      <c r="L551" s="1" t="s">
        <v>248</v>
      </c>
      <c r="M551" s="1" t="s">
        <v>26</v>
      </c>
      <c r="N551" s="1">
        <v>6</v>
      </c>
      <c r="O551" s="1" t="s">
        <v>27</v>
      </c>
      <c r="P551" s="1" t="s">
        <v>182</v>
      </c>
      <c r="Q551" s="1" t="s">
        <v>167</v>
      </c>
      <c r="R551" s="1" t="s">
        <v>208</v>
      </c>
    </row>
    <row r="552" spans="1:18" ht="13.2" x14ac:dyDescent="0.25">
      <c r="A552" s="1">
        <v>729281</v>
      </c>
      <c r="B552" s="1" t="s">
        <v>27</v>
      </c>
      <c r="C552" s="1" t="s">
        <v>582</v>
      </c>
      <c r="D552" s="1">
        <v>2014</v>
      </c>
      <c r="E552" s="1">
        <v>2</v>
      </c>
      <c r="F552" s="1" t="s">
        <v>360</v>
      </c>
      <c r="G552" s="1" t="s">
        <v>33</v>
      </c>
      <c r="H552" s="1" t="s">
        <v>170</v>
      </c>
      <c r="I552" s="1" t="s">
        <v>33</v>
      </c>
      <c r="J552" s="1" t="s">
        <v>34</v>
      </c>
      <c r="K552" s="1" t="s">
        <v>25</v>
      </c>
      <c r="L552" s="1" t="s">
        <v>33</v>
      </c>
      <c r="M552" s="1" t="s">
        <v>26</v>
      </c>
      <c r="N552" s="1">
        <v>8</v>
      </c>
      <c r="O552" s="1" t="s">
        <v>27</v>
      </c>
      <c r="P552" s="1" t="s">
        <v>138</v>
      </c>
      <c r="Q552" s="1" t="s">
        <v>568</v>
      </c>
      <c r="R552" s="1" t="s">
        <v>179</v>
      </c>
    </row>
    <row r="553" spans="1:18" ht="13.2" x14ac:dyDescent="0.25">
      <c r="A553" s="1">
        <v>729279</v>
      </c>
      <c r="B553" s="1" t="s">
        <v>174</v>
      </c>
      <c r="C553" s="1" t="s">
        <v>583</v>
      </c>
      <c r="D553" s="1">
        <v>2014</v>
      </c>
      <c r="E553" s="1">
        <v>1</v>
      </c>
      <c r="F553" s="1" t="s">
        <v>60</v>
      </c>
      <c r="G553" s="1" t="s">
        <v>73</v>
      </c>
      <c r="H553" s="1" t="s">
        <v>245</v>
      </c>
      <c r="I553" s="1" t="s">
        <v>73</v>
      </c>
      <c r="J553" s="1" t="s">
        <v>24</v>
      </c>
      <c r="K553" s="1" t="s">
        <v>25</v>
      </c>
      <c r="L553" s="1" t="s">
        <v>73</v>
      </c>
      <c r="M553" s="1" t="s">
        <v>41</v>
      </c>
      <c r="N553" s="1">
        <v>41</v>
      </c>
      <c r="O553" s="1" t="s">
        <v>27</v>
      </c>
      <c r="P553" s="1" t="s">
        <v>584</v>
      </c>
      <c r="Q553" s="1" t="s">
        <v>124</v>
      </c>
      <c r="R553" s="1" t="s">
        <v>167</v>
      </c>
    </row>
    <row r="554" spans="1:18" ht="13.2" x14ac:dyDescent="0.25">
      <c r="A554" s="1">
        <v>598073</v>
      </c>
      <c r="B554" s="1" t="s">
        <v>36</v>
      </c>
      <c r="C554" s="1" t="s">
        <v>585</v>
      </c>
      <c r="D554" s="1">
        <v>2013</v>
      </c>
      <c r="E554" s="1" t="s">
        <v>20</v>
      </c>
      <c r="F554" s="1" t="s">
        <v>64</v>
      </c>
      <c r="G554" s="1" t="s">
        <v>60</v>
      </c>
      <c r="H554" s="1" t="s">
        <v>313</v>
      </c>
      <c r="I554" s="1" t="s">
        <v>60</v>
      </c>
      <c r="J554" s="1" t="s">
        <v>24</v>
      </c>
      <c r="K554" s="1" t="s">
        <v>25</v>
      </c>
      <c r="L554" s="1" t="s">
        <v>60</v>
      </c>
      <c r="M554" s="1" t="s">
        <v>41</v>
      </c>
      <c r="N554" s="1">
        <v>23</v>
      </c>
      <c r="O554" s="1" t="s">
        <v>27</v>
      </c>
      <c r="P554" s="1" t="s">
        <v>188</v>
      </c>
      <c r="Q554" s="1" t="s">
        <v>354</v>
      </c>
      <c r="R554" s="1" t="s">
        <v>586</v>
      </c>
    </row>
    <row r="555" spans="1:18" ht="13.2" x14ac:dyDescent="0.25">
      <c r="A555" s="1">
        <v>598072</v>
      </c>
      <c r="B555" s="1" t="s">
        <v>36</v>
      </c>
      <c r="C555" s="1" t="s">
        <v>587</v>
      </c>
      <c r="D555" s="1">
        <v>2013</v>
      </c>
      <c r="E555" s="1" t="s">
        <v>32</v>
      </c>
      <c r="F555" s="1" t="s">
        <v>60</v>
      </c>
      <c r="G555" s="1" t="s">
        <v>21</v>
      </c>
      <c r="H555" s="1" t="s">
        <v>313</v>
      </c>
      <c r="I555" s="1" t="s">
        <v>21</v>
      </c>
      <c r="J555" s="1" t="s">
        <v>24</v>
      </c>
      <c r="K555" s="1" t="s">
        <v>25</v>
      </c>
      <c r="L555" s="1" t="s">
        <v>60</v>
      </c>
      <c r="M555" s="1" t="s">
        <v>26</v>
      </c>
      <c r="N555" s="1">
        <v>4</v>
      </c>
      <c r="O555" s="1" t="s">
        <v>27</v>
      </c>
      <c r="P555" s="1" t="s">
        <v>340</v>
      </c>
      <c r="Q555" s="1" t="s">
        <v>208</v>
      </c>
      <c r="R555" s="1" t="s">
        <v>586</v>
      </c>
    </row>
    <row r="556" spans="1:18" ht="13.2" x14ac:dyDescent="0.25">
      <c r="A556" s="1">
        <v>598071</v>
      </c>
      <c r="B556" s="1" t="s">
        <v>206</v>
      </c>
      <c r="C556" s="1" t="s">
        <v>588</v>
      </c>
      <c r="D556" s="1">
        <v>2013</v>
      </c>
      <c r="E556" s="1" t="s">
        <v>38</v>
      </c>
      <c r="F556" s="1" t="s">
        <v>21</v>
      </c>
      <c r="G556" s="1" t="s">
        <v>52</v>
      </c>
      <c r="H556" s="1" t="s">
        <v>408</v>
      </c>
      <c r="I556" s="1" t="s">
        <v>52</v>
      </c>
      <c r="J556" s="1" t="s">
        <v>24</v>
      </c>
      <c r="K556" s="1" t="s">
        <v>25</v>
      </c>
      <c r="L556" s="1" t="s">
        <v>21</v>
      </c>
      <c r="M556" s="1" t="s">
        <v>26</v>
      </c>
      <c r="N556" s="1">
        <v>4</v>
      </c>
      <c r="O556" s="1" t="s">
        <v>27</v>
      </c>
      <c r="P556" s="1" t="s">
        <v>589</v>
      </c>
      <c r="Q556" s="1" t="s">
        <v>179</v>
      </c>
      <c r="R556" s="1" t="s">
        <v>134</v>
      </c>
    </row>
    <row r="557" spans="1:18" ht="13.2" x14ac:dyDescent="0.25">
      <c r="A557" s="1">
        <v>598070</v>
      </c>
      <c r="B557" s="1" t="s">
        <v>206</v>
      </c>
      <c r="C557" s="1" t="s">
        <v>590</v>
      </c>
      <c r="D557" s="1">
        <v>2013</v>
      </c>
      <c r="E557" s="1" t="s">
        <v>46</v>
      </c>
      <c r="F557" s="1" t="s">
        <v>64</v>
      </c>
      <c r="G557" s="1" t="s">
        <v>60</v>
      </c>
      <c r="H557" s="1" t="s">
        <v>408</v>
      </c>
      <c r="I557" s="1" t="s">
        <v>64</v>
      </c>
      <c r="J557" s="1" t="s">
        <v>24</v>
      </c>
      <c r="K557" s="1" t="s">
        <v>25</v>
      </c>
      <c r="L557" s="1" t="s">
        <v>64</v>
      </c>
      <c r="M557" s="1" t="s">
        <v>41</v>
      </c>
      <c r="N557" s="1">
        <v>48</v>
      </c>
      <c r="O557" s="1" t="s">
        <v>27</v>
      </c>
      <c r="P557" s="1" t="s">
        <v>552</v>
      </c>
      <c r="Q557" s="1" t="s">
        <v>299</v>
      </c>
      <c r="R557" s="1" t="s">
        <v>134</v>
      </c>
    </row>
    <row r="558" spans="1:18" ht="13.2" x14ac:dyDescent="0.25">
      <c r="A558" s="1">
        <v>598069</v>
      </c>
      <c r="B558" s="1" t="s">
        <v>291</v>
      </c>
      <c r="C558" s="1" t="s">
        <v>591</v>
      </c>
      <c r="D558" s="1">
        <v>2013</v>
      </c>
      <c r="E558" s="1">
        <v>72</v>
      </c>
      <c r="F558" s="1" t="s">
        <v>52</v>
      </c>
      <c r="G558" s="1" t="s">
        <v>73</v>
      </c>
      <c r="H558" s="1" t="s">
        <v>399</v>
      </c>
      <c r="I558" s="1" t="s">
        <v>73</v>
      </c>
      <c r="J558" s="1" t="s">
        <v>24</v>
      </c>
      <c r="K558" s="1" t="s">
        <v>25</v>
      </c>
      <c r="L558" s="1" t="s">
        <v>52</v>
      </c>
      <c r="M558" s="1" t="s">
        <v>26</v>
      </c>
      <c r="N558" s="1">
        <v>5</v>
      </c>
      <c r="O558" s="1" t="s">
        <v>27</v>
      </c>
      <c r="P558" s="1" t="s">
        <v>325</v>
      </c>
      <c r="Q558" s="1" t="s">
        <v>592</v>
      </c>
      <c r="R558" s="1" t="s">
        <v>593</v>
      </c>
    </row>
    <row r="559" spans="1:18" ht="13.2" x14ac:dyDescent="0.25">
      <c r="A559" s="1">
        <v>598067</v>
      </c>
      <c r="B559" s="1" t="s">
        <v>87</v>
      </c>
      <c r="C559" s="1" t="s">
        <v>591</v>
      </c>
      <c r="D559" s="1">
        <v>2013</v>
      </c>
      <c r="E559" s="1">
        <v>71</v>
      </c>
      <c r="F559" s="1" t="s">
        <v>594</v>
      </c>
      <c r="G559" s="1" t="s">
        <v>360</v>
      </c>
      <c r="H559" s="1" t="s">
        <v>595</v>
      </c>
      <c r="I559" s="1" t="s">
        <v>594</v>
      </c>
      <c r="J559" s="1" t="s">
        <v>24</v>
      </c>
      <c r="K559" s="1" t="s">
        <v>25</v>
      </c>
      <c r="L559" s="1" t="s">
        <v>594</v>
      </c>
      <c r="M559" s="1" t="s">
        <v>41</v>
      </c>
      <c r="N559" s="1">
        <v>38</v>
      </c>
      <c r="O559" s="1" t="s">
        <v>27</v>
      </c>
      <c r="P559" s="1" t="s">
        <v>596</v>
      </c>
      <c r="Q559" s="1" t="s">
        <v>299</v>
      </c>
      <c r="R559" s="1" t="s">
        <v>586</v>
      </c>
    </row>
    <row r="560" spans="1:18" ht="13.2" x14ac:dyDescent="0.25">
      <c r="A560" s="1">
        <v>598068</v>
      </c>
      <c r="B560" s="1" t="s">
        <v>400</v>
      </c>
      <c r="C560" s="1" t="s">
        <v>597</v>
      </c>
      <c r="D560" s="1">
        <v>2013</v>
      </c>
      <c r="E560" s="1">
        <v>70</v>
      </c>
      <c r="F560" s="1" t="s">
        <v>33</v>
      </c>
      <c r="G560" s="1" t="s">
        <v>64</v>
      </c>
      <c r="H560" s="1" t="s">
        <v>402</v>
      </c>
      <c r="I560" s="1" t="s">
        <v>64</v>
      </c>
      <c r="J560" s="1" t="s">
        <v>34</v>
      </c>
      <c r="K560" s="1" t="s">
        <v>25</v>
      </c>
      <c r="L560" s="1" t="s">
        <v>33</v>
      </c>
      <c r="M560" s="1" t="s">
        <v>41</v>
      </c>
      <c r="N560" s="1">
        <v>24</v>
      </c>
      <c r="O560" s="1" t="s">
        <v>27</v>
      </c>
      <c r="P560" s="1" t="s">
        <v>68</v>
      </c>
      <c r="Q560" s="1" t="s">
        <v>208</v>
      </c>
      <c r="R560" s="1" t="s">
        <v>134</v>
      </c>
    </row>
    <row r="561" spans="1:18" ht="13.2" x14ac:dyDescent="0.25">
      <c r="A561" s="1">
        <v>598066</v>
      </c>
      <c r="B561" s="1" t="s">
        <v>598</v>
      </c>
      <c r="C561" s="1" t="s">
        <v>597</v>
      </c>
      <c r="D561" s="1">
        <v>2013</v>
      </c>
      <c r="E561" s="1">
        <v>69</v>
      </c>
      <c r="F561" s="1" t="s">
        <v>248</v>
      </c>
      <c r="G561" s="1" t="s">
        <v>60</v>
      </c>
      <c r="H561" s="1" t="s">
        <v>599</v>
      </c>
      <c r="I561" s="1" t="s">
        <v>60</v>
      </c>
      <c r="J561" s="1" t="s">
        <v>34</v>
      </c>
      <c r="K561" s="1" t="s">
        <v>25</v>
      </c>
      <c r="L561" s="1" t="s">
        <v>248</v>
      </c>
      <c r="M561" s="1" t="s">
        <v>41</v>
      </c>
      <c r="N561" s="1">
        <v>50</v>
      </c>
      <c r="O561" s="1" t="s">
        <v>27</v>
      </c>
      <c r="P561" s="1" t="s">
        <v>600</v>
      </c>
      <c r="Q561" s="1" t="s">
        <v>354</v>
      </c>
      <c r="R561" s="1" t="s">
        <v>209</v>
      </c>
    </row>
    <row r="562" spans="1:18" ht="13.2" x14ac:dyDescent="0.25">
      <c r="A562" s="1">
        <v>598065</v>
      </c>
      <c r="B562" s="1" t="s">
        <v>291</v>
      </c>
      <c r="C562" s="1" t="s">
        <v>601</v>
      </c>
      <c r="D562" s="1">
        <v>2013</v>
      </c>
      <c r="E562" s="1">
        <v>68</v>
      </c>
      <c r="F562" s="1" t="s">
        <v>52</v>
      </c>
      <c r="G562" s="1" t="s">
        <v>21</v>
      </c>
      <c r="H562" s="1" t="s">
        <v>399</v>
      </c>
      <c r="I562" s="1" t="s">
        <v>52</v>
      </c>
      <c r="J562" s="1" t="s">
        <v>24</v>
      </c>
      <c r="K562" s="1" t="s">
        <v>25</v>
      </c>
      <c r="L562" s="1" t="s">
        <v>52</v>
      </c>
      <c r="M562" s="1" t="s">
        <v>41</v>
      </c>
      <c r="N562" s="1">
        <v>23</v>
      </c>
      <c r="O562" s="1" t="s">
        <v>27</v>
      </c>
      <c r="P562" s="1" t="s">
        <v>231</v>
      </c>
      <c r="Q562" s="1" t="s">
        <v>592</v>
      </c>
      <c r="R562" s="1" t="s">
        <v>56</v>
      </c>
    </row>
    <row r="563" spans="1:18" ht="13.2" x14ac:dyDescent="0.25">
      <c r="A563" s="1">
        <v>598028</v>
      </c>
      <c r="B563" s="1" t="s">
        <v>598</v>
      </c>
      <c r="C563" s="1" t="s">
        <v>602</v>
      </c>
      <c r="D563" s="1">
        <v>2013</v>
      </c>
      <c r="E563" s="1">
        <v>67</v>
      </c>
      <c r="F563" s="1" t="s">
        <v>248</v>
      </c>
      <c r="G563" s="1" t="s">
        <v>360</v>
      </c>
      <c r="H563" s="1" t="s">
        <v>599</v>
      </c>
      <c r="I563" s="1" t="s">
        <v>360</v>
      </c>
      <c r="J563" s="1" t="s">
        <v>34</v>
      </c>
      <c r="K563" s="1" t="s">
        <v>25</v>
      </c>
      <c r="L563" s="1" t="s">
        <v>248</v>
      </c>
      <c r="M563" s="1" t="s">
        <v>41</v>
      </c>
      <c r="N563" s="1">
        <v>7</v>
      </c>
      <c r="O563" s="1" t="s">
        <v>27</v>
      </c>
      <c r="P563" s="1" t="s">
        <v>47</v>
      </c>
      <c r="Q563" s="1" t="s">
        <v>354</v>
      </c>
      <c r="R563" s="1" t="s">
        <v>179</v>
      </c>
    </row>
    <row r="564" spans="1:18" ht="13.2" x14ac:dyDescent="0.25">
      <c r="A564" s="1">
        <v>598063</v>
      </c>
      <c r="B564" s="1" t="s">
        <v>50</v>
      </c>
      <c r="C564" s="1" t="s">
        <v>603</v>
      </c>
      <c r="D564" s="1">
        <v>2013</v>
      </c>
      <c r="E564" s="1">
        <v>66</v>
      </c>
      <c r="F564" s="1" t="s">
        <v>60</v>
      </c>
      <c r="G564" s="1" t="s">
        <v>21</v>
      </c>
      <c r="H564" s="1" t="s">
        <v>302</v>
      </c>
      <c r="I564" s="1" t="s">
        <v>21</v>
      </c>
      <c r="J564" s="1" t="s">
        <v>34</v>
      </c>
      <c r="K564" s="1" t="s">
        <v>25</v>
      </c>
      <c r="L564" s="1" t="s">
        <v>60</v>
      </c>
      <c r="M564" s="1" t="s">
        <v>41</v>
      </c>
      <c r="N564" s="1">
        <v>14</v>
      </c>
      <c r="O564" s="1" t="s">
        <v>27</v>
      </c>
      <c r="P564" s="1" t="s">
        <v>604</v>
      </c>
      <c r="Q564" s="1" t="s">
        <v>592</v>
      </c>
      <c r="R564" s="1" t="s">
        <v>593</v>
      </c>
    </row>
    <row r="565" spans="1:18" ht="13.2" x14ac:dyDescent="0.25">
      <c r="A565" s="1">
        <v>598061</v>
      </c>
      <c r="B565" s="1" t="s">
        <v>497</v>
      </c>
      <c r="C565" s="1" t="s">
        <v>603</v>
      </c>
      <c r="D565" s="1">
        <v>2013</v>
      </c>
      <c r="E565" s="1">
        <v>65</v>
      </c>
      <c r="F565" s="1" t="s">
        <v>73</v>
      </c>
      <c r="G565" s="1" t="s">
        <v>594</v>
      </c>
      <c r="H565" s="1" t="s">
        <v>499</v>
      </c>
      <c r="I565" s="1" t="s">
        <v>73</v>
      </c>
      <c r="J565" s="1" t="s">
        <v>34</v>
      </c>
      <c r="K565" s="1" t="s">
        <v>25</v>
      </c>
      <c r="L565" s="1" t="s">
        <v>594</v>
      </c>
      <c r="M565" s="1" t="s">
        <v>41</v>
      </c>
      <c r="N565" s="1">
        <v>7</v>
      </c>
      <c r="O565" s="1" t="s">
        <v>27</v>
      </c>
      <c r="P565" s="1" t="s">
        <v>264</v>
      </c>
      <c r="Q565" s="1" t="s">
        <v>299</v>
      </c>
      <c r="R565" s="1" t="s">
        <v>503</v>
      </c>
    </row>
    <row r="566" spans="1:18" ht="13.2" x14ac:dyDescent="0.25">
      <c r="A566" s="1">
        <v>598062</v>
      </c>
      <c r="B566" s="1" t="s">
        <v>219</v>
      </c>
      <c r="C566" s="1" t="s">
        <v>605</v>
      </c>
      <c r="D566" s="1">
        <v>2013</v>
      </c>
      <c r="E566" s="1">
        <v>64</v>
      </c>
      <c r="F566" s="1" t="s">
        <v>64</v>
      </c>
      <c r="G566" s="1" t="s">
        <v>360</v>
      </c>
      <c r="H566" s="1" t="s">
        <v>514</v>
      </c>
      <c r="I566" s="1" t="s">
        <v>64</v>
      </c>
      <c r="J566" s="1" t="s">
        <v>24</v>
      </c>
      <c r="K566" s="1" t="s">
        <v>25</v>
      </c>
      <c r="L566" s="1" t="s">
        <v>64</v>
      </c>
      <c r="M566" s="1" t="s">
        <v>41</v>
      </c>
      <c r="N566" s="1">
        <v>33</v>
      </c>
      <c r="O566" s="1" t="s">
        <v>27</v>
      </c>
      <c r="P566" s="1" t="s">
        <v>308</v>
      </c>
      <c r="Q566" s="1" t="s">
        <v>208</v>
      </c>
      <c r="R566" s="1" t="s">
        <v>134</v>
      </c>
    </row>
    <row r="567" spans="1:18" ht="13.2" x14ac:dyDescent="0.25">
      <c r="A567" s="1">
        <v>598045</v>
      </c>
      <c r="B567" s="1" t="s">
        <v>400</v>
      </c>
      <c r="C567" s="1" t="s">
        <v>605</v>
      </c>
      <c r="D567" s="1">
        <v>2013</v>
      </c>
      <c r="E567" s="1">
        <v>63</v>
      </c>
      <c r="F567" s="1" t="s">
        <v>33</v>
      </c>
      <c r="G567" s="1" t="s">
        <v>248</v>
      </c>
      <c r="H567" s="1" t="s">
        <v>402</v>
      </c>
      <c r="I567" s="1" t="s">
        <v>248</v>
      </c>
      <c r="J567" s="1" t="s">
        <v>34</v>
      </c>
      <c r="K567" s="1" t="s">
        <v>25</v>
      </c>
      <c r="L567" s="1" t="s">
        <v>248</v>
      </c>
      <c r="M567" s="1" t="s">
        <v>26</v>
      </c>
      <c r="N567" s="1">
        <v>7</v>
      </c>
      <c r="O567" s="1" t="s">
        <v>27</v>
      </c>
      <c r="P567" s="1" t="s">
        <v>606</v>
      </c>
      <c r="Q567" s="1" t="s">
        <v>354</v>
      </c>
      <c r="R567" s="1" t="s">
        <v>179</v>
      </c>
    </row>
    <row r="568" spans="1:18" ht="13.2" x14ac:dyDescent="0.25">
      <c r="A568" s="1">
        <v>598060</v>
      </c>
      <c r="B568" s="1" t="s">
        <v>50</v>
      </c>
      <c r="C568" s="1" t="s">
        <v>607</v>
      </c>
      <c r="D568" s="1">
        <v>2013</v>
      </c>
      <c r="E568" s="1">
        <v>62</v>
      </c>
      <c r="F568" s="1" t="s">
        <v>60</v>
      </c>
      <c r="G568" s="1" t="s">
        <v>52</v>
      </c>
      <c r="H568" s="1" t="s">
        <v>302</v>
      </c>
      <c r="I568" s="1" t="s">
        <v>52</v>
      </c>
      <c r="J568" s="1" t="s">
        <v>24</v>
      </c>
      <c r="K568" s="1" t="s">
        <v>25</v>
      </c>
      <c r="L568" s="1" t="s">
        <v>60</v>
      </c>
      <c r="M568" s="1" t="s">
        <v>26</v>
      </c>
      <c r="N568" s="1">
        <v>7</v>
      </c>
      <c r="O568" s="1" t="s">
        <v>27</v>
      </c>
      <c r="P568" s="1" t="s">
        <v>188</v>
      </c>
      <c r="Q568" s="1" t="s">
        <v>56</v>
      </c>
      <c r="R568" s="1" t="s">
        <v>586</v>
      </c>
    </row>
    <row r="569" spans="1:18" ht="13.2" x14ac:dyDescent="0.25">
      <c r="A569" s="1">
        <v>598058</v>
      </c>
      <c r="B569" s="1" t="s">
        <v>314</v>
      </c>
      <c r="C569" s="2">
        <v>41613</v>
      </c>
      <c r="D569" s="1">
        <v>2013</v>
      </c>
      <c r="E569" s="1">
        <v>61</v>
      </c>
      <c r="F569" s="1" t="s">
        <v>21</v>
      </c>
      <c r="G569" s="1" t="s">
        <v>64</v>
      </c>
      <c r="H569" s="1" t="s">
        <v>316</v>
      </c>
      <c r="I569" s="1" t="s">
        <v>21</v>
      </c>
      <c r="J569" s="1" t="s">
        <v>34</v>
      </c>
      <c r="K569" s="1" t="s">
        <v>25</v>
      </c>
      <c r="L569" s="1" t="s">
        <v>21</v>
      </c>
      <c r="M569" s="1" t="s">
        <v>26</v>
      </c>
      <c r="N569" s="1">
        <v>5</v>
      </c>
      <c r="O569" s="1" t="s">
        <v>27</v>
      </c>
      <c r="P569" s="1" t="s">
        <v>275</v>
      </c>
      <c r="Q569" s="1" t="s">
        <v>354</v>
      </c>
      <c r="R569" s="1" t="s">
        <v>209</v>
      </c>
    </row>
    <row r="570" spans="1:18" ht="13.2" x14ac:dyDescent="0.25">
      <c r="A570" s="1">
        <v>598057</v>
      </c>
      <c r="B570" s="1" t="s">
        <v>497</v>
      </c>
      <c r="C570" s="2">
        <v>41613</v>
      </c>
      <c r="D570" s="1">
        <v>2013</v>
      </c>
      <c r="E570" s="1">
        <v>60</v>
      </c>
      <c r="F570" s="1" t="s">
        <v>73</v>
      </c>
      <c r="G570" s="1" t="s">
        <v>33</v>
      </c>
      <c r="H570" s="1" t="s">
        <v>499</v>
      </c>
      <c r="I570" s="1" t="s">
        <v>73</v>
      </c>
      <c r="J570" s="1" t="s">
        <v>34</v>
      </c>
      <c r="K570" s="1" t="s">
        <v>25</v>
      </c>
      <c r="L570" s="1" t="s">
        <v>73</v>
      </c>
      <c r="M570" s="1" t="s">
        <v>26</v>
      </c>
      <c r="N570" s="1">
        <v>5</v>
      </c>
      <c r="O570" s="1" t="s">
        <v>27</v>
      </c>
      <c r="P570" s="1" t="s">
        <v>584</v>
      </c>
      <c r="Q570" s="1" t="s">
        <v>299</v>
      </c>
      <c r="R570" s="1" t="s">
        <v>503</v>
      </c>
    </row>
    <row r="571" spans="1:18" ht="13.2" x14ac:dyDescent="0.25">
      <c r="A571" s="1">
        <v>598056</v>
      </c>
      <c r="B571" s="1" t="s">
        <v>300</v>
      </c>
      <c r="C571" s="2">
        <v>41583</v>
      </c>
      <c r="D571" s="1">
        <v>2013</v>
      </c>
      <c r="E571" s="1">
        <v>59</v>
      </c>
      <c r="F571" s="1" t="s">
        <v>248</v>
      </c>
      <c r="G571" s="1" t="s">
        <v>52</v>
      </c>
      <c r="H571" s="1" t="s">
        <v>507</v>
      </c>
      <c r="I571" s="1" t="s">
        <v>248</v>
      </c>
      <c r="J571" s="1" t="s">
        <v>34</v>
      </c>
      <c r="K571" s="1" t="s">
        <v>25</v>
      </c>
      <c r="L571" s="1" t="s">
        <v>52</v>
      </c>
      <c r="M571" s="1" t="s">
        <v>41</v>
      </c>
      <c r="N571" s="1">
        <v>30</v>
      </c>
      <c r="O571" s="1" t="s">
        <v>27</v>
      </c>
      <c r="P571" s="1" t="s">
        <v>325</v>
      </c>
      <c r="Q571" s="1" t="s">
        <v>608</v>
      </c>
      <c r="R571" s="1" t="s">
        <v>134</v>
      </c>
    </row>
    <row r="572" spans="1:18" ht="13.2" x14ac:dyDescent="0.25">
      <c r="A572" s="1">
        <v>598055</v>
      </c>
      <c r="B572" s="1" t="s">
        <v>87</v>
      </c>
      <c r="C572" s="2">
        <v>41583</v>
      </c>
      <c r="D572" s="1">
        <v>2013</v>
      </c>
      <c r="E572" s="1">
        <v>58</v>
      </c>
      <c r="F572" s="1" t="s">
        <v>594</v>
      </c>
      <c r="G572" s="1" t="s">
        <v>60</v>
      </c>
      <c r="H572" s="1" t="s">
        <v>595</v>
      </c>
      <c r="I572" s="1" t="s">
        <v>594</v>
      </c>
      <c r="J572" s="1" t="s">
        <v>24</v>
      </c>
      <c r="K572" s="1" t="s">
        <v>25</v>
      </c>
      <c r="L572" s="1" t="s">
        <v>60</v>
      </c>
      <c r="M572" s="1" t="s">
        <v>26</v>
      </c>
      <c r="N572" s="1">
        <v>5</v>
      </c>
      <c r="O572" s="1" t="s">
        <v>27</v>
      </c>
      <c r="P572" s="1" t="s">
        <v>609</v>
      </c>
      <c r="Q572" s="1" t="s">
        <v>592</v>
      </c>
      <c r="R572" s="1" t="s">
        <v>56</v>
      </c>
    </row>
    <row r="573" spans="1:18" ht="13.2" x14ac:dyDescent="0.25">
      <c r="A573" s="1">
        <v>598054</v>
      </c>
      <c r="B573" s="1" t="s">
        <v>206</v>
      </c>
      <c r="C573" s="2">
        <v>41552</v>
      </c>
      <c r="D573" s="1">
        <v>2013</v>
      </c>
      <c r="E573" s="1">
        <v>57</v>
      </c>
      <c r="F573" s="1" t="s">
        <v>360</v>
      </c>
      <c r="G573" s="1" t="s">
        <v>33</v>
      </c>
      <c r="H573" s="1" t="s">
        <v>408</v>
      </c>
      <c r="I573" s="1" t="s">
        <v>360</v>
      </c>
      <c r="J573" s="1" t="s">
        <v>34</v>
      </c>
      <c r="K573" s="1" t="s">
        <v>25</v>
      </c>
      <c r="L573" s="1" t="s">
        <v>33</v>
      </c>
      <c r="M573" s="1" t="s">
        <v>41</v>
      </c>
      <c r="N573" s="1">
        <v>4</v>
      </c>
      <c r="O573" s="1" t="s">
        <v>27</v>
      </c>
      <c r="P573" s="1" t="s">
        <v>239</v>
      </c>
      <c r="Q573" s="1" t="s">
        <v>299</v>
      </c>
      <c r="R573" s="1" t="s">
        <v>503</v>
      </c>
    </row>
    <row r="574" spans="1:18" ht="13.2" x14ac:dyDescent="0.25">
      <c r="A574" s="1">
        <v>598053</v>
      </c>
      <c r="B574" s="1" t="s">
        <v>87</v>
      </c>
      <c r="C574" s="2">
        <v>41522</v>
      </c>
      <c r="D574" s="1">
        <v>2013</v>
      </c>
      <c r="E574" s="1">
        <v>56</v>
      </c>
      <c r="F574" s="1" t="s">
        <v>594</v>
      </c>
      <c r="G574" s="1" t="s">
        <v>73</v>
      </c>
      <c r="H574" s="1" t="s">
        <v>595</v>
      </c>
      <c r="I574" s="1" t="s">
        <v>73</v>
      </c>
      <c r="J574" s="1" t="s">
        <v>24</v>
      </c>
      <c r="K574" s="1" t="s">
        <v>25</v>
      </c>
      <c r="L574" s="1" t="s">
        <v>73</v>
      </c>
      <c r="M574" s="1" t="s">
        <v>41</v>
      </c>
      <c r="N574" s="1">
        <v>46</v>
      </c>
      <c r="O574" s="1" t="s">
        <v>27</v>
      </c>
      <c r="P574" s="1" t="s">
        <v>423</v>
      </c>
      <c r="Q574" s="1" t="s">
        <v>592</v>
      </c>
      <c r="R574" s="1" t="s">
        <v>593</v>
      </c>
    </row>
    <row r="575" spans="1:18" ht="13.2" x14ac:dyDescent="0.25">
      <c r="A575" s="1">
        <v>598052</v>
      </c>
      <c r="B575" s="1" t="s">
        <v>300</v>
      </c>
      <c r="C575" s="2">
        <v>41522</v>
      </c>
      <c r="D575" s="1">
        <v>2013</v>
      </c>
      <c r="E575" s="1">
        <v>55</v>
      </c>
      <c r="F575" s="1" t="s">
        <v>248</v>
      </c>
      <c r="G575" s="1" t="s">
        <v>21</v>
      </c>
      <c r="H575" s="1" t="s">
        <v>507</v>
      </c>
      <c r="I575" s="1" t="s">
        <v>21</v>
      </c>
      <c r="J575" s="1" t="s">
        <v>34</v>
      </c>
      <c r="K575" s="1" t="s">
        <v>25</v>
      </c>
      <c r="L575" s="1" t="s">
        <v>21</v>
      </c>
      <c r="M575" s="1" t="s">
        <v>26</v>
      </c>
      <c r="N575" s="1">
        <v>8</v>
      </c>
      <c r="O575" s="1" t="s">
        <v>27</v>
      </c>
      <c r="P575" s="1" t="s">
        <v>610</v>
      </c>
      <c r="Q575" s="1" t="s">
        <v>354</v>
      </c>
      <c r="R575" s="1" t="s">
        <v>179</v>
      </c>
    </row>
    <row r="576" spans="1:18" ht="13.2" x14ac:dyDescent="0.25">
      <c r="A576" s="1">
        <v>598051</v>
      </c>
      <c r="B576" s="1" t="s">
        <v>291</v>
      </c>
      <c r="C576" s="2">
        <v>41491</v>
      </c>
      <c r="D576" s="1">
        <v>2013</v>
      </c>
      <c r="E576" s="1">
        <v>54</v>
      </c>
      <c r="F576" s="1" t="s">
        <v>52</v>
      </c>
      <c r="G576" s="1" t="s">
        <v>64</v>
      </c>
      <c r="H576" s="1" t="s">
        <v>399</v>
      </c>
      <c r="I576" s="1" t="s">
        <v>52</v>
      </c>
      <c r="J576" s="1" t="s">
        <v>34</v>
      </c>
      <c r="K576" s="1" t="s">
        <v>25</v>
      </c>
      <c r="L576" s="1" t="s">
        <v>64</v>
      </c>
      <c r="M576" s="1" t="s">
        <v>41</v>
      </c>
      <c r="N576" s="1">
        <v>77</v>
      </c>
      <c r="O576" s="1" t="s">
        <v>27</v>
      </c>
      <c r="P576" s="1" t="s">
        <v>434</v>
      </c>
      <c r="Q576" s="1" t="s">
        <v>608</v>
      </c>
      <c r="R576" s="1" t="s">
        <v>299</v>
      </c>
    </row>
    <row r="577" spans="1:18" ht="13.2" x14ac:dyDescent="0.25">
      <c r="A577" s="1">
        <v>598049</v>
      </c>
      <c r="B577" s="1" t="s">
        <v>314</v>
      </c>
      <c r="C577" s="2">
        <v>41460</v>
      </c>
      <c r="D577" s="1">
        <v>2013</v>
      </c>
      <c r="E577" s="1">
        <v>52</v>
      </c>
      <c r="F577" s="1" t="s">
        <v>21</v>
      </c>
      <c r="G577" s="1" t="s">
        <v>360</v>
      </c>
      <c r="H577" s="1" t="s">
        <v>316</v>
      </c>
      <c r="I577" s="1" t="s">
        <v>360</v>
      </c>
      <c r="J577" s="1" t="s">
        <v>24</v>
      </c>
      <c r="K577" s="1" t="s">
        <v>25</v>
      </c>
      <c r="L577" s="1" t="s">
        <v>21</v>
      </c>
      <c r="M577" s="1" t="s">
        <v>26</v>
      </c>
      <c r="N577" s="1">
        <v>9</v>
      </c>
      <c r="O577" s="1" t="s">
        <v>27</v>
      </c>
      <c r="P577" s="1" t="s">
        <v>473</v>
      </c>
      <c r="Q577" s="1" t="s">
        <v>568</v>
      </c>
      <c r="R577" s="1" t="s">
        <v>134</v>
      </c>
    </row>
    <row r="578" spans="1:18" ht="13.2" x14ac:dyDescent="0.25">
      <c r="A578" s="1">
        <v>598050</v>
      </c>
      <c r="B578" s="1" t="s">
        <v>50</v>
      </c>
      <c r="C578" s="2">
        <v>41460</v>
      </c>
      <c r="D578" s="1">
        <v>2013</v>
      </c>
      <c r="E578" s="1">
        <v>53</v>
      </c>
      <c r="F578" s="1" t="s">
        <v>60</v>
      </c>
      <c r="G578" s="1" t="s">
        <v>73</v>
      </c>
      <c r="H578" s="1" t="s">
        <v>302</v>
      </c>
      <c r="I578" s="1" t="s">
        <v>60</v>
      </c>
      <c r="J578" s="1" t="s">
        <v>24</v>
      </c>
      <c r="K578" s="1" t="s">
        <v>25</v>
      </c>
      <c r="L578" s="1" t="s">
        <v>60</v>
      </c>
      <c r="M578" s="1" t="s">
        <v>41</v>
      </c>
      <c r="N578" s="1">
        <v>65</v>
      </c>
      <c r="O578" s="1" t="s">
        <v>27</v>
      </c>
      <c r="P578" s="1" t="s">
        <v>611</v>
      </c>
      <c r="Q578" s="1" t="s">
        <v>354</v>
      </c>
      <c r="R578" s="1" t="s">
        <v>179</v>
      </c>
    </row>
    <row r="579" spans="1:18" ht="13.2" x14ac:dyDescent="0.25">
      <c r="A579" s="1">
        <v>598064</v>
      </c>
      <c r="B579" s="1" t="s">
        <v>300</v>
      </c>
      <c r="C579" s="2">
        <v>41430</v>
      </c>
      <c r="D579" s="1">
        <v>2013</v>
      </c>
      <c r="E579" s="1">
        <v>51</v>
      </c>
      <c r="F579" s="1" t="s">
        <v>248</v>
      </c>
      <c r="G579" s="1" t="s">
        <v>33</v>
      </c>
      <c r="H579" s="1" t="s">
        <v>507</v>
      </c>
      <c r="I579" s="1" t="s">
        <v>248</v>
      </c>
      <c r="J579" s="1" t="s">
        <v>34</v>
      </c>
      <c r="K579" s="1" t="s">
        <v>25</v>
      </c>
      <c r="L579" s="1" t="s">
        <v>248</v>
      </c>
      <c r="M579" s="1" t="s">
        <v>26</v>
      </c>
      <c r="N579" s="1">
        <v>6</v>
      </c>
      <c r="O579" s="1" t="s">
        <v>27</v>
      </c>
      <c r="P579" s="1" t="s">
        <v>47</v>
      </c>
      <c r="Q579" s="1" t="s">
        <v>262</v>
      </c>
      <c r="R579" s="1" t="s">
        <v>299</v>
      </c>
    </row>
    <row r="580" spans="1:18" ht="13.2" x14ac:dyDescent="0.25">
      <c r="A580" s="1">
        <v>598047</v>
      </c>
      <c r="B580" s="1" t="s">
        <v>314</v>
      </c>
      <c r="C580" s="2">
        <v>41399</v>
      </c>
      <c r="D580" s="1">
        <v>2013</v>
      </c>
      <c r="E580" s="1">
        <v>50</v>
      </c>
      <c r="F580" s="1" t="s">
        <v>21</v>
      </c>
      <c r="G580" s="1" t="s">
        <v>594</v>
      </c>
      <c r="H580" s="1" t="s">
        <v>316</v>
      </c>
      <c r="I580" s="1" t="s">
        <v>594</v>
      </c>
      <c r="J580" s="1" t="s">
        <v>24</v>
      </c>
      <c r="K580" s="1" t="s">
        <v>25</v>
      </c>
      <c r="L580" s="1" t="s">
        <v>21</v>
      </c>
      <c r="M580" s="1" t="s">
        <v>26</v>
      </c>
      <c r="N580" s="1">
        <v>5</v>
      </c>
      <c r="O580" s="1" t="s">
        <v>27</v>
      </c>
      <c r="P580" s="1" t="s">
        <v>473</v>
      </c>
      <c r="Q580" s="1" t="s">
        <v>208</v>
      </c>
      <c r="R580" s="1" t="s">
        <v>134</v>
      </c>
    </row>
    <row r="581" spans="1:18" ht="13.2" x14ac:dyDescent="0.25">
      <c r="A581" s="1">
        <v>598046</v>
      </c>
      <c r="B581" s="1" t="s">
        <v>50</v>
      </c>
      <c r="C581" s="2">
        <v>41399</v>
      </c>
      <c r="D581" s="1">
        <v>2013</v>
      </c>
      <c r="E581" s="1">
        <v>49</v>
      </c>
      <c r="F581" s="1" t="s">
        <v>60</v>
      </c>
      <c r="G581" s="1" t="s">
        <v>64</v>
      </c>
      <c r="H581" s="1" t="s">
        <v>302</v>
      </c>
      <c r="I581" s="1" t="s">
        <v>60</v>
      </c>
      <c r="J581" s="1" t="s">
        <v>24</v>
      </c>
      <c r="K581" s="1" t="s">
        <v>25</v>
      </c>
      <c r="L581" s="1" t="s">
        <v>60</v>
      </c>
      <c r="M581" s="1" t="s">
        <v>41</v>
      </c>
      <c r="N581" s="1">
        <v>60</v>
      </c>
      <c r="O581" s="1" t="s">
        <v>27</v>
      </c>
      <c r="P581" s="1" t="s">
        <v>609</v>
      </c>
      <c r="Q581" s="1" t="s">
        <v>354</v>
      </c>
      <c r="R581" s="1" t="s">
        <v>209</v>
      </c>
    </row>
    <row r="582" spans="1:18" ht="13.2" x14ac:dyDescent="0.25">
      <c r="A582" s="1">
        <v>598044</v>
      </c>
      <c r="B582" s="1" t="s">
        <v>291</v>
      </c>
      <c r="C582" s="2">
        <v>41369</v>
      </c>
      <c r="D582" s="1">
        <v>2013</v>
      </c>
      <c r="E582" s="1">
        <v>48</v>
      </c>
      <c r="F582" s="1" t="s">
        <v>52</v>
      </c>
      <c r="G582" s="1" t="s">
        <v>360</v>
      </c>
      <c r="H582" s="1" t="s">
        <v>399</v>
      </c>
      <c r="I582" s="1" t="s">
        <v>360</v>
      </c>
      <c r="J582" s="1" t="s">
        <v>24</v>
      </c>
      <c r="K582" s="1" t="s">
        <v>25</v>
      </c>
      <c r="L582" s="1" t="s">
        <v>52</v>
      </c>
      <c r="M582" s="1" t="s">
        <v>26</v>
      </c>
      <c r="N582" s="1">
        <v>6</v>
      </c>
      <c r="O582" s="1" t="s">
        <v>27</v>
      </c>
      <c r="P582" s="1" t="s">
        <v>612</v>
      </c>
      <c r="Q582" s="1" t="s">
        <v>592</v>
      </c>
      <c r="R582" s="1" t="s">
        <v>593</v>
      </c>
    </row>
    <row r="583" spans="1:18" ht="13.2" x14ac:dyDescent="0.25">
      <c r="A583" s="1">
        <v>598043</v>
      </c>
      <c r="B583" s="1" t="s">
        <v>36</v>
      </c>
      <c r="C583" s="2">
        <v>41338</v>
      </c>
      <c r="D583" s="1">
        <v>2013</v>
      </c>
      <c r="E583" s="1">
        <v>47</v>
      </c>
      <c r="F583" s="1" t="s">
        <v>73</v>
      </c>
      <c r="G583" s="1" t="s">
        <v>21</v>
      </c>
      <c r="H583" s="1" t="s">
        <v>313</v>
      </c>
      <c r="I583" s="1" t="s">
        <v>21</v>
      </c>
      <c r="J583" s="1" t="s">
        <v>24</v>
      </c>
      <c r="K583" s="1" t="s">
        <v>25</v>
      </c>
      <c r="L583" s="1" t="s">
        <v>73</v>
      </c>
      <c r="M583" s="1" t="s">
        <v>26</v>
      </c>
      <c r="N583" s="1">
        <v>8</v>
      </c>
      <c r="O583" s="1" t="s">
        <v>27</v>
      </c>
      <c r="P583" s="1" t="s">
        <v>457</v>
      </c>
      <c r="Q583" s="1" t="s">
        <v>354</v>
      </c>
      <c r="R583" s="1" t="s">
        <v>209</v>
      </c>
    </row>
    <row r="584" spans="1:18" ht="13.2" x14ac:dyDescent="0.25">
      <c r="A584" s="1">
        <v>598042</v>
      </c>
      <c r="B584" s="1" t="s">
        <v>87</v>
      </c>
      <c r="C584" s="2">
        <v>41310</v>
      </c>
      <c r="D584" s="1">
        <v>2013</v>
      </c>
      <c r="E584" s="1">
        <v>46</v>
      </c>
      <c r="F584" s="1" t="s">
        <v>594</v>
      </c>
      <c r="G584" s="1" t="s">
        <v>33</v>
      </c>
      <c r="H584" s="1" t="s">
        <v>595</v>
      </c>
      <c r="I584" s="1" t="s">
        <v>33</v>
      </c>
      <c r="J584" s="1" t="s">
        <v>24</v>
      </c>
      <c r="K584" s="1" t="s">
        <v>25</v>
      </c>
      <c r="L584" s="1" t="s">
        <v>33</v>
      </c>
      <c r="M584" s="1" t="s">
        <v>41</v>
      </c>
      <c r="N584" s="1">
        <v>17</v>
      </c>
      <c r="O584" s="1" t="s">
        <v>27</v>
      </c>
      <c r="P584" s="1" t="s">
        <v>215</v>
      </c>
      <c r="Q584" s="1" t="s">
        <v>568</v>
      </c>
      <c r="R584" s="1" t="s">
        <v>208</v>
      </c>
    </row>
    <row r="585" spans="1:18" ht="13.2" x14ac:dyDescent="0.25">
      <c r="A585" s="1">
        <v>598041</v>
      </c>
      <c r="B585" s="1" t="s">
        <v>219</v>
      </c>
      <c r="C585" s="2">
        <v>41310</v>
      </c>
      <c r="D585" s="1">
        <v>2013</v>
      </c>
      <c r="E585" s="1">
        <v>45</v>
      </c>
      <c r="F585" s="1" t="s">
        <v>64</v>
      </c>
      <c r="G585" s="1" t="s">
        <v>248</v>
      </c>
      <c r="H585" s="1" t="s">
        <v>514</v>
      </c>
      <c r="I585" s="1" t="s">
        <v>64</v>
      </c>
      <c r="J585" s="1" t="s">
        <v>24</v>
      </c>
      <c r="K585" s="1" t="s">
        <v>25</v>
      </c>
      <c r="L585" s="1" t="s">
        <v>64</v>
      </c>
      <c r="M585" s="1" t="s">
        <v>41</v>
      </c>
      <c r="N585" s="1">
        <v>15</v>
      </c>
      <c r="O585" s="1" t="s">
        <v>27</v>
      </c>
      <c r="P585" s="1" t="s">
        <v>434</v>
      </c>
      <c r="Q585" s="1" t="s">
        <v>124</v>
      </c>
      <c r="R585" s="1" t="s">
        <v>262</v>
      </c>
    </row>
    <row r="586" spans="1:18" ht="13.2" x14ac:dyDescent="0.25">
      <c r="A586" s="1">
        <v>598040</v>
      </c>
      <c r="B586" s="1" t="s">
        <v>454</v>
      </c>
      <c r="C586" s="2">
        <v>41279</v>
      </c>
      <c r="D586" s="1">
        <v>2013</v>
      </c>
      <c r="E586" s="1">
        <v>44</v>
      </c>
      <c r="F586" s="1" t="s">
        <v>360</v>
      </c>
      <c r="G586" s="1" t="s">
        <v>73</v>
      </c>
      <c r="H586" s="1" t="s">
        <v>456</v>
      </c>
      <c r="I586" s="1" t="s">
        <v>73</v>
      </c>
      <c r="J586" s="1" t="s">
        <v>24</v>
      </c>
      <c r="K586" s="1" t="s">
        <v>25</v>
      </c>
      <c r="L586" s="1" t="s">
        <v>360</v>
      </c>
      <c r="M586" s="1" t="s">
        <v>26</v>
      </c>
      <c r="N586" s="1">
        <v>7</v>
      </c>
      <c r="O586" s="1" t="s">
        <v>27</v>
      </c>
      <c r="P586" s="1" t="s">
        <v>102</v>
      </c>
      <c r="Q586" s="1" t="s">
        <v>354</v>
      </c>
      <c r="R586" s="1" t="s">
        <v>209</v>
      </c>
    </row>
    <row r="587" spans="1:18" ht="13.2" x14ac:dyDescent="0.25">
      <c r="A587" s="1">
        <v>598039</v>
      </c>
      <c r="B587" s="1" t="s">
        <v>291</v>
      </c>
      <c r="C587" s="2">
        <v>41279</v>
      </c>
      <c r="D587" s="1">
        <v>2013</v>
      </c>
      <c r="E587" s="1">
        <v>43</v>
      </c>
      <c r="F587" s="1" t="s">
        <v>52</v>
      </c>
      <c r="G587" s="1" t="s">
        <v>60</v>
      </c>
      <c r="H587" s="1" t="s">
        <v>399</v>
      </c>
      <c r="I587" s="1" t="s">
        <v>60</v>
      </c>
      <c r="J587" s="1" t="s">
        <v>24</v>
      </c>
      <c r="K587" s="1" t="s">
        <v>25</v>
      </c>
      <c r="L587" s="1" t="s">
        <v>52</v>
      </c>
      <c r="M587" s="1" t="s">
        <v>26</v>
      </c>
      <c r="N587" s="1">
        <v>7</v>
      </c>
      <c r="O587" s="1" t="s">
        <v>27</v>
      </c>
      <c r="P587" s="1" t="s">
        <v>613</v>
      </c>
      <c r="Q587" s="1" t="s">
        <v>592</v>
      </c>
      <c r="R587" s="1" t="s">
        <v>593</v>
      </c>
    </row>
    <row r="588" spans="1:18" ht="13.2" x14ac:dyDescent="0.25">
      <c r="A588" s="1">
        <v>598038</v>
      </c>
      <c r="B588" s="1" t="s">
        <v>87</v>
      </c>
      <c r="C588" s="1" t="s">
        <v>614</v>
      </c>
      <c r="D588" s="1">
        <v>2013</v>
      </c>
      <c r="E588" s="1">
        <v>42</v>
      </c>
      <c r="F588" s="1" t="s">
        <v>594</v>
      </c>
      <c r="G588" s="1" t="s">
        <v>64</v>
      </c>
      <c r="H588" s="1" t="s">
        <v>595</v>
      </c>
      <c r="I588" s="1" t="s">
        <v>64</v>
      </c>
      <c r="J588" s="1" t="s">
        <v>24</v>
      </c>
      <c r="K588" s="1" t="s">
        <v>25</v>
      </c>
      <c r="L588" s="1" t="s">
        <v>64</v>
      </c>
      <c r="M588" s="1" t="s">
        <v>41</v>
      </c>
      <c r="N588" s="1">
        <v>37</v>
      </c>
      <c r="O588" s="1" t="s">
        <v>27</v>
      </c>
      <c r="P588" s="1" t="s">
        <v>308</v>
      </c>
      <c r="Q588" s="1" t="s">
        <v>608</v>
      </c>
      <c r="R588" s="1" t="s">
        <v>586</v>
      </c>
    </row>
    <row r="589" spans="1:18" ht="13.2" x14ac:dyDescent="0.25">
      <c r="A589" s="1">
        <v>598037</v>
      </c>
      <c r="B589" s="1" t="s">
        <v>50</v>
      </c>
      <c r="C589" s="1" t="s">
        <v>615</v>
      </c>
      <c r="D589" s="1">
        <v>2013</v>
      </c>
      <c r="E589" s="1">
        <v>41</v>
      </c>
      <c r="F589" s="1" t="s">
        <v>60</v>
      </c>
      <c r="G589" s="1" t="s">
        <v>248</v>
      </c>
      <c r="H589" s="1" t="s">
        <v>302</v>
      </c>
      <c r="I589" s="1" t="s">
        <v>60</v>
      </c>
      <c r="J589" s="1" t="s">
        <v>24</v>
      </c>
      <c r="K589" s="1" t="s">
        <v>25</v>
      </c>
      <c r="L589" s="1" t="s">
        <v>60</v>
      </c>
      <c r="M589" s="1" t="s">
        <v>41</v>
      </c>
      <c r="N589" s="1">
        <v>4</v>
      </c>
      <c r="O589" s="1" t="s">
        <v>27</v>
      </c>
      <c r="P589" s="1" t="s">
        <v>285</v>
      </c>
      <c r="Q589" s="1" t="s">
        <v>592</v>
      </c>
      <c r="R589" s="1" t="s">
        <v>56</v>
      </c>
    </row>
    <row r="590" spans="1:18" ht="13.2" x14ac:dyDescent="0.25">
      <c r="A590" s="1">
        <v>598036</v>
      </c>
      <c r="B590" s="1" t="s">
        <v>314</v>
      </c>
      <c r="C590" s="1" t="s">
        <v>615</v>
      </c>
      <c r="D590" s="1">
        <v>2013</v>
      </c>
      <c r="E590" s="1">
        <v>40</v>
      </c>
      <c r="F590" s="1" t="s">
        <v>21</v>
      </c>
      <c r="G590" s="1" t="s">
        <v>33</v>
      </c>
      <c r="H590" s="1" t="s">
        <v>316</v>
      </c>
      <c r="I590" s="1" t="s">
        <v>21</v>
      </c>
      <c r="J590" s="1" t="s">
        <v>34</v>
      </c>
      <c r="K590" s="1" t="s">
        <v>25</v>
      </c>
      <c r="L590" s="1" t="s">
        <v>21</v>
      </c>
      <c r="M590" s="1" t="s">
        <v>26</v>
      </c>
      <c r="N590" s="1">
        <v>4</v>
      </c>
      <c r="O590" s="1" t="s">
        <v>27</v>
      </c>
      <c r="P590" s="1" t="s">
        <v>158</v>
      </c>
      <c r="Q590" s="1" t="s">
        <v>124</v>
      </c>
      <c r="R590" s="1" t="s">
        <v>503</v>
      </c>
    </row>
    <row r="591" spans="1:18" ht="13.2" x14ac:dyDescent="0.25">
      <c r="A591" s="1">
        <v>598034</v>
      </c>
      <c r="B591" s="1" t="s">
        <v>219</v>
      </c>
      <c r="C591" s="1" t="s">
        <v>616</v>
      </c>
      <c r="D591" s="1">
        <v>2013</v>
      </c>
      <c r="E591" s="1">
        <v>38</v>
      </c>
      <c r="F591" s="1" t="s">
        <v>64</v>
      </c>
      <c r="G591" s="1" t="s">
        <v>73</v>
      </c>
      <c r="H591" s="1" t="s">
        <v>514</v>
      </c>
      <c r="I591" s="1" t="s">
        <v>73</v>
      </c>
      <c r="J591" s="1" t="s">
        <v>34</v>
      </c>
      <c r="K591" s="1" t="s">
        <v>25</v>
      </c>
      <c r="L591" s="1" t="s">
        <v>64</v>
      </c>
      <c r="M591" s="1" t="s">
        <v>41</v>
      </c>
      <c r="N591" s="1">
        <v>14</v>
      </c>
      <c r="O591" s="1" t="s">
        <v>27</v>
      </c>
      <c r="P591" s="1" t="s">
        <v>552</v>
      </c>
      <c r="Q591" s="1" t="s">
        <v>568</v>
      </c>
      <c r="R591" s="1" t="s">
        <v>586</v>
      </c>
    </row>
    <row r="592" spans="1:18" ht="13.2" x14ac:dyDescent="0.25">
      <c r="A592" s="1">
        <v>598035</v>
      </c>
      <c r="B592" s="1" t="s">
        <v>454</v>
      </c>
      <c r="C592" s="1" t="s">
        <v>616</v>
      </c>
      <c r="D592" s="1">
        <v>2013</v>
      </c>
      <c r="E592" s="1">
        <v>39</v>
      </c>
      <c r="F592" s="1" t="s">
        <v>360</v>
      </c>
      <c r="G592" s="1" t="s">
        <v>594</v>
      </c>
      <c r="H592" s="1" t="s">
        <v>456</v>
      </c>
      <c r="I592" s="1" t="s">
        <v>594</v>
      </c>
      <c r="J592" s="1" t="s">
        <v>34</v>
      </c>
      <c r="K592" s="1" t="s">
        <v>25</v>
      </c>
      <c r="L592" s="1" t="s">
        <v>360</v>
      </c>
      <c r="M592" s="1" t="s">
        <v>41</v>
      </c>
      <c r="N592" s="1">
        <v>15</v>
      </c>
      <c r="O592" s="1" t="s">
        <v>27</v>
      </c>
      <c r="P592" s="1" t="s">
        <v>102</v>
      </c>
      <c r="Q592" s="1" t="s">
        <v>209</v>
      </c>
      <c r="R592" s="1" t="s">
        <v>179</v>
      </c>
    </row>
    <row r="593" spans="1:18" ht="13.2" x14ac:dyDescent="0.25">
      <c r="A593" s="1">
        <v>598033</v>
      </c>
      <c r="B593" s="1" t="s">
        <v>50</v>
      </c>
      <c r="C593" s="1" t="s">
        <v>617</v>
      </c>
      <c r="D593" s="1">
        <v>2013</v>
      </c>
      <c r="E593" s="1">
        <v>37</v>
      </c>
      <c r="F593" s="1" t="s">
        <v>60</v>
      </c>
      <c r="G593" s="1" t="s">
        <v>33</v>
      </c>
      <c r="H593" s="1" t="s">
        <v>302</v>
      </c>
      <c r="I593" s="1" t="s">
        <v>60</v>
      </c>
      <c r="J593" s="1" t="s">
        <v>24</v>
      </c>
      <c r="K593" s="1" t="s">
        <v>25</v>
      </c>
      <c r="L593" s="1" t="s">
        <v>60</v>
      </c>
      <c r="M593" s="1" t="s">
        <v>41</v>
      </c>
      <c r="N593" s="1">
        <v>58</v>
      </c>
      <c r="O593" s="1" t="s">
        <v>27</v>
      </c>
      <c r="P593" s="1" t="s">
        <v>416</v>
      </c>
      <c r="Q593" s="1" t="s">
        <v>592</v>
      </c>
      <c r="R593" s="1" t="s">
        <v>593</v>
      </c>
    </row>
    <row r="594" spans="1:18" ht="13.2" x14ac:dyDescent="0.25">
      <c r="A594" s="1">
        <v>598032</v>
      </c>
      <c r="B594" s="1" t="s">
        <v>314</v>
      </c>
      <c r="C594" s="1" t="s">
        <v>617</v>
      </c>
      <c r="D594" s="1">
        <v>2013</v>
      </c>
      <c r="E594" s="1">
        <v>36</v>
      </c>
      <c r="F594" s="1" t="s">
        <v>21</v>
      </c>
      <c r="G594" s="1" t="s">
        <v>52</v>
      </c>
      <c r="H594" s="1" t="s">
        <v>316</v>
      </c>
      <c r="I594" s="1" t="s">
        <v>52</v>
      </c>
      <c r="J594" s="1" t="s">
        <v>24</v>
      </c>
      <c r="K594" s="1" t="s">
        <v>25</v>
      </c>
      <c r="L594" s="1" t="s">
        <v>21</v>
      </c>
      <c r="M594" s="1" t="s">
        <v>26</v>
      </c>
      <c r="N594" s="1">
        <v>8</v>
      </c>
      <c r="O594" s="1" t="s">
        <v>27</v>
      </c>
      <c r="P594" s="1" t="s">
        <v>543</v>
      </c>
      <c r="Q594" s="1" t="s">
        <v>262</v>
      </c>
      <c r="R594" s="1" t="s">
        <v>503</v>
      </c>
    </row>
    <row r="595" spans="1:18" ht="13.2" x14ac:dyDescent="0.25">
      <c r="A595" s="1">
        <v>598031</v>
      </c>
      <c r="B595" s="1" t="s">
        <v>36</v>
      </c>
      <c r="C595" s="1" t="s">
        <v>618</v>
      </c>
      <c r="D595" s="1">
        <v>2013</v>
      </c>
      <c r="E595" s="1">
        <v>35</v>
      </c>
      <c r="F595" s="1" t="s">
        <v>73</v>
      </c>
      <c r="G595" s="1" t="s">
        <v>248</v>
      </c>
      <c r="H595" s="1" t="s">
        <v>313</v>
      </c>
      <c r="I595" s="1" t="s">
        <v>248</v>
      </c>
      <c r="J595" s="1" t="s">
        <v>24</v>
      </c>
      <c r="K595" s="1" t="s">
        <v>25</v>
      </c>
      <c r="L595" s="1" t="s">
        <v>73</v>
      </c>
      <c r="M595" s="1" t="s">
        <v>26</v>
      </c>
      <c r="N595" s="1">
        <v>6</v>
      </c>
      <c r="O595" s="1" t="s">
        <v>27</v>
      </c>
      <c r="P595" s="1" t="s">
        <v>584</v>
      </c>
      <c r="Q595" s="1" t="s">
        <v>209</v>
      </c>
      <c r="R595" s="1" t="s">
        <v>179</v>
      </c>
    </row>
    <row r="596" spans="1:18" ht="13.2" x14ac:dyDescent="0.25">
      <c r="A596" s="1">
        <v>598030</v>
      </c>
      <c r="B596" s="1" t="s">
        <v>219</v>
      </c>
      <c r="C596" s="1" t="s">
        <v>619</v>
      </c>
      <c r="D596" s="1">
        <v>2013</v>
      </c>
      <c r="E596" s="1">
        <v>34</v>
      </c>
      <c r="F596" s="1" t="s">
        <v>64</v>
      </c>
      <c r="G596" s="1" t="s">
        <v>52</v>
      </c>
      <c r="H596" s="1" t="s">
        <v>514</v>
      </c>
      <c r="I596" s="1" t="s">
        <v>52</v>
      </c>
      <c r="J596" s="1" t="s">
        <v>24</v>
      </c>
      <c r="K596" s="1" t="s">
        <v>25</v>
      </c>
      <c r="L596" s="1" t="s">
        <v>64</v>
      </c>
      <c r="M596" s="1" t="s">
        <v>26</v>
      </c>
      <c r="N596" s="1">
        <v>5</v>
      </c>
      <c r="O596" s="1" t="s">
        <v>27</v>
      </c>
      <c r="P596" s="1" t="s">
        <v>308</v>
      </c>
      <c r="Q596" s="1" t="s">
        <v>568</v>
      </c>
      <c r="R596" s="1" t="s">
        <v>608</v>
      </c>
    </row>
    <row r="597" spans="1:18" ht="13.2" x14ac:dyDescent="0.25">
      <c r="A597" s="1">
        <v>598029</v>
      </c>
      <c r="B597" s="1" t="s">
        <v>36</v>
      </c>
      <c r="C597" s="1" t="s">
        <v>620</v>
      </c>
      <c r="D597" s="1">
        <v>2013</v>
      </c>
      <c r="E597" s="1">
        <v>33</v>
      </c>
      <c r="F597" s="1" t="s">
        <v>73</v>
      </c>
      <c r="G597" s="1" t="s">
        <v>60</v>
      </c>
      <c r="H597" s="1" t="s">
        <v>313</v>
      </c>
      <c r="I597" s="1" t="s">
        <v>73</v>
      </c>
      <c r="J597" s="1" t="s">
        <v>24</v>
      </c>
      <c r="K597" s="1" t="s">
        <v>25</v>
      </c>
      <c r="L597" s="1" t="s">
        <v>60</v>
      </c>
      <c r="M597" s="1" t="s">
        <v>26</v>
      </c>
      <c r="N597" s="1">
        <v>5</v>
      </c>
      <c r="O597" s="1" t="s">
        <v>27</v>
      </c>
      <c r="P597" s="1" t="s">
        <v>416</v>
      </c>
      <c r="Q597" s="1" t="s">
        <v>354</v>
      </c>
      <c r="R597" s="1" t="s">
        <v>179</v>
      </c>
    </row>
    <row r="598" spans="1:18" ht="13.2" x14ac:dyDescent="0.25">
      <c r="A598" s="1">
        <v>598059</v>
      </c>
      <c r="B598" s="1" t="s">
        <v>206</v>
      </c>
      <c r="C598" s="1" t="s">
        <v>621</v>
      </c>
      <c r="D598" s="1">
        <v>2013</v>
      </c>
      <c r="E598" s="1">
        <v>32</v>
      </c>
      <c r="F598" s="1" t="s">
        <v>360</v>
      </c>
      <c r="G598" s="1" t="s">
        <v>248</v>
      </c>
      <c r="H598" s="1" t="s">
        <v>408</v>
      </c>
      <c r="I598" s="1" t="s">
        <v>248</v>
      </c>
      <c r="J598" s="1" t="s">
        <v>34</v>
      </c>
      <c r="K598" s="1" t="s">
        <v>25</v>
      </c>
      <c r="L598" s="1" t="s">
        <v>248</v>
      </c>
      <c r="M598" s="1" t="s">
        <v>26</v>
      </c>
      <c r="N598" s="1">
        <v>5</v>
      </c>
      <c r="O598" s="1" t="s">
        <v>27</v>
      </c>
      <c r="P598" s="1" t="s">
        <v>622</v>
      </c>
      <c r="Q598" s="1" t="s">
        <v>262</v>
      </c>
      <c r="R598" s="1" t="s">
        <v>503</v>
      </c>
    </row>
    <row r="599" spans="1:18" ht="13.2" x14ac:dyDescent="0.25">
      <c r="A599" s="1">
        <v>598027</v>
      </c>
      <c r="B599" s="1" t="s">
        <v>400</v>
      </c>
      <c r="C599" s="1" t="s">
        <v>621</v>
      </c>
      <c r="D599" s="1">
        <v>2013</v>
      </c>
      <c r="E599" s="1">
        <v>31</v>
      </c>
      <c r="F599" s="1" t="s">
        <v>33</v>
      </c>
      <c r="G599" s="1" t="s">
        <v>594</v>
      </c>
      <c r="H599" s="1" t="s">
        <v>402</v>
      </c>
      <c r="I599" s="1" t="s">
        <v>594</v>
      </c>
      <c r="J599" s="1" t="s">
        <v>34</v>
      </c>
      <c r="K599" s="1" t="s">
        <v>25</v>
      </c>
      <c r="L599" s="1" t="s">
        <v>33</v>
      </c>
      <c r="M599" s="1" t="s">
        <v>41</v>
      </c>
      <c r="N599" s="1">
        <v>130</v>
      </c>
      <c r="O599" s="1" t="s">
        <v>27</v>
      </c>
      <c r="P599" s="1" t="s">
        <v>257</v>
      </c>
      <c r="Q599" s="1" t="s">
        <v>568</v>
      </c>
      <c r="R599" s="1" t="s">
        <v>208</v>
      </c>
    </row>
    <row r="600" spans="1:18" ht="13.2" x14ac:dyDescent="0.25">
      <c r="A600" s="1">
        <v>598026</v>
      </c>
      <c r="B600" s="1" t="s">
        <v>219</v>
      </c>
      <c r="C600" s="1" t="s">
        <v>623</v>
      </c>
      <c r="D600" s="1">
        <v>2013</v>
      </c>
      <c r="E600" s="1">
        <v>30</v>
      </c>
      <c r="F600" s="1" t="s">
        <v>64</v>
      </c>
      <c r="G600" s="1" t="s">
        <v>21</v>
      </c>
      <c r="H600" s="1" t="s">
        <v>514</v>
      </c>
      <c r="I600" s="1" t="s">
        <v>21</v>
      </c>
      <c r="J600" s="1" t="s">
        <v>24</v>
      </c>
      <c r="K600" s="1" t="s">
        <v>25</v>
      </c>
      <c r="L600" s="1" t="s">
        <v>64</v>
      </c>
      <c r="M600" s="1" t="s">
        <v>26</v>
      </c>
      <c r="N600" s="1">
        <v>5</v>
      </c>
      <c r="O600" s="1" t="s">
        <v>27</v>
      </c>
      <c r="P600" s="1" t="s">
        <v>552</v>
      </c>
      <c r="Q600" s="1" t="s">
        <v>593</v>
      </c>
      <c r="R600" s="1" t="s">
        <v>56</v>
      </c>
    </row>
    <row r="601" spans="1:18" ht="13.2" x14ac:dyDescent="0.25">
      <c r="A601" s="1">
        <v>598025</v>
      </c>
      <c r="B601" s="1" t="s">
        <v>300</v>
      </c>
      <c r="C601" s="1" t="s">
        <v>624</v>
      </c>
      <c r="D601" s="1">
        <v>2013</v>
      </c>
      <c r="E601" s="1">
        <v>29</v>
      </c>
      <c r="F601" s="1" t="s">
        <v>248</v>
      </c>
      <c r="G601" s="1" t="s">
        <v>594</v>
      </c>
      <c r="H601" s="1" t="s">
        <v>507</v>
      </c>
      <c r="I601" s="1" t="s">
        <v>248</v>
      </c>
      <c r="J601" s="1" t="s">
        <v>34</v>
      </c>
      <c r="K601" s="1" t="s">
        <v>25</v>
      </c>
      <c r="L601" s="1" t="s">
        <v>248</v>
      </c>
      <c r="M601" s="1" t="s">
        <v>26</v>
      </c>
      <c r="N601" s="1">
        <v>7</v>
      </c>
      <c r="O601" s="1" t="s">
        <v>27</v>
      </c>
      <c r="P601" s="1" t="s">
        <v>47</v>
      </c>
      <c r="Q601" s="1" t="s">
        <v>124</v>
      </c>
      <c r="R601" s="1" t="s">
        <v>503</v>
      </c>
    </row>
    <row r="602" spans="1:18" ht="13.2" x14ac:dyDescent="0.25">
      <c r="A602" s="1">
        <v>598024</v>
      </c>
      <c r="B602" s="1" t="s">
        <v>206</v>
      </c>
      <c r="C602" s="1" t="s">
        <v>624</v>
      </c>
      <c r="D602" s="1">
        <v>2013</v>
      </c>
      <c r="E602" s="1">
        <v>28</v>
      </c>
      <c r="F602" s="1" t="s">
        <v>360</v>
      </c>
      <c r="G602" s="1" t="s">
        <v>60</v>
      </c>
      <c r="H602" s="1" t="s">
        <v>408</v>
      </c>
      <c r="I602" s="1" t="s">
        <v>60</v>
      </c>
      <c r="J602" s="1" t="s">
        <v>24</v>
      </c>
      <c r="K602" s="1" t="s">
        <v>25</v>
      </c>
      <c r="L602" s="1" t="s">
        <v>360</v>
      </c>
      <c r="M602" s="1" t="s">
        <v>26</v>
      </c>
      <c r="N602" s="1">
        <v>9</v>
      </c>
      <c r="O602" s="1" t="s">
        <v>27</v>
      </c>
      <c r="P602" s="1" t="s">
        <v>546</v>
      </c>
      <c r="Q602" s="1" t="s">
        <v>354</v>
      </c>
      <c r="R602" s="1" t="s">
        <v>179</v>
      </c>
    </row>
    <row r="603" spans="1:18" ht="13.2" x14ac:dyDescent="0.25">
      <c r="A603" s="1">
        <v>598023</v>
      </c>
      <c r="B603" s="1" t="s">
        <v>400</v>
      </c>
      <c r="C603" s="1" t="s">
        <v>625</v>
      </c>
      <c r="D603" s="1">
        <v>2013</v>
      </c>
      <c r="E603" s="1">
        <v>27</v>
      </c>
      <c r="F603" s="1" t="s">
        <v>33</v>
      </c>
      <c r="G603" s="1" t="s">
        <v>21</v>
      </c>
      <c r="H603" s="1" t="s">
        <v>402</v>
      </c>
      <c r="I603" s="1" t="s">
        <v>33</v>
      </c>
      <c r="J603" s="1" t="s">
        <v>34</v>
      </c>
      <c r="K603" s="1" t="s">
        <v>25</v>
      </c>
      <c r="L603" s="1" t="s">
        <v>33</v>
      </c>
      <c r="M603" s="1" t="s">
        <v>26</v>
      </c>
      <c r="N603" s="1">
        <v>7</v>
      </c>
      <c r="O603" s="1" t="s">
        <v>27</v>
      </c>
      <c r="P603" s="1" t="s">
        <v>626</v>
      </c>
      <c r="Q603" s="1" t="s">
        <v>568</v>
      </c>
      <c r="R603" s="1" t="s">
        <v>208</v>
      </c>
    </row>
    <row r="604" spans="1:18" ht="13.2" x14ac:dyDescent="0.25">
      <c r="A604" s="1">
        <v>598022</v>
      </c>
      <c r="B604" s="1" t="s">
        <v>36</v>
      </c>
      <c r="C604" s="1" t="s">
        <v>625</v>
      </c>
      <c r="D604" s="1">
        <v>2013</v>
      </c>
      <c r="E604" s="1">
        <v>26</v>
      </c>
      <c r="F604" s="1" t="s">
        <v>73</v>
      </c>
      <c r="G604" s="1" t="s">
        <v>64</v>
      </c>
      <c r="H604" s="1" t="s">
        <v>313</v>
      </c>
      <c r="I604" s="1" t="s">
        <v>73</v>
      </c>
      <c r="J604" s="1" t="s">
        <v>24</v>
      </c>
      <c r="K604" s="1" t="s">
        <v>25</v>
      </c>
      <c r="L604" s="1" t="s">
        <v>64</v>
      </c>
      <c r="M604" s="1" t="s">
        <v>26</v>
      </c>
      <c r="N604" s="1">
        <v>4</v>
      </c>
      <c r="O604" s="1" t="s">
        <v>27</v>
      </c>
      <c r="P604" s="1" t="s">
        <v>192</v>
      </c>
      <c r="Q604" s="1" t="s">
        <v>592</v>
      </c>
      <c r="R604" s="1" t="s">
        <v>56</v>
      </c>
    </row>
    <row r="605" spans="1:18" ht="13.2" x14ac:dyDescent="0.25">
      <c r="A605" s="1">
        <v>598021</v>
      </c>
      <c r="B605" s="1" t="s">
        <v>291</v>
      </c>
      <c r="C605" s="1" t="s">
        <v>627</v>
      </c>
      <c r="D605" s="1">
        <v>2013</v>
      </c>
      <c r="E605" s="1">
        <v>25</v>
      </c>
      <c r="F605" s="1" t="s">
        <v>52</v>
      </c>
      <c r="G605" s="1" t="s">
        <v>248</v>
      </c>
      <c r="H605" s="1" t="s">
        <v>399</v>
      </c>
      <c r="I605" s="1" t="s">
        <v>248</v>
      </c>
      <c r="J605" s="1" t="s">
        <v>24</v>
      </c>
      <c r="K605" s="1" t="s">
        <v>25</v>
      </c>
      <c r="L605" s="1" t="s">
        <v>52</v>
      </c>
      <c r="M605" s="1" t="s">
        <v>26</v>
      </c>
      <c r="N605" s="1">
        <v>5</v>
      </c>
      <c r="O605" s="1" t="s">
        <v>27</v>
      </c>
      <c r="P605" s="1" t="s">
        <v>628</v>
      </c>
      <c r="Q605" s="1" t="s">
        <v>354</v>
      </c>
      <c r="R605" s="1" t="s">
        <v>209</v>
      </c>
    </row>
    <row r="606" spans="1:18" ht="13.2" x14ac:dyDescent="0.25">
      <c r="A606" s="1">
        <v>598020</v>
      </c>
      <c r="B606" s="1" t="s">
        <v>206</v>
      </c>
      <c r="C606" s="1" t="s">
        <v>629</v>
      </c>
      <c r="D606" s="1">
        <v>2013</v>
      </c>
      <c r="E606" s="1">
        <v>24</v>
      </c>
      <c r="F606" s="1" t="s">
        <v>360</v>
      </c>
      <c r="G606" s="1" t="s">
        <v>64</v>
      </c>
      <c r="H606" s="1" t="s">
        <v>408</v>
      </c>
      <c r="I606" s="1" t="s">
        <v>64</v>
      </c>
      <c r="J606" s="1" t="s">
        <v>24</v>
      </c>
      <c r="K606" s="1" t="s">
        <v>25</v>
      </c>
      <c r="L606" s="1" t="s">
        <v>64</v>
      </c>
      <c r="M606" s="1" t="s">
        <v>41</v>
      </c>
      <c r="N606" s="1">
        <v>86</v>
      </c>
      <c r="O606" s="1" t="s">
        <v>27</v>
      </c>
      <c r="P606" s="1" t="s">
        <v>552</v>
      </c>
      <c r="Q606" s="1" t="s">
        <v>124</v>
      </c>
      <c r="R606" s="1" t="s">
        <v>262</v>
      </c>
    </row>
    <row r="607" spans="1:18" ht="13.2" x14ac:dyDescent="0.25">
      <c r="A607" s="1">
        <v>598019</v>
      </c>
      <c r="B607" s="1" t="s">
        <v>314</v>
      </c>
      <c r="C607" s="1" t="s">
        <v>630</v>
      </c>
      <c r="D607" s="1">
        <v>2013</v>
      </c>
      <c r="E607" s="1">
        <v>23</v>
      </c>
      <c r="F607" s="1" t="s">
        <v>21</v>
      </c>
      <c r="G607" s="1" t="s">
        <v>60</v>
      </c>
      <c r="H607" s="1" t="s">
        <v>316</v>
      </c>
      <c r="I607" s="1" t="s">
        <v>21</v>
      </c>
      <c r="J607" s="1" t="s">
        <v>24</v>
      </c>
      <c r="K607" s="1" t="s">
        <v>25</v>
      </c>
      <c r="L607" s="1" t="s">
        <v>21</v>
      </c>
      <c r="M607" s="1" t="s">
        <v>41</v>
      </c>
      <c r="N607" s="1">
        <v>87</v>
      </c>
      <c r="O607" s="1" t="s">
        <v>27</v>
      </c>
      <c r="P607" s="1" t="s">
        <v>473</v>
      </c>
      <c r="Q607" s="1" t="s">
        <v>568</v>
      </c>
      <c r="R607" s="1" t="s">
        <v>208</v>
      </c>
    </row>
    <row r="608" spans="1:18" ht="13.2" x14ac:dyDescent="0.25">
      <c r="A608" s="1">
        <v>598018</v>
      </c>
      <c r="B608" s="1" t="s">
        <v>87</v>
      </c>
      <c r="C608" s="1" t="s">
        <v>630</v>
      </c>
      <c r="D608" s="1">
        <v>2013</v>
      </c>
      <c r="E608" s="1">
        <v>22</v>
      </c>
      <c r="F608" s="1" t="s">
        <v>594</v>
      </c>
      <c r="G608" s="1" t="s">
        <v>52</v>
      </c>
      <c r="H608" s="1" t="s">
        <v>358</v>
      </c>
      <c r="I608" s="1" t="s">
        <v>594</v>
      </c>
      <c r="J608" s="1" t="s">
        <v>34</v>
      </c>
      <c r="K608" s="1" t="s">
        <v>25</v>
      </c>
      <c r="L608" s="1" t="s">
        <v>52</v>
      </c>
      <c r="M608" s="1" t="s">
        <v>41</v>
      </c>
      <c r="N608" s="1">
        <v>11</v>
      </c>
      <c r="O608" s="1" t="s">
        <v>27</v>
      </c>
      <c r="P608" s="1" t="s">
        <v>231</v>
      </c>
      <c r="Q608" s="1" t="s">
        <v>592</v>
      </c>
      <c r="R608" s="1" t="s">
        <v>56</v>
      </c>
    </row>
    <row r="609" spans="1:18" ht="13.2" x14ac:dyDescent="0.25">
      <c r="A609" s="1">
        <v>598016</v>
      </c>
      <c r="B609" s="1" t="s">
        <v>300</v>
      </c>
      <c r="C609" s="1" t="s">
        <v>631</v>
      </c>
      <c r="D609" s="1">
        <v>2013</v>
      </c>
      <c r="E609" s="1">
        <v>20</v>
      </c>
      <c r="F609" s="1" t="s">
        <v>248</v>
      </c>
      <c r="G609" s="1" t="s">
        <v>73</v>
      </c>
      <c r="H609" s="1" t="s">
        <v>507</v>
      </c>
      <c r="I609" s="1" t="s">
        <v>73</v>
      </c>
      <c r="J609" s="1" t="s">
        <v>34</v>
      </c>
      <c r="K609" s="1" t="s">
        <v>25</v>
      </c>
      <c r="L609" s="1" t="s">
        <v>248</v>
      </c>
      <c r="M609" s="1" t="s">
        <v>41</v>
      </c>
      <c r="N609" s="1">
        <v>4</v>
      </c>
      <c r="O609" s="1" t="s">
        <v>27</v>
      </c>
      <c r="P609" s="1" t="s">
        <v>632</v>
      </c>
      <c r="Q609" s="1" t="s">
        <v>209</v>
      </c>
      <c r="R609" s="1" t="s">
        <v>586</v>
      </c>
    </row>
    <row r="610" spans="1:18" ht="13.2" x14ac:dyDescent="0.25">
      <c r="A610" s="1">
        <v>598017</v>
      </c>
      <c r="B610" s="1" t="s">
        <v>400</v>
      </c>
      <c r="C610" s="1" t="s">
        <v>631</v>
      </c>
      <c r="D610" s="1">
        <v>2013</v>
      </c>
      <c r="E610" s="1">
        <v>21</v>
      </c>
      <c r="F610" s="1" t="s">
        <v>33</v>
      </c>
      <c r="G610" s="1" t="s">
        <v>360</v>
      </c>
      <c r="H610" s="1" t="s">
        <v>402</v>
      </c>
      <c r="I610" s="1" t="s">
        <v>33</v>
      </c>
      <c r="J610" s="1" t="s">
        <v>34</v>
      </c>
      <c r="K610" s="1" t="s">
        <v>222</v>
      </c>
      <c r="L610" s="1" t="s">
        <v>33</v>
      </c>
      <c r="M610" s="1" t="s">
        <v>223</v>
      </c>
      <c r="N610" s="1" t="s">
        <v>27</v>
      </c>
      <c r="O610" s="1" t="s">
        <v>27</v>
      </c>
      <c r="P610" s="1" t="s">
        <v>68</v>
      </c>
      <c r="Q610" s="1" t="s">
        <v>124</v>
      </c>
      <c r="R610" s="1" t="s">
        <v>262</v>
      </c>
    </row>
    <row r="611" spans="1:18" ht="13.2" x14ac:dyDescent="0.25">
      <c r="A611" s="1">
        <v>598015</v>
      </c>
      <c r="B611" s="1" t="s">
        <v>219</v>
      </c>
      <c r="C611" s="1" t="s">
        <v>633</v>
      </c>
      <c r="D611" s="1">
        <v>2013</v>
      </c>
      <c r="E611" s="1">
        <v>19</v>
      </c>
      <c r="F611" s="1" t="s">
        <v>64</v>
      </c>
      <c r="G611" s="1" t="s">
        <v>594</v>
      </c>
      <c r="H611" s="1" t="s">
        <v>514</v>
      </c>
      <c r="I611" s="1" t="s">
        <v>594</v>
      </c>
      <c r="J611" s="1" t="s">
        <v>24</v>
      </c>
      <c r="K611" s="1" t="s">
        <v>25</v>
      </c>
      <c r="L611" s="1" t="s">
        <v>594</v>
      </c>
      <c r="M611" s="1" t="s">
        <v>41</v>
      </c>
      <c r="N611" s="1">
        <v>24</v>
      </c>
      <c r="O611" s="1" t="s">
        <v>27</v>
      </c>
      <c r="P611" s="1" t="s">
        <v>327</v>
      </c>
      <c r="Q611" s="1" t="s">
        <v>592</v>
      </c>
      <c r="R611" s="1" t="s">
        <v>56</v>
      </c>
    </row>
    <row r="612" spans="1:18" ht="13.2" x14ac:dyDescent="0.25">
      <c r="A612" s="1">
        <v>598014</v>
      </c>
      <c r="B612" s="1" t="s">
        <v>314</v>
      </c>
      <c r="C612" s="1" t="s">
        <v>634</v>
      </c>
      <c r="D612" s="1">
        <v>2013</v>
      </c>
      <c r="E612" s="1">
        <v>18</v>
      </c>
      <c r="F612" s="1" t="s">
        <v>21</v>
      </c>
      <c r="G612" s="1" t="s">
        <v>248</v>
      </c>
      <c r="H612" s="1" t="s">
        <v>316</v>
      </c>
      <c r="I612" s="1" t="s">
        <v>21</v>
      </c>
      <c r="J612" s="1" t="s">
        <v>34</v>
      </c>
      <c r="K612" s="1" t="s">
        <v>25</v>
      </c>
      <c r="L612" s="1" t="s">
        <v>21</v>
      </c>
      <c r="M612" s="1" t="s">
        <v>26</v>
      </c>
      <c r="N612" s="1">
        <v>6</v>
      </c>
      <c r="O612" s="1" t="s">
        <v>27</v>
      </c>
      <c r="P612" s="1" t="s">
        <v>543</v>
      </c>
      <c r="Q612" s="1" t="s">
        <v>568</v>
      </c>
      <c r="R612" s="1" t="s">
        <v>208</v>
      </c>
    </row>
    <row r="613" spans="1:18" ht="13.2" x14ac:dyDescent="0.25">
      <c r="A613" s="1">
        <v>598013</v>
      </c>
      <c r="B613" s="1" t="s">
        <v>36</v>
      </c>
      <c r="C613" s="1" t="s">
        <v>634</v>
      </c>
      <c r="D613" s="1">
        <v>2013</v>
      </c>
      <c r="E613" s="1">
        <v>17</v>
      </c>
      <c r="F613" s="1" t="s">
        <v>73</v>
      </c>
      <c r="G613" s="1" t="s">
        <v>52</v>
      </c>
      <c r="H613" s="1" t="s">
        <v>313</v>
      </c>
      <c r="I613" s="1" t="s">
        <v>73</v>
      </c>
      <c r="J613" s="1" t="s">
        <v>24</v>
      </c>
      <c r="K613" s="1" t="s">
        <v>25</v>
      </c>
      <c r="L613" s="1" t="s">
        <v>73</v>
      </c>
      <c r="M613" s="1" t="s">
        <v>41</v>
      </c>
      <c r="N613" s="1">
        <v>48</v>
      </c>
      <c r="O613" s="1" t="s">
        <v>27</v>
      </c>
      <c r="P613" s="1" t="s">
        <v>423</v>
      </c>
      <c r="Q613" s="1" t="s">
        <v>124</v>
      </c>
      <c r="R613" s="1" t="s">
        <v>262</v>
      </c>
    </row>
    <row r="614" spans="1:18" ht="13.2" x14ac:dyDescent="0.25">
      <c r="A614" s="1">
        <v>598012</v>
      </c>
      <c r="B614" s="1" t="s">
        <v>219</v>
      </c>
      <c r="C614" s="1" t="s">
        <v>635</v>
      </c>
      <c r="D614" s="1">
        <v>2013</v>
      </c>
      <c r="E614" s="1">
        <v>16</v>
      </c>
      <c r="F614" s="1" t="s">
        <v>64</v>
      </c>
      <c r="G614" s="1" t="s">
        <v>33</v>
      </c>
      <c r="H614" s="1" t="s">
        <v>514</v>
      </c>
      <c r="I614" s="1" t="s">
        <v>64</v>
      </c>
      <c r="J614" s="1" t="s">
        <v>34</v>
      </c>
      <c r="K614" s="1" t="s">
        <v>25</v>
      </c>
      <c r="L614" s="1" t="s">
        <v>64</v>
      </c>
      <c r="M614" s="1" t="s">
        <v>26</v>
      </c>
      <c r="N614" s="1">
        <v>4</v>
      </c>
      <c r="O614" s="1" t="s">
        <v>27</v>
      </c>
      <c r="P614" s="1" t="s">
        <v>192</v>
      </c>
      <c r="Q614" s="1" t="s">
        <v>592</v>
      </c>
      <c r="R614" s="1" t="s">
        <v>56</v>
      </c>
    </row>
    <row r="615" spans="1:18" ht="13.2" x14ac:dyDescent="0.25">
      <c r="A615" s="1">
        <v>598011</v>
      </c>
      <c r="B615" s="1" t="s">
        <v>50</v>
      </c>
      <c r="C615" s="1" t="s">
        <v>635</v>
      </c>
      <c r="D615" s="1">
        <v>2013</v>
      </c>
      <c r="E615" s="1">
        <v>15</v>
      </c>
      <c r="F615" s="1" t="s">
        <v>60</v>
      </c>
      <c r="G615" s="1" t="s">
        <v>594</v>
      </c>
      <c r="H615" s="1" t="s">
        <v>302</v>
      </c>
      <c r="I615" s="1" t="s">
        <v>60</v>
      </c>
      <c r="J615" s="1" t="s">
        <v>24</v>
      </c>
      <c r="K615" s="1" t="s">
        <v>25</v>
      </c>
      <c r="L615" s="1" t="s">
        <v>60</v>
      </c>
      <c r="M615" s="1" t="s">
        <v>41</v>
      </c>
      <c r="N615" s="1">
        <v>41</v>
      </c>
      <c r="O615" s="1" t="s">
        <v>27</v>
      </c>
      <c r="P615" s="1" t="s">
        <v>285</v>
      </c>
      <c r="Q615" s="1" t="s">
        <v>179</v>
      </c>
      <c r="R615" s="1" t="s">
        <v>586</v>
      </c>
    </row>
    <row r="616" spans="1:18" ht="13.2" x14ac:dyDescent="0.25">
      <c r="A616" s="1">
        <v>598010</v>
      </c>
      <c r="B616" s="1" t="s">
        <v>206</v>
      </c>
      <c r="C616" s="2">
        <v>41612</v>
      </c>
      <c r="D616" s="1">
        <v>2013</v>
      </c>
      <c r="E616" s="1">
        <v>14</v>
      </c>
      <c r="F616" s="1" t="s">
        <v>360</v>
      </c>
      <c r="G616" s="1" t="s">
        <v>52</v>
      </c>
      <c r="H616" s="1" t="s">
        <v>408</v>
      </c>
      <c r="I616" s="1" t="s">
        <v>360</v>
      </c>
      <c r="J616" s="1" t="s">
        <v>24</v>
      </c>
      <c r="K616" s="1" t="s">
        <v>25</v>
      </c>
      <c r="L616" s="1" t="s">
        <v>52</v>
      </c>
      <c r="M616" s="1" t="s">
        <v>26</v>
      </c>
      <c r="N616" s="1">
        <v>3</v>
      </c>
      <c r="O616" s="1" t="s">
        <v>27</v>
      </c>
      <c r="P616" s="1" t="s">
        <v>231</v>
      </c>
      <c r="Q616" s="1" t="s">
        <v>568</v>
      </c>
      <c r="R616" s="1" t="s">
        <v>636</v>
      </c>
    </row>
    <row r="617" spans="1:18" ht="13.2" x14ac:dyDescent="0.25">
      <c r="A617" s="1">
        <v>598009</v>
      </c>
      <c r="B617" s="1" t="s">
        <v>87</v>
      </c>
      <c r="C617" s="2">
        <v>41582</v>
      </c>
      <c r="D617" s="1">
        <v>2013</v>
      </c>
      <c r="E617" s="1">
        <v>13</v>
      </c>
      <c r="F617" s="1" t="s">
        <v>594</v>
      </c>
      <c r="G617" s="1" t="s">
        <v>21</v>
      </c>
      <c r="H617" s="1" t="s">
        <v>595</v>
      </c>
      <c r="I617" s="1" t="s">
        <v>21</v>
      </c>
      <c r="J617" s="1" t="s">
        <v>24</v>
      </c>
      <c r="K617" s="1" t="s">
        <v>25</v>
      </c>
      <c r="L617" s="1" t="s">
        <v>594</v>
      </c>
      <c r="M617" s="1" t="s">
        <v>26</v>
      </c>
      <c r="N617" s="1">
        <v>7</v>
      </c>
      <c r="O617" s="1" t="s">
        <v>27</v>
      </c>
      <c r="P617" s="1" t="s">
        <v>492</v>
      </c>
      <c r="Q617" s="1" t="s">
        <v>124</v>
      </c>
      <c r="R617" s="1" t="s">
        <v>503</v>
      </c>
    </row>
    <row r="618" spans="1:18" ht="13.2" x14ac:dyDescent="0.25">
      <c r="A618" s="1">
        <v>598008</v>
      </c>
      <c r="B618" s="1" t="s">
        <v>400</v>
      </c>
      <c r="C618" s="2">
        <v>41582</v>
      </c>
      <c r="D618" s="1">
        <v>2013</v>
      </c>
      <c r="E618" s="1">
        <v>12</v>
      </c>
      <c r="F618" s="1" t="s">
        <v>33</v>
      </c>
      <c r="G618" s="1" t="s">
        <v>73</v>
      </c>
      <c r="H618" s="1" t="s">
        <v>402</v>
      </c>
      <c r="I618" s="1" t="s">
        <v>33</v>
      </c>
      <c r="J618" s="1" t="s">
        <v>34</v>
      </c>
      <c r="K618" s="1" t="s">
        <v>25</v>
      </c>
      <c r="L618" s="1" t="s">
        <v>33</v>
      </c>
      <c r="M618" s="1" t="s">
        <v>26</v>
      </c>
      <c r="N618" s="1">
        <v>8</v>
      </c>
      <c r="O618" s="1" t="s">
        <v>27</v>
      </c>
      <c r="P618" s="1" t="s">
        <v>257</v>
      </c>
      <c r="Q618" s="1" t="s">
        <v>592</v>
      </c>
      <c r="R618" s="1" t="s">
        <v>56</v>
      </c>
    </row>
    <row r="619" spans="1:18" ht="13.2" x14ac:dyDescent="0.25">
      <c r="A619" s="1">
        <v>598007</v>
      </c>
      <c r="B619" s="1" t="s">
        <v>300</v>
      </c>
      <c r="C619" s="2">
        <v>41551</v>
      </c>
      <c r="D619" s="1">
        <v>2013</v>
      </c>
      <c r="E619" s="1">
        <v>11</v>
      </c>
      <c r="F619" s="1" t="s">
        <v>248</v>
      </c>
      <c r="G619" s="1" t="s">
        <v>64</v>
      </c>
      <c r="H619" s="1" t="s">
        <v>507</v>
      </c>
      <c r="I619" s="1" t="s">
        <v>64</v>
      </c>
      <c r="J619" s="1" t="s">
        <v>34</v>
      </c>
      <c r="K619" s="1" t="s">
        <v>25</v>
      </c>
      <c r="L619" s="1" t="s">
        <v>64</v>
      </c>
      <c r="M619" s="1" t="s">
        <v>26</v>
      </c>
      <c r="N619" s="1">
        <v>10</v>
      </c>
      <c r="O619" s="1" t="s">
        <v>27</v>
      </c>
      <c r="P619" s="1" t="s">
        <v>552</v>
      </c>
      <c r="Q619" s="1" t="s">
        <v>568</v>
      </c>
      <c r="R619" s="1" t="s">
        <v>208</v>
      </c>
    </row>
    <row r="620" spans="1:18" ht="13.2" x14ac:dyDescent="0.25">
      <c r="A620" s="1">
        <v>598048</v>
      </c>
      <c r="B620" s="1" t="s">
        <v>400</v>
      </c>
      <c r="C620" s="2">
        <v>41521</v>
      </c>
      <c r="D620" s="1">
        <v>2013</v>
      </c>
      <c r="E620" s="1">
        <v>9</v>
      </c>
      <c r="F620" s="1" t="s">
        <v>33</v>
      </c>
      <c r="G620" s="1" t="s">
        <v>52</v>
      </c>
      <c r="H620" s="1" t="s">
        <v>402</v>
      </c>
      <c r="I620" s="1" t="s">
        <v>52</v>
      </c>
      <c r="J620" s="1" t="s">
        <v>24</v>
      </c>
      <c r="K620" s="1" t="s">
        <v>25</v>
      </c>
      <c r="L620" s="1" t="s">
        <v>33</v>
      </c>
      <c r="M620" s="1" t="s">
        <v>26</v>
      </c>
      <c r="N620" s="1">
        <v>7</v>
      </c>
      <c r="O620" s="1" t="s">
        <v>27</v>
      </c>
      <c r="P620" s="1" t="s">
        <v>68</v>
      </c>
      <c r="Q620" s="1" t="s">
        <v>179</v>
      </c>
      <c r="R620" s="1" t="s">
        <v>586</v>
      </c>
    </row>
    <row r="621" spans="1:18" ht="13.2" x14ac:dyDescent="0.25">
      <c r="A621" s="1">
        <v>598006</v>
      </c>
      <c r="B621" s="1" t="s">
        <v>50</v>
      </c>
      <c r="C621" s="2">
        <v>41521</v>
      </c>
      <c r="D621" s="1">
        <v>2013</v>
      </c>
      <c r="E621" s="1">
        <v>10</v>
      </c>
      <c r="F621" s="1" t="s">
        <v>60</v>
      </c>
      <c r="G621" s="1" t="s">
        <v>360</v>
      </c>
      <c r="H621" s="1" t="s">
        <v>302</v>
      </c>
      <c r="I621" s="1" t="s">
        <v>60</v>
      </c>
      <c r="J621" s="1" t="s">
        <v>24</v>
      </c>
      <c r="K621" s="1" t="s">
        <v>25</v>
      </c>
      <c r="L621" s="1" t="s">
        <v>60</v>
      </c>
      <c r="M621" s="1" t="s">
        <v>41</v>
      </c>
      <c r="N621" s="1">
        <v>44</v>
      </c>
      <c r="O621" s="1" t="s">
        <v>27</v>
      </c>
      <c r="P621" s="1" t="s">
        <v>141</v>
      </c>
      <c r="Q621" s="1" t="s">
        <v>124</v>
      </c>
      <c r="R621" s="1" t="s">
        <v>262</v>
      </c>
    </row>
    <row r="622" spans="1:18" ht="13.2" x14ac:dyDescent="0.25">
      <c r="A622" s="1">
        <v>598005</v>
      </c>
      <c r="B622" s="1" t="s">
        <v>314</v>
      </c>
      <c r="C622" s="2">
        <v>41490</v>
      </c>
      <c r="D622" s="1">
        <v>2013</v>
      </c>
      <c r="E622" s="1">
        <v>8</v>
      </c>
      <c r="F622" s="1" t="s">
        <v>21</v>
      </c>
      <c r="G622" s="1" t="s">
        <v>73</v>
      </c>
      <c r="H622" s="1" t="s">
        <v>316</v>
      </c>
      <c r="I622" s="1" t="s">
        <v>73</v>
      </c>
      <c r="J622" s="1" t="s">
        <v>34</v>
      </c>
      <c r="K622" s="1" t="s">
        <v>25</v>
      </c>
      <c r="L622" s="1" t="s">
        <v>21</v>
      </c>
      <c r="M622" s="1" t="s">
        <v>41</v>
      </c>
      <c r="N622" s="1">
        <v>19</v>
      </c>
      <c r="O622" s="1" t="s">
        <v>27</v>
      </c>
      <c r="P622" s="1" t="s">
        <v>637</v>
      </c>
      <c r="Q622" s="1" t="s">
        <v>568</v>
      </c>
      <c r="R622" s="1" t="s">
        <v>608</v>
      </c>
    </row>
    <row r="623" spans="1:18" ht="13.2" x14ac:dyDescent="0.25">
      <c r="A623" s="1">
        <v>598004</v>
      </c>
      <c r="B623" s="1" t="s">
        <v>291</v>
      </c>
      <c r="C623" s="2">
        <v>41459</v>
      </c>
      <c r="D623" s="1">
        <v>2013</v>
      </c>
      <c r="E623" s="1">
        <v>7</v>
      </c>
      <c r="F623" s="1" t="s">
        <v>52</v>
      </c>
      <c r="G623" s="1" t="s">
        <v>33</v>
      </c>
      <c r="H623" s="1" t="s">
        <v>399</v>
      </c>
      <c r="I623" s="1" t="s">
        <v>33</v>
      </c>
      <c r="J623" s="1" t="s">
        <v>24</v>
      </c>
      <c r="K623" s="1" t="s">
        <v>222</v>
      </c>
      <c r="L623" s="1" t="s">
        <v>52</v>
      </c>
      <c r="M623" s="1" t="s">
        <v>223</v>
      </c>
      <c r="N623" s="1" t="s">
        <v>27</v>
      </c>
      <c r="O623" s="1" t="s">
        <v>27</v>
      </c>
      <c r="P623" s="1" t="s">
        <v>628</v>
      </c>
      <c r="Q623" s="1" t="s">
        <v>56</v>
      </c>
      <c r="R623" s="1" t="s">
        <v>179</v>
      </c>
    </row>
    <row r="624" spans="1:18" ht="13.2" x14ac:dyDescent="0.25">
      <c r="A624" s="1">
        <v>598003</v>
      </c>
      <c r="B624" s="1" t="s">
        <v>87</v>
      </c>
      <c r="C624" s="2">
        <v>41459</v>
      </c>
      <c r="D624" s="1">
        <v>2013</v>
      </c>
      <c r="E624" s="1">
        <v>6</v>
      </c>
      <c r="F624" s="1" t="s">
        <v>594</v>
      </c>
      <c r="G624" s="1" t="s">
        <v>248</v>
      </c>
      <c r="H624" s="1" t="s">
        <v>595</v>
      </c>
      <c r="I624" s="1" t="s">
        <v>594</v>
      </c>
      <c r="J624" s="1" t="s">
        <v>24</v>
      </c>
      <c r="K624" s="1" t="s">
        <v>25</v>
      </c>
      <c r="L624" s="1" t="s">
        <v>248</v>
      </c>
      <c r="M624" s="1" t="s">
        <v>26</v>
      </c>
      <c r="N624" s="1">
        <v>8</v>
      </c>
      <c r="O624" s="1" t="s">
        <v>27</v>
      </c>
      <c r="P624" s="1" t="s">
        <v>490</v>
      </c>
      <c r="Q624" s="1" t="s">
        <v>593</v>
      </c>
      <c r="R624" s="1" t="s">
        <v>586</v>
      </c>
    </row>
    <row r="625" spans="1:18" ht="13.2" x14ac:dyDescent="0.25">
      <c r="A625" s="1">
        <v>598002</v>
      </c>
      <c r="B625" s="1" t="s">
        <v>219</v>
      </c>
      <c r="C625" s="2">
        <v>41429</v>
      </c>
      <c r="D625" s="1">
        <v>2013</v>
      </c>
      <c r="E625" s="1">
        <v>5</v>
      </c>
      <c r="F625" s="1" t="s">
        <v>64</v>
      </c>
      <c r="G625" s="1" t="s">
        <v>60</v>
      </c>
      <c r="H625" s="1" t="s">
        <v>514</v>
      </c>
      <c r="I625" s="1" t="s">
        <v>60</v>
      </c>
      <c r="J625" s="1" t="s">
        <v>24</v>
      </c>
      <c r="K625" s="1" t="s">
        <v>25</v>
      </c>
      <c r="L625" s="1" t="s">
        <v>60</v>
      </c>
      <c r="M625" s="1" t="s">
        <v>41</v>
      </c>
      <c r="N625" s="1">
        <v>9</v>
      </c>
      <c r="O625" s="1" t="s">
        <v>27</v>
      </c>
      <c r="P625" s="1" t="s">
        <v>188</v>
      </c>
      <c r="Q625" s="1" t="s">
        <v>124</v>
      </c>
      <c r="R625" s="1" t="s">
        <v>262</v>
      </c>
    </row>
    <row r="626" spans="1:18" ht="13.2" x14ac:dyDescent="0.25">
      <c r="A626" s="1">
        <v>598001</v>
      </c>
      <c r="B626" s="1" t="s">
        <v>206</v>
      </c>
      <c r="C626" s="2">
        <v>41429</v>
      </c>
      <c r="D626" s="1">
        <v>2013</v>
      </c>
      <c r="E626" s="1">
        <v>4</v>
      </c>
      <c r="F626" s="1" t="s">
        <v>360</v>
      </c>
      <c r="G626" s="1" t="s">
        <v>21</v>
      </c>
      <c r="H626" s="1" t="s">
        <v>408</v>
      </c>
      <c r="I626" s="1" t="s">
        <v>21</v>
      </c>
      <c r="J626" s="1" t="s">
        <v>24</v>
      </c>
      <c r="K626" s="1" t="s">
        <v>25</v>
      </c>
      <c r="L626" s="1" t="s">
        <v>21</v>
      </c>
      <c r="M626" s="1" t="s">
        <v>41</v>
      </c>
      <c r="N626" s="1">
        <v>5</v>
      </c>
      <c r="O626" s="1" t="s">
        <v>27</v>
      </c>
      <c r="P626" s="1" t="s">
        <v>638</v>
      </c>
      <c r="Q626" s="1" t="s">
        <v>608</v>
      </c>
      <c r="R626" s="1" t="s">
        <v>208</v>
      </c>
    </row>
    <row r="627" spans="1:18" ht="13.2" x14ac:dyDescent="0.25">
      <c r="A627" s="1">
        <v>598000</v>
      </c>
      <c r="B627" s="1" t="s">
        <v>291</v>
      </c>
      <c r="C627" s="2">
        <v>41398</v>
      </c>
      <c r="D627" s="1">
        <v>2013</v>
      </c>
      <c r="E627" s="1">
        <v>3</v>
      </c>
      <c r="F627" s="1" t="s">
        <v>52</v>
      </c>
      <c r="G627" s="1" t="s">
        <v>594</v>
      </c>
      <c r="H627" s="1" t="s">
        <v>399</v>
      </c>
      <c r="I627" s="1" t="s">
        <v>594</v>
      </c>
      <c r="J627" s="1" t="s">
        <v>34</v>
      </c>
      <c r="K627" s="1" t="s">
        <v>25</v>
      </c>
      <c r="L627" s="1" t="s">
        <v>52</v>
      </c>
      <c r="M627" s="1" t="s">
        <v>41</v>
      </c>
      <c r="N627" s="1">
        <v>22</v>
      </c>
      <c r="O627" s="1" t="s">
        <v>27</v>
      </c>
      <c r="P627" s="1" t="s">
        <v>231</v>
      </c>
      <c r="Q627" s="1" t="s">
        <v>179</v>
      </c>
      <c r="R627" s="1" t="s">
        <v>586</v>
      </c>
    </row>
    <row r="628" spans="1:18" ht="13.2" x14ac:dyDescent="0.25">
      <c r="A628" s="1">
        <v>597999</v>
      </c>
      <c r="B628" s="1" t="s">
        <v>400</v>
      </c>
      <c r="C628" s="2">
        <v>41368</v>
      </c>
      <c r="D628" s="1">
        <v>2013</v>
      </c>
      <c r="E628" s="1">
        <v>2</v>
      </c>
      <c r="F628" s="1" t="s">
        <v>33</v>
      </c>
      <c r="G628" s="1" t="s">
        <v>60</v>
      </c>
      <c r="H628" s="1" t="s">
        <v>402</v>
      </c>
      <c r="I628" s="1" t="s">
        <v>60</v>
      </c>
      <c r="J628" s="1" t="s">
        <v>34</v>
      </c>
      <c r="K628" s="1" t="s">
        <v>25</v>
      </c>
      <c r="L628" s="1" t="s">
        <v>33</v>
      </c>
      <c r="M628" s="1" t="s">
        <v>41</v>
      </c>
      <c r="N628" s="1">
        <v>2</v>
      </c>
      <c r="O628" s="1" t="s">
        <v>27</v>
      </c>
      <c r="P628" s="1" t="s">
        <v>257</v>
      </c>
      <c r="Q628" s="1" t="s">
        <v>262</v>
      </c>
      <c r="R628" s="1" t="s">
        <v>208</v>
      </c>
    </row>
    <row r="629" spans="1:18" ht="13.2" x14ac:dyDescent="0.25">
      <c r="A629" s="1">
        <v>597998</v>
      </c>
      <c r="B629" s="1" t="s">
        <v>36</v>
      </c>
      <c r="C629" s="2">
        <v>41337</v>
      </c>
      <c r="D629" s="1">
        <v>2013</v>
      </c>
      <c r="E629" s="1">
        <v>1</v>
      </c>
      <c r="F629" s="1" t="s">
        <v>73</v>
      </c>
      <c r="G629" s="1" t="s">
        <v>360</v>
      </c>
      <c r="H629" s="1" t="s">
        <v>313</v>
      </c>
      <c r="I629" s="1" t="s">
        <v>73</v>
      </c>
      <c r="J629" s="1" t="s">
        <v>34</v>
      </c>
      <c r="K629" s="1" t="s">
        <v>25</v>
      </c>
      <c r="L629" s="1" t="s">
        <v>73</v>
      </c>
      <c r="M629" s="1" t="s">
        <v>26</v>
      </c>
      <c r="N629" s="1">
        <v>6</v>
      </c>
      <c r="O629" s="1" t="s">
        <v>27</v>
      </c>
      <c r="P629" s="1" t="s">
        <v>172</v>
      </c>
      <c r="Q629" s="1" t="s">
        <v>179</v>
      </c>
      <c r="R629" s="1" t="s">
        <v>586</v>
      </c>
    </row>
    <row r="630" spans="1:18" ht="13.2" x14ac:dyDescent="0.25">
      <c r="A630" s="1">
        <v>548381</v>
      </c>
      <c r="B630" s="1" t="s">
        <v>219</v>
      </c>
      <c r="C630" s="1" t="s">
        <v>639</v>
      </c>
      <c r="D630" s="1">
        <v>2012</v>
      </c>
      <c r="E630" s="1" t="s">
        <v>20</v>
      </c>
      <c r="F630" s="1" t="s">
        <v>73</v>
      </c>
      <c r="G630" s="1" t="s">
        <v>64</v>
      </c>
      <c r="H630" s="1" t="s">
        <v>514</v>
      </c>
      <c r="I630" s="1" t="s">
        <v>64</v>
      </c>
      <c r="J630" s="1" t="s">
        <v>24</v>
      </c>
      <c r="K630" s="1" t="s">
        <v>25</v>
      </c>
      <c r="L630" s="1" t="s">
        <v>73</v>
      </c>
      <c r="M630" s="1" t="s">
        <v>26</v>
      </c>
      <c r="N630" s="1">
        <v>5</v>
      </c>
      <c r="O630" s="1" t="s">
        <v>27</v>
      </c>
      <c r="P630" s="1" t="s">
        <v>640</v>
      </c>
      <c r="Q630" s="1" t="s">
        <v>570</v>
      </c>
      <c r="R630" s="1" t="s">
        <v>586</v>
      </c>
    </row>
    <row r="631" spans="1:18" ht="13.2" x14ac:dyDescent="0.25">
      <c r="A631" s="1">
        <v>548380</v>
      </c>
      <c r="B631" s="1" t="s">
        <v>219</v>
      </c>
      <c r="C631" s="1" t="s">
        <v>641</v>
      </c>
      <c r="D631" s="1">
        <v>2012</v>
      </c>
      <c r="E631" s="1" t="s">
        <v>32</v>
      </c>
      <c r="F631" s="1" t="s">
        <v>360</v>
      </c>
      <c r="G631" s="1" t="s">
        <v>64</v>
      </c>
      <c r="H631" s="1" t="s">
        <v>514</v>
      </c>
      <c r="I631" s="1" t="s">
        <v>360</v>
      </c>
      <c r="J631" s="1" t="s">
        <v>34</v>
      </c>
      <c r="K631" s="1" t="s">
        <v>25</v>
      </c>
      <c r="L631" s="1" t="s">
        <v>64</v>
      </c>
      <c r="M631" s="1" t="s">
        <v>41</v>
      </c>
      <c r="N631" s="1">
        <v>86</v>
      </c>
      <c r="O631" s="1" t="s">
        <v>27</v>
      </c>
      <c r="P631" s="1" t="s">
        <v>572</v>
      </c>
      <c r="Q631" s="1" t="s">
        <v>642</v>
      </c>
      <c r="R631" s="1" t="s">
        <v>586</v>
      </c>
    </row>
    <row r="632" spans="1:18" ht="13.2" x14ac:dyDescent="0.25">
      <c r="A632" s="1">
        <v>548379</v>
      </c>
      <c r="B632" s="1" t="s">
        <v>400</v>
      </c>
      <c r="C632" s="1" t="s">
        <v>643</v>
      </c>
      <c r="D632" s="1">
        <v>2012</v>
      </c>
      <c r="E632" s="1" t="s">
        <v>451</v>
      </c>
      <c r="F632" s="1" t="s">
        <v>64</v>
      </c>
      <c r="G632" s="1" t="s">
        <v>60</v>
      </c>
      <c r="H632" s="1" t="s">
        <v>402</v>
      </c>
      <c r="I632" s="1" t="s">
        <v>60</v>
      </c>
      <c r="J632" s="1" t="s">
        <v>34</v>
      </c>
      <c r="K632" s="1" t="s">
        <v>25</v>
      </c>
      <c r="L632" s="1" t="s">
        <v>64</v>
      </c>
      <c r="M632" s="1" t="s">
        <v>41</v>
      </c>
      <c r="N632" s="1">
        <v>38</v>
      </c>
      <c r="O632" s="1" t="s">
        <v>27</v>
      </c>
      <c r="P632" s="1" t="s">
        <v>308</v>
      </c>
      <c r="Q632" s="1" t="s">
        <v>570</v>
      </c>
      <c r="R632" s="1" t="s">
        <v>354</v>
      </c>
    </row>
    <row r="633" spans="1:18" ht="13.2" x14ac:dyDescent="0.25">
      <c r="A633" s="1">
        <v>548378</v>
      </c>
      <c r="B633" s="1" t="s">
        <v>87</v>
      </c>
      <c r="C633" s="1" t="s">
        <v>644</v>
      </c>
      <c r="D633" s="1">
        <v>2012</v>
      </c>
      <c r="E633" s="1" t="s">
        <v>46</v>
      </c>
      <c r="F633" s="1" t="s">
        <v>360</v>
      </c>
      <c r="G633" s="1" t="s">
        <v>73</v>
      </c>
      <c r="H633" s="1" t="s">
        <v>595</v>
      </c>
      <c r="I633" s="1" t="s">
        <v>73</v>
      </c>
      <c r="J633" s="1" t="s">
        <v>24</v>
      </c>
      <c r="K633" s="1" t="s">
        <v>25</v>
      </c>
      <c r="L633" s="1" t="s">
        <v>73</v>
      </c>
      <c r="M633" s="1" t="s">
        <v>41</v>
      </c>
      <c r="N633" s="1">
        <v>18</v>
      </c>
      <c r="O633" s="1" t="s">
        <v>27</v>
      </c>
      <c r="P633" s="1" t="s">
        <v>457</v>
      </c>
      <c r="Q633" s="1" t="s">
        <v>642</v>
      </c>
      <c r="R633" s="1" t="s">
        <v>586</v>
      </c>
    </row>
    <row r="634" spans="1:18" ht="13.2" x14ac:dyDescent="0.25">
      <c r="A634" s="1">
        <v>548377</v>
      </c>
      <c r="B634" s="1" t="s">
        <v>314</v>
      </c>
      <c r="C634" s="1" t="s">
        <v>645</v>
      </c>
      <c r="D634" s="1">
        <v>2012</v>
      </c>
      <c r="E634" s="1">
        <v>72</v>
      </c>
      <c r="F634" s="1" t="s">
        <v>21</v>
      </c>
      <c r="G634" s="1" t="s">
        <v>60</v>
      </c>
      <c r="H634" s="1" t="s">
        <v>316</v>
      </c>
      <c r="I634" s="1" t="s">
        <v>21</v>
      </c>
      <c r="J634" s="1" t="s">
        <v>24</v>
      </c>
      <c r="K634" s="1" t="s">
        <v>25</v>
      </c>
      <c r="L634" s="1" t="s">
        <v>60</v>
      </c>
      <c r="M634" s="1" t="s">
        <v>26</v>
      </c>
      <c r="N634" s="1">
        <v>10</v>
      </c>
      <c r="O634" s="1" t="s">
        <v>27</v>
      </c>
      <c r="P634" s="1" t="s">
        <v>416</v>
      </c>
      <c r="Q634" s="1" t="s">
        <v>354</v>
      </c>
      <c r="R634" s="1" t="s">
        <v>208</v>
      </c>
    </row>
    <row r="635" spans="1:18" ht="13.2" x14ac:dyDescent="0.25">
      <c r="A635" s="1">
        <v>548376</v>
      </c>
      <c r="B635" s="1" t="s">
        <v>291</v>
      </c>
      <c r="C635" s="1" t="s">
        <v>645</v>
      </c>
      <c r="D635" s="1">
        <v>2012</v>
      </c>
      <c r="E635" s="1">
        <v>71</v>
      </c>
      <c r="F635" s="1" t="s">
        <v>646</v>
      </c>
      <c r="G635" s="1" t="s">
        <v>33</v>
      </c>
      <c r="H635" s="1" t="s">
        <v>399</v>
      </c>
      <c r="I635" s="1" t="s">
        <v>33</v>
      </c>
      <c r="J635" s="1" t="s">
        <v>34</v>
      </c>
      <c r="K635" s="1" t="s">
        <v>25</v>
      </c>
      <c r="L635" s="1" t="s">
        <v>646</v>
      </c>
      <c r="M635" s="1" t="s">
        <v>41</v>
      </c>
      <c r="N635" s="1">
        <v>9</v>
      </c>
      <c r="O635" s="1" t="s">
        <v>27</v>
      </c>
      <c r="P635" s="1" t="s">
        <v>563</v>
      </c>
      <c r="Q635" s="1" t="s">
        <v>179</v>
      </c>
      <c r="R635" s="1" t="s">
        <v>586</v>
      </c>
    </row>
    <row r="636" spans="1:18" ht="13.2" x14ac:dyDescent="0.25">
      <c r="A636" s="1">
        <v>548375</v>
      </c>
      <c r="B636" s="1" t="s">
        <v>87</v>
      </c>
      <c r="C636" s="1" t="s">
        <v>647</v>
      </c>
      <c r="D636" s="1">
        <v>2012</v>
      </c>
      <c r="E636" s="1">
        <v>70</v>
      </c>
      <c r="F636" s="1" t="s">
        <v>594</v>
      </c>
      <c r="G636" s="1" t="s">
        <v>73</v>
      </c>
      <c r="H636" s="1" t="s">
        <v>595</v>
      </c>
      <c r="I636" s="1" t="s">
        <v>73</v>
      </c>
      <c r="J636" s="1" t="s">
        <v>24</v>
      </c>
      <c r="K636" s="1" t="s">
        <v>25</v>
      </c>
      <c r="L636" s="1" t="s">
        <v>73</v>
      </c>
      <c r="M636" s="1" t="s">
        <v>41</v>
      </c>
      <c r="N636" s="1">
        <v>34</v>
      </c>
      <c r="O636" s="1" t="s">
        <v>27</v>
      </c>
      <c r="P636" s="1" t="s">
        <v>648</v>
      </c>
      <c r="Q636" s="1" t="s">
        <v>593</v>
      </c>
      <c r="R636" s="1" t="s">
        <v>642</v>
      </c>
    </row>
    <row r="637" spans="1:18" ht="13.2" x14ac:dyDescent="0.25">
      <c r="A637" s="1">
        <v>548374</v>
      </c>
      <c r="B637" s="1" t="s">
        <v>598</v>
      </c>
      <c r="C637" s="1" t="s">
        <v>647</v>
      </c>
      <c r="D637" s="1">
        <v>2012</v>
      </c>
      <c r="E637" s="1">
        <v>69</v>
      </c>
      <c r="F637" s="1" t="s">
        <v>248</v>
      </c>
      <c r="G637" s="1" t="s">
        <v>360</v>
      </c>
      <c r="H637" s="1" t="s">
        <v>599</v>
      </c>
      <c r="I637" s="1" t="s">
        <v>360</v>
      </c>
      <c r="J637" s="1" t="s">
        <v>34</v>
      </c>
      <c r="K637" s="1" t="s">
        <v>25</v>
      </c>
      <c r="L637" s="1" t="s">
        <v>360</v>
      </c>
      <c r="M637" s="1" t="s">
        <v>26</v>
      </c>
      <c r="N637" s="1">
        <v>6</v>
      </c>
      <c r="O637" s="1" t="s">
        <v>27</v>
      </c>
      <c r="P637" s="1" t="s">
        <v>153</v>
      </c>
      <c r="Q637" s="1" t="s">
        <v>570</v>
      </c>
      <c r="R637" s="1" t="s">
        <v>262</v>
      </c>
    </row>
    <row r="638" spans="1:18" ht="13.2" x14ac:dyDescent="0.25">
      <c r="A638" s="1">
        <v>548373</v>
      </c>
      <c r="B638" s="1" t="s">
        <v>291</v>
      </c>
      <c r="C638" s="1" t="s">
        <v>649</v>
      </c>
      <c r="D638" s="1">
        <v>2012</v>
      </c>
      <c r="E638" s="1">
        <v>68</v>
      </c>
      <c r="F638" s="1" t="s">
        <v>646</v>
      </c>
      <c r="G638" s="1" t="s">
        <v>21</v>
      </c>
      <c r="H638" s="1" t="s">
        <v>399</v>
      </c>
      <c r="I638" s="1" t="s">
        <v>21</v>
      </c>
      <c r="J638" s="1" t="s">
        <v>24</v>
      </c>
      <c r="K638" s="1" t="s">
        <v>25</v>
      </c>
      <c r="L638" s="1" t="s">
        <v>646</v>
      </c>
      <c r="M638" s="1" t="s">
        <v>26</v>
      </c>
      <c r="N638" s="1">
        <v>5</v>
      </c>
      <c r="O638" s="1" t="s">
        <v>27</v>
      </c>
      <c r="P638" s="1" t="s">
        <v>563</v>
      </c>
      <c r="Q638" s="1" t="s">
        <v>179</v>
      </c>
      <c r="R638" s="1" t="s">
        <v>586</v>
      </c>
    </row>
    <row r="639" spans="1:18" ht="13.2" x14ac:dyDescent="0.25">
      <c r="A639" s="1">
        <v>548371</v>
      </c>
      <c r="B639" s="1" t="s">
        <v>598</v>
      </c>
      <c r="C639" s="1" t="s">
        <v>650</v>
      </c>
      <c r="D639" s="1">
        <v>2012</v>
      </c>
      <c r="E639" s="1">
        <v>66</v>
      </c>
      <c r="F639" s="1" t="s">
        <v>248</v>
      </c>
      <c r="G639" s="1" t="s">
        <v>64</v>
      </c>
      <c r="H639" s="1" t="s">
        <v>599</v>
      </c>
      <c r="I639" s="1" t="s">
        <v>248</v>
      </c>
      <c r="J639" s="1" t="s">
        <v>34</v>
      </c>
      <c r="K639" s="1" t="s">
        <v>25</v>
      </c>
      <c r="L639" s="1" t="s">
        <v>248</v>
      </c>
      <c r="M639" s="1" t="s">
        <v>26</v>
      </c>
      <c r="N639" s="1">
        <v>6</v>
      </c>
      <c r="O639" s="1" t="s">
        <v>27</v>
      </c>
      <c r="P639" s="1" t="s">
        <v>606</v>
      </c>
      <c r="Q639" s="1" t="s">
        <v>262</v>
      </c>
      <c r="R639" s="1" t="s">
        <v>651</v>
      </c>
    </row>
    <row r="640" spans="1:18" ht="13.2" x14ac:dyDescent="0.25">
      <c r="A640" s="1">
        <v>548372</v>
      </c>
      <c r="B640" s="1" t="s">
        <v>206</v>
      </c>
      <c r="C640" s="1" t="s">
        <v>650</v>
      </c>
      <c r="D640" s="1">
        <v>2012</v>
      </c>
      <c r="E640" s="1">
        <v>67</v>
      </c>
      <c r="F640" s="1" t="s">
        <v>360</v>
      </c>
      <c r="G640" s="1" t="s">
        <v>33</v>
      </c>
      <c r="H640" s="1" t="s">
        <v>408</v>
      </c>
      <c r="I640" s="1" t="s">
        <v>360</v>
      </c>
      <c r="J640" s="1" t="s">
        <v>34</v>
      </c>
      <c r="K640" s="1" t="s">
        <v>25</v>
      </c>
      <c r="L640" s="1" t="s">
        <v>33</v>
      </c>
      <c r="M640" s="1" t="s">
        <v>41</v>
      </c>
      <c r="N640" s="1">
        <v>21</v>
      </c>
      <c r="O640" s="1" t="s">
        <v>27</v>
      </c>
      <c r="P640" s="1" t="s">
        <v>257</v>
      </c>
      <c r="Q640" s="1" t="s">
        <v>354</v>
      </c>
      <c r="R640" s="1" t="s">
        <v>208</v>
      </c>
    </row>
    <row r="641" spans="1:18" ht="13.2" x14ac:dyDescent="0.25">
      <c r="A641" s="1">
        <v>548370</v>
      </c>
      <c r="B641" s="1" t="s">
        <v>50</v>
      </c>
      <c r="C641" s="1" t="s">
        <v>652</v>
      </c>
      <c r="D641" s="1">
        <v>2012</v>
      </c>
      <c r="E641" s="1">
        <v>65</v>
      </c>
      <c r="F641" s="1" t="s">
        <v>60</v>
      </c>
      <c r="G641" s="1" t="s">
        <v>73</v>
      </c>
      <c r="H641" s="1" t="s">
        <v>302</v>
      </c>
      <c r="I641" s="1" t="s">
        <v>60</v>
      </c>
      <c r="J641" s="1" t="s">
        <v>34</v>
      </c>
      <c r="K641" s="1" t="s">
        <v>25</v>
      </c>
      <c r="L641" s="1" t="s">
        <v>73</v>
      </c>
      <c r="M641" s="1" t="s">
        <v>41</v>
      </c>
      <c r="N641" s="1">
        <v>32</v>
      </c>
      <c r="O641" s="1" t="s">
        <v>27</v>
      </c>
      <c r="P641" s="1" t="s">
        <v>172</v>
      </c>
      <c r="Q641" s="1" t="s">
        <v>608</v>
      </c>
      <c r="R641" s="1" t="s">
        <v>642</v>
      </c>
    </row>
    <row r="642" spans="1:18" ht="13.2" x14ac:dyDescent="0.25">
      <c r="A642" s="1">
        <v>548369</v>
      </c>
      <c r="B642" s="1" t="s">
        <v>206</v>
      </c>
      <c r="C642" s="1" t="s">
        <v>653</v>
      </c>
      <c r="D642" s="1">
        <v>2012</v>
      </c>
      <c r="E642" s="1">
        <v>64</v>
      </c>
      <c r="F642" s="1" t="s">
        <v>360</v>
      </c>
      <c r="G642" s="1" t="s">
        <v>248</v>
      </c>
      <c r="H642" s="1" t="s">
        <v>408</v>
      </c>
      <c r="I642" s="1" t="s">
        <v>248</v>
      </c>
      <c r="J642" s="1" t="s">
        <v>24</v>
      </c>
      <c r="K642" s="1" t="s">
        <v>25</v>
      </c>
      <c r="L642" s="1" t="s">
        <v>360</v>
      </c>
      <c r="M642" s="1" t="s">
        <v>26</v>
      </c>
      <c r="N642" s="1">
        <v>5</v>
      </c>
      <c r="O642" s="1" t="s">
        <v>27</v>
      </c>
      <c r="P642" s="1" t="s">
        <v>153</v>
      </c>
      <c r="Q642" s="1" t="s">
        <v>354</v>
      </c>
      <c r="R642" s="1" t="s">
        <v>48</v>
      </c>
    </row>
    <row r="643" spans="1:18" ht="13.2" x14ac:dyDescent="0.25">
      <c r="A643" s="1">
        <v>548368</v>
      </c>
      <c r="B643" s="1" t="s">
        <v>36</v>
      </c>
      <c r="C643" s="1" t="s">
        <v>654</v>
      </c>
      <c r="D643" s="1">
        <v>2012</v>
      </c>
      <c r="E643" s="1">
        <v>63</v>
      </c>
      <c r="F643" s="1" t="s">
        <v>73</v>
      </c>
      <c r="G643" s="1" t="s">
        <v>64</v>
      </c>
      <c r="H643" s="1" t="s">
        <v>313</v>
      </c>
      <c r="I643" s="1" t="s">
        <v>64</v>
      </c>
      <c r="J643" s="1" t="s">
        <v>34</v>
      </c>
      <c r="K643" s="1" t="s">
        <v>25</v>
      </c>
      <c r="L643" s="1" t="s">
        <v>64</v>
      </c>
      <c r="M643" s="1" t="s">
        <v>26</v>
      </c>
      <c r="N643" s="1">
        <v>5</v>
      </c>
      <c r="O643" s="1" t="s">
        <v>27</v>
      </c>
      <c r="P643" s="1" t="s">
        <v>552</v>
      </c>
      <c r="Q643" s="1" t="s">
        <v>512</v>
      </c>
      <c r="R643" s="1" t="s">
        <v>586</v>
      </c>
    </row>
    <row r="644" spans="1:18" ht="13.2" x14ac:dyDescent="0.25">
      <c r="A644" s="1">
        <v>548367</v>
      </c>
      <c r="B644" s="1" t="s">
        <v>400</v>
      </c>
      <c r="C644" s="1" t="s">
        <v>654</v>
      </c>
      <c r="D644" s="1">
        <v>2012</v>
      </c>
      <c r="E644" s="1">
        <v>62</v>
      </c>
      <c r="F644" s="1" t="s">
        <v>33</v>
      </c>
      <c r="G644" s="1" t="s">
        <v>60</v>
      </c>
      <c r="H644" s="1" t="s">
        <v>402</v>
      </c>
      <c r="I644" s="1" t="s">
        <v>60</v>
      </c>
      <c r="J644" s="1" t="s">
        <v>34</v>
      </c>
      <c r="K644" s="1" t="s">
        <v>25</v>
      </c>
      <c r="L644" s="1" t="s">
        <v>60</v>
      </c>
      <c r="M644" s="1" t="s">
        <v>26</v>
      </c>
      <c r="N644" s="1">
        <v>5</v>
      </c>
      <c r="O644" s="1" t="s">
        <v>27</v>
      </c>
      <c r="P644" s="1" t="s">
        <v>290</v>
      </c>
      <c r="Q644" s="1" t="s">
        <v>608</v>
      </c>
      <c r="R644" s="1" t="s">
        <v>642</v>
      </c>
    </row>
    <row r="645" spans="1:18" ht="13.2" x14ac:dyDescent="0.25">
      <c r="A645" s="1">
        <v>548366</v>
      </c>
      <c r="B645" s="1" t="s">
        <v>300</v>
      </c>
      <c r="C645" s="1" t="s">
        <v>655</v>
      </c>
      <c r="D645" s="1">
        <v>2012</v>
      </c>
      <c r="E645" s="1">
        <v>61</v>
      </c>
      <c r="F645" s="1" t="s">
        <v>248</v>
      </c>
      <c r="G645" s="1" t="s">
        <v>646</v>
      </c>
      <c r="H645" s="1" t="s">
        <v>507</v>
      </c>
      <c r="I645" s="1" t="s">
        <v>646</v>
      </c>
      <c r="J645" s="1" t="s">
        <v>24</v>
      </c>
      <c r="K645" s="1" t="s">
        <v>25</v>
      </c>
      <c r="L645" s="1" t="s">
        <v>248</v>
      </c>
      <c r="M645" s="1" t="s">
        <v>26</v>
      </c>
      <c r="N645" s="1">
        <v>4</v>
      </c>
      <c r="O645" s="1" t="s">
        <v>27</v>
      </c>
      <c r="P645" s="1" t="s">
        <v>656</v>
      </c>
      <c r="Q645" s="1" t="s">
        <v>354</v>
      </c>
      <c r="R645" s="1" t="s">
        <v>48</v>
      </c>
    </row>
    <row r="646" spans="1:18" ht="13.2" x14ac:dyDescent="0.25">
      <c r="A646" s="1">
        <v>548365</v>
      </c>
      <c r="B646" s="1" t="s">
        <v>314</v>
      </c>
      <c r="C646" s="1" t="s">
        <v>655</v>
      </c>
      <c r="D646" s="1">
        <v>2012</v>
      </c>
      <c r="E646" s="1">
        <v>60</v>
      </c>
      <c r="F646" s="1" t="s">
        <v>21</v>
      </c>
      <c r="G646" s="1" t="s">
        <v>594</v>
      </c>
      <c r="H646" s="1" t="s">
        <v>316</v>
      </c>
      <c r="I646" s="1" t="s">
        <v>21</v>
      </c>
      <c r="J646" s="1" t="s">
        <v>24</v>
      </c>
      <c r="K646" s="1" t="s">
        <v>25</v>
      </c>
      <c r="L646" s="1" t="s">
        <v>21</v>
      </c>
      <c r="M646" s="1" t="s">
        <v>41</v>
      </c>
      <c r="N646" s="1">
        <v>45</v>
      </c>
      <c r="O646" s="1" t="s">
        <v>27</v>
      </c>
      <c r="P646" s="1" t="s">
        <v>657</v>
      </c>
      <c r="Q646" s="1" t="s">
        <v>570</v>
      </c>
      <c r="R646" s="1" t="s">
        <v>651</v>
      </c>
    </row>
    <row r="647" spans="1:18" ht="13.2" x14ac:dyDescent="0.25">
      <c r="A647" s="1">
        <v>548364</v>
      </c>
      <c r="B647" s="1" t="s">
        <v>219</v>
      </c>
      <c r="C647" s="2">
        <v>41248</v>
      </c>
      <c r="D647" s="1">
        <v>2012</v>
      </c>
      <c r="E647" s="1">
        <v>59</v>
      </c>
      <c r="F647" s="1" t="s">
        <v>64</v>
      </c>
      <c r="G647" s="1" t="s">
        <v>360</v>
      </c>
      <c r="H647" s="1" t="s">
        <v>514</v>
      </c>
      <c r="I647" s="1" t="s">
        <v>64</v>
      </c>
      <c r="J647" s="1" t="s">
        <v>34</v>
      </c>
      <c r="K647" s="1" t="s">
        <v>25</v>
      </c>
      <c r="L647" s="1" t="s">
        <v>64</v>
      </c>
      <c r="M647" s="1" t="s">
        <v>26</v>
      </c>
      <c r="N647" s="1">
        <v>9</v>
      </c>
      <c r="O647" s="1" t="s">
        <v>27</v>
      </c>
      <c r="P647" s="1" t="s">
        <v>658</v>
      </c>
      <c r="Q647" s="1" t="s">
        <v>608</v>
      </c>
      <c r="R647" s="1" t="s">
        <v>642</v>
      </c>
    </row>
    <row r="648" spans="1:18" ht="13.2" x14ac:dyDescent="0.25">
      <c r="A648" s="1">
        <v>548363</v>
      </c>
      <c r="B648" s="1" t="s">
        <v>36</v>
      </c>
      <c r="C648" s="2">
        <v>41248</v>
      </c>
      <c r="D648" s="1">
        <v>2012</v>
      </c>
      <c r="E648" s="1">
        <v>58</v>
      </c>
      <c r="F648" s="1" t="s">
        <v>73</v>
      </c>
      <c r="G648" s="1" t="s">
        <v>60</v>
      </c>
      <c r="H648" s="1" t="s">
        <v>313</v>
      </c>
      <c r="I648" s="1" t="s">
        <v>60</v>
      </c>
      <c r="J648" s="1" t="s">
        <v>24</v>
      </c>
      <c r="K648" s="1" t="s">
        <v>25</v>
      </c>
      <c r="L648" s="1" t="s">
        <v>60</v>
      </c>
      <c r="M648" s="1" t="s">
        <v>41</v>
      </c>
      <c r="N648" s="1">
        <v>27</v>
      </c>
      <c r="O648" s="1" t="s">
        <v>27</v>
      </c>
      <c r="P648" s="1" t="s">
        <v>285</v>
      </c>
      <c r="Q648" s="1" t="s">
        <v>179</v>
      </c>
      <c r="R648" s="1" t="s">
        <v>586</v>
      </c>
    </row>
    <row r="649" spans="1:18" ht="13.2" x14ac:dyDescent="0.25">
      <c r="A649" s="1">
        <v>548362</v>
      </c>
      <c r="B649" s="1" t="s">
        <v>87</v>
      </c>
      <c r="C649" s="2">
        <v>41218</v>
      </c>
      <c r="D649" s="1">
        <v>2012</v>
      </c>
      <c r="E649" s="1">
        <v>57</v>
      </c>
      <c r="F649" s="1" t="s">
        <v>594</v>
      </c>
      <c r="G649" s="1" t="s">
        <v>33</v>
      </c>
      <c r="H649" s="1" t="s">
        <v>595</v>
      </c>
      <c r="I649" s="1" t="s">
        <v>594</v>
      </c>
      <c r="J649" s="1" t="s">
        <v>34</v>
      </c>
      <c r="K649" s="1" t="s">
        <v>25</v>
      </c>
      <c r="L649" s="1" t="s">
        <v>33</v>
      </c>
      <c r="M649" s="1" t="s">
        <v>41</v>
      </c>
      <c r="N649" s="1">
        <v>35</v>
      </c>
      <c r="O649" s="1" t="s">
        <v>27</v>
      </c>
      <c r="P649" s="1" t="s">
        <v>257</v>
      </c>
      <c r="Q649" s="1" t="s">
        <v>570</v>
      </c>
      <c r="R649" s="1" t="s">
        <v>651</v>
      </c>
    </row>
    <row r="650" spans="1:18" ht="13.2" x14ac:dyDescent="0.25">
      <c r="A650" s="1">
        <v>548361</v>
      </c>
      <c r="B650" s="1" t="s">
        <v>314</v>
      </c>
      <c r="C650" s="2">
        <v>41187</v>
      </c>
      <c r="D650" s="1">
        <v>2012</v>
      </c>
      <c r="E650" s="1">
        <v>56</v>
      </c>
      <c r="F650" s="1" t="s">
        <v>21</v>
      </c>
      <c r="G650" s="1" t="s">
        <v>64</v>
      </c>
      <c r="H650" s="1" t="s">
        <v>316</v>
      </c>
      <c r="I650" s="1" t="s">
        <v>64</v>
      </c>
      <c r="J650" s="1" t="s">
        <v>34</v>
      </c>
      <c r="K650" s="1" t="s">
        <v>25</v>
      </c>
      <c r="L650" s="1" t="s">
        <v>64</v>
      </c>
      <c r="M650" s="1" t="s">
        <v>26</v>
      </c>
      <c r="N650" s="1">
        <v>4</v>
      </c>
      <c r="O650" s="1" t="s">
        <v>27</v>
      </c>
      <c r="P650" s="1" t="s">
        <v>658</v>
      </c>
      <c r="Q650" s="1" t="s">
        <v>48</v>
      </c>
      <c r="R650" s="1" t="s">
        <v>208</v>
      </c>
    </row>
    <row r="651" spans="1:18" ht="13.2" x14ac:dyDescent="0.25">
      <c r="A651" s="1">
        <v>548329</v>
      </c>
      <c r="B651" s="1" t="s">
        <v>291</v>
      </c>
      <c r="C651" s="2">
        <v>41187</v>
      </c>
      <c r="D651" s="1">
        <v>2012</v>
      </c>
      <c r="E651" s="1">
        <v>55</v>
      </c>
      <c r="F651" s="1" t="s">
        <v>646</v>
      </c>
      <c r="G651" s="1" t="s">
        <v>360</v>
      </c>
      <c r="H651" s="1" t="s">
        <v>399</v>
      </c>
      <c r="I651" s="1" t="s">
        <v>646</v>
      </c>
      <c r="J651" s="1" t="s">
        <v>24</v>
      </c>
      <c r="K651" s="1" t="s">
        <v>25</v>
      </c>
      <c r="L651" s="1" t="s">
        <v>360</v>
      </c>
      <c r="M651" s="1" t="s">
        <v>26</v>
      </c>
      <c r="N651" s="1">
        <v>9</v>
      </c>
      <c r="O651" s="1" t="s">
        <v>27</v>
      </c>
      <c r="P651" s="1" t="s">
        <v>102</v>
      </c>
      <c r="Q651" s="1" t="s">
        <v>512</v>
      </c>
      <c r="R651" s="1" t="s">
        <v>586</v>
      </c>
    </row>
    <row r="652" spans="1:18" ht="13.2" x14ac:dyDescent="0.25">
      <c r="A652" s="1">
        <v>548360</v>
      </c>
      <c r="B652" s="1" t="s">
        <v>50</v>
      </c>
      <c r="C652" s="2">
        <v>41157</v>
      </c>
      <c r="D652" s="1">
        <v>2012</v>
      </c>
      <c r="E652" s="1">
        <v>54</v>
      </c>
      <c r="F652" s="1" t="s">
        <v>60</v>
      </c>
      <c r="G652" s="1" t="s">
        <v>33</v>
      </c>
      <c r="H652" s="1" t="s">
        <v>302</v>
      </c>
      <c r="I652" s="1" t="s">
        <v>33</v>
      </c>
      <c r="J652" s="1" t="s">
        <v>34</v>
      </c>
      <c r="K652" s="1" t="s">
        <v>25</v>
      </c>
      <c r="L652" s="1" t="s">
        <v>33</v>
      </c>
      <c r="M652" s="1" t="s">
        <v>26</v>
      </c>
      <c r="N652" s="1">
        <v>9</v>
      </c>
      <c r="O652" s="1" t="s">
        <v>27</v>
      </c>
      <c r="P652" s="1" t="s">
        <v>257</v>
      </c>
      <c r="Q652" s="1" t="s">
        <v>570</v>
      </c>
      <c r="R652" s="1" t="s">
        <v>262</v>
      </c>
    </row>
    <row r="653" spans="1:18" ht="13.2" x14ac:dyDescent="0.25">
      <c r="A653" s="1">
        <v>548359</v>
      </c>
      <c r="B653" s="1" t="s">
        <v>291</v>
      </c>
      <c r="C653" s="2">
        <v>41126</v>
      </c>
      <c r="D653" s="1">
        <v>2012</v>
      </c>
      <c r="E653" s="1">
        <v>53</v>
      </c>
      <c r="F653" s="1" t="s">
        <v>646</v>
      </c>
      <c r="G653" s="1" t="s">
        <v>248</v>
      </c>
      <c r="H653" s="1" t="s">
        <v>399</v>
      </c>
      <c r="I653" s="1" t="s">
        <v>646</v>
      </c>
      <c r="J653" s="1" t="s">
        <v>34</v>
      </c>
      <c r="K653" s="1" t="s">
        <v>25</v>
      </c>
      <c r="L653" s="1" t="s">
        <v>248</v>
      </c>
      <c r="M653" s="1" t="s">
        <v>41</v>
      </c>
      <c r="N653" s="1">
        <v>25</v>
      </c>
      <c r="O653" s="1" t="s">
        <v>27</v>
      </c>
      <c r="P653" s="1" t="s">
        <v>516</v>
      </c>
      <c r="Q653" s="1" t="s">
        <v>354</v>
      </c>
      <c r="R653" s="1" t="s">
        <v>48</v>
      </c>
    </row>
    <row r="654" spans="1:18" ht="13.2" x14ac:dyDescent="0.25">
      <c r="A654" s="1">
        <v>548358</v>
      </c>
      <c r="B654" s="1" t="s">
        <v>87</v>
      </c>
      <c r="C654" s="2">
        <v>41126</v>
      </c>
      <c r="D654" s="1">
        <v>2012</v>
      </c>
      <c r="E654" s="1">
        <v>52</v>
      </c>
      <c r="F654" s="1" t="s">
        <v>594</v>
      </c>
      <c r="G654" s="1" t="s">
        <v>21</v>
      </c>
      <c r="H654" s="1" t="s">
        <v>595</v>
      </c>
      <c r="I654" s="1" t="s">
        <v>594</v>
      </c>
      <c r="J654" s="1" t="s">
        <v>24</v>
      </c>
      <c r="K654" s="1" t="s">
        <v>25</v>
      </c>
      <c r="L654" s="1" t="s">
        <v>21</v>
      </c>
      <c r="M654" s="1" t="s">
        <v>26</v>
      </c>
      <c r="N654" s="1">
        <v>7</v>
      </c>
      <c r="O654" s="1" t="s">
        <v>27</v>
      </c>
      <c r="P654" s="1" t="s">
        <v>275</v>
      </c>
      <c r="Q654" s="1" t="s">
        <v>592</v>
      </c>
      <c r="R654" s="1" t="s">
        <v>642</v>
      </c>
    </row>
    <row r="655" spans="1:18" ht="13.2" x14ac:dyDescent="0.25">
      <c r="A655" s="1">
        <v>548357</v>
      </c>
      <c r="B655" s="1" t="s">
        <v>206</v>
      </c>
      <c r="C655" s="2">
        <v>41095</v>
      </c>
      <c r="D655" s="1">
        <v>2012</v>
      </c>
      <c r="E655" s="1">
        <v>51</v>
      </c>
      <c r="F655" s="1" t="s">
        <v>360</v>
      </c>
      <c r="G655" s="1" t="s">
        <v>73</v>
      </c>
      <c r="H655" s="1" t="s">
        <v>408</v>
      </c>
      <c r="I655" s="1" t="s">
        <v>360</v>
      </c>
      <c r="J655" s="1" t="s">
        <v>24</v>
      </c>
      <c r="K655" s="1" t="s">
        <v>25</v>
      </c>
      <c r="L655" s="1" t="s">
        <v>73</v>
      </c>
      <c r="M655" s="1" t="s">
        <v>26</v>
      </c>
      <c r="N655" s="1">
        <v>6</v>
      </c>
      <c r="O655" s="1" t="s">
        <v>27</v>
      </c>
      <c r="P655" s="1" t="s">
        <v>584</v>
      </c>
      <c r="Q655" s="1" t="s">
        <v>512</v>
      </c>
      <c r="R655" s="1" t="s">
        <v>179</v>
      </c>
    </row>
    <row r="656" spans="1:18" ht="13.2" x14ac:dyDescent="0.25">
      <c r="A656" s="1">
        <v>548356</v>
      </c>
      <c r="B656" s="1" t="s">
        <v>400</v>
      </c>
      <c r="C656" s="2">
        <v>41065</v>
      </c>
      <c r="D656" s="1">
        <v>2012</v>
      </c>
      <c r="E656" s="1">
        <v>50</v>
      </c>
      <c r="F656" s="1" t="s">
        <v>33</v>
      </c>
      <c r="G656" s="1" t="s">
        <v>646</v>
      </c>
      <c r="H656" s="1" t="s">
        <v>402</v>
      </c>
      <c r="I656" s="1" t="s">
        <v>33</v>
      </c>
      <c r="J656" s="1" t="s">
        <v>34</v>
      </c>
      <c r="K656" s="1" t="s">
        <v>25</v>
      </c>
      <c r="L656" s="1" t="s">
        <v>33</v>
      </c>
      <c r="M656" s="1" t="s">
        <v>26</v>
      </c>
      <c r="N656" s="1">
        <v>5</v>
      </c>
      <c r="O656" s="1" t="s">
        <v>27</v>
      </c>
      <c r="P656" s="1" t="s">
        <v>215</v>
      </c>
      <c r="Q656" s="1" t="s">
        <v>354</v>
      </c>
      <c r="R656" s="1" t="s">
        <v>48</v>
      </c>
    </row>
    <row r="657" spans="1:18" ht="13.2" x14ac:dyDescent="0.25">
      <c r="A657" s="1">
        <v>548355</v>
      </c>
      <c r="B657" s="1" t="s">
        <v>50</v>
      </c>
      <c r="C657" s="2">
        <v>41065</v>
      </c>
      <c r="D657" s="1">
        <v>2012</v>
      </c>
      <c r="E657" s="1">
        <v>49</v>
      </c>
      <c r="F657" s="1" t="s">
        <v>60</v>
      </c>
      <c r="G657" s="1" t="s">
        <v>64</v>
      </c>
      <c r="H657" s="1" t="s">
        <v>302</v>
      </c>
      <c r="I657" s="1" t="s">
        <v>60</v>
      </c>
      <c r="J657" s="1" t="s">
        <v>34</v>
      </c>
      <c r="K657" s="1" t="s">
        <v>25</v>
      </c>
      <c r="L657" s="1" t="s">
        <v>60</v>
      </c>
      <c r="M657" s="1" t="s">
        <v>26</v>
      </c>
      <c r="N657" s="1">
        <v>2</v>
      </c>
      <c r="O657" s="1" t="s">
        <v>27</v>
      </c>
      <c r="P657" s="1" t="s">
        <v>416</v>
      </c>
      <c r="Q657" s="1" t="s">
        <v>592</v>
      </c>
      <c r="R657" s="1" t="s">
        <v>593</v>
      </c>
    </row>
    <row r="658" spans="1:18" ht="13.2" x14ac:dyDescent="0.25">
      <c r="A658" s="1">
        <v>548354</v>
      </c>
      <c r="B658" s="1" t="s">
        <v>300</v>
      </c>
      <c r="C658" s="2">
        <v>41034</v>
      </c>
      <c r="D658" s="1">
        <v>2012</v>
      </c>
      <c r="E658" s="1">
        <v>48</v>
      </c>
      <c r="F658" s="1" t="s">
        <v>248</v>
      </c>
      <c r="G658" s="1" t="s">
        <v>21</v>
      </c>
      <c r="H658" s="1" t="s">
        <v>507</v>
      </c>
      <c r="I658" s="1" t="s">
        <v>21</v>
      </c>
      <c r="J658" s="1" t="s">
        <v>24</v>
      </c>
      <c r="K658" s="1" t="s">
        <v>25</v>
      </c>
      <c r="L658" s="1" t="s">
        <v>21</v>
      </c>
      <c r="M658" s="1" t="s">
        <v>41</v>
      </c>
      <c r="N658" s="1">
        <v>43</v>
      </c>
      <c r="O658" s="1" t="s">
        <v>27</v>
      </c>
      <c r="P658" s="1" t="s">
        <v>275</v>
      </c>
      <c r="Q658" s="1" t="s">
        <v>512</v>
      </c>
      <c r="R658" s="1" t="s">
        <v>586</v>
      </c>
    </row>
    <row r="659" spans="1:18" ht="13.2" x14ac:dyDescent="0.25">
      <c r="A659" s="1">
        <v>548353</v>
      </c>
      <c r="B659" s="1" t="s">
        <v>36</v>
      </c>
      <c r="C659" s="2">
        <v>41034</v>
      </c>
      <c r="D659" s="1">
        <v>2012</v>
      </c>
      <c r="E659" s="1">
        <v>47</v>
      </c>
      <c r="F659" s="1" t="s">
        <v>73</v>
      </c>
      <c r="G659" s="1" t="s">
        <v>594</v>
      </c>
      <c r="H659" s="1" t="s">
        <v>313</v>
      </c>
      <c r="I659" s="1" t="s">
        <v>73</v>
      </c>
      <c r="J659" s="1" t="s">
        <v>24</v>
      </c>
      <c r="K659" s="1" t="s">
        <v>25</v>
      </c>
      <c r="L659" s="1" t="s">
        <v>73</v>
      </c>
      <c r="M659" s="1" t="s">
        <v>41</v>
      </c>
      <c r="N659" s="1">
        <v>7</v>
      </c>
      <c r="O659" s="1" t="s">
        <v>27</v>
      </c>
      <c r="P659" s="1" t="s">
        <v>172</v>
      </c>
      <c r="Q659" s="1" t="s">
        <v>570</v>
      </c>
      <c r="R659" s="1" t="s">
        <v>651</v>
      </c>
    </row>
    <row r="660" spans="1:18" ht="13.2" x14ac:dyDescent="0.25">
      <c r="A660" s="1">
        <v>548352</v>
      </c>
      <c r="B660" s="1" t="s">
        <v>219</v>
      </c>
      <c r="C660" s="2">
        <v>41004</v>
      </c>
      <c r="D660" s="1">
        <v>2012</v>
      </c>
      <c r="E660" s="1">
        <v>46</v>
      </c>
      <c r="F660" s="1" t="s">
        <v>64</v>
      </c>
      <c r="G660" s="1" t="s">
        <v>646</v>
      </c>
      <c r="H660" s="1" t="s">
        <v>514</v>
      </c>
      <c r="I660" s="1" t="s">
        <v>64</v>
      </c>
      <c r="J660" s="1" t="s">
        <v>24</v>
      </c>
      <c r="K660" s="1" t="s">
        <v>25</v>
      </c>
      <c r="L660" s="1" t="s">
        <v>64</v>
      </c>
      <c r="M660" s="1" t="s">
        <v>41</v>
      </c>
      <c r="N660" s="1">
        <v>10</v>
      </c>
      <c r="O660" s="1" t="s">
        <v>27</v>
      </c>
      <c r="P660" s="1" t="s">
        <v>434</v>
      </c>
      <c r="Q660" s="1" t="s">
        <v>354</v>
      </c>
      <c r="R660" s="1" t="s">
        <v>48</v>
      </c>
    </row>
    <row r="661" spans="1:18" ht="13.2" x14ac:dyDescent="0.25">
      <c r="A661" s="1">
        <v>548351</v>
      </c>
      <c r="B661" s="1" t="s">
        <v>87</v>
      </c>
      <c r="C661" s="2">
        <v>40973</v>
      </c>
      <c r="D661" s="1">
        <v>2012</v>
      </c>
      <c r="E661" s="1">
        <v>45</v>
      </c>
      <c r="F661" s="1" t="s">
        <v>594</v>
      </c>
      <c r="G661" s="1" t="s">
        <v>60</v>
      </c>
      <c r="H661" s="1" t="s">
        <v>595</v>
      </c>
      <c r="I661" s="1" t="s">
        <v>60</v>
      </c>
      <c r="J661" s="1" t="s">
        <v>24</v>
      </c>
      <c r="K661" s="1" t="s">
        <v>25</v>
      </c>
      <c r="L661" s="1" t="s">
        <v>60</v>
      </c>
      <c r="M661" s="1" t="s">
        <v>41</v>
      </c>
      <c r="N661" s="1">
        <v>1</v>
      </c>
      <c r="O661" s="1" t="s">
        <v>27</v>
      </c>
      <c r="P661" s="1" t="s">
        <v>333</v>
      </c>
      <c r="Q661" s="1" t="s">
        <v>592</v>
      </c>
      <c r="R661" s="1" t="s">
        <v>593</v>
      </c>
    </row>
    <row r="662" spans="1:18" ht="13.2" x14ac:dyDescent="0.25">
      <c r="A662" s="1">
        <v>548350</v>
      </c>
      <c r="B662" s="1" t="s">
        <v>400</v>
      </c>
      <c r="C662" s="2">
        <v>40944</v>
      </c>
      <c r="D662" s="1">
        <v>2012</v>
      </c>
      <c r="E662" s="1">
        <v>44</v>
      </c>
      <c r="F662" s="1" t="s">
        <v>33</v>
      </c>
      <c r="G662" s="1" t="s">
        <v>248</v>
      </c>
      <c r="H662" s="1" t="s">
        <v>402</v>
      </c>
      <c r="I662" s="1" t="s">
        <v>248</v>
      </c>
      <c r="J662" s="1" t="s">
        <v>34</v>
      </c>
      <c r="K662" s="1" t="s">
        <v>25</v>
      </c>
      <c r="L662" s="1" t="s">
        <v>248</v>
      </c>
      <c r="M662" s="1" t="s">
        <v>26</v>
      </c>
      <c r="N662" s="1">
        <v>4</v>
      </c>
      <c r="O662" s="1" t="s">
        <v>27</v>
      </c>
      <c r="P662" s="1" t="s">
        <v>600</v>
      </c>
      <c r="Q662" s="1" t="s">
        <v>570</v>
      </c>
      <c r="R662" s="1" t="s">
        <v>208</v>
      </c>
    </row>
    <row r="663" spans="1:18" ht="13.2" x14ac:dyDescent="0.25">
      <c r="A663" s="1">
        <v>548349</v>
      </c>
      <c r="B663" s="1" t="s">
        <v>314</v>
      </c>
      <c r="C663" s="2">
        <v>40913</v>
      </c>
      <c r="D663" s="1">
        <v>2012</v>
      </c>
      <c r="E663" s="1">
        <v>43</v>
      </c>
      <c r="F663" s="1" t="s">
        <v>21</v>
      </c>
      <c r="G663" s="1" t="s">
        <v>360</v>
      </c>
      <c r="H663" s="1" t="s">
        <v>316</v>
      </c>
      <c r="I663" s="1" t="s">
        <v>21</v>
      </c>
      <c r="J663" s="1" t="s">
        <v>24</v>
      </c>
      <c r="K663" s="1" t="s">
        <v>25</v>
      </c>
      <c r="L663" s="1" t="s">
        <v>360</v>
      </c>
      <c r="M663" s="1" t="s">
        <v>26</v>
      </c>
      <c r="N663" s="1">
        <v>6</v>
      </c>
      <c r="O663" s="1" t="s">
        <v>27</v>
      </c>
      <c r="P663" s="1" t="s">
        <v>508</v>
      </c>
      <c r="Q663" s="1" t="s">
        <v>512</v>
      </c>
      <c r="R663" s="1" t="s">
        <v>586</v>
      </c>
    </row>
    <row r="664" spans="1:18" ht="13.2" x14ac:dyDescent="0.25">
      <c r="A664" s="1">
        <v>548348</v>
      </c>
      <c r="B664" s="1" t="s">
        <v>559</v>
      </c>
      <c r="C664" s="2">
        <v>40913</v>
      </c>
      <c r="D664" s="1">
        <v>2012</v>
      </c>
      <c r="E664" s="1">
        <v>42</v>
      </c>
      <c r="F664" s="1" t="s">
        <v>646</v>
      </c>
      <c r="G664" s="1" t="s">
        <v>594</v>
      </c>
      <c r="H664" s="1" t="s">
        <v>561</v>
      </c>
      <c r="I664" s="1" t="s">
        <v>646</v>
      </c>
      <c r="J664" s="1" t="s">
        <v>24</v>
      </c>
      <c r="K664" s="1" t="s">
        <v>25</v>
      </c>
      <c r="L664" s="1" t="s">
        <v>646</v>
      </c>
      <c r="M664" s="1" t="s">
        <v>41</v>
      </c>
      <c r="N664" s="1">
        <v>13</v>
      </c>
      <c r="O664" s="1" t="s">
        <v>27</v>
      </c>
      <c r="P664" s="1" t="s">
        <v>659</v>
      </c>
      <c r="Q664" s="1" t="s">
        <v>568</v>
      </c>
      <c r="R664" s="1" t="s">
        <v>56</v>
      </c>
    </row>
    <row r="665" spans="1:18" ht="13.2" x14ac:dyDescent="0.25">
      <c r="A665" s="1">
        <v>548347</v>
      </c>
      <c r="B665" s="1" t="s">
        <v>219</v>
      </c>
      <c r="C665" s="1" t="s">
        <v>660</v>
      </c>
      <c r="D665" s="1">
        <v>2012</v>
      </c>
      <c r="E665" s="1">
        <v>41</v>
      </c>
      <c r="F665" s="1" t="s">
        <v>64</v>
      </c>
      <c r="G665" s="1" t="s">
        <v>73</v>
      </c>
      <c r="H665" s="1" t="s">
        <v>514</v>
      </c>
      <c r="I665" s="1" t="s">
        <v>64</v>
      </c>
      <c r="J665" s="1" t="s">
        <v>24</v>
      </c>
      <c r="K665" s="1" t="s">
        <v>25</v>
      </c>
      <c r="L665" s="1" t="s">
        <v>73</v>
      </c>
      <c r="M665" s="1" t="s">
        <v>26</v>
      </c>
      <c r="N665" s="1">
        <v>5</v>
      </c>
      <c r="O665" s="1" t="s">
        <v>27</v>
      </c>
      <c r="P665" s="1" t="s">
        <v>423</v>
      </c>
      <c r="Q665" s="1" t="s">
        <v>570</v>
      </c>
      <c r="R665" s="1" t="s">
        <v>208</v>
      </c>
    </row>
    <row r="666" spans="1:18" ht="13.2" x14ac:dyDescent="0.25">
      <c r="A666" s="1">
        <v>548346</v>
      </c>
      <c r="B666" s="1" t="s">
        <v>50</v>
      </c>
      <c r="C666" s="1" t="s">
        <v>661</v>
      </c>
      <c r="D666" s="1">
        <v>2012</v>
      </c>
      <c r="E666" s="1">
        <v>40</v>
      </c>
      <c r="F666" s="1" t="s">
        <v>60</v>
      </c>
      <c r="G666" s="1" t="s">
        <v>646</v>
      </c>
      <c r="H666" s="1" t="s">
        <v>302</v>
      </c>
      <c r="I666" s="1" t="s">
        <v>60</v>
      </c>
      <c r="J666" s="1" t="s">
        <v>34</v>
      </c>
      <c r="K666" s="1" t="s">
        <v>25</v>
      </c>
      <c r="L666" s="1" t="s">
        <v>60</v>
      </c>
      <c r="M666" s="1" t="s">
        <v>26</v>
      </c>
      <c r="N666" s="1">
        <v>5</v>
      </c>
      <c r="O666" s="1" t="s">
        <v>27</v>
      </c>
      <c r="P666" s="1" t="s">
        <v>563</v>
      </c>
      <c r="Q666" s="1" t="s">
        <v>56</v>
      </c>
      <c r="R666" s="1" t="s">
        <v>48</v>
      </c>
    </row>
    <row r="667" spans="1:18" ht="13.2" x14ac:dyDescent="0.25">
      <c r="A667" s="1">
        <v>548345</v>
      </c>
      <c r="B667" s="1" t="s">
        <v>206</v>
      </c>
      <c r="C667" s="1" t="s">
        <v>661</v>
      </c>
      <c r="D667" s="1">
        <v>2012</v>
      </c>
      <c r="E667" s="1">
        <v>39</v>
      </c>
      <c r="F667" s="1" t="s">
        <v>360</v>
      </c>
      <c r="G667" s="1" t="s">
        <v>21</v>
      </c>
      <c r="H667" s="1" t="s">
        <v>408</v>
      </c>
      <c r="I667" s="1" t="s">
        <v>360</v>
      </c>
      <c r="J667" s="1" t="s">
        <v>24</v>
      </c>
      <c r="K667" s="1" t="s">
        <v>25</v>
      </c>
      <c r="L667" s="1" t="s">
        <v>360</v>
      </c>
      <c r="M667" s="1" t="s">
        <v>41</v>
      </c>
      <c r="N667" s="1">
        <v>1</v>
      </c>
      <c r="O667" s="1" t="s">
        <v>27</v>
      </c>
      <c r="P667" s="1" t="s">
        <v>546</v>
      </c>
      <c r="Q667" s="1" t="s">
        <v>179</v>
      </c>
      <c r="R667" s="1" t="s">
        <v>134</v>
      </c>
    </row>
    <row r="668" spans="1:18" ht="13.2" x14ac:dyDescent="0.25">
      <c r="A668" s="1">
        <v>548344</v>
      </c>
      <c r="B668" s="1" t="s">
        <v>36</v>
      </c>
      <c r="C668" s="1" t="s">
        <v>662</v>
      </c>
      <c r="D668" s="1">
        <v>2012</v>
      </c>
      <c r="E668" s="1">
        <v>38</v>
      </c>
      <c r="F668" s="1" t="s">
        <v>73</v>
      </c>
      <c r="G668" s="1" t="s">
        <v>33</v>
      </c>
      <c r="H668" s="1" t="s">
        <v>313</v>
      </c>
      <c r="I668" s="1" t="s">
        <v>73</v>
      </c>
      <c r="J668" s="1" t="s">
        <v>24</v>
      </c>
      <c r="K668" s="1" t="s">
        <v>25</v>
      </c>
      <c r="L668" s="1" t="s">
        <v>73</v>
      </c>
      <c r="M668" s="1" t="s">
        <v>41</v>
      </c>
      <c r="N668" s="1">
        <v>47</v>
      </c>
      <c r="O668" s="1" t="s">
        <v>27</v>
      </c>
      <c r="P668" s="1" t="s">
        <v>423</v>
      </c>
      <c r="Q668" s="1" t="s">
        <v>592</v>
      </c>
      <c r="R668" s="1" t="s">
        <v>642</v>
      </c>
    </row>
    <row r="669" spans="1:18" ht="13.2" x14ac:dyDescent="0.25">
      <c r="A669" s="1">
        <v>548343</v>
      </c>
      <c r="B669" s="1" t="s">
        <v>219</v>
      </c>
      <c r="C669" s="1" t="s">
        <v>662</v>
      </c>
      <c r="D669" s="1">
        <v>2012</v>
      </c>
      <c r="E669" s="1">
        <v>37</v>
      </c>
      <c r="F669" s="1" t="s">
        <v>64</v>
      </c>
      <c r="G669" s="1" t="s">
        <v>248</v>
      </c>
      <c r="H669" s="1" t="s">
        <v>514</v>
      </c>
      <c r="I669" s="1" t="s">
        <v>248</v>
      </c>
      <c r="J669" s="1" t="s">
        <v>24</v>
      </c>
      <c r="K669" s="1" t="s">
        <v>25</v>
      </c>
      <c r="L669" s="1" t="s">
        <v>248</v>
      </c>
      <c r="M669" s="1" t="s">
        <v>41</v>
      </c>
      <c r="N669" s="1">
        <v>7</v>
      </c>
      <c r="O669" s="1" t="s">
        <v>27</v>
      </c>
      <c r="P669" s="1" t="s">
        <v>516</v>
      </c>
      <c r="Q669" s="1" t="s">
        <v>570</v>
      </c>
      <c r="R669" s="1" t="s">
        <v>651</v>
      </c>
    </row>
    <row r="670" spans="1:18" ht="13.2" x14ac:dyDescent="0.25">
      <c r="A670" s="1">
        <v>548342</v>
      </c>
      <c r="B670" s="1" t="s">
        <v>206</v>
      </c>
      <c r="C670" s="1" t="s">
        <v>663</v>
      </c>
      <c r="D670" s="1">
        <v>2012</v>
      </c>
      <c r="E670" s="1">
        <v>36</v>
      </c>
      <c r="F670" s="1" t="s">
        <v>360</v>
      </c>
      <c r="G670" s="1" t="s">
        <v>60</v>
      </c>
      <c r="H670" s="1" t="s">
        <v>408</v>
      </c>
      <c r="I670" s="1" t="s">
        <v>60</v>
      </c>
      <c r="J670" s="1" t="s">
        <v>34</v>
      </c>
      <c r="K670" s="1" t="s">
        <v>25</v>
      </c>
      <c r="L670" s="1" t="s">
        <v>360</v>
      </c>
      <c r="M670" s="1" t="s">
        <v>41</v>
      </c>
      <c r="N670" s="1">
        <v>37</v>
      </c>
      <c r="O670" s="1" t="s">
        <v>27</v>
      </c>
      <c r="P670" s="1" t="s">
        <v>546</v>
      </c>
      <c r="Q670" s="1" t="s">
        <v>568</v>
      </c>
      <c r="R670" s="1" t="s">
        <v>48</v>
      </c>
    </row>
    <row r="671" spans="1:18" ht="13.2" x14ac:dyDescent="0.25">
      <c r="A671" s="1">
        <v>548341</v>
      </c>
      <c r="B671" s="1" t="s">
        <v>87</v>
      </c>
      <c r="C671" s="1" t="s">
        <v>664</v>
      </c>
      <c r="D671" s="1">
        <v>2012</v>
      </c>
      <c r="E671" s="1">
        <v>35</v>
      </c>
      <c r="F671" s="1" t="s">
        <v>594</v>
      </c>
      <c r="G671" s="1" t="s">
        <v>646</v>
      </c>
      <c r="H671" s="1" t="s">
        <v>595</v>
      </c>
      <c r="I671" s="1" t="s">
        <v>646</v>
      </c>
      <c r="J671" s="1" t="s">
        <v>24</v>
      </c>
      <c r="K671" s="1" t="s">
        <v>25</v>
      </c>
      <c r="L671" s="1" t="s">
        <v>646</v>
      </c>
      <c r="M671" s="1" t="s">
        <v>41</v>
      </c>
      <c r="N671" s="1">
        <v>18</v>
      </c>
      <c r="O671" s="1" t="s">
        <v>27</v>
      </c>
      <c r="P671" s="1" t="s">
        <v>665</v>
      </c>
      <c r="Q671" s="1" t="s">
        <v>179</v>
      </c>
      <c r="R671" s="1" t="s">
        <v>134</v>
      </c>
    </row>
    <row r="672" spans="1:18" ht="13.2" x14ac:dyDescent="0.25">
      <c r="A672" s="1">
        <v>548339</v>
      </c>
      <c r="B672" s="1" t="s">
        <v>300</v>
      </c>
      <c r="C672" s="1" t="s">
        <v>666</v>
      </c>
      <c r="D672" s="1">
        <v>2012</v>
      </c>
      <c r="E672" s="1">
        <v>33</v>
      </c>
      <c r="F672" s="1" t="s">
        <v>248</v>
      </c>
      <c r="G672" s="1" t="s">
        <v>60</v>
      </c>
      <c r="H672" s="1" t="s">
        <v>507</v>
      </c>
      <c r="I672" s="1" t="s">
        <v>248</v>
      </c>
      <c r="J672" s="1" t="s">
        <v>24</v>
      </c>
      <c r="K672" s="1" t="s">
        <v>25</v>
      </c>
      <c r="L672" s="1" t="s">
        <v>60</v>
      </c>
      <c r="M672" s="1" t="s">
        <v>26</v>
      </c>
      <c r="N672" s="1">
        <v>4</v>
      </c>
      <c r="O672" s="1" t="s">
        <v>27</v>
      </c>
      <c r="P672" s="1" t="s">
        <v>290</v>
      </c>
      <c r="Q672" s="1" t="s">
        <v>568</v>
      </c>
      <c r="R672" s="1" t="s">
        <v>48</v>
      </c>
    </row>
    <row r="673" spans="1:18" ht="13.2" x14ac:dyDescent="0.25">
      <c r="A673" s="1">
        <v>548337</v>
      </c>
      <c r="B673" s="1" t="s">
        <v>87</v>
      </c>
      <c r="C673" s="1" t="s">
        <v>667</v>
      </c>
      <c r="D673" s="1">
        <v>2012</v>
      </c>
      <c r="E673" s="1">
        <v>31</v>
      </c>
      <c r="F673" s="1" t="s">
        <v>594</v>
      </c>
      <c r="G673" s="1" t="s">
        <v>360</v>
      </c>
      <c r="H673" s="1" t="s">
        <v>595</v>
      </c>
      <c r="I673" s="1" t="s">
        <v>594</v>
      </c>
      <c r="J673" s="1" t="s">
        <v>24</v>
      </c>
      <c r="K673" s="1" t="s">
        <v>25</v>
      </c>
      <c r="L673" s="1" t="s">
        <v>360</v>
      </c>
      <c r="M673" s="1" t="s">
        <v>26</v>
      </c>
      <c r="N673" s="1">
        <v>8</v>
      </c>
      <c r="O673" s="1" t="s">
        <v>27</v>
      </c>
      <c r="P673" s="1" t="s">
        <v>546</v>
      </c>
      <c r="Q673" s="1" t="s">
        <v>179</v>
      </c>
      <c r="R673" s="1" t="s">
        <v>134</v>
      </c>
    </row>
    <row r="674" spans="1:18" ht="13.2" x14ac:dyDescent="0.25">
      <c r="A674" s="1">
        <v>548336</v>
      </c>
      <c r="B674" s="1" t="s">
        <v>314</v>
      </c>
      <c r="C674" s="1" t="s">
        <v>668</v>
      </c>
      <c r="D674" s="1">
        <v>2012</v>
      </c>
      <c r="E674" s="1">
        <v>30</v>
      </c>
      <c r="F674" s="1" t="s">
        <v>21</v>
      </c>
      <c r="G674" s="1" t="s">
        <v>33</v>
      </c>
      <c r="H674" s="1" t="s">
        <v>316</v>
      </c>
      <c r="I674" s="1" t="s">
        <v>21</v>
      </c>
      <c r="J674" s="1" t="s">
        <v>34</v>
      </c>
      <c r="K674" s="1" t="s">
        <v>25</v>
      </c>
      <c r="L674" s="1" t="s">
        <v>33</v>
      </c>
      <c r="M674" s="1" t="s">
        <v>41</v>
      </c>
      <c r="N674" s="1">
        <v>46</v>
      </c>
      <c r="O674" s="1" t="s">
        <v>27</v>
      </c>
      <c r="P674" s="1" t="s">
        <v>215</v>
      </c>
      <c r="Q674" s="1" t="s">
        <v>592</v>
      </c>
      <c r="R674" s="1" t="s">
        <v>593</v>
      </c>
    </row>
    <row r="675" spans="1:18" ht="13.2" x14ac:dyDescent="0.25">
      <c r="A675" s="1">
        <v>548334</v>
      </c>
      <c r="B675" s="1" t="s">
        <v>50</v>
      </c>
      <c r="C675" s="1" t="s">
        <v>669</v>
      </c>
      <c r="D675" s="1">
        <v>2012</v>
      </c>
      <c r="E675" s="1">
        <v>28</v>
      </c>
      <c r="F675" s="1" t="s">
        <v>60</v>
      </c>
      <c r="G675" s="1" t="s">
        <v>248</v>
      </c>
      <c r="H675" s="1" t="s">
        <v>302</v>
      </c>
      <c r="I675" s="1" t="s">
        <v>60</v>
      </c>
      <c r="J675" s="1" t="s">
        <v>24</v>
      </c>
      <c r="K675" s="1" t="s">
        <v>25</v>
      </c>
      <c r="L675" s="1" t="s">
        <v>248</v>
      </c>
      <c r="M675" s="1" t="s">
        <v>26</v>
      </c>
      <c r="N675" s="1">
        <v>6</v>
      </c>
      <c r="O675" s="1" t="s">
        <v>27</v>
      </c>
      <c r="P675" s="1" t="s">
        <v>531</v>
      </c>
      <c r="Q675" s="1" t="s">
        <v>179</v>
      </c>
      <c r="R675" s="1" t="s">
        <v>134</v>
      </c>
    </row>
    <row r="676" spans="1:18" ht="13.2" x14ac:dyDescent="0.25">
      <c r="A676" s="1">
        <v>548335</v>
      </c>
      <c r="B676" s="1" t="s">
        <v>559</v>
      </c>
      <c r="C676" s="1" t="s">
        <v>669</v>
      </c>
      <c r="D676" s="1">
        <v>2012</v>
      </c>
      <c r="E676" s="1">
        <v>29</v>
      </c>
      <c r="F676" s="1" t="s">
        <v>646</v>
      </c>
      <c r="G676" s="1" t="s">
        <v>73</v>
      </c>
      <c r="H676" s="1" t="s">
        <v>561</v>
      </c>
      <c r="I676" s="1" t="s">
        <v>73</v>
      </c>
      <c r="J676" s="1" t="s">
        <v>34</v>
      </c>
      <c r="K676" s="1" t="s">
        <v>25</v>
      </c>
      <c r="L676" s="1" t="s">
        <v>73</v>
      </c>
      <c r="M676" s="1" t="s">
        <v>26</v>
      </c>
      <c r="N676" s="1">
        <v>5</v>
      </c>
      <c r="O676" s="1" t="s">
        <v>27</v>
      </c>
      <c r="P676" s="1" t="s">
        <v>670</v>
      </c>
      <c r="Q676" s="1" t="s">
        <v>570</v>
      </c>
      <c r="R676" s="1" t="s">
        <v>651</v>
      </c>
    </row>
    <row r="677" spans="1:18" ht="13.2" x14ac:dyDescent="0.25">
      <c r="A677" s="1">
        <v>548333</v>
      </c>
      <c r="B677" s="1" t="s">
        <v>206</v>
      </c>
      <c r="C677" s="1" t="s">
        <v>671</v>
      </c>
      <c r="D677" s="1">
        <v>2012</v>
      </c>
      <c r="E677" s="1">
        <v>27</v>
      </c>
      <c r="F677" s="1" t="s">
        <v>360</v>
      </c>
      <c r="G677" s="1" t="s">
        <v>594</v>
      </c>
      <c r="H677" s="1" t="s">
        <v>408</v>
      </c>
      <c r="I677" s="1" t="s">
        <v>360</v>
      </c>
      <c r="J677" s="1" t="s">
        <v>34</v>
      </c>
      <c r="K677" s="1" t="s">
        <v>25</v>
      </c>
      <c r="L677" s="1" t="s">
        <v>594</v>
      </c>
      <c r="M677" s="1" t="s">
        <v>41</v>
      </c>
      <c r="N677" s="1">
        <v>20</v>
      </c>
      <c r="O677" s="1" t="s">
        <v>27</v>
      </c>
      <c r="P677" s="1" t="s">
        <v>672</v>
      </c>
      <c r="Q677" s="1" t="s">
        <v>592</v>
      </c>
      <c r="R677" s="1" t="s">
        <v>608</v>
      </c>
    </row>
    <row r="678" spans="1:18" ht="13.2" x14ac:dyDescent="0.25">
      <c r="A678" s="1">
        <v>548332</v>
      </c>
      <c r="B678" s="1" t="s">
        <v>219</v>
      </c>
      <c r="C678" s="1" t="s">
        <v>671</v>
      </c>
      <c r="D678" s="1">
        <v>2012</v>
      </c>
      <c r="E678" s="1">
        <v>26</v>
      </c>
      <c r="F678" s="1" t="s">
        <v>64</v>
      </c>
      <c r="G678" s="1" t="s">
        <v>21</v>
      </c>
      <c r="H678" s="1" t="s">
        <v>514</v>
      </c>
      <c r="I678" s="1" t="s">
        <v>21</v>
      </c>
      <c r="J678" s="1" t="s">
        <v>24</v>
      </c>
      <c r="K678" s="1" t="s">
        <v>25</v>
      </c>
      <c r="L678" s="1" t="s">
        <v>64</v>
      </c>
      <c r="M678" s="1" t="s">
        <v>26</v>
      </c>
      <c r="N678" s="1">
        <v>7</v>
      </c>
      <c r="O678" s="1" t="s">
        <v>27</v>
      </c>
      <c r="P678" s="1" t="s">
        <v>136</v>
      </c>
      <c r="Q678" s="1" t="s">
        <v>568</v>
      </c>
      <c r="R678" s="1" t="s">
        <v>48</v>
      </c>
    </row>
    <row r="679" spans="1:18" ht="13.2" x14ac:dyDescent="0.25">
      <c r="A679" s="1">
        <v>548331</v>
      </c>
      <c r="B679" s="1" t="s">
        <v>300</v>
      </c>
      <c r="C679" s="1" t="s">
        <v>673</v>
      </c>
      <c r="D679" s="1">
        <v>2012</v>
      </c>
      <c r="E679" s="1">
        <v>25</v>
      </c>
      <c r="F679" s="1" t="s">
        <v>248</v>
      </c>
      <c r="G679" s="1" t="s">
        <v>33</v>
      </c>
      <c r="H679" s="1" t="s">
        <v>507</v>
      </c>
      <c r="I679" s="1" t="s">
        <v>33</v>
      </c>
      <c r="J679" s="1" t="s">
        <v>34</v>
      </c>
      <c r="K679" s="1" t="s">
        <v>25</v>
      </c>
      <c r="L679" s="1" t="s">
        <v>33</v>
      </c>
      <c r="M679" s="1" t="s">
        <v>26</v>
      </c>
      <c r="N679" s="1">
        <v>5</v>
      </c>
      <c r="O679" s="1" t="s">
        <v>27</v>
      </c>
      <c r="P679" s="1" t="s">
        <v>257</v>
      </c>
      <c r="Q679" s="1" t="s">
        <v>179</v>
      </c>
      <c r="R679" s="1" t="s">
        <v>134</v>
      </c>
    </row>
    <row r="680" spans="1:18" ht="13.2" x14ac:dyDescent="0.25">
      <c r="A680" s="1">
        <v>548330</v>
      </c>
      <c r="B680" s="1" t="s">
        <v>219</v>
      </c>
      <c r="C680" s="1" t="s">
        <v>674</v>
      </c>
      <c r="D680" s="1">
        <v>2012</v>
      </c>
      <c r="E680" s="1">
        <v>24</v>
      </c>
      <c r="F680" s="1" t="s">
        <v>64</v>
      </c>
      <c r="G680" s="1" t="s">
        <v>594</v>
      </c>
      <c r="H680" s="1" t="s">
        <v>514</v>
      </c>
      <c r="I680" s="1" t="s">
        <v>594</v>
      </c>
      <c r="J680" s="1" t="s">
        <v>34</v>
      </c>
      <c r="K680" s="1" t="s">
        <v>25</v>
      </c>
      <c r="L680" s="1" t="s">
        <v>64</v>
      </c>
      <c r="M680" s="1" t="s">
        <v>41</v>
      </c>
      <c r="N680" s="1">
        <v>13</v>
      </c>
      <c r="O680" s="1" t="s">
        <v>27</v>
      </c>
      <c r="P680" s="1" t="s">
        <v>675</v>
      </c>
      <c r="Q680" s="1" t="s">
        <v>592</v>
      </c>
      <c r="R680" s="1" t="s">
        <v>608</v>
      </c>
    </row>
    <row r="681" spans="1:18" ht="13.2" x14ac:dyDescent="0.25">
      <c r="A681" s="1">
        <v>548321</v>
      </c>
      <c r="B681" s="1" t="s">
        <v>206</v>
      </c>
      <c r="C681" s="1" t="s">
        <v>674</v>
      </c>
      <c r="D681" s="1">
        <v>2012</v>
      </c>
      <c r="E681" s="1">
        <v>23</v>
      </c>
      <c r="F681" s="1" t="s">
        <v>360</v>
      </c>
      <c r="G681" s="1" t="s">
        <v>646</v>
      </c>
      <c r="H681" s="1" t="s">
        <v>408</v>
      </c>
      <c r="I681" s="1" t="s">
        <v>646</v>
      </c>
      <c r="J681" s="1" t="s">
        <v>24</v>
      </c>
      <c r="K681" s="1" t="s">
        <v>25</v>
      </c>
      <c r="L681" s="1" t="s">
        <v>360</v>
      </c>
      <c r="M681" s="1" t="s">
        <v>26</v>
      </c>
      <c r="N681" s="1">
        <v>5</v>
      </c>
      <c r="O681" s="1" t="s">
        <v>27</v>
      </c>
      <c r="P681" s="1" t="s">
        <v>676</v>
      </c>
      <c r="Q681" s="1" t="s">
        <v>570</v>
      </c>
      <c r="R681" s="1" t="s">
        <v>651</v>
      </c>
    </row>
    <row r="682" spans="1:18" ht="13.2" x14ac:dyDescent="0.25">
      <c r="A682" s="1">
        <v>548328</v>
      </c>
      <c r="B682" s="1" t="s">
        <v>300</v>
      </c>
      <c r="C682" s="1" t="s">
        <v>677</v>
      </c>
      <c r="D682" s="1">
        <v>2012</v>
      </c>
      <c r="E682" s="1">
        <v>22</v>
      </c>
      <c r="F682" s="1" t="s">
        <v>248</v>
      </c>
      <c r="G682" s="1" t="s">
        <v>73</v>
      </c>
      <c r="H682" s="1" t="s">
        <v>507</v>
      </c>
      <c r="I682" s="1" t="s">
        <v>248</v>
      </c>
      <c r="J682" s="1" t="s">
        <v>24</v>
      </c>
      <c r="K682" s="1" t="s">
        <v>25</v>
      </c>
      <c r="L682" s="1" t="s">
        <v>73</v>
      </c>
      <c r="M682" s="1" t="s">
        <v>26</v>
      </c>
      <c r="N682" s="1">
        <v>8</v>
      </c>
      <c r="O682" s="1" t="s">
        <v>27</v>
      </c>
      <c r="P682" s="1" t="s">
        <v>423</v>
      </c>
      <c r="Q682" s="1" t="s">
        <v>512</v>
      </c>
      <c r="R682" s="1" t="s">
        <v>134</v>
      </c>
    </row>
    <row r="683" spans="1:18" ht="13.2" x14ac:dyDescent="0.25">
      <c r="A683" s="1">
        <v>548327</v>
      </c>
      <c r="B683" s="1" t="s">
        <v>400</v>
      </c>
      <c r="C683" s="1" t="s">
        <v>678</v>
      </c>
      <c r="D683" s="1">
        <v>2012</v>
      </c>
      <c r="E683" s="1">
        <v>21</v>
      </c>
      <c r="F683" s="1" t="s">
        <v>33</v>
      </c>
      <c r="G683" s="1" t="s">
        <v>594</v>
      </c>
      <c r="H683" s="1" t="s">
        <v>402</v>
      </c>
      <c r="I683" s="1" t="s">
        <v>594</v>
      </c>
      <c r="J683" s="1" t="s">
        <v>24</v>
      </c>
      <c r="K683" s="1" t="s">
        <v>25</v>
      </c>
      <c r="L683" s="1" t="s">
        <v>33</v>
      </c>
      <c r="M683" s="1" t="s">
        <v>26</v>
      </c>
      <c r="N683" s="1">
        <v>6</v>
      </c>
      <c r="O683" s="1" t="s">
        <v>27</v>
      </c>
      <c r="P683" s="1" t="s">
        <v>257</v>
      </c>
      <c r="Q683" s="1" t="s">
        <v>593</v>
      </c>
      <c r="R683" s="1" t="s">
        <v>608</v>
      </c>
    </row>
    <row r="684" spans="1:18" ht="13.2" x14ac:dyDescent="0.25">
      <c r="A684" s="1">
        <v>548326</v>
      </c>
      <c r="B684" s="1" t="s">
        <v>314</v>
      </c>
      <c r="C684" s="1" t="s">
        <v>678</v>
      </c>
      <c r="D684" s="1">
        <v>2012</v>
      </c>
      <c r="E684" s="1">
        <v>20</v>
      </c>
      <c r="F684" s="1" t="s">
        <v>21</v>
      </c>
      <c r="G684" s="1" t="s">
        <v>646</v>
      </c>
      <c r="H684" s="1" t="s">
        <v>316</v>
      </c>
      <c r="I684" s="1" t="s">
        <v>646</v>
      </c>
      <c r="J684" s="1" t="s">
        <v>24</v>
      </c>
      <c r="K684" s="1" t="s">
        <v>25</v>
      </c>
      <c r="L684" s="1" t="s">
        <v>21</v>
      </c>
      <c r="M684" s="1" t="s">
        <v>26</v>
      </c>
      <c r="N684" s="1">
        <v>5</v>
      </c>
      <c r="O684" s="1" t="s">
        <v>27</v>
      </c>
      <c r="P684" s="1" t="s">
        <v>589</v>
      </c>
      <c r="Q684" s="1" t="s">
        <v>568</v>
      </c>
      <c r="R684" s="1" t="s">
        <v>48</v>
      </c>
    </row>
    <row r="685" spans="1:18" ht="13.2" x14ac:dyDescent="0.25">
      <c r="A685" s="1">
        <v>548325</v>
      </c>
      <c r="B685" s="1" t="s">
        <v>50</v>
      </c>
      <c r="C685" s="1" t="s">
        <v>679</v>
      </c>
      <c r="D685" s="1">
        <v>2012</v>
      </c>
      <c r="E685" s="1">
        <v>19</v>
      </c>
      <c r="F685" s="1" t="s">
        <v>60</v>
      </c>
      <c r="G685" s="1" t="s">
        <v>360</v>
      </c>
      <c r="H685" s="1" t="s">
        <v>302</v>
      </c>
      <c r="I685" s="1" t="s">
        <v>360</v>
      </c>
      <c r="J685" s="1" t="s">
        <v>34</v>
      </c>
      <c r="K685" s="1" t="s">
        <v>25</v>
      </c>
      <c r="L685" s="1" t="s">
        <v>360</v>
      </c>
      <c r="M685" s="1" t="s">
        <v>26</v>
      </c>
      <c r="N685" s="1">
        <v>7</v>
      </c>
      <c r="O685" s="1" t="s">
        <v>27</v>
      </c>
      <c r="P685" s="1" t="s">
        <v>247</v>
      </c>
      <c r="Q685" s="1" t="s">
        <v>570</v>
      </c>
      <c r="R685" s="1" t="s">
        <v>651</v>
      </c>
    </row>
    <row r="686" spans="1:18" ht="13.2" x14ac:dyDescent="0.25">
      <c r="A686" s="1">
        <v>548324</v>
      </c>
      <c r="B686" s="1" t="s">
        <v>400</v>
      </c>
      <c r="C686" s="1" t="s">
        <v>680</v>
      </c>
      <c r="D686" s="1">
        <v>2012</v>
      </c>
      <c r="E686" s="1">
        <v>18</v>
      </c>
      <c r="F686" s="1" t="s">
        <v>33</v>
      </c>
      <c r="G686" s="1" t="s">
        <v>21</v>
      </c>
      <c r="H686" s="1" t="s">
        <v>402</v>
      </c>
      <c r="I686" s="1" t="s">
        <v>21</v>
      </c>
      <c r="J686" s="1" t="s">
        <v>24</v>
      </c>
      <c r="K686" s="1" t="s">
        <v>25</v>
      </c>
      <c r="L686" s="1" t="s">
        <v>21</v>
      </c>
      <c r="M686" s="1" t="s">
        <v>41</v>
      </c>
      <c r="N686" s="1">
        <v>59</v>
      </c>
      <c r="O686" s="1" t="s">
        <v>27</v>
      </c>
      <c r="P686" s="1" t="s">
        <v>473</v>
      </c>
      <c r="Q686" s="1" t="s">
        <v>512</v>
      </c>
      <c r="R686" s="1" t="s">
        <v>134</v>
      </c>
    </row>
    <row r="687" spans="1:18" ht="13.2" x14ac:dyDescent="0.25">
      <c r="A687" s="1">
        <v>548323</v>
      </c>
      <c r="B687" s="1" t="s">
        <v>36</v>
      </c>
      <c r="C687" s="1" t="s">
        <v>680</v>
      </c>
      <c r="D687" s="1">
        <v>2012</v>
      </c>
      <c r="E687" s="1">
        <v>17</v>
      </c>
      <c r="F687" s="1" t="s">
        <v>73</v>
      </c>
      <c r="G687" s="1" t="s">
        <v>248</v>
      </c>
      <c r="H687" s="1" t="s">
        <v>313</v>
      </c>
      <c r="I687" s="1" t="s">
        <v>73</v>
      </c>
      <c r="J687" s="1" t="s">
        <v>34</v>
      </c>
      <c r="K687" s="1" t="s">
        <v>25</v>
      </c>
      <c r="L687" s="1" t="s">
        <v>248</v>
      </c>
      <c r="M687" s="1" t="s">
        <v>41</v>
      </c>
      <c r="N687" s="1">
        <v>2</v>
      </c>
      <c r="O687" s="1" t="s">
        <v>27</v>
      </c>
      <c r="P687" s="1" t="s">
        <v>172</v>
      </c>
      <c r="Q687" s="1" t="s">
        <v>592</v>
      </c>
      <c r="R687" s="1" t="s">
        <v>593</v>
      </c>
    </row>
    <row r="688" spans="1:18" ht="13.2" x14ac:dyDescent="0.25">
      <c r="A688" s="1">
        <v>548322</v>
      </c>
      <c r="B688" s="1" t="s">
        <v>87</v>
      </c>
      <c r="C688" s="1" t="s">
        <v>681</v>
      </c>
      <c r="D688" s="1">
        <v>2012</v>
      </c>
      <c r="E688" s="1">
        <v>16</v>
      </c>
      <c r="F688" s="1" t="s">
        <v>594</v>
      </c>
      <c r="G688" s="1" t="s">
        <v>64</v>
      </c>
      <c r="H688" s="1" t="s">
        <v>595</v>
      </c>
      <c r="I688" s="1" t="s">
        <v>64</v>
      </c>
      <c r="J688" s="1" t="s">
        <v>24</v>
      </c>
      <c r="K688" s="1" t="s">
        <v>25</v>
      </c>
      <c r="L688" s="1" t="s">
        <v>594</v>
      </c>
      <c r="M688" s="1" t="s">
        <v>26</v>
      </c>
      <c r="N688" s="1">
        <v>7</v>
      </c>
      <c r="O688" s="1" t="s">
        <v>27</v>
      </c>
      <c r="P688" s="1" t="s">
        <v>682</v>
      </c>
      <c r="Q688" s="1" t="s">
        <v>568</v>
      </c>
      <c r="R688" s="1" t="s">
        <v>48</v>
      </c>
    </row>
    <row r="689" spans="1:18" ht="13.2" x14ac:dyDescent="0.25">
      <c r="A689" s="1">
        <v>548320</v>
      </c>
      <c r="B689" s="1" t="s">
        <v>36</v>
      </c>
      <c r="C689" s="1" t="s">
        <v>683</v>
      </c>
      <c r="D689" s="1">
        <v>2012</v>
      </c>
      <c r="E689" s="1">
        <v>15</v>
      </c>
      <c r="F689" s="1" t="s">
        <v>73</v>
      </c>
      <c r="G689" s="1" t="s">
        <v>21</v>
      </c>
      <c r="H689" s="1" t="s">
        <v>313</v>
      </c>
      <c r="I689" s="1" t="s">
        <v>21</v>
      </c>
      <c r="J689" s="1" t="s">
        <v>24</v>
      </c>
      <c r="K689" s="1" t="s">
        <v>25</v>
      </c>
      <c r="L689" s="1" t="s">
        <v>73</v>
      </c>
      <c r="M689" s="1" t="s">
        <v>26</v>
      </c>
      <c r="N689" s="1">
        <v>5</v>
      </c>
      <c r="O689" s="1" t="s">
        <v>27</v>
      </c>
      <c r="P689" s="1" t="s">
        <v>648</v>
      </c>
      <c r="Q689" s="1" t="s">
        <v>592</v>
      </c>
      <c r="R689" s="1" t="s">
        <v>593</v>
      </c>
    </row>
    <row r="690" spans="1:18" ht="13.2" x14ac:dyDescent="0.25">
      <c r="A690" s="1">
        <v>548319</v>
      </c>
      <c r="B690" s="1" t="s">
        <v>300</v>
      </c>
      <c r="C690" s="2">
        <v>41247</v>
      </c>
      <c r="D690" s="1">
        <v>2012</v>
      </c>
      <c r="E690" s="1">
        <v>14</v>
      </c>
      <c r="F690" s="1" t="s">
        <v>248</v>
      </c>
      <c r="G690" s="1" t="s">
        <v>594</v>
      </c>
      <c r="H690" s="1" t="s">
        <v>507</v>
      </c>
      <c r="I690" s="1" t="s">
        <v>248</v>
      </c>
      <c r="J690" s="1" t="s">
        <v>34</v>
      </c>
      <c r="K690" s="1" t="s">
        <v>25</v>
      </c>
      <c r="L690" s="1" t="s">
        <v>248</v>
      </c>
      <c r="M690" s="1" t="s">
        <v>26</v>
      </c>
      <c r="N690" s="1">
        <v>7</v>
      </c>
      <c r="O690" s="1" t="s">
        <v>27</v>
      </c>
      <c r="P690" s="1" t="s">
        <v>684</v>
      </c>
      <c r="Q690" s="1" t="s">
        <v>262</v>
      </c>
      <c r="R690" s="1" t="s">
        <v>651</v>
      </c>
    </row>
    <row r="691" spans="1:18" ht="13.2" x14ac:dyDescent="0.25">
      <c r="A691" s="1">
        <v>548318</v>
      </c>
      <c r="B691" s="1" t="s">
        <v>219</v>
      </c>
      <c r="C691" s="2">
        <v>41247</v>
      </c>
      <c r="D691" s="1">
        <v>2012</v>
      </c>
      <c r="E691" s="1">
        <v>13</v>
      </c>
      <c r="F691" s="1" t="s">
        <v>64</v>
      </c>
      <c r="G691" s="1" t="s">
        <v>33</v>
      </c>
      <c r="H691" s="1" t="s">
        <v>514</v>
      </c>
      <c r="I691" s="1" t="s">
        <v>33</v>
      </c>
      <c r="J691" s="1" t="s">
        <v>24</v>
      </c>
      <c r="K691" s="1" t="s">
        <v>25</v>
      </c>
      <c r="L691" s="1" t="s">
        <v>64</v>
      </c>
      <c r="M691" s="1" t="s">
        <v>26</v>
      </c>
      <c r="N691" s="1">
        <v>5</v>
      </c>
      <c r="O691" s="1" t="s">
        <v>27</v>
      </c>
      <c r="P691" s="1" t="s">
        <v>136</v>
      </c>
      <c r="Q691" s="1" t="s">
        <v>354</v>
      </c>
      <c r="R691" s="1" t="s">
        <v>134</v>
      </c>
    </row>
    <row r="692" spans="1:18" ht="13.2" x14ac:dyDescent="0.25">
      <c r="A692" s="1">
        <v>548317</v>
      </c>
      <c r="B692" s="1" t="s">
        <v>50</v>
      </c>
      <c r="C692" s="2">
        <v>41217</v>
      </c>
      <c r="D692" s="1">
        <v>2012</v>
      </c>
      <c r="E692" s="1">
        <v>12</v>
      </c>
      <c r="F692" s="1" t="s">
        <v>60</v>
      </c>
      <c r="G692" s="1" t="s">
        <v>21</v>
      </c>
      <c r="H692" s="1" t="s">
        <v>302</v>
      </c>
      <c r="I692" s="1" t="s">
        <v>21</v>
      </c>
      <c r="J692" s="1" t="s">
        <v>34</v>
      </c>
      <c r="K692" s="1" t="s">
        <v>25</v>
      </c>
      <c r="L692" s="1" t="s">
        <v>60</v>
      </c>
      <c r="M692" s="1" t="s">
        <v>41</v>
      </c>
      <c r="N692" s="1">
        <v>27</v>
      </c>
      <c r="O692" s="1" t="s">
        <v>27</v>
      </c>
      <c r="P692" s="1" t="s">
        <v>188</v>
      </c>
      <c r="Q692" s="1" t="s">
        <v>568</v>
      </c>
      <c r="R692" s="1" t="s">
        <v>48</v>
      </c>
    </row>
    <row r="693" spans="1:18" ht="13.2" x14ac:dyDescent="0.25">
      <c r="A693" s="1">
        <v>548316</v>
      </c>
      <c r="B693" s="1" t="s">
        <v>206</v>
      </c>
      <c r="C693" s="2">
        <v>41186</v>
      </c>
      <c r="D693" s="1">
        <v>2012</v>
      </c>
      <c r="E693" s="1">
        <v>11</v>
      </c>
      <c r="F693" s="1" t="s">
        <v>360</v>
      </c>
      <c r="G693" s="1" t="s">
        <v>64</v>
      </c>
      <c r="H693" s="1" t="s">
        <v>408</v>
      </c>
      <c r="I693" s="1" t="s">
        <v>360</v>
      </c>
      <c r="J693" s="1" t="s">
        <v>34</v>
      </c>
      <c r="K693" s="1" t="s">
        <v>25</v>
      </c>
      <c r="L693" s="1" t="s">
        <v>360</v>
      </c>
      <c r="M693" s="1" t="s">
        <v>26</v>
      </c>
      <c r="N693" s="1">
        <v>8</v>
      </c>
      <c r="O693" s="1" t="s">
        <v>27</v>
      </c>
      <c r="P693" s="1" t="s">
        <v>544</v>
      </c>
      <c r="Q693" s="1" t="s">
        <v>592</v>
      </c>
      <c r="R693" s="1" t="s">
        <v>651</v>
      </c>
    </row>
    <row r="694" spans="1:18" ht="13.2" x14ac:dyDescent="0.25">
      <c r="A694" s="1">
        <v>548315</v>
      </c>
      <c r="B694" s="1" t="s">
        <v>400</v>
      </c>
      <c r="C694" s="2">
        <v>41186</v>
      </c>
      <c r="D694" s="1">
        <v>2012</v>
      </c>
      <c r="E694" s="1">
        <v>10</v>
      </c>
      <c r="F694" s="1" t="s">
        <v>33</v>
      </c>
      <c r="G694" s="1" t="s">
        <v>73</v>
      </c>
      <c r="H694" s="1" t="s">
        <v>402</v>
      </c>
      <c r="I694" s="1" t="s">
        <v>33</v>
      </c>
      <c r="J694" s="1" t="s">
        <v>34</v>
      </c>
      <c r="K694" s="1" t="s">
        <v>25</v>
      </c>
      <c r="L694" s="1" t="s">
        <v>73</v>
      </c>
      <c r="M694" s="1" t="s">
        <v>41</v>
      </c>
      <c r="N694" s="1">
        <v>42</v>
      </c>
      <c r="O694" s="1" t="s">
        <v>27</v>
      </c>
      <c r="P694" s="1" t="s">
        <v>685</v>
      </c>
      <c r="Q694" s="1" t="s">
        <v>179</v>
      </c>
      <c r="R694" s="1" t="s">
        <v>134</v>
      </c>
    </row>
    <row r="695" spans="1:18" ht="13.2" x14ac:dyDescent="0.25">
      <c r="A695" s="1">
        <v>548314</v>
      </c>
      <c r="B695" s="1" t="s">
        <v>294</v>
      </c>
      <c r="C695" s="2">
        <v>41156</v>
      </c>
      <c r="D695" s="1">
        <v>2012</v>
      </c>
      <c r="E695" s="1">
        <v>9</v>
      </c>
      <c r="F695" s="1" t="s">
        <v>646</v>
      </c>
      <c r="G695" s="1" t="s">
        <v>60</v>
      </c>
      <c r="H695" s="1" t="s">
        <v>296</v>
      </c>
      <c r="I695" s="1" t="s">
        <v>646</v>
      </c>
      <c r="J695" s="1" t="s">
        <v>24</v>
      </c>
      <c r="K695" s="1" t="s">
        <v>25</v>
      </c>
      <c r="L695" s="1" t="s">
        <v>60</v>
      </c>
      <c r="M695" s="1" t="s">
        <v>26</v>
      </c>
      <c r="N695" s="1">
        <v>5</v>
      </c>
      <c r="O695" s="1" t="s">
        <v>27</v>
      </c>
      <c r="P695" s="1" t="s">
        <v>285</v>
      </c>
      <c r="Q695" s="1" t="s">
        <v>56</v>
      </c>
      <c r="R695" s="1" t="s">
        <v>512</v>
      </c>
    </row>
    <row r="696" spans="1:18" ht="13.2" x14ac:dyDescent="0.25">
      <c r="A696" s="1">
        <v>548313</v>
      </c>
      <c r="B696" s="1" t="s">
        <v>87</v>
      </c>
      <c r="C696" s="2">
        <v>41125</v>
      </c>
      <c r="D696" s="1">
        <v>2012</v>
      </c>
      <c r="E696" s="1">
        <v>8</v>
      </c>
      <c r="F696" s="1" t="s">
        <v>594</v>
      </c>
      <c r="G696" s="1" t="s">
        <v>248</v>
      </c>
      <c r="H696" s="1" t="s">
        <v>595</v>
      </c>
      <c r="I696" s="1" t="s">
        <v>594</v>
      </c>
      <c r="J696" s="1" t="s">
        <v>24</v>
      </c>
      <c r="K696" s="1" t="s">
        <v>25</v>
      </c>
      <c r="L696" s="1" t="s">
        <v>594</v>
      </c>
      <c r="M696" s="1" t="s">
        <v>41</v>
      </c>
      <c r="N696" s="1">
        <v>22</v>
      </c>
      <c r="O696" s="1" t="s">
        <v>27</v>
      </c>
      <c r="P696" s="1" t="s">
        <v>686</v>
      </c>
      <c r="Q696" s="1" t="s">
        <v>608</v>
      </c>
      <c r="R696" s="1" t="s">
        <v>586</v>
      </c>
    </row>
    <row r="697" spans="1:18" ht="13.2" x14ac:dyDescent="0.25">
      <c r="A697" s="1">
        <v>548312</v>
      </c>
      <c r="B697" s="1" t="s">
        <v>314</v>
      </c>
      <c r="C697" s="2">
        <v>41125</v>
      </c>
      <c r="D697" s="1">
        <v>2012</v>
      </c>
      <c r="E697" s="1">
        <v>7</v>
      </c>
      <c r="F697" s="1" t="s">
        <v>21</v>
      </c>
      <c r="G697" s="1" t="s">
        <v>73</v>
      </c>
      <c r="H697" s="1" t="s">
        <v>316</v>
      </c>
      <c r="I697" s="1" t="s">
        <v>73</v>
      </c>
      <c r="J697" s="1" t="s">
        <v>34</v>
      </c>
      <c r="K697" s="1" t="s">
        <v>25</v>
      </c>
      <c r="L697" s="1" t="s">
        <v>21</v>
      </c>
      <c r="M697" s="1" t="s">
        <v>41</v>
      </c>
      <c r="N697" s="1">
        <v>22</v>
      </c>
      <c r="O697" s="1" t="s">
        <v>27</v>
      </c>
      <c r="P697" s="1" t="s">
        <v>589</v>
      </c>
      <c r="Q697" s="1" t="s">
        <v>570</v>
      </c>
      <c r="R697" s="1" t="s">
        <v>262</v>
      </c>
    </row>
    <row r="698" spans="1:18" ht="13.2" x14ac:dyDescent="0.25">
      <c r="A698" s="1">
        <v>548311</v>
      </c>
      <c r="B698" s="1" t="s">
        <v>294</v>
      </c>
      <c r="C698" s="2">
        <v>41094</v>
      </c>
      <c r="D698" s="1">
        <v>2012</v>
      </c>
      <c r="E698" s="1">
        <v>6</v>
      </c>
      <c r="F698" s="1" t="s">
        <v>646</v>
      </c>
      <c r="G698" s="1" t="s">
        <v>64</v>
      </c>
      <c r="H698" s="1" t="s">
        <v>296</v>
      </c>
      <c r="I698" s="1" t="s">
        <v>646</v>
      </c>
      <c r="J698" s="1" t="s">
        <v>34</v>
      </c>
      <c r="K698" s="1" t="s">
        <v>25</v>
      </c>
      <c r="L698" s="1" t="s">
        <v>64</v>
      </c>
      <c r="M698" s="1" t="s">
        <v>41</v>
      </c>
      <c r="N698" s="1">
        <v>74</v>
      </c>
      <c r="O698" s="1" t="s">
        <v>27</v>
      </c>
      <c r="P698" s="1" t="s">
        <v>192</v>
      </c>
      <c r="Q698" s="1" t="s">
        <v>512</v>
      </c>
      <c r="R698" s="1" t="s">
        <v>354</v>
      </c>
    </row>
    <row r="699" spans="1:18" ht="13.2" x14ac:dyDescent="0.25">
      <c r="A699" s="1">
        <v>548310</v>
      </c>
      <c r="B699" s="1" t="s">
        <v>400</v>
      </c>
      <c r="C699" s="2">
        <v>41094</v>
      </c>
      <c r="D699" s="1">
        <v>2012</v>
      </c>
      <c r="E699" s="1">
        <v>5</v>
      </c>
      <c r="F699" s="1" t="s">
        <v>33</v>
      </c>
      <c r="G699" s="1" t="s">
        <v>360</v>
      </c>
      <c r="H699" s="1" t="s">
        <v>402</v>
      </c>
      <c r="I699" s="1" t="s">
        <v>360</v>
      </c>
      <c r="J699" s="1" t="s">
        <v>34</v>
      </c>
      <c r="K699" s="1" t="s">
        <v>25</v>
      </c>
      <c r="L699" s="1" t="s">
        <v>33</v>
      </c>
      <c r="M699" s="1" t="s">
        <v>41</v>
      </c>
      <c r="N699" s="1">
        <v>20</v>
      </c>
      <c r="O699" s="1" t="s">
        <v>27</v>
      </c>
      <c r="P699" s="1" t="s">
        <v>215</v>
      </c>
      <c r="Q699" s="1" t="s">
        <v>593</v>
      </c>
      <c r="R699" s="1" t="s">
        <v>179</v>
      </c>
    </row>
    <row r="700" spans="1:18" ht="13.2" x14ac:dyDescent="0.25">
      <c r="A700" s="1">
        <v>548309</v>
      </c>
      <c r="B700" s="1" t="s">
        <v>314</v>
      </c>
      <c r="C700" s="2">
        <v>41064</v>
      </c>
      <c r="D700" s="1">
        <v>2012</v>
      </c>
      <c r="E700" s="1">
        <v>4</v>
      </c>
      <c r="F700" s="1" t="s">
        <v>21</v>
      </c>
      <c r="G700" s="1" t="s">
        <v>248</v>
      </c>
      <c r="H700" s="1" t="s">
        <v>316</v>
      </c>
      <c r="I700" s="1" t="s">
        <v>248</v>
      </c>
      <c r="J700" s="1" t="s">
        <v>34</v>
      </c>
      <c r="K700" s="1" t="s">
        <v>25</v>
      </c>
      <c r="L700" s="1" t="s">
        <v>21</v>
      </c>
      <c r="M700" s="1" t="s">
        <v>41</v>
      </c>
      <c r="N700" s="1">
        <v>31</v>
      </c>
      <c r="O700" s="1" t="s">
        <v>27</v>
      </c>
      <c r="P700" s="1" t="s">
        <v>473</v>
      </c>
      <c r="Q700" s="1" t="s">
        <v>570</v>
      </c>
      <c r="R700" s="1" t="s">
        <v>651</v>
      </c>
    </row>
    <row r="701" spans="1:18" ht="13.2" x14ac:dyDescent="0.25">
      <c r="A701" s="1">
        <v>548308</v>
      </c>
      <c r="B701" s="1" t="s">
        <v>50</v>
      </c>
      <c r="C701" s="2">
        <v>41064</v>
      </c>
      <c r="D701" s="1">
        <v>2012</v>
      </c>
      <c r="E701" s="1">
        <v>3</v>
      </c>
      <c r="F701" s="1" t="s">
        <v>60</v>
      </c>
      <c r="G701" s="1" t="s">
        <v>594</v>
      </c>
      <c r="H701" s="1" t="s">
        <v>302</v>
      </c>
      <c r="I701" s="1" t="s">
        <v>60</v>
      </c>
      <c r="J701" s="1" t="s">
        <v>34</v>
      </c>
      <c r="K701" s="1" t="s">
        <v>25</v>
      </c>
      <c r="L701" s="1" t="s">
        <v>594</v>
      </c>
      <c r="M701" s="1" t="s">
        <v>41</v>
      </c>
      <c r="N701" s="1">
        <v>28</v>
      </c>
      <c r="O701" s="1" t="s">
        <v>27</v>
      </c>
      <c r="P701" s="1" t="s">
        <v>327</v>
      </c>
      <c r="Q701" s="1" t="s">
        <v>56</v>
      </c>
      <c r="R701" s="1" t="s">
        <v>586</v>
      </c>
    </row>
    <row r="702" spans="1:18" ht="13.2" x14ac:dyDescent="0.25">
      <c r="A702" s="1">
        <v>548307</v>
      </c>
      <c r="B702" s="1" t="s">
        <v>36</v>
      </c>
      <c r="C702" s="2">
        <v>41033</v>
      </c>
      <c r="D702" s="1">
        <v>2012</v>
      </c>
      <c r="E702" s="1">
        <v>2</v>
      </c>
      <c r="F702" s="1" t="s">
        <v>73</v>
      </c>
      <c r="G702" s="1" t="s">
        <v>360</v>
      </c>
      <c r="H702" s="1" t="s">
        <v>313</v>
      </c>
      <c r="I702" s="1" t="s">
        <v>360</v>
      </c>
      <c r="J702" s="1" t="s">
        <v>34</v>
      </c>
      <c r="K702" s="1" t="s">
        <v>25</v>
      </c>
      <c r="L702" s="1" t="s">
        <v>360</v>
      </c>
      <c r="M702" s="1" t="s">
        <v>26</v>
      </c>
      <c r="N702" s="1">
        <v>8</v>
      </c>
      <c r="O702" s="1" t="s">
        <v>27</v>
      </c>
      <c r="P702" s="1" t="s">
        <v>687</v>
      </c>
      <c r="Q702" s="1" t="s">
        <v>593</v>
      </c>
      <c r="R702" s="1" t="s">
        <v>354</v>
      </c>
    </row>
    <row r="703" spans="1:18" ht="13.2" x14ac:dyDescent="0.25">
      <c r="A703" s="1">
        <v>548306</v>
      </c>
      <c r="B703" s="1" t="s">
        <v>219</v>
      </c>
      <c r="C703" s="2">
        <v>41003</v>
      </c>
      <c r="D703" s="1">
        <v>2012</v>
      </c>
      <c r="E703" s="1">
        <v>1</v>
      </c>
      <c r="F703" s="1" t="s">
        <v>64</v>
      </c>
      <c r="G703" s="1" t="s">
        <v>60</v>
      </c>
      <c r="H703" s="1" t="s">
        <v>514</v>
      </c>
      <c r="I703" s="1" t="s">
        <v>60</v>
      </c>
      <c r="J703" s="1" t="s">
        <v>34</v>
      </c>
      <c r="K703" s="1" t="s">
        <v>25</v>
      </c>
      <c r="L703" s="1" t="s">
        <v>60</v>
      </c>
      <c r="M703" s="1" t="s">
        <v>26</v>
      </c>
      <c r="N703" s="1">
        <v>8</v>
      </c>
      <c r="O703" s="1" t="s">
        <v>27</v>
      </c>
      <c r="P703" s="1" t="s">
        <v>688</v>
      </c>
      <c r="Q703" s="1" t="s">
        <v>512</v>
      </c>
      <c r="R703" s="1" t="s">
        <v>586</v>
      </c>
    </row>
    <row r="704" spans="1:18" ht="13.2" x14ac:dyDescent="0.25">
      <c r="A704" s="1">
        <v>501271</v>
      </c>
      <c r="B704" s="1" t="s">
        <v>219</v>
      </c>
      <c r="C704" s="1" t="s">
        <v>689</v>
      </c>
      <c r="D704" s="1">
        <v>2011</v>
      </c>
      <c r="E704" s="1" t="s">
        <v>20</v>
      </c>
      <c r="F704" s="1" t="s">
        <v>64</v>
      </c>
      <c r="G704" s="1" t="s">
        <v>33</v>
      </c>
      <c r="H704" s="1" t="s">
        <v>514</v>
      </c>
      <c r="I704" s="1" t="s">
        <v>64</v>
      </c>
      <c r="J704" s="1" t="s">
        <v>24</v>
      </c>
      <c r="K704" s="1" t="s">
        <v>25</v>
      </c>
      <c r="L704" s="1" t="s">
        <v>64</v>
      </c>
      <c r="M704" s="1" t="s">
        <v>41</v>
      </c>
      <c r="N704" s="1">
        <v>58</v>
      </c>
      <c r="O704" s="1" t="s">
        <v>27</v>
      </c>
      <c r="P704" s="1" t="s">
        <v>572</v>
      </c>
      <c r="Q704" s="1" t="s">
        <v>592</v>
      </c>
      <c r="R704" s="1" t="s">
        <v>586</v>
      </c>
    </row>
    <row r="705" spans="1:18" ht="13.2" x14ac:dyDescent="0.25">
      <c r="A705" s="1">
        <v>501270</v>
      </c>
      <c r="B705" s="1" t="s">
        <v>219</v>
      </c>
      <c r="C705" s="1" t="s">
        <v>690</v>
      </c>
      <c r="D705" s="1">
        <v>2011</v>
      </c>
      <c r="E705" s="1" t="s">
        <v>32</v>
      </c>
      <c r="F705" s="1" t="s">
        <v>33</v>
      </c>
      <c r="G705" s="1" t="s">
        <v>60</v>
      </c>
      <c r="H705" s="1" t="s">
        <v>514</v>
      </c>
      <c r="I705" s="1" t="s">
        <v>60</v>
      </c>
      <c r="J705" s="1" t="s">
        <v>34</v>
      </c>
      <c r="K705" s="1" t="s">
        <v>25</v>
      </c>
      <c r="L705" s="1" t="s">
        <v>33</v>
      </c>
      <c r="M705" s="1" t="s">
        <v>41</v>
      </c>
      <c r="N705" s="1">
        <v>43</v>
      </c>
      <c r="O705" s="1" t="s">
        <v>27</v>
      </c>
      <c r="P705" s="1" t="s">
        <v>257</v>
      </c>
      <c r="Q705" s="1" t="s">
        <v>592</v>
      </c>
      <c r="R705" s="1" t="s">
        <v>586</v>
      </c>
    </row>
    <row r="706" spans="1:18" ht="13.2" x14ac:dyDescent="0.25">
      <c r="A706" s="1">
        <v>501269</v>
      </c>
      <c r="B706" s="1" t="s">
        <v>50</v>
      </c>
      <c r="C706" s="1" t="s">
        <v>691</v>
      </c>
      <c r="D706" s="1">
        <v>2011</v>
      </c>
      <c r="E706" s="1" t="s">
        <v>451</v>
      </c>
      <c r="F706" s="1" t="s">
        <v>60</v>
      </c>
      <c r="G706" s="1" t="s">
        <v>73</v>
      </c>
      <c r="H706" s="1" t="s">
        <v>302</v>
      </c>
      <c r="I706" s="1" t="s">
        <v>60</v>
      </c>
      <c r="J706" s="1" t="s">
        <v>34</v>
      </c>
      <c r="K706" s="1" t="s">
        <v>25</v>
      </c>
      <c r="L706" s="1" t="s">
        <v>60</v>
      </c>
      <c r="M706" s="1" t="s">
        <v>26</v>
      </c>
      <c r="N706" s="1">
        <v>4</v>
      </c>
      <c r="O706" s="1" t="s">
        <v>27</v>
      </c>
      <c r="P706" s="1" t="s">
        <v>692</v>
      </c>
      <c r="Q706" s="1" t="s">
        <v>592</v>
      </c>
      <c r="R706" s="1" t="s">
        <v>586</v>
      </c>
    </row>
    <row r="707" spans="1:18" ht="13.2" x14ac:dyDescent="0.25">
      <c r="A707" s="1">
        <v>501268</v>
      </c>
      <c r="B707" s="1" t="s">
        <v>50</v>
      </c>
      <c r="C707" s="1" t="s">
        <v>693</v>
      </c>
      <c r="D707" s="1">
        <v>2011</v>
      </c>
      <c r="E707" s="1" t="s">
        <v>46</v>
      </c>
      <c r="F707" s="1" t="s">
        <v>33</v>
      </c>
      <c r="G707" s="1" t="s">
        <v>64</v>
      </c>
      <c r="H707" s="1" t="s">
        <v>302</v>
      </c>
      <c r="I707" s="1" t="s">
        <v>64</v>
      </c>
      <c r="J707" s="1" t="s">
        <v>34</v>
      </c>
      <c r="K707" s="1" t="s">
        <v>25</v>
      </c>
      <c r="L707" s="1" t="s">
        <v>64</v>
      </c>
      <c r="M707" s="1" t="s">
        <v>26</v>
      </c>
      <c r="N707" s="1">
        <v>6</v>
      </c>
      <c r="O707" s="1" t="s">
        <v>27</v>
      </c>
      <c r="P707" s="1" t="s">
        <v>434</v>
      </c>
      <c r="Q707" s="1" t="s">
        <v>592</v>
      </c>
      <c r="R707" s="1" t="s">
        <v>586</v>
      </c>
    </row>
    <row r="708" spans="1:18" ht="13.2" x14ac:dyDescent="0.25">
      <c r="A708" s="1">
        <v>501267</v>
      </c>
      <c r="B708" s="1" t="s">
        <v>36</v>
      </c>
      <c r="C708" s="1" t="s">
        <v>694</v>
      </c>
      <c r="D708" s="1">
        <v>2011</v>
      </c>
      <c r="E708" s="1">
        <v>70</v>
      </c>
      <c r="F708" s="1" t="s">
        <v>73</v>
      </c>
      <c r="G708" s="1" t="s">
        <v>60</v>
      </c>
      <c r="H708" s="1" t="s">
        <v>313</v>
      </c>
      <c r="I708" s="1" t="s">
        <v>60</v>
      </c>
      <c r="J708" s="1" t="s">
        <v>34</v>
      </c>
      <c r="K708" s="1" t="s">
        <v>25</v>
      </c>
      <c r="L708" s="1" t="s">
        <v>60</v>
      </c>
      <c r="M708" s="1" t="s">
        <v>26</v>
      </c>
      <c r="N708" s="1">
        <v>5</v>
      </c>
      <c r="O708" s="1" t="s">
        <v>27</v>
      </c>
      <c r="P708" s="1" t="s">
        <v>695</v>
      </c>
      <c r="Q708" s="1" t="s">
        <v>651</v>
      </c>
      <c r="R708" s="1" t="s">
        <v>586</v>
      </c>
    </row>
    <row r="709" spans="1:18" ht="13.2" x14ac:dyDescent="0.25">
      <c r="A709" s="1">
        <v>501266</v>
      </c>
      <c r="B709" s="1" t="s">
        <v>400</v>
      </c>
      <c r="C709" s="1" t="s">
        <v>694</v>
      </c>
      <c r="D709" s="1">
        <v>2011</v>
      </c>
      <c r="E709" s="1">
        <v>69</v>
      </c>
      <c r="F709" s="1" t="s">
        <v>33</v>
      </c>
      <c r="G709" s="1" t="s">
        <v>64</v>
      </c>
      <c r="H709" s="1" t="s">
        <v>402</v>
      </c>
      <c r="I709" s="1" t="s">
        <v>33</v>
      </c>
      <c r="J709" s="1" t="s">
        <v>34</v>
      </c>
      <c r="K709" s="1" t="s">
        <v>25</v>
      </c>
      <c r="L709" s="1" t="s">
        <v>33</v>
      </c>
      <c r="M709" s="1" t="s">
        <v>26</v>
      </c>
      <c r="N709" s="1">
        <v>8</v>
      </c>
      <c r="O709" s="1" t="s">
        <v>27</v>
      </c>
      <c r="P709" s="1" t="s">
        <v>257</v>
      </c>
      <c r="Q709" s="1" t="s">
        <v>696</v>
      </c>
      <c r="R709" s="1" t="s">
        <v>697</v>
      </c>
    </row>
    <row r="710" spans="1:18" ht="13.2" x14ac:dyDescent="0.25">
      <c r="A710" s="1">
        <v>501265</v>
      </c>
      <c r="B710" s="1" t="s">
        <v>206</v>
      </c>
      <c r="C710" s="1" t="s">
        <v>698</v>
      </c>
      <c r="D710" s="1">
        <v>2011</v>
      </c>
      <c r="E710" s="1">
        <v>68</v>
      </c>
      <c r="F710" s="1" t="s">
        <v>360</v>
      </c>
      <c r="G710" s="1" t="s">
        <v>594</v>
      </c>
      <c r="H710" s="1" t="s">
        <v>408</v>
      </c>
      <c r="I710" s="1" t="s">
        <v>360</v>
      </c>
      <c r="J710" s="1" t="s">
        <v>24</v>
      </c>
      <c r="K710" s="1" t="s">
        <v>27</v>
      </c>
      <c r="L710" s="1" t="s">
        <v>27</v>
      </c>
      <c r="M710" s="1" t="s">
        <v>310</v>
      </c>
      <c r="N710" s="1" t="s">
        <v>27</v>
      </c>
      <c r="O710" s="1" t="s">
        <v>27</v>
      </c>
      <c r="P710" s="1" t="s">
        <v>27</v>
      </c>
      <c r="Q710" s="1" t="s">
        <v>565</v>
      </c>
      <c r="R710" s="1" t="s">
        <v>134</v>
      </c>
    </row>
    <row r="711" spans="1:18" ht="13.2" x14ac:dyDescent="0.25">
      <c r="A711" s="1">
        <v>501264</v>
      </c>
      <c r="B711" s="1" t="s">
        <v>598</v>
      </c>
      <c r="C711" s="1" t="s">
        <v>698</v>
      </c>
      <c r="D711" s="1">
        <v>2011</v>
      </c>
      <c r="E711" s="1">
        <v>67</v>
      </c>
      <c r="F711" s="1" t="s">
        <v>248</v>
      </c>
      <c r="G711" s="1" t="s">
        <v>646</v>
      </c>
      <c r="H711" s="1" t="s">
        <v>599</v>
      </c>
      <c r="I711" s="1" t="s">
        <v>248</v>
      </c>
      <c r="J711" s="1" t="s">
        <v>34</v>
      </c>
      <c r="K711" s="1" t="s">
        <v>25</v>
      </c>
      <c r="L711" s="1" t="s">
        <v>646</v>
      </c>
      <c r="M711" s="1" t="s">
        <v>41</v>
      </c>
      <c r="N711" s="1">
        <v>82</v>
      </c>
      <c r="O711" s="1" t="s">
        <v>27</v>
      </c>
      <c r="P711" s="1" t="s">
        <v>123</v>
      </c>
      <c r="Q711" s="1" t="s">
        <v>592</v>
      </c>
      <c r="R711" s="1" t="s">
        <v>699</v>
      </c>
    </row>
    <row r="712" spans="1:18" ht="13.2" x14ac:dyDescent="0.25">
      <c r="A712" s="1">
        <v>501263</v>
      </c>
      <c r="B712" s="1" t="s">
        <v>50</v>
      </c>
      <c r="C712" s="1" t="s">
        <v>700</v>
      </c>
      <c r="D712" s="1">
        <v>2011</v>
      </c>
      <c r="E712" s="1">
        <v>66</v>
      </c>
      <c r="F712" s="1" t="s">
        <v>60</v>
      </c>
      <c r="G712" s="1" t="s">
        <v>21</v>
      </c>
      <c r="H712" s="1" t="s">
        <v>302</v>
      </c>
      <c r="I712" s="1" t="s">
        <v>60</v>
      </c>
      <c r="J712" s="1" t="s">
        <v>24</v>
      </c>
      <c r="K712" s="1" t="s">
        <v>25</v>
      </c>
      <c r="L712" s="1" t="s">
        <v>21</v>
      </c>
      <c r="M712" s="1" t="s">
        <v>26</v>
      </c>
      <c r="N712" s="1">
        <v>10</v>
      </c>
      <c r="O712" s="1" t="s">
        <v>27</v>
      </c>
      <c r="P712" s="1" t="s">
        <v>275</v>
      </c>
      <c r="Q712" s="1" t="s">
        <v>697</v>
      </c>
      <c r="R712" s="1" t="s">
        <v>218</v>
      </c>
    </row>
    <row r="713" spans="1:18" ht="13.2" x14ac:dyDescent="0.25">
      <c r="A713" s="1">
        <v>501262</v>
      </c>
      <c r="B713" s="1" t="s">
        <v>50</v>
      </c>
      <c r="C713" s="1" t="s">
        <v>701</v>
      </c>
      <c r="D713" s="1">
        <v>2011</v>
      </c>
      <c r="E713" s="1">
        <v>65</v>
      </c>
      <c r="F713" s="1" t="s">
        <v>594</v>
      </c>
      <c r="G713" s="1" t="s">
        <v>73</v>
      </c>
      <c r="H713" s="1" t="s">
        <v>702</v>
      </c>
      <c r="I713" s="1" t="s">
        <v>73</v>
      </c>
      <c r="J713" s="1" t="s">
        <v>34</v>
      </c>
      <c r="K713" s="1" t="s">
        <v>25</v>
      </c>
      <c r="L713" s="1" t="s">
        <v>73</v>
      </c>
      <c r="M713" s="1" t="s">
        <v>26</v>
      </c>
      <c r="N713" s="1">
        <v>7</v>
      </c>
      <c r="O713" s="1" t="s">
        <v>27</v>
      </c>
      <c r="P713" s="1" t="s">
        <v>457</v>
      </c>
      <c r="Q713" s="1" t="s">
        <v>179</v>
      </c>
      <c r="R713" s="1" t="s">
        <v>586</v>
      </c>
    </row>
    <row r="714" spans="1:18" ht="13.2" x14ac:dyDescent="0.25">
      <c r="A714" s="1">
        <v>501261</v>
      </c>
      <c r="B714" s="1" t="s">
        <v>219</v>
      </c>
      <c r="C714" s="1" t="s">
        <v>703</v>
      </c>
      <c r="D714" s="1">
        <v>2011</v>
      </c>
      <c r="E714" s="1">
        <v>64</v>
      </c>
      <c r="F714" s="1" t="s">
        <v>64</v>
      </c>
      <c r="G714" s="1" t="s">
        <v>704</v>
      </c>
      <c r="H714" s="1" t="s">
        <v>514</v>
      </c>
      <c r="I714" s="1" t="s">
        <v>64</v>
      </c>
      <c r="J714" s="1" t="s">
        <v>24</v>
      </c>
      <c r="K714" s="1" t="s">
        <v>25</v>
      </c>
      <c r="L714" s="1" t="s">
        <v>64</v>
      </c>
      <c r="M714" s="1" t="s">
        <v>41</v>
      </c>
      <c r="N714" s="1">
        <v>11</v>
      </c>
      <c r="O714" s="1" t="s">
        <v>27</v>
      </c>
      <c r="P714" s="1" t="s">
        <v>86</v>
      </c>
      <c r="Q714" s="1" t="s">
        <v>354</v>
      </c>
      <c r="R714" s="1" t="s">
        <v>697</v>
      </c>
    </row>
    <row r="715" spans="1:18" ht="13.2" x14ac:dyDescent="0.25">
      <c r="A715" s="1">
        <v>501260</v>
      </c>
      <c r="B715" s="1" t="s">
        <v>598</v>
      </c>
      <c r="C715" s="1" t="s">
        <v>705</v>
      </c>
      <c r="D715" s="1">
        <v>2011</v>
      </c>
      <c r="E715" s="1">
        <v>63</v>
      </c>
      <c r="F715" s="1" t="s">
        <v>248</v>
      </c>
      <c r="G715" s="1" t="s">
        <v>33</v>
      </c>
      <c r="H715" s="1" t="s">
        <v>599</v>
      </c>
      <c r="I715" s="1" t="s">
        <v>248</v>
      </c>
      <c r="J715" s="1" t="s">
        <v>24</v>
      </c>
      <c r="K715" s="1" t="s">
        <v>25</v>
      </c>
      <c r="L715" s="1" t="s">
        <v>248</v>
      </c>
      <c r="M715" s="1" t="s">
        <v>41</v>
      </c>
      <c r="N715" s="1">
        <v>111</v>
      </c>
      <c r="O715" s="1" t="s">
        <v>27</v>
      </c>
      <c r="P715" s="1" t="s">
        <v>606</v>
      </c>
      <c r="Q715" s="1" t="s">
        <v>592</v>
      </c>
      <c r="R715" s="1" t="s">
        <v>699</v>
      </c>
    </row>
    <row r="716" spans="1:18" ht="13.2" x14ac:dyDescent="0.25">
      <c r="A716" s="1">
        <v>501259</v>
      </c>
      <c r="B716" s="1" t="s">
        <v>50</v>
      </c>
      <c r="C716" s="1" t="s">
        <v>706</v>
      </c>
      <c r="D716" s="1">
        <v>2011</v>
      </c>
      <c r="E716" s="1">
        <v>62</v>
      </c>
      <c r="F716" s="1" t="s">
        <v>594</v>
      </c>
      <c r="G716" s="1" t="s">
        <v>646</v>
      </c>
      <c r="H716" s="1" t="s">
        <v>702</v>
      </c>
      <c r="I716" s="1" t="s">
        <v>646</v>
      </c>
      <c r="J716" s="1" t="s">
        <v>34</v>
      </c>
      <c r="K716" s="1" t="s">
        <v>25</v>
      </c>
      <c r="L716" s="1" t="s">
        <v>646</v>
      </c>
      <c r="M716" s="1" t="s">
        <v>26</v>
      </c>
      <c r="N716" s="1">
        <v>6</v>
      </c>
      <c r="O716" s="1" t="s">
        <v>27</v>
      </c>
      <c r="P716" s="1" t="s">
        <v>231</v>
      </c>
      <c r="Q716" s="1" t="s">
        <v>179</v>
      </c>
      <c r="R716" s="1" t="s">
        <v>651</v>
      </c>
    </row>
    <row r="717" spans="1:18" ht="13.2" x14ac:dyDescent="0.25">
      <c r="A717" s="1">
        <v>501258</v>
      </c>
      <c r="B717" s="1" t="s">
        <v>367</v>
      </c>
      <c r="C717" s="1" t="s">
        <v>707</v>
      </c>
      <c r="D717" s="1">
        <v>2011</v>
      </c>
      <c r="E717" s="1">
        <v>61</v>
      </c>
      <c r="F717" s="1" t="s">
        <v>704</v>
      </c>
      <c r="G717" s="1" t="s">
        <v>21</v>
      </c>
      <c r="H717" s="1" t="s">
        <v>369</v>
      </c>
      <c r="I717" s="1" t="s">
        <v>704</v>
      </c>
      <c r="J717" s="1" t="s">
        <v>34</v>
      </c>
      <c r="K717" s="1" t="s">
        <v>25</v>
      </c>
      <c r="L717" s="1" t="s">
        <v>704</v>
      </c>
      <c r="M717" s="1" t="s">
        <v>26</v>
      </c>
      <c r="N717" s="1">
        <v>8</v>
      </c>
      <c r="O717" s="1" t="s">
        <v>27</v>
      </c>
      <c r="P717" s="1" t="s">
        <v>589</v>
      </c>
      <c r="Q717" s="1" t="s">
        <v>218</v>
      </c>
      <c r="R717" s="1" t="s">
        <v>134</v>
      </c>
    </row>
    <row r="718" spans="1:18" ht="13.2" x14ac:dyDescent="0.25">
      <c r="A718" s="1">
        <v>501257</v>
      </c>
      <c r="B718" s="1" t="s">
        <v>598</v>
      </c>
      <c r="C718" s="1" t="s">
        <v>707</v>
      </c>
      <c r="D718" s="1">
        <v>2011</v>
      </c>
      <c r="E718" s="1">
        <v>60</v>
      </c>
      <c r="F718" s="1" t="s">
        <v>248</v>
      </c>
      <c r="G718" s="1" t="s">
        <v>360</v>
      </c>
      <c r="H718" s="1" t="s">
        <v>599</v>
      </c>
      <c r="I718" s="1" t="s">
        <v>360</v>
      </c>
      <c r="J718" s="1" t="s">
        <v>34</v>
      </c>
      <c r="K718" s="1" t="s">
        <v>25</v>
      </c>
      <c r="L718" s="1" t="s">
        <v>248</v>
      </c>
      <c r="M718" s="1" t="s">
        <v>41</v>
      </c>
      <c r="N718" s="1">
        <v>29</v>
      </c>
      <c r="O718" s="1" t="s">
        <v>27</v>
      </c>
      <c r="P718" s="1" t="s">
        <v>515</v>
      </c>
      <c r="Q718" s="1" t="s">
        <v>592</v>
      </c>
      <c r="R718" s="1" t="s">
        <v>708</v>
      </c>
    </row>
    <row r="719" spans="1:18" ht="13.2" x14ac:dyDescent="0.25">
      <c r="A719" s="1">
        <v>501255</v>
      </c>
      <c r="B719" s="1" t="s">
        <v>400</v>
      </c>
      <c r="C719" s="1" t="s">
        <v>709</v>
      </c>
      <c r="D719" s="1">
        <v>2011</v>
      </c>
      <c r="E719" s="1">
        <v>58</v>
      </c>
      <c r="F719" s="1" t="s">
        <v>33</v>
      </c>
      <c r="G719" s="1" t="s">
        <v>73</v>
      </c>
      <c r="H719" s="1" t="s">
        <v>402</v>
      </c>
      <c r="I719" s="1" t="s">
        <v>33</v>
      </c>
      <c r="J719" s="1" t="s">
        <v>34</v>
      </c>
      <c r="K719" s="1" t="s">
        <v>25</v>
      </c>
      <c r="L719" s="1" t="s">
        <v>33</v>
      </c>
      <c r="M719" s="1" t="s">
        <v>26</v>
      </c>
      <c r="N719" s="1">
        <v>4</v>
      </c>
      <c r="O719" s="1" t="s">
        <v>373</v>
      </c>
      <c r="P719" s="1" t="s">
        <v>257</v>
      </c>
      <c r="Q719" s="1" t="s">
        <v>697</v>
      </c>
      <c r="R719" s="1" t="s">
        <v>710</v>
      </c>
    </row>
    <row r="720" spans="1:18" ht="13.2" x14ac:dyDescent="0.25">
      <c r="A720" s="1">
        <v>501256</v>
      </c>
      <c r="B720" s="1" t="s">
        <v>50</v>
      </c>
      <c r="C720" s="1" t="s">
        <v>709</v>
      </c>
      <c r="D720" s="1">
        <v>2011</v>
      </c>
      <c r="E720" s="1">
        <v>59</v>
      </c>
      <c r="F720" s="1" t="s">
        <v>60</v>
      </c>
      <c r="G720" s="1" t="s">
        <v>646</v>
      </c>
      <c r="H720" s="1" t="s">
        <v>302</v>
      </c>
      <c r="I720" s="1" t="s">
        <v>646</v>
      </c>
      <c r="J720" s="1" t="s">
        <v>24</v>
      </c>
      <c r="K720" s="1" t="s">
        <v>25</v>
      </c>
      <c r="L720" s="1" t="s">
        <v>646</v>
      </c>
      <c r="M720" s="1" t="s">
        <v>41</v>
      </c>
      <c r="N720" s="1">
        <v>10</v>
      </c>
      <c r="O720" s="1" t="s">
        <v>27</v>
      </c>
      <c r="P720" s="1" t="s">
        <v>231</v>
      </c>
      <c r="Q720" s="1" t="s">
        <v>179</v>
      </c>
      <c r="R720" s="1" t="s">
        <v>651</v>
      </c>
    </row>
    <row r="721" spans="1:18" ht="13.2" x14ac:dyDescent="0.25">
      <c r="A721" s="1">
        <v>501254</v>
      </c>
      <c r="B721" s="1" t="s">
        <v>367</v>
      </c>
      <c r="C721" s="1" t="s">
        <v>711</v>
      </c>
      <c r="D721" s="1">
        <v>2011</v>
      </c>
      <c r="E721" s="1">
        <v>57</v>
      </c>
      <c r="F721" s="1" t="s">
        <v>704</v>
      </c>
      <c r="G721" s="1" t="s">
        <v>248</v>
      </c>
      <c r="H721" s="1" t="s">
        <v>369</v>
      </c>
      <c r="I721" s="1" t="s">
        <v>248</v>
      </c>
      <c r="J721" s="1" t="s">
        <v>34</v>
      </c>
      <c r="K721" s="1" t="s">
        <v>25</v>
      </c>
      <c r="L721" s="1" t="s">
        <v>248</v>
      </c>
      <c r="M721" s="1" t="s">
        <v>26</v>
      </c>
      <c r="N721" s="1">
        <v>6</v>
      </c>
      <c r="O721" s="1" t="s">
        <v>27</v>
      </c>
      <c r="P721" s="1" t="s">
        <v>141</v>
      </c>
      <c r="Q721" s="1" t="s">
        <v>593</v>
      </c>
      <c r="R721" s="1" t="s">
        <v>134</v>
      </c>
    </row>
    <row r="722" spans="1:18" ht="13.2" x14ac:dyDescent="0.25">
      <c r="A722" s="1">
        <v>501253</v>
      </c>
      <c r="B722" s="1" t="s">
        <v>219</v>
      </c>
      <c r="C722" s="2">
        <v>40882</v>
      </c>
      <c r="D722" s="1">
        <v>2011</v>
      </c>
      <c r="E722" s="1">
        <v>56</v>
      </c>
      <c r="F722" s="1" t="s">
        <v>64</v>
      </c>
      <c r="G722" s="1" t="s">
        <v>360</v>
      </c>
      <c r="H722" s="1" t="s">
        <v>514</v>
      </c>
      <c r="I722" s="1" t="s">
        <v>64</v>
      </c>
      <c r="J722" s="1" t="s">
        <v>24</v>
      </c>
      <c r="K722" s="1" t="s">
        <v>25</v>
      </c>
      <c r="L722" s="1" t="s">
        <v>64</v>
      </c>
      <c r="M722" s="1" t="s">
        <v>41</v>
      </c>
      <c r="N722" s="1">
        <v>18</v>
      </c>
      <c r="O722" s="1" t="s">
        <v>27</v>
      </c>
      <c r="P722" s="1" t="s">
        <v>308</v>
      </c>
      <c r="Q722" s="1" t="s">
        <v>699</v>
      </c>
      <c r="R722" s="1" t="s">
        <v>708</v>
      </c>
    </row>
    <row r="723" spans="1:18" ht="13.2" x14ac:dyDescent="0.25">
      <c r="A723" s="1">
        <v>501252</v>
      </c>
      <c r="B723" s="1" t="s">
        <v>314</v>
      </c>
      <c r="C723" s="2">
        <v>40852</v>
      </c>
      <c r="D723" s="1">
        <v>2011</v>
      </c>
      <c r="E723" s="1">
        <v>55</v>
      </c>
      <c r="F723" s="1" t="s">
        <v>21</v>
      </c>
      <c r="G723" s="1" t="s">
        <v>33</v>
      </c>
      <c r="H723" s="1" t="s">
        <v>316</v>
      </c>
      <c r="I723" s="1" t="s">
        <v>33</v>
      </c>
      <c r="J723" s="1" t="s">
        <v>34</v>
      </c>
      <c r="K723" s="1" t="s">
        <v>25</v>
      </c>
      <c r="L723" s="1" t="s">
        <v>33</v>
      </c>
      <c r="M723" s="1" t="s">
        <v>26</v>
      </c>
      <c r="N723" s="1">
        <v>9</v>
      </c>
      <c r="O723" s="1" t="s">
        <v>27</v>
      </c>
      <c r="P723" s="1" t="s">
        <v>712</v>
      </c>
      <c r="Q723" s="1" t="s">
        <v>354</v>
      </c>
      <c r="R723" s="1" t="s">
        <v>696</v>
      </c>
    </row>
    <row r="724" spans="1:18" ht="13.2" x14ac:dyDescent="0.25">
      <c r="A724" s="1">
        <v>501251</v>
      </c>
      <c r="B724" s="1" t="s">
        <v>300</v>
      </c>
      <c r="C724" s="2">
        <v>40821</v>
      </c>
      <c r="D724" s="1">
        <v>2011</v>
      </c>
      <c r="E724" s="1">
        <v>54</v>
      </c>
      <c r="F724" s="1" t="s">
        <v>248</v>
      </c>
      <c r="G724" s="1" t="s">
        <v>60</v>
      </c>
      <c r="H724" s="1" t="s">
        <v>507</v>
      </c>
      <c r="I724" s="1" t="s">
        <v>60</v>
      </c>
      <c r="J724" s="1" t="s">
        <v>34</v>
      </c>
      <c r="K724" s="1" t="s">
        <v>25</v>
      </c>
      <c r="L724" s="1" t="s">
        <v>248</v>
      </c>
      <c r="M724" s="1" t="s">
        <v>41</v>
      </c>
      <c r="N724" s="1">
        <v>76</v>
      </c>
      <c r="O724" s="1" t="s">
        <v>27</v>
      </c>
      <c r="P724" s="1" t="s">
        <v>713</v>
      </c>
      <c r="Q724" s="1" t="s">
        <v>651</v>
      </c>
      <c r="R724" s="1" t="s">
        <v>134</v>
      </c>
    </row>
    <row r="725" spans="1:18" ht="13.2" x14ac:dyDescent="0.25">
      <c r="A725" s="1">
        <v>501250</v>
      </c>
      <c r="B725" s="1" t="s">
        <v>291</v>
      </c>
      <c r="C725" s="2">
        <v>40821</v>
      </c>
      <c r="D725" s="1">
        <v>2011</v>
      </c>
      <c r="E725" s="1">
        <v>53</v>
      </c>
      <c r="F725" s="1" t="s">
        <v>646</v>
      </c>
      <c r="G725" s="1" t="s">
        <v>594</v>
      </c>
      <c r="H725" s="1" t="s">
        <v>399</v>
      </c>
      <c r="I725" s="1" t="s">
        <v>646</v>
      </c>
      <c r="J725" s="1" t="s">
        <v>24</v>
      </c>
      <c r="K725" s="1" t="s">
        <v>25</v>
      </c>
      <c r="L725" s="1" t="s">
        <v>594</v>
      </c>
      <c r="M725" s="1" t="s">
        <v>26</v>
      </c>
      <c r="N725" s="1">
        <v>6</v>
      </c>
      <c r="O725" s="1" t="s">
        <v>27</v>
      </c>
      <c r="P725" s="1" t="s">
        <v>95</v>
      </c>
      <c r="Q725" s="1" t="s">
        <v>592</v>
      </c>
      <c r="R725" s="1" t="s">
        <v>699</v>
      </c>
    </row>
    <row r="726" spans="1:18" ht="13.2" x14ac:dyDescent="0.25">
      <c r="A726" s="1">
        <v>501249</v>
      </c>
      <c r="B726" s="1" t="s">
        <v>314</v>
      </c>
      <c r="C726" s="2">
        <v>40791</v>
      </c>
      <c r="D726" s="1">
        <v>2011</v>
      </c>
      <c r="E726" s="1">
        <v>52</v>
      </c>
      <c r="F726" s="1" t="s">
        <v>21</v>
      </c>
      <c r="G726" s="1" t="s">
        <v>64</v>
      </c>
      <c r="H726" s="1" t="s">
        <v>316</v>
      </c>
      <c r="I726" s="1" t="s">
        <v>21</v>
      </c>
      <c r="J726" s="1" t="s">
        <v>34</v>
      </c>
      <c r="K726" s="1" t="s">
        <v>25</v>
      </c>
      <c r="L726" s="1" t="s">
        <v>64</v>
      </c>
      <c r="M726" s="1" t="s">
        <v>41</v>
      </c>
      <c r="N726" s="1">
        <v>63</v>
      </c>
      <c r="O726" s="1" t="s">
        <v>27</v>
      </c>
      <c r="P726" s="1" t="s">
        <v>572</v>
      </c>
      <c r="Q726" s="1" t="s">
        <v>696</v>
      </c>
      <c r="R726" s="1" t="s">
        <v>586</v>
      </c>
    </row>
    <row r="727" spans="1:18" ht="13.2" x14ac:dyDescent="0.25">
      <c r="A727" s="1">
        <v>501248</v>
      </c>
      <c r="B727" s="1" t="s">
        <v>300</v>
      </c>
      <c r="C727" s="2">
        <v>40760</v>
      </c>
      <c r="D727" s="1">
        <v>2011</v>
      </c>
      <c r="E727" s="1">
        <v>51</v>
      </c>
      <c r="F727" s="1" t="s">
        <v>248</v>
      </c>
      <c r="G727" s="1" t="s">
        <v>594</v>
      </c>
      <c r="H727" s="1" t="s">
        <v>507</v>
      </c>
      <c r="I727" s="1" t="s">
        <v>248</v>
      </c>
      <c r="J727" s="1" t="s">
        <v>24</v>
      </c>
      <c r="K727" s="1" t="s">
        <v>25</v>
      </c>
      <c r="L727" s="1" t="s">
        <v>594</v>
      </c>
      <c r="M727" s="1" t="s">
        <v>26</v>
      </c>
      <c r="N727" s="1">
        <v>5</v>
      </c>
      <c r="O727" s="1" t="s">
        <v>27</v>
      </c>
      <c r="P727" s="1" t="s">
        <v>714</v>
      </c>
      <c r="Q727" s="1" t="s">
        <v>651</v>
      </c>
      <c r="R727" s="1" t="s">
        <v>134</v>
      </c>
    </row>
    <row r="728" spans="1:18" ht="13.2" x14ac:dyDescent="0.25">
      <c r="A728" s="1">
        <v>501247</v>
      </c>
      <c r="B728" s="1" t="s">
        <v>400</v>
      </c>
      <c r="C728" s="2">
        <v>40760</v>
      </c>
      <c r="D728" s="1">
        <v>2011</v>
      </c>
      <c r="E728" s="1">
        <v>50</v>
      </c>
      <c r="F728" s="1" t="s">
        <v>33</v>
      </c>
      <c r="G728" s="1" t="s">
        <v>704</v>
      </c>
      <c r="H728" s="1" t="s">
        <v>402</v>
      </c>
      <c r="I728" s="1" t="s">
        <v>704</v>
      </c>
      <c r="J728" s="1" t="s">
        <v>24</v>
      </c>
      <c r="K728" s="1" t="s">
        <v>25</v>
      </c>
      <c r="L728" s="1" t="s">
        <v>33</v>
      </c>
      <c r="M728" s="1" t="s">
        <v>26</v>
      </c>
      <c r="N728" s="1">
        <v>9</v>
      </c>
      <c r="O728" s="1" t="s">
        <v>27</v>
      </c>
      <c r="P728" s="1" t="s">
        <v>257</v>
      </c>
      <c r="Q728" s="1" t="s">
        <v>568</v>
      </c>
      <c r="R728" s="1" t="s">
        <v>565</v>
      </c>
    </row>
    <row r="729" spans="1:18" ht="13.2" x14ac:dyDescent="0.25">
      <c r="A729" s="1">
        <v>501246</v>
      </c>
      <c r="B729" s="1" t="s">
        <v>50</v>
      </c>
      <c r="C729" s="2">
        <v>40729</v>
      </c>
      <c r="D729" s="1">
        <v>2011</v>
      </c>
      <c r="E729" s="1">
        <v>49</v>
      </c>
      <c r="F729" s="1" t="s">
        <v>60</v>
      </c>
      <c r="G729" s="1" t="s">
        <v>360</v>
      </c>
      <c r="H729" s="1" t="s">
        <v>302</v>
      </c>
      <c r="I729" s="1" t="s">
        <v>360</v>
      </c>
      <c r="J729" s="1" t="s">
        <v>34</v>
      </c>
      <c r="K729" s="1" t="s">
        <v>25</v>
      </c>
      <c r="L729" s="1" t="s">
        <v>60</v>
      </c>
      <c r="M729" s="1" t="s">
        <v>41</v>
      </c>
      <c r="N729" s="1">
        <v>32</v>
      </c>
      <c r="O729" s="1" t="s">
        <v>27</v>
      </c>
      <c r="P729" s="1" t="s">
        <v>290</v>
      </c>
      <c r="Q729" s="1" t="s">
        <v>696</v>
      </c>
      <c r="R729" s="1" t="s">
        <v>586</v>
      </c>
    </row>
    <row r="730" spans="1:18" ht="13.2" x14ac:dyDescent="0.25">
      <c r="A730" s="1">
        <v>501245</v>
      </c>
      <c r="B730" s="1" t="s">
        <v>36</v>
      </c>
      <c r="C730" s="2">
        <v>40729</v>
      </c>
      <c r="D730" s="1">
        <v>2011</v>
      </c>
      <c r="E730" s="1">
        <v>48</v>
      </c>
      <c r="F730" s="1" t="s">
        <v>73</v>
      </c>
      <c r="G730" s="1" t="s">
        <v>64</v>
      </c>
      <c r="H730" s="1" t="s">
        <v>313</v>
      </c>
      <c r="I730" s="1" t="s">
        <v>64</v>
      </c>
      <c r="J730" s="1" t="s">
        <v>24</v>
      </c>
      <c r="K730" s="1" t="s">
        <v>25</v>
      </c>
      <c r="L730" s="1" t="s">
        <v>73</v>
      </c>
      <c r="M730" s="1" t="s">
        <v>41</v>
      </c>
      <c r="N730" s="1">
        <v>10</v>
      </c>
      <c r="O730" s="1" t="s">
        <v>373</v>
      </c>
      <c r="P730" s="1" t="s">
        <v>715</v>
      </c>
      <c r="Q730" s="1" t="s">
        <v>592</v>
      </c>
      <c r="R730" s="1" t="s">
        <v>218</v>
      </c>
    </row>
    <row r="731" spans="1:18" ht="13.2" x14ac:dyDescent="0.25">
      <c r="A731" s="1">
        <v>501244</v>
      </c>
      <c r="B731" s="1" t="s">
        <v>400</v>
      </c>
      <c r="C731" s="2">
        <v>40699</v>
      </c>
      <c r="D731" s="1">
        <v>2011</v>
      </c>
      <c r="E731" s="1">
        <v>47</v>
      </c>
      <c r="F731" s="1" t="s">
        <v>33</v>
      </c>
      <c r="G731" s="1" t="s">
        <v>248</v>
      </c>
      <c r="H731" s="1" t="s">
        <v>402</v>
      </c>
      <c r="I731" s="1" t="s">
        <v>248</v>
      </c>
      <c r="J731" s="1" t="s">
        <v>34</v>
      </c>
      <c r="K731" s="1" t="s">
        <v>25</v>
      </c>
      <c r="L731" s="1" t="s">
        <v>33</v>
      </c>
      <c r="M731" s="1" t="s">
        <v>41</v>
      </c>
      <c r="N731" s="1">
        <v>85</v>
      </c>
      <c r="O731" s="1" t="s">
        <v>27</v>
      </c>
      <c r="P731" s="1" t="s">
        <v>257</v>
      </c>
      <c r="Q731" s="1" t="s">
        <v>568</v>
      </c>
      <c r="R731" s="1" t="s">
        <v>710</v>
      </c>
    </row>
    <row r="732" spans="1:18" ht="13.2" x14ac:dyDescent="0.25">
      <c r="A732" s="1">
        <v>501243</v>
      </c>
      <c r="B732" s="1" t="s">
        <v>291</v>
      </c>
      <c r="C732" s="2">
        <v>40668</v>
      </c>
      <c r="D732" s="1">
        <v>2011</v>
      </c>
      <c r="E732" s="1">
        <v>46</v>
      </c>
      <c r="F732" s="1" t="s">
        <v>646</v>
      </c>
      <c r="G732" s="1" t="s">
        <v>360</v>
      </c>
      <c r="H732" s="1" t="s">
        <v>399</v>
      </c>
      <c r="I732" s="1" t="s">
        <v>360</v>
      </c>
      <c r="J732" s="1" t="s">
        <v>34</v>
      </c>
      <c r="K732" s="1" t="s">
        <v>25</v>
      </c>
      <c r="L732" s="1" t="s">
        <v>360</v>
      </c>
      <c r="M732" s="1" t="s">
        <v>26</v>
      </c>
      <c r="N732" s="1">
        <v>4</v>
      </c>
      <c r="O732" s="1" t="s">
        <v>27</v>
      </c>
      <c r="P732" s="1" t="s">
        <v>546</v>
      </c>
      <c r="Q732" s="1" t="s">
        <v>592</v>
      </c>
      <c r="R732" s="1" t="s">
        <v>699</v>
      </c>
    </row>
    <row r="733" spans="1:18" ht="13.2" x14ac:dyDescent="0.25">
      <c r="A733" s="1">
        <v>501242</v>
      </c>
      <c r="B733" s="1" t="s">
        <v>716</v>
      </c>
      <c r="C733" s="2">
        <v>40668</v>
      </c>
      <c r="D733" s="1">
        <v>2011</v>
      </c>
      <c r="E733" s="1">
        <v>45</v>
      </c>
      <c r="F733" s="1" t="s">
        <v>704</v>
      </c>
      <c r="G733" s="1" t="s">
        <v>73</v>
      </c>
      <c r="H733" s="1" t="s">
        <v>717</v>
      </c>
      <c r="I733" s="1" t="s">
        <v>73</v>
      </c>
      <c r="J733" s="1" t="s">
        <v>34</v>
      </c>
      <c r="K733" s="1" t="s">
        <v>25</v>
      </c>
      <c r="L733" s="1" t="s">
        <v>704</v>
      </c>
      <c r="M733" s="1" t="s">
        <v>41</v>
      </c>
      <c r="N733" s="1">
        <v>17</v>
      </c>
      <c r="O733" s="1" t="s">
        <v>27</v>
      </c>
      <c r="P733" s="1" t="s">
        <v>589</v>
      </c>
      <c r="Q733" s="1" t="s">
        <v>179</v>
      </c>
      <c r="R733" s="1" t="s">
        <v>134</v>
      </c>
    </row>
    <row r="734" spans="1:18" ht="13.2" x14ac:dyDescent="0.25">
      <c r="A734" s="1">
        <v>501241</v>
      </c>
      <c r="B734" s="1" t="s">
        <v>50</v>
      </c>
      <c r="C734" s="2">
        <v>40638</v>
      </c>
      <c r="D734" s="1">
        <v>2011</v>
      </c>
      <c r="E734" s="1">
        <v>44</v>
      </c>
      <c r="F734" s="1" t="s">
        <v>594</v>
      </c>
      <c r="G734" s="1" t="s">
        <v>60</v>
      </c>
      <c r="H734" s="1" t="s">
        <v>702</v>
      </c>
      <c r="I734" s="1" t="s">
        <v>594</v>
      </c>
      <c r="J734" s="1" t="s">
        <v>34</v>
      </c>
      <c r="K734" s="1" t="s">
        <v>25</v>
      </c>
      <c r="L734" s="1" t="s">
        <v>60</v>
      </c>
      <c r="M734" s="1" t="s">
        <v>41</v>
      </c>
      <c r="N734" s="1">
        <v>21</v>
      </c>
      <c r="O734" s="1" t="s">
        <v>27</v>
      </c>
      <c r="P734" s="1" t="s">
        <v>714</v>
      </c>
      <c r="Q734" s="1" t="s">
        <v>354</v>
      </c>
      <c r="R734" s="1" t="s">
        <v>586</v>
      </c>
    </row>
    <row r="735" spans="1:18" ht="13.2" x14ac:dyDescent="0.25">
      <c r="A735" s="1">
        <v>501240</v>
      </c>
      <c r="B735" s="1" t="s">
        <v>219</v>
      </c>
      <c r="C735" s="2">
        <v>40638</v>
      </c>
      <c r="D735" s="1">
        <v>2011</v>
      </c>
      <c r="E735" s="1">
        <v>43</v>
      </c>
      <c r="F735" s="1" t="s">
        <v>64</v>
      </c>
      <c r="G735" s="1" t="s">
        <v>21</v>
      </c>
      <c r="H735" s="1" t="s">
        <v>514</v>
      </c>
      <c r="I735" s="1" t="s">
        <v>21</v>
      </c>
      <c r="J735" s="1" t="s">
        <v>24</v>
      </c>
      <c r="K735" s="1" t="s">
        <v>25</v>
      </c>
      <c r="L735" s="1" t="s">
        <v>64</v>
      </c>
      <c r="M735" s="1" t="s">
        <v>26</v>
      </c>
      <c r="N735" s="1">
        <v>8</v>
      </c>
      <c r="O735" s="1" t="s">
        <v>27</v>
      </c>
      <c r="P735" s="1" t="s">
        <v>552</v>
      </c>
      <c r="Q735" s="1" t="s">
        <v>565</v>
      </c>
      <c r="R735" s="1" t="s">
        <v>710</v>
      </c>
    </row>
    <row r="736" spans="1:18" ht="13.2" x14ac:dyDescent="0.25">
      <c r="A736" s="1">
        <v>501239</v>
      </c>
      <c r="B736" s="1" t="s">
        <v>291</v>
      </c>
      <c r="C736" s="2">
        <v>40607</v>
      </c>
      <c r="D736" s="1">
        <v>2011</v>
      </c>
      <c r="E736" s="1">
        <v>42</v>
      </c>
      <c r="F736" s="1" t="s">
        <v>646</v>
      </c>
      <c r="G736" s="1" t="s">
        <v>73</v>
      </c>
      <c r="H736" s="1" t="s">
        <v>399</v>
      </c>
      <c r="I736" s="1" t="s">
        <v>646</v>
      </c>
      <c r="J736" s="1" t="s">
        <v>34</v>
      </c>
      <c r="K736" s="1" t="s">
        <v>25</v>
      </c>
      <c r="L736" s="1" t="s">
        <v>73</v>
      </c>
      <c r="M736" s="1" t="s">
        <v>41</v>
      </c>
      <c r="N736" s="1">
        <v>20</v>
      </c>
      <c r="O736" s="1" t="s">
        <v>27</v>
      </c>
      <c r="P736" s="1" t="s">
        <v>457</v>
      </c>
      <c r="Q736" s="1" t="s">
        <v>593</v>
      </c>
      <c r="R736" s="1" t="s">
        <v>134</v>
      </c>
    </row>
    <row r="737" spans="1:18" ht="13.2" x14ac:dyDescent="0.25">
      <c r="A737" s="1">
        <v>501238</v>
      </c>
      <c r="B737" s="1" t="s">
        <v>206</v>
      </c>
      <c r="C737" s="2">
        <v>40579</v>
      </c>
      <c r="D737" s="1">
        <v>2011</v>
      </c>
      <c r="E737" s="1">
        <v>41</v>
      </c>
      <c r="F737" s="1" t="s">
        <v>360</v>
      </c>
      <c r="G737" s="1" t="s">
        <v>704</v>
      </c>
      <c r="H737" s="1" t="s">
        <v>408</v>
      </c>
      <c r="I737" s="1" t="s">
        <v>704</v>
      </c>
      <c r="J737" s="1" t="s">
        <v>34</v>
      </c>
      <c r="K737" s="1" t="s">
        <v>25</v>
      </c>
      <c r="L737" s="1" t="s">
        <v>704</v>
      </c>
      <c r="M737" s="1" t="s">
        <v>26</v>
      </c>
      <c r="N737" s="1">
        <v>7</v>
      </c>
      <c r="O737" s="1" t="s">
        <v>27</v>
      </c>
      <c r="P737" s="1" t="s">
        <v>718</v>
      </c>
      <c r="Q737" s="1" t="s">
        <v>592</v>
      </c>
      <c r="R737" s="1" t="s">
        <v>708</v>
      </c>
    </row>
    <row r="738" spans="1:18" ht="13.2" x14ac:dyDescent="0.25">
      <c r="A738" s="1">
        <v>501237</v>
      </c>
      <c r="B738" s="1" t="s">
        <v>50</v>
      </c>
      <c r="C738" s="2">
        <v>40579</v>
      </c>
      <c r="D738" s="1">
        <v>2011</v>
      </c>
      <c r="E738" s="1">
        <v>40</v>
      </c>
      <c r="F738" s="1" t="s">
        <v>60</v>
      </c>
      <c r="G738" s="1" t="s">
        <v>248</v>
      </c>
      <c r="H738" s="1" t="s">
        <v>302</v>
      </c>
      <c r="I738" s="1" t="s">
        <v>248</v>
      </c>
      <c r="J738" s="1" t="s">
        <v>34</v>
      </c>
      <c r="K738" s="1" t="s">
        <v>25</v>
      </c>
      <c r="L738" s="1" t="s">
        <v>60</v>
      </c>
      <c r="M738" s="1" t="s">
        <v>41</v>
      </c>
      <c r="N738" s="1">
        <v>23</v>
      </c>
      <c r="O738" s="1" t="s">
        <v>27</v>
      </c>
      <c r="P738" s="1" t="s">
        <v>188</v>
      </c>
      <c r="Q738" s="1" t="s">
        <v>354</v>
      </c>
      <c r="R738" s="1" t="s">
        <v>218</v>
      </c>
    </row>
    <row r="739" spans="1:18" ht="13.2" x14ac:dyDescent="0.25">
      <c r="A739" s="1">
        <v>501235</v>
      </c>
      <c r="B739" s="1" t="s">
        <v>314</v>
      </c>
      <c r="C739" s="2">
        <v>40548</v>
      </c>
      <c r="D739" s="1">
        <v>2011</v>
      </c>
      <c r="E739" s="1">
        <v>38</v>
      </c>
      <c r="F739" s="1" t="s">
        <v>21</v>
      </c>
      <c r="G739" s="1" t="s">
        <v>594</v>
      </c>
      <c r="H739" s="1" t="s">
        <v>316</v>
      </c>
      <c r="I739" s="1" t="s">
        <v>21</v>
      </c>
      <c r="J739" s="1" t="s">
        <v>34</v>
      </c>
      <c r="K739" s="1" t="s">
        <v>25</v>
      </c>
      <c r="L739" s="1" t="s">
        <v>21</v>
      </c>
      <c r="M739" s="1" t="s">
        <v>26</v>
      </c>
      <c r="N739" s="1">
        <v>6</v>
      </c>
      <c r="O739" s="1" t="s">
        <v>27</v>
      </c>
      <c r="P739" s="1" t="s">
        <v>719</v>
      </c>
      <c r="Q739" s="1" t="s">
        <v>651</v>
      </c>
      <c r="R739" s="1" t="s">
        <v>586</v>
      </c>
    </row>
    <row r="740" spans="1:18" ht="13.2" x14ac:dyDescent="0.25">
      <c r="A740" s="1">
        <v>501236</v>
      </c>
      <c r="B740" s="1" t="s">
        <v>219</v>
      </c>
      <c r="C740" s="2">
        <v>40548</v>
      </c>
      <c r="D740" s="1">
        <v>2011</v>
      </c>
      <c r="E740" s="1">
        <v>39</v>
      </c>
      <c r="F740" s="1" t="s">
        <v>64</v>
      </c>
      <c r="G740" s="1" t="s">
        <v>646</v>
      </c>
      <c r="H740" s="1" t="s">
        <v>514</v>
      </c>
      <c r="I740" s="1" t="s">
        <v>64</v>
      </c>
      <c r="J740" s="1" t="s">
        <v>24</v>
      </c>
      <c r="K740" s="1" t="s">
        <v>25</v>
      </c>
      <c r="L740" s="1" t="s">
        <v>64</v>
      </c>
      <c r="M740" s="1" t="s">
        <v>41</v>
      </c>
      <c r="N740" s="1">
        <v>19</v>
      </c>
      <c r="O740" s="1" t="s">
        <v>27</v>
      </c>
      <c r="P740" s="1" t="s">
        <v>720</v>
      </c>
      <c r="Q740" s="1" t="s">
        <v>568</v>
      </c>
      <c r="R740" s="1" t="s">
        <v>710</v>
      </c>
    </row>
    <row r="741" spans="1:18" ht="13.2" x14ac:dyDescent="0.25">
      <c r="A741" s="1">
        <v>501233</v>
      </c>
      <c r="B741" s="1" t="s">
        <v>716</v>
      </c>
      <c r="C741" s="1" t="s">
        <v>721</v>
      </c>
      <c r="D741" s="1">
        <v>2011</v>
      </c>
      <c r="E741" s="1">
        <v>36</v>
      </c>
      <c r="F741" s="1" t="s">
        <v>704</v>
      </c>
      <c r="G741" s="1" t="s">
        <v>360</v>
      </c>
      <c r="H741" s="1" t="s">
        <v>717</v>
      </c>
      <c r="I741" s="1" t="s">
        <v>360</v>
      </c>
      <c r="J741" s="1" t="s">
        <v>24</v>
      </c>
      <c r="K741" s="1" t="s">
        <v>25</v>
      </c>
      <c r="L741" s="1" t="s">
        <v>360</v>
      </c>
      <c r="M741" s="1" t="s">
        <v>41</v>
      </c>
      <c r="N741" s="1">
        <v>38</v>
      </c>
      <c r="O741" s="1" t="s">
        <v>27</v>
      </c>
      <c r="P741" s="1" t="s">
        <v>546</v>
      </c>
      <c r="Q741" s="1" t="s">
        <v>354</v>
      </c>
      <c r="R741" s="1" t="s">
        <v>722</v>
      </c>
    </row>
    <row r="742" spans="1:18" ht="13.2" x14ac:dyDescent="0.25">
      <c r="A742" s="1">
        <v>501234</v>
      </c>
      <c r="B742" s="1" t="s">
        <v>36</v>
      </c>
      <c r="C742" s="1" t="s">
        <v>721</v>
      </c>
      <c r="D742" s="1">
        <v>2011</v>
      </c>
      <c r="E742" s="1">
        <v>37</v>
      </c>
      <c r="F742" s="1" t="s">
        <v>73</v>
      </c>
      <c r="G742" s="1" t="s">
        <v>248</v>
      </c>
      <c r="H742" s="1" t="s">
        <v>313</v>
      </c>
      <c r="I742" s="1" t="s">
        <v>73</v>
      </c>
      <c r="J742" s="1" t="s">
        <v>34</v>
      </c>
      <c r="K742" s="1" t="s">
        <v>25</v>
      </c>
      <c r="L742" s="1" t="s">
        <v>73</v>
      </c>
      <c r="M742" s="1" t="s">
        <v>26</v>
      </c>
      <c r="N742" s="1">
        <v>8</v>
      </c>
      <c r="O742" s="1" t="s">
        <v>27</v>
      </c>
      <c r="P742" s="1" t="s">
        <v>715</v>
      </c>
      <c r="Q742" s="1" t="s">
        <v>699</v>
      </c>
      <c r="R742" s="1" t="s">
        <v>708</v>
      </c>
    </row>
    <row r="743" spans="1:18" ht="13.2" x14ac:dyDescent="0.25">
      <c r="A743" s="1">
        <v>501232</v>
      </c>
      <c r="B743" s="1" t="s">
        <v>400</v>
      </c>
      <c r="C743" s="1" t="s">
        <v>723</v>
      </c>
      <c r="D743" s="1">
        <v>2011</v>
      </c>
      <c r="E743" s="1">
        <v>35</v>
      </c>
      <c r="F743" s="1" t="s">
        <v>33</v>
      </c>
      <c r="G743" s="1" t="s">
        <v>594</v>
      </c>
      <c r="H743" s="1" t="s">
        <v>402</v>
      </c>
      <c r="I743" s="1" t="s">
        <v>594</v>
      </c>
      <c r="J743" s="1" t="s">
        <v>34</v>
      </c>
      <c r="K743" s="1" t="s">
        <v>25</v>
      </c>
      <c r="L743" s="1" t="s">
        <v>33</v>
      </c>
      <c r="M743" s="1" t="s">
        <v>41</v>
      </c>
      <c r="N743" s="1">
        <v>26</v>
      </c>
      <c r="O743" s="1" t="s">
        <v>27</v>
      </c>
      <c r="P743" s="1" t="s">
        <v>68</v>
      </c>
      <c r="Q743" s="1" t="s">
        <v>568</v>
      </c>
      <c r="R743" s="1" t="s">
        <v>565</v>
      </c>
    </row>
    <row r="744" spans="1:18" ht="13.2" x14ac:dyDescent="0.25">
      <c r="A744" s="1">
        <v>501231</v>
      </c>
      <c r="B744" s="1" t="s">
        <v>314</v>
      </c>
      <c r="C744" s="1" t="s">
        <v>723</v>
      </c>
      <c r="D744" s="1">
        <v>2011</v>
      </c>
      <c r="E744" s="1">
        <v>34</v>
      </c>
      <c r="F744" s="1" t="s">
        <v>21</v>
      </c>
      <c r="G744" s="1" t="s">
        <v>60</v>
      </c>
      <c r="H744" s="1" t="s">
        <v>316</v>
      </c>
      <c r="I744" s="1" t="s">
        <v>21</v>
      </c>
      <c r="J744" s="1" t="s">
        <v>34</v>
      </c>
      <c r="K744" s="1" t="s">
        <v>25</v>
      </c>
      <c r="L744" s="1" t="s">
        <v>21</v>
      </c>
      <c r="M744" s="1" t="s">
        <v>26</v>
      </c>
      <c r="N744" s="1">
        <v>7</v>
      </c>
      <c r="O744" s="1" t="s">
        <v>27</v>
      </c>
      <c r="P744" s="1" t="s">
        <v>724</v>
      </c>
      <c r="Q744" s="1" t="s">
        <v>592</v>
      </c>
      <c r="R744" s="1" t="s">
        <v>651</v>
      </c>
    </row>
    <row r="745" spans="1:18" ht="13.2" x14ac:dyDescent="0.25">
      <c r="A745" s="1">
        <v>501230</v>
      </c>
      <c r="B745" s="1" t="s">
        <v>206</v>
      </c>
      <c r="C745" s="1" t="s">
        <v>725</v>
      </c>
      <c r="D745" s="1">
        <v>2011</v>
      </c>
      <c r="E745" s="1">
        <v>33</v>
      </c>
      <c r="F745" s="1" t="s">
        <v>360</v>
      </c>
      <c r="G745" s="1" t="s">
        <v>73</v>
      </c>
      <c r="H745" s="1" t="s">
        <v>408</v>
      </c>
      <c r="I745" s="1" t="s">
        <v>360</v>
      </c>
      <c r="J745" s="1" t="s">
        <v>34</v>
      </c>
      <c r="K745" s="1" t="s">
        <v>25</v>
      </c>
      <c r="L745" s="1" t="s">
        <v>73</v>
      </c>
      <c r="M745" s="1" t="s">
        <v>41</v>
      </c>
      <c r="N745" s="1">
        <v>17</v>
      </c>
      <c r="O745" s="1" t="s">
        <v>27</v>
      </c>
      <c r="P745" s="1" t="s">
        <v>726</v>
      </c>
      <c r="Q745" s="1" t="s">
        <v>218</v>
      </c>
      <c r="R745" s="1" t="s">
        <v>134</v>
      </c>
    </row>
    <row r="746" spans="1:18" ht="13.2" x14ac:dyDescent="0.25">
      <c r="A746" s="1">
        <v>501228</v>
      </c>
      <c r="B746" s="1" t="s">
        <v>50</v>
      </c>
      <c r="C746" s="1" t="s">
        <v>727</v>
      </c>
      <c r="D746" s="1">
        <v>2011</v>
      </c>
      <c r="E746" s="1">
        <v>31</v>
      </c>
      <c r="F746" s="1" t="s">
        <v>594</v>
      </c>
      <c r="G746" s="1" t="s">
        <v>64</v>
      </c>
      <c r="H746" s="1" t="s">
        <v>702</v>
      </c>
      <c r="I746" s="1" t="s">
        <v>594</v>
      </c>
      <c r="J746" s="1" t="s">
        <v>24</v>
      </c>
      <c r="K746" s="1" t="s">
        <v>25</v>
      </c>
      <c r="L746" s="1" t="s">
        <v>64</v>
      </c>
      <c r="M746" s="1" t="s">
        <v>26</v>
      </c>
      <c r="N746" s="1">
        <v>8</v>
      </c>
      <c r="O746" s="1" t="s">
        <v>27</v>
      </c>
      <c r="P746" s="1" t="s">
        <v>728</v>
      </c>
      <c r="Q746" s="1" t="s">
        <v>592</v>
      </c>
      <c r="R746" s="1" t="s">
        <v>708</v>
      </c>
    </row>
    <row r="747" spans="1:18" ht="13.2" x14ac:dyDescent="0.25">
      <c r="A747" s="1">
        <v>501229</v>
      </c>
      <c r="B747" s="1" t="s">
        <v>716</v>
      </c>
      <c r="C747" s="1" t="s">
        <v>727</v>
      </c>
      <c r="D747" s="1">
        <v>2011</v>
      </c>
      <c r="E747" s="1">
        <v>32</v>
      </c>
      <c r="F747" s="1" t="s">
        <v>704</v>
      </c>
      <c r="G747" s="1" t="s">
        <v>646</v>
      </c>
      <c r="H747" s="1" t="s">
        <v>717</v>
      </c>
      <c r="I747" s="1" t="s">
        <v>704</v>
      </c>
      <c r="J747" s="1" t="s">
        <v>34</v>
      </c>
      <c r="K747" s="1" t="s">
        <v>25</v>
      </c>
      <c r="L747" s="1" t="s">
        <v>646</v>
      </c>
      <c r="M747" s="1" t="s">
        <v>41</v>
      </c>
      <c r="N747" s="1">
        <v>55</v>
      </c>
      <c r="O747" s="1" t="s">
        <v>27</v>
      </c>
      <c r="P747" s="1" t="s">
        <v>613</v>
      </c>
      <c r="Q747" s="1" t="s">
        <v>354</v>
      </c>
      <c r="R747" s="1" t="s">
        <v>722</v>
      </c>
    </row>
    <row r="748" spans="1:18" ht="13.2" x14ac:dyDescent="0.25">
      <c r="A748" s="1">
        <v>501227</v>
      </c>
      <c r="B748" s="1" t="s">
        <v>206</v>
      </c>
      <c r="C748" s="1" t="s">
        <v>729</v>
      </c>
      <c r="D748" s="1">
        <v>2011</v>
      </c>
      <c r="E748" s="1">
        <v>30</v>
      </c>
      <c r="F748" s="1" t="s">
        <v>360</v>
      </c>
      <c r="G748" s="1" t="s">
        <v>33</v>
      </c>
      <c r="H748" s="1" t="s">
        <v>408</v>
      </c>
      <c r="I748" s="1" t="s">
        <v>33</v>
      </c>
      <c r="J748" s="1" t="s">
        <v>34</v>
      </c>
      <c r="K748" s="1" t="s">
        <v>25</v>
      </c>
      <c r="L748" s="1" t="s">
        <v>33</v>
      </c>
      <c r="M748" s="1" t="s">
        <v>26</v>
      </c>
      <c r="N748" s="1">
        <v>3</v>
      </c>
      <c r="O748" s="1" t="s">
        <v>27</v>
      </c>
      <c r="P748" s="1" t="s">
        <v>68</v>
      </c>
      <c r="Q748" s="1" t="s">
        <v>593</v>
      </c>
      <c r="R748" s="1" t="s">
        <v>134</v>
      </c>
    </row>
    <row r="749" spans="1:18" ht="13.2" x14ac:dyDescent="0.25">
      <c r="A749" s="1">
        <v>501226</v>
      </c>
      <c r="B749" s="1" t="s">
        <v>219</v>
      </c>
      <c r="C749" s="1" t="s">
        <v>730</v>
      </c>
      <c r="D749" s="1">
        <v>2011</v>
      </c>
      <c r="E749" s="1">
        <v>29</v>
      </c>
      <c r="F749" s="1" t="s">
        <v>64</v>
      </c>
      <c r="G749" s="1" t="s">
        <v>594</v>
      </c>
      <c r="H749" s="1" t="s">
        <v>514</v>
      </c>
      <c r="I749" s="1" t="s">
        <v>594</v>
      </c>
      <c r="J749" s="1" t="s">
        <v>34</v>
      </c>
      <c r="K749" s="1" t="s">
        <v>25</v>
      </c>
      <c r="L749" s="1" t="s">
        <v>64</v>
      </c>
      <c r="M749" s="1" t="s">
        <v>41</v>
      </c>
      <c r="N749" s="1">
        <v>25</v>
      </c>
      <c r="O749" s="1" t="s">
        <v>27</v>
      </c>
      <c r="P749" s="1" t="s">
        <v>552</v>
      </c>
      <c r="Q749" s="1" t="s">
        <v>568</v>
      </c>
      <c r="R749" s="1" t="s">
        <v>710</v>
      </c>
    </row>
    <row r="750" spans="1:18" ht="13.2" x14ac:dyDescent="0.25">
      <c r="A750" s="1">
        <v>501225</v>
      </c>
      <c r="B750" s="1" t="s">
        <v>314</v>
      </c>
      <c r="C750" s="1" t="s">
        <v>731</v>
      </c>
      <c r="D750" s="1">
        <v>2011</v>
      </c>
      <c r="E750" s="1">
        <v>28</v>
      </c>
      <c r="F750" s="1" t="s">
        <v>21</v>
      </c>
      <c r="G750" s="1" t="s">
        <v>704</v>
      </c>
      <c r="H750" s="1" t="s">
        <v>316</v>
      </c>
      <c r="I750" s="1" t="s">
        <v>21</v>
      </c>
      <c r="J750" s="1" t="s">
        <v>34</v>
      </c>
      <c r="K750" s="1" t="s">
        <v>25</v>
      </c>
      <c r="L750" s="1" t="s">
        <v>21</v>
      </c>
      <c r="M750" s="1" t="s">
        <v>26</v>
      </c>
      <c r="N750" s="1">
        <v>8</v>
      </c>
      <c r="O750" s="1" t="s">
        <v>27</v>
      </c>
      <c r="P750" s="1" t="s">
        <v>732</v>
      </c>
      <c r="Q750" s="1" t="s">
        <v>642</v>
      </c>
      <c r="R750" s="1" t="s">
        <v>651</v>
      </c>
    </row>
    <row r="751" spans="1:18" ht="13.2" x14ac:dyDescent="0.25">
      <c r="A751" s="1">
        <v>501224</v>
      </c>
      <c r="B751" s="1" t="s">
        <v>291</v>
      </c>
      <c r="C751" s="1" t="s">
        <v>731</v>
      </c>
      <c r="D751" s="1">
        <v>2011</v>
      </c>
      <c r="E751" s="1">
        <v>27</v>
      </c>
      <c r="F751" s="1" t="s">
        <v>646</v>
      </c>
      <c r="G751" s="1" t="s">
        <v>60</v>
      </c>
      <c r="H751" s="1" t="s">
        <v>399</v>
      </c>
      <c r="I751" s="1" t="s">
        <v>646</v>
      </c>
      <c r="J751" s="1" t="s">
        <v>34</v>
      </c>
      <c r="K751" s="1" t="s">
        <v>25</v>
      </c>
      <c r="L751" s="1" t="s">
        <v>60</v>
      </c>
      <c r="M751" s="1" t="s">
        <v>41</v>
      </c>
      <c r="N751" s="1">
        <v>37</v>
      </c>
      <c r="O751" s="1" t="s">
        <v>27</v>
      </c>
      <c r="P751" s="1" t="s">
        <v>333</v>
      </c>
      <c r="Q751" s="1" t="s">
        <v>354</v>
      </c>
      <c r="R751" s="1" t="s">
        <v>722</v>
      </c>
    </row>
    <row r="752" spans="1:18" ht="13.2" x14ac:dyDescent="0.25">
      <c r="A752" s="1">
        <v>501223</v>
      </c>
      <c r="B752" s="1" t="s">
        <v>206</v>
      </c>
      <c r="C752" s="1" t="s">
        <v>733</v>
      </c>
      <c r="D752" s="1">
        <v>2011</v>
      </c>
      <c r="E752" s="1">
        <v>26</v>
      </c>
      <c r="F752" s="1" t="s">
        <v>360</v>
      </c>
      <c r="G752" s="1" t="s">
        <v>248</v>
      </c>
      <c r="H752" s="1" t="s">
        <v>408</v>
      </c>
      <c r="I752" s="1" t="s">
        <v>248</v>
      </c>
      <c r="J752" s="1" t="s">
        <v>34</v>
      </c>
      <c r="K752" s="1" t="s">
        <v>25</v>
      </c>
      <c r="L752" s="1" t="s">
        <v>360</v>
      </c>
      <c r="M752" s="1" t="s">
        <v>41</v>
      </c>
      <c r="N752" s="1">
        <v>29</v>
      </c>
      <c r="O752" s="1" t="s">
        <v>27</v>
      </c>
      <c r="P752" s="1" t="s">
        <v>102</v>
      </c>
      <c r="Q752" s="1" t="s">
        <v>593</v>
      </c>
      <c r="R752" s="1" t="s">
        <v>697</v>
      </c>
    </row>
    <row r="753" spans="1:18" ht="13.2" x14ac:dyDescent="0.25">
      <c r="A753" s="1">
        <v>501222</v>
      </c>
      <c r="B753" s="1" t="s">
        <v>36</v>
      </c>
      <c r="C753" s="1" t="s">
        <v>734</v>
      </c>
      <c r="D753" s="1">
        <v>2011</v>
      </c>
      <c r="E753" s="1">
        <v>24</v>
      </c>
      <c r="F753" s="1" t="s">
        <v>73</v>
      </c>
      <c r="G753" s="1" t="s">
        <v>33</v>
      </c>
      <c r="H753" s="1" t="s">
        <v>313</v>
      </c>
      <c r="I753" s="1" t="s">
        <v>33</v>
      </c>
      <c r="J753" s="1" t="s">
        <v>34</v>
      </c>
      <c r="K753" s="1" t="s">
        <v>25</v>
      </c>
      <c r="L753" s="1" t="s">
        <v>33</v>
      </c>
      <c r="M753" s="1" t="s">
        <v>26</v>
      </c>
      <c r="N753" s="1">
        <v>9</v>
      </c>
      <c r="O753" s="1" t="s">
        <v>27</v>
      </c>
      <c r="P753" s="1" t="s">
        <v>257</v>
      </c>
      <c r="Q753" s="1" t="s">
        <v>565</v>
      </c>
      <c r="R753" s="1" t="s">
        <v>710</v>
      </c>
    </row>
    <row r="754" spans="1:18" ht="13.2" x14ac:dyDescent="0.25">
      <c r="A754" s="1">
        <v>501221</v>
      </c>
      <c r="B754" s="1" t="s">
        <v>50</v>
      </c>
      <c r="C754" s="1" t="s">
        <v>734</v>
      </c>
      <c r="D754" s="1">
        <v>2011</v>
      </c>
      <c r="E754" s="1">
        <v>25</v>
      </c>
      <c r="F754" s="1" t="s">
        <v>60</v>
      </c>
      <c r="G754" s="1" t="s">
        <v>64</v>
      </c>
      <c r="H754" s="1" t="s">
        <v>302</v>
      </c>
      <c r="I754" s="1" t="s">
        <v>64</v>
      </c>
      <c r="J754" s="1" t="s">
        <v>34</v>
      </c>
      <c r="K754" s="1" t="s">
        <v>25</v>
      </c>
      <c r="L754" s="1" t="s">
        <v>60</v>
      </c>
      <c r="M754" s="1" t="s">
        <v>41</v>
      </c>
      <c r="N754" s="1">
        <v>8</v>
      </c>
      <c r="O754" s="1" t="s">
        <v>27</v>
      </c>
      <c r="P754" s="1" t="s">
        <v>340</v>
      </c>
      <c r="Q754" s="1" t="s">
        <v>592</v>
      </c>
      <c r="R754" s="1" t="s">
        <v>699</v>
      </c>
    </row>
    <row r="755" spans="1:18" ht="13.2" x14ac:dyDescent="0.25">
      <c r="A755" s="1">
        <v>501220</v>
      </c>
      <c r="B755" s="1" t="s">
        <v>300</v>
      </c>
      <c r="C755" s="1" t="s">
        <v>735</v>
      </c>
      <c r="D755" s="1">
        <v>2011</v>
      </c>
      <c r="E755" s="1">
        <v>23</v>
      </c>
      <c r="F755" s="1" t="s">
        <v>248</v>
      </c>
      <c r="G755" s="1" t="s">
        <v>21</v>
      </c>
      <c r="H755" s="1" t="s">
        <v>507</v>
      </c>
      <c r="I755" s="1" t="s">
        <v>21</v>
      </c>
      <c r="J755" s="1" t="s">
        <v>34</v>
      </c>
      <c r="K755" s="1" t="s">
        <v>25</v>
      </c>
      <c r="L755" s="1" t="s">
        <v>248</v>
      </c>
      <c r="M755" s="1" t="s">
        <v>41</v>
      </c>
      <c r="N755" s="1">
        <v>48</v>
      </c>
      <c r="O755" s="1" t="s">
        <v>27</v>
      </c>
      <c r="P755" s="1" t="s">
        <v>531</v>
      </c>
      <c r="Q755" s="1" t="s">
        <v>593</v>
      </c>
      <c r="R755" s="1" t="s">
        <v>218</v>
      </c>
    </row>
    <row r="756" spans="1:18" ht="13.2" x14ac:dyDescent="0.25">
      <c r="A756" s="1">
        <v>501218</v>
      </c>
      <c r="B756" s="1" t="s">
        <v>50</v>
      </c>
      <c r="C756" s="1" t="s">
        <v>736</v>
      </c>
      <c r="D756" s="1">
        <v>2011</v>
      </c>
      <c r="E756" s="1">
        <v>21</v>
      </c>
      <c r="F756" s="1" t="s">
        <v>60</v>
      </c>
      <c r="G756" s="1" t="s">
        <v>594</v>
      </c>
      <c r="H756" s="1" t="s">
        <v>302</v>
      </c>
      <c r="I756" s="1" t="s">
        <v>594</v>
      </c>
      <c r="J756" s="1" t="s">
        <v>24</v>
      </c>
      <c r="K756" s="1" t="s">
        <v>25</v>
      </c>
      <c r="L756" s="1" t="s">
        <v>60</v>
      </c>
      <c r="M756" s="1" t="s">
        <v>26</v>
      </c>
      <c r="N756" s="1">
        <v>7</v>
      </c>
      <c r="O756" s="1" t="s">
        <v>27</v>
      </c>
      <c r="P756" s="1" t="s">
        <v>692</v>
      </c>
      <c r="Q756" s="1" t="s">
        <v>592</v>
      </c>
      <c r="R756" s="1" t="s">
        <v>699</v>
      </c>
    </row>
    <row r="757" spans="1:18" ht="13.2" x14ac:dyDescent="0.25">
      <c r="A757" s="1">
        <v>501219</v>
      </c>
      <c r="B757" s="1" t="s">
        <v>36</v>
      </c>
      <c r="C757" s="1" t="s">
        <v>736</v>
      </c>
      <c r="D757" s="1">
        <v>2011</v>
      </c>
      <c r="E757" s="1">
        <v>22</v>
      </c>
      <c r="F757" s="1" t="s">
        <v>73</v>
      </c>
      <c r="G757" s="1" t="s">
        <v>704</v>
      </c>
      <c r="H757" s="1" t="s">
        <v>313</v>
      </c>
      <c r="I757" s="1" t="s">
        <v>73</v>
      </c>
      <c r="J757" s="1" t="s">
        <v>34</v>
      </c>
      <c r="K757" s="1" t="s">
        <v>25</v>
      </c>
      <c r="L757" s="1" t="s">
        <v>704</v>
      </c>
      <c r="M757" s="1" t="s">
        <v>41</v>
      </c>
      <c r="N757" s="1">
        <v>6</v>
      </c>
      <c r="O757" s="1" t="s">
        <v>27</v>
      </c>
      <c r="P757" s="1" t="s">
        <v>737</v>
      </c>
      <c r="Q757" s="1" t="s">
        <v>568</v>
      </c>
      <c r="R757" s="1" t="s">
        <v>710</v>
      </c>
    </row>
    <row r="758" spans="1:18" ht="13.2" x14ac:dyDescent="0.25">
      <c r="A758" s="1">
        <v>501216</v>
      </c>
      <c r="B758" s="1" t="s">
        <v>206</v>
      </c>
      <c r="C758" s="1" t="s">
        <v>738</v>
      </c>
      <c r="D758" s="1">
        <v>2011</v>
      </c>
      <c r="E758" s="1">
        <v>19</v>
      </c>
      <c r="F758" s="1" t="s">
        <v>360</v>
      </c>
      <c r="G758" s="1" t="s">
        <v>646</v>
      </c>
      <c r="H758" s="1" t="s">
        <v>408</v>
      </c>
      <c r="I758" s="1" t="s">
        <v>646</v>
      </c>
      <c r="J758" s="1" t="s">
        <v>24</v>
      </c>
      <c r="K758" s="1" t="s">
        <v>25</v>
      </c>
      <c r="L758" s="1" t="s">
        <v>646</v>
      </c>
      <c r="M758" s="1" t="s">
        <v>41</v>
      </c>
      <c r="N758" s="1">
        <v>16</v>
      </c>
      <c r="O758" s="1" t="s">
        <v>27</v>
      </c>
      <c r="P758" s="1" t="s">
        <v>739</v>
      </c>
      <c r="Q758" s="1" t="s">
        <v>218</v>
      </c>
      <c r="R758" s="1" t="s">
        <v>134</v>
      </c>
    </row>
    <row r="759" spans="1:18" ht="13.2" x14ac:dyDescent="0.25">
      <c r="A759" s="1">
        <v>501215</v>
      </c>
      <c r="B759" s="1" t="s">
        <v>716</v>
      </c>
      <c r="C759" s="1" t="s">
        <v>740</v>
      </c>
      <c r="D759" s="1">
        <v>2011</v>
      </c>
      <c r="E759" s="1">
        <v>18</v>
      </c>
      <c r="F759" s="1" t="s">
        <v>704</v>
      </c>
      <c r="G759" s="1" t="s">
        <v>64</v>
      </c>
      <c r="H759" s="1" t="s">
        <v>717</v>
      </c>
      <c r="I759" s="1" t="s">
        <v>704</v>
      </c>
      <c r="J759" s="1" t="s">
        <v>34</v>
      </c>
      <c r="K759" s="1" t="s">
        <v>25</v>
      </c>
      <c r="L759" s="1" t="s">
        <v>704</v>
      </c>
      <c r="M759" s="1" t="s">
        <v>26</v>
      </c>
      <c r="N759" s="1">
        <v>7</v>
      </c>
      <c r="O759" s="1" t="s">
        <v>373</v>
      </c>
      <c r="P759" s="1" t="s">
        <v>523</v>
      </c>
      <c r="Q759" s="1" t="s">
        <v>696</v>
      </c>
      <c r="R759" s="1" t="s">
        <v>722</v>
      </c>
    </row>
    <row r="760" spans="1:18" ht="13.2" x14ac:dyDescent="0.25">
      <c r="A760" s="1">
        <v>501214</v>
      </c>
      <c r="B760" s="1" t="s">
        <v>36</v>
      </c>
      <c r="C760" s="1" t="s">
        <v>741</v>
      </c>
      <c r="D760" s="1">
        <v>2011</v>
      </c>
      <c r="E760" s="1">
        <v>17</v>
      </c>
      <c r="F760" s="1" t="s">
        <v>73</v>
      </c>
      <c r="G760" s="1" t="s">
        <v>21</v>
      </c>
      <c r="H760" s="1" t="s">
        <v>313</v>
      </c>
      <c r="I760" s="1" t="s">
        <v>73</v>
      </c>
      <c r="J760" s="1" t="s">
        <v>34</v>
      </c>
      <c r="K760" s="1" t="s">
        <v>25</v>
      </c>
      <c r="L760" s="1" t="s">
        <v>73</v>
      </c>
      <c r="M760" s="1" t="s">
        <v>26</v>
      </c>
      <c r="N760" s="1">
        <v>8</v>
      </c>
      <c r="O760" s="1" t="s">
        <v>27</v>
      </c>
      <c r="P760" s="1" t="s">
        <v>685</v>
      </c>
      <c r="Q760" s="1" t="s">
        <v>568</v>
      </c>
      <c r="R760" s="1" t="s">
        <v>710</v>
      </c>
    </row>
    <row r="761" spans="1:18" ht="13.2" x14ac:dyDescent="0.25">
      <c r="A761" s="1">
        <v>501213</v>
      </c>
      <c r="B761" s="1" t="s">
        <v>50</v>
      </c>
      <c r="C761" s="1" t="s">
        <v>741</v>
      </c>
      <c r="D761" s="1">
        <v>2011</v>
      </c>
      <c r="E761" s="1">
        <v>16</v>
      </c>
      <c r="F761" s="1" t="s">
        <v>594</v>
      </c>
      <c r="G761" s="1" t="s">
        <v>360</v>
      </c>
      <c r="H761" s="1" t="s">
        <v>702</v>
      </c>
      <c r="I761" s="1" t="s">
        <v>360</v>
      </c>
      <c r="J761" s="1" t="s">
        <v>34</v>
      </c>
      <c r="K761" s="1" t="s">
        <v>25</v>
      </c>
      <c r="L761" s="1" t="s">
        <v>360</v>
      </c>
      <c r="M761" s="1" t="s">
        <v>26</v>
      </c>
      <c r="N761" s="1">
        <v>3</v>
      </c>
      <c r="O761" s="1" t="s">
        <v>27</v>
      </c>
      <c r="P761" s="1" t="s">
        <v>446</v>
      </c>
      <c r="Q761" s="1" t="s">
        <v>592</v>
      </c>
      <c r="R761" s="1" t="s">
        <v>699</v>
      </c>
    </row>
    <row r="762" spans="1:18" ht="13.2" x14ac:dyDescent="0.25">
      <c r="A762" s="1">
        <v>501212</v>
      </c>
      <c r="B762" s="1" t="s">
        <v>291</v>
      </c>
      <c r="C762" s="1" t="s">
        <v>742</v>
      </c>
      <c r="D762" s="1">
        <v>2011</v>
      </c>
      <c r="E762" s="1">
        <v>15</v>
      </c>
      <c r="F762" s="1" t="s">
        <v>646</v>
      </c>
      <c r="G762" s="1" t="s">
        <v>248</v>
      </c>
      <c r="H762" s="1" t="s">
        <v>399</v>
      </c>
      <c r="I762" s="1" t="s">
        <v>248</v>
      </c>
      <c r="J762" s="1" t="s">
        <v>34</v>
      </c>
      <c r="K762" s="1" t="s">
        <v>25</v>
      </c>
      <c r="L762" s="1" t="s">
        <v>248</v>
      </c>
      <c r="M762" s="1" t="s">
        <v>26</v>
      </c>
      <c r="N762" s="1">
        <v>8</v>
      </c>
      <c r="O762" s="1" t="s">
        <v>27</v>
      </c>
      <c r="P762" s="1" t="s">
        <v>743</v>
      </c>
      <c r="Q762" s="1" t="s">
        <v>697</v>
      </c>
      <c r="R762" s="1" t="s">
        <v>179</v>
      </c>
    </row>
    <row r="763" spans="1:18" ht="13.2" x14ac:dyDescent="0.25">
      <c r="A763" s="1">
        <v>501211</v>
      </c>
      <c r="B763" s="1" t="s">
        <v>219</v>
      </c>
      <c r="C763" s="1" t="s">
        <v>742</v>
      </c>
      <c r="D763" s="1">
        <v>2011</v>
      </c>
      <c r="E763" s="1">
        <v>14</v>
      </c>
      <c r="F763" s="1" t="s">
        <v>64</v>
      </c>
      <c r="G763" s="1" t="s">
        <v>33</v>
      </c>
      <c r="H763" s="1" t="s">
        <v>514</v>
      </c>
      <c r="I763" s="1" t="s">
        <v>64</v>
      </c>
      <c r="J763" s="1" t="s">
        <v>24</v>
      </c>
      <c r="K763" s="1" t="s">
        <v>25</v>
      </c>
      <c r="L763" s="1" t="s">
        <v>64</v>
      </c>
      <c r="M763" s="1" t="s">
        <v>41</v>
      </c>
      <c r="N763" s="1">
        <v>21</v>
      </c>
      <c r="O763" s="1" t="s">
        <v>27</v>
      </c>
      <c r="P763" s="1" t="s">
        <v>552</v>
      </c>
      <c r="Q763" s="1" t="s">
        <v>354</v>
      </c>
      <c r="R763" s="1" t="s">
        <v>722</v>
      </c>
    </row>
    <row r="764" spans="1:18" ht="13.2" x14ac:dyDescent="0.25">
      <c r="A764" s="1">
        <v>501210</v>
      </c>
      <c r="B764" s="1" t="s">
        <v>50</v>
      </c>
      <c r="C764" s="1" t="s">
        <v>744</v>
      </c>
      <c r="D764" s="1">
        <v>2011</v>
      </c>
      <c r="E764" s="1">
        <v>13</v>
      </c>
      <c r="F764" s="1" t="s">
        <v>60</v>
      </c>
      <c r="G764" s="1" t="s">
        <v>704</v>
      </c>
      <c r="H764" s="1" t="s">
        <v>302</v>
      </c>
      <c r="I764" s="1" t="s">
        <v>704</v>
      </c>
      <c r="J764" s="1" t="s">
        <v>34</v>
      </c>
      <c r="K764" s="1" t="s">
        <v>25</v>
      </c>
      <c r="L764" s="1" t="s">
        <v>704</v>
      </c>
      <c r="M764" s="1" t="s">
        <v>26</v>
      </c>
      <c r="N764" s="1">
        <v>8</v>
      </c>
      <c r="O764" s="1" t="s">
        <v>27</v>
      </c>
      <c r="P764" s="1" t="s">
        <v>523</v>
      </c>
      <c r="Q764" s="1" t="s">
        <v>642</v>
      </c>
      <c r="R764" s="1" t="s">
        <v>218</v>
      </c>
    </row>
    <row r="765" spans="1:18" ht="13.2" x14ac:dyDescent="0.25">
      <c r="A765" s="1">
        <v>501209</v>
      </c>
      <c r="B765" s="1" t="s">
        <v>314</v>
      </c>
      <c r="C765" s="1" t="s">
        <v>744</v>
      </c>
      <c r="D765" s="1">
        <v>2011</v>
      </c>
      <c r="E765" s="1">
        <v>12</v>
      </c>
      <c r="F765" s="1" t="s">
        <v>21</v>
      </c>
      <c r="G765" s="1" t="s">
        <v>73</v>
      </c>
      <c r="H765" s="1" t="s">
        <v>316</v>
      </c>
      <c r="I765" s="1" t="s">
        <v>73</v>
      </c>
      <c r="J765" s="1" t="s">
        <v>34</v>
      </c>
      <c r="K765" s="1" t="s">
        <v>25</v>
      </c>
      <c r="L765" s="1" t="s">
        <v>73</v>
      </c>
      <c r="M765" s="1" t="s">
        <v>26</v>
      </c>
      <c r="N765" s="1">
        <v>9</v>
      </c>
      <c r="O765" s="1" t="s">
        <v>27</v>
      </c>
      <c r="P765" s="1" t="s">
        <v>423</v>
      </c>
      <c r="Q765" s="1" t="s">
        <v>568</v>
      </c>
      <c r="R765" s="1" t="s">
        <v>565</v>
      </c>
    </row>
    <row r="766" spans="1:18" ht="13.2" x14ac:dyDescent="0.25">
      <c r="A766" s="1">
        <v>501208</v>
      </c>
      <c r="B766" s="1" t="s">
        <v>291</v>
      </c>
      <c r="C766" s="1" t="s">
        <v>745</v>
      </c>
      <c r="D766" s="1">
        <v>2011</v>
      </c>
      <c r="E766" s="1">
        <v>11</v>
      </c>
      <c r="F766" s="1" t="s">
        <v>646</v>
      </c>
      <c r="G766" s="1" t="s">
        <v>33</v>
      </c>
      <c r="H766" s="1" t="s">
        <v>399</v>
      </c>
      <c r="I766" s="1" t="s">
        <v>33</v>
      </c>
      <c r="J766" s="1" t="s">
        <v>34</v>
      </c>
      <c r="K766" s="1" t="s">
        <v>25</v>
      </c>
      <c r="L766" s="1" t="s">
        <v>646</v>
      </c>
      <c r="M766" s="1" t="s">
        <v>41</v>
      </c>
      <c r="N766" s="1">
        <v>33</v>
      </c>
      <c r="O766" s="1" t="s">
        <v>27</v>
      </c>
      <c r="P766" s="1" t="s">
        <v>563</v>
      </c>
      <c r="Q766" s="1" t="s">
        <v>697</v>
      </c>
      <c r="R766" s="1" t="s">
        <v>179</v>
      </c>
    </row>
    <row r="767" spans="1:18" ht="13.2" x14ac:dyDescent="0.25">
      <c r="A767" s="1">
        <v>501207</v>
      </c>
      <c r="B767" s="1" t="s">
        <v>50</v>
      </c>
      <c r="C767" s="1" t="s">
        <v>746</v>
      </c>
      <c r="D767" s="1">
        <v>2011</v>
      </c>
      <c r="E767" s="1">
        <v>10</v>
      </c>
      <c r="F767" s="1" t="s">
        <v>594</v>
      </c>
      <c r="G767" s="1" t="s">
        <v>704</v>
      </c>
      <c r="H767" s="1" t="s">
        <v>702</v>
      </c>
      <c r="I767" s="1" t="s">
        <v>704</v>
      </c>
      <c r="J767" s="1" t="s">
        <v>24</v>
      </c>
      <c r="K767" s="1" t="s">
        <v>25</v>
      </c>
      <c r="L767" s="1" t="s">
        <v>594</v>
      </c>
      <c r="M767" s="1" t="s">
        <v>26</v>
      </c>
      <c r="N767" s="1">
        <v>4</v>
      </c>
      <c r="O767" s="1" t="s">
        <v>27</v>
      </c>
      <c r="P767" s="1" t="s">
        <v>747</v>
      </c>
      <c r="Q767" s="1" t="s">
        <v>593</v>
      </c>
      <c r="R767" s="1" t="s">
        <v>218</v>
      </c>
    </row>
    <row r="768" spans="1:18" ht="13.2" x14ac:dyDescent="0.25">
      <c r="A768" s="1">
        <v>501206</v>
      </c>
      <c r="B768" s="1" t="s">
        <v>300</v>
      </c>
      <c r="C768" s="1" t="s">
        <v>746</v>
      </c>
      <c r="D768" s="1">
        <v>2011</v>
      </c>
      <c r="E768" s="1">
        <v>9</v>
      </c>
      <c r="F768" s="1" t="s">
        <v>248</v>
      </c>
      <c r="G768" s="1" t="s">
        <v>64</v>
      </c>
      <c r="H768" s="1" t="s">
        <v>507</v>
      </c>
      <c r="I768" s="1" t="s">
        <v>248</v>
      </c>
      <c r="J768" s="1" t="s">
        <v>34</v>
      </c>
      <c r="K768" s="1" t="s">
        <v>25</v>
      </c>
      <c r="L768" s="1" t="s">
        <v>248</v>
      </c>
      <c r="M768" s="1" t="s">
        <v>26</v>
      </c>
      <c r="N768" s="1">
        <v>6</v>
      </c>
      <c r="O768" s="1" t="s">
        <v>27</v>
      </c>
      <c r="P768" s="1" t="s">
        <v>743</v>
      </c>
      <c r="Q768" s="1" t="s">
        <v>592</v>
      </c>
      <c r="R768" s="1" t="s">
        <v>708</v>
      </c>
    </row>
    <row r="769" spans="1:18" ht="13.2" x14ac:dyDescent="0.25">
      <c r="A769" s="1">
        <v>501204</v>
      </c>
      <c r="B769" s="1" t="s">
        <v>314</v>
      </c>
      <c r="C769" s="2">
        <v>40881</v>
      </c>
      <c r="D769" s="1">
        <v>2011</v>
      </c>
      <c r="E769" s="1">
        <v>7</v>
      </c>
      <c r="F769" s="1" t="s">
        <v>21</v>
      </c>
      <c r="G769" s="1" t="s">
        <v>360</v>
      </c>
      <c r="H769" s="1" t="s">
        <v>316</v>
      </c>
      <c r="I769" s="1" t="s">
        <v>360</v>
      </c>
      <c r="J769" s="1" t="s">
        <v>24</v>
      </c>
      <c r="K769" s="1" t="s">
        <v>25</v>
      </c>
      <c r="L769" s="1" t="s">
        <v>21</v>
      </c>
      <c r="M769" s="1" t="s">
        <v>26</v>
      </c>
      <c r="N769" s="1">
        <v>6</v>
      </c>
      <c r="O769" s="1" t="s">
        <v>27</v>
      </c>
      <c r="P769" s="1" t="s">
        <v>732</v>
      </c>
      <c r="Q769" s="1" t="s">
        <v>568</v>
      </c>
      <c r="R769" s="1" t="s">
        <v>710</v>
      </c>
    </row>
    <row r="770" spans="1:18" ht="13.2" x14ac:dyDescent="0.25">
      <c r="A770" s="1">
        <v>501205</v>
      </c>
      <c r="B770" s="1" t="s">
        <v>400</v>
      </c>
      <c r="C770" s="2">
        <v>40881</v>
      </c>
      <c r="D770" s="1">
        <v>2011</v>
      </c>
      <c r="E770" s="1">
        <v>8</v>
      </c>
      <c r="F770" s="1" t="s">
        <v>33</v>
      </c>
      <c r="G770" s="1" t="s">
        <v>60</v>
      </c>
      <c r="H770" s="1" t="s">
        <v>402</v>
      </c>
      <c r="I770" s="1" t="s">
        <v>60</v>
      </c>
      <c r="J770" s="1" t="s">
        <v>34</v>
      </c>
      <c r="K770" s="1" t="s">
        <v>25</v>
      </c>
      <c r="L770" s="1" t="s">
        <v>60</v>
      </c>
      <c r="M770" s="1" t="s">
        <v>26</v>
      </c>
      <c r="N770" s="1">
        <v>9</v>
      </c>
      <c r="O770" s="1" t="s">
        <v>27</v>
      </c>
      <c r="P770" s="1" t="s">
        <v>611</v>
      </c>
      <c r="Q770" s="1" t="s">
        <v>354</v>
      </c>
      <c r="R770" s="1" t="s">
        <v>722</v>
      </c>
    </row>
    <row r="771" spans="1:18" ht="13.2" x14ac:dyDescent="0.25">
      <c r="A771" s="1">
        <v>501203</v>
      </c>
      <c r="B771" s="1" t="s">
        <v>36</v>
      </c>
      <c r="C771" s="2">
        <v>40851</v>
      </c>
      <c r="D771" s="1">
        <v>2011</v>
      </c>
      <c r="E771" s="1">
        <v>6</v>
      </c>
      <c r="F771" s="1" t="s">
        <v>73</v>
      </c>
      <c r="G771" s="1" t="s">
        <v>646</v>
      </c>
      <c r="H771" s="1" t="s">
        <v>313</v>
      </c>
      <c r="I771" s="1" t="s">
        <v>73</v>
      </c>
      <c r="J771" s="1" t="s">
        <v>24</v>
      </c>
      <c r="K771" s="1" t="s">
        <v>25</v>
      </c>
      <c r="L771" s="1" t="s">
        <v>73</v>
      </c>
      <c r="M771" s="1" t="s">
        <v>41</v>
      </c>
      <c r="N771" s="1">
        <v>9</v>
      </c>
      <c r="O771" s="1" t="s">
        <v>27</v>
      </c>
      <c r="P771" s="1" t="s">
        <v>584</v>
      </c>
      <c r="Q771" s="1" t="s">
        <v>697</v>
      </c>
      <c r="R771" s="1" t="s">
        <v>651</v>
      </c>
    </row>
    <row r="772" spans="1:18" ht="13.2" x14ac:dyDescent="0.25">
      <c r="A772" s="1">
        <v>501202</v>
      </c>
      <c r="B772" s="1" t="s">
        <v>50</v>
      </c>
      <c r="C772" s="2">
        <v>40820</v>
      </c>
      <c r="D772" s="1">
        <v>2011</v>
      </c>
      <c r="E772" s="1">
        <v>5</v>
      </c>
      <c r="F772" s="1" t="s">
        <v>594</v>
      </c>
      <c r="G772" s="1" t="s">
        <v>248</v>
      </c>
      <c r="H772" s="1" t="s">
        <v>702</v>
      </c>
      <c r="I772" s="1" t="s">
        <v>248</v>
      </c>
      <c r="J772" s="1" t="s">
        <v>24</v>
      </c>
      <c r="K772" s="1" t="s">
        <v>25</v>
      </c>
      <c r="L772" s="1" t="s">
        <v>594</v>
      </c>
      <c r="M772" s="1" t="s">
        <v>26</v>
      </c>
      <c r="N772" s="1">
        <v>7</v>
      </c>
      <c r="O772" s="1" t="s">
        <v>27</v>
      </c>
      <c r="P772" s="1" t="s">
        <v>748</v>
      </c>
      <c r="Q772" s="1" t="s">
        <v>642</v>
      </c>
      <c r="R772" s="1" t="s">
        <v>218</v>
      </c>
    </row>
    <row r="773" spans="1:18" ht="13.2" x14ac:dyDescent="0.25">
      <c r="A773" s="1">
        <v>501201</v>
      </c>
      <c r="B773" s="1" t="s">
        <v>206</v>
      </c>
      <c r="C773" s="2">
        <v>40820</v>
      </c>
      <c r="D773" s="1">
        <v>2011</v>
      </c>
      <c r="E773" s="1">
        <v>4</v>
      </c>
      <c r="F773" s="1" t="s">
        <v>360</v>
      </c>
      <c r="G773" s="1" t="s">
        <v>60</v>
      </c>
      <c r="H773" s="1" t="s">
        <v>408</v>
      </c>
      <c r="I773" s="1" t="s">
        <v>360</v>
      </c>
      <c r="J773" s="1" t="s">
        <v>24</v>
      </c>
      <c r="K773" s="1" t="s">
        <v>25</v>
      </c>
      <c r="L773" s="1" t="s">
        <v>60</v>
      </c>
      <c r="M773" s="1" t="s">
        <v>26</v>
      </c>
      <c r="N773" s="1">
        <v>8</v>
      </c>
      <c r="O773" s="1" t="s">
        <v>27</v>
      </c>
      <c r="P773" s="1" t="s">
        <v>333</v>
      </c>
      <c r="Q773" s="1" t="s">
        <v>699</v>
      </c>
      <c r="R773" s="1" t="s">
        <v>710</v>
      </c>
    </row>
    <row r="774" spans="1:18" ht="13.2" x14ac:dyDescent="0.25">
      <c r="A774" s="1">
        <v>501200</v>
      </c>
      <c r="B774" s="1" t="s">
        <v>716</v>
      </c>
      <c r="C774" s="2">
        <v>40790</v>
      </c>
      <c r="D774" s="1">
        <v>2011</v>
      </c>
      <c r="E774" s="1">
        <v>3</v>
      </c>
      <c r="F774" s="1" t="s">
        <v>704</v>
      </c>
      <c r="G774" s="1" t="s">
        <v>33</v>
      </c>
      <c r="H774" s="1" t="s">
        <v>717</v>
      </c>
      <c r="I774" s="1" t="s">
        <v>704</v>
      </c>
      <c r="J774" s="1" t="s">
        <v>24</v>
      </c>
      <c r="K774" s="1" t="s">
        <v>25</v>
      </c>
      <c r="L774" s="1" t="s">
        <v>33</v>
      </c>
      <c r="M774" s="1" t="s">
        <v>26</v>
      </c>
      <c r="N774" s="1">
        <v>6</v>
      </c>
      <c r="O774" s="1" t="s">
        <v>27</v>
      </c>
      <c r="P774" s="1" t="s">
        <v>215</v>
      </c>
      <c r="Q774" s="1" t="s">
        <v>354</v>
      </c>
      <c r="R774" s="1" t="s">
        <v>696</v>
      </c>
    </row>
    <row r="775" spans="1:18" ht="13.2" x14ac:dyDescent="0.25">
      <c r="A775" s="1">
        <v>501199</v>
      </c>
      <c r="B775" s="1" t="s">
        <v>291</v>
      </c>
      <c r="C775" s="2">
        <v>40790</v>
      </c>
      <c r="D775" s="1">
        <v>2011</v>
      </c>
      <c r="E775" s="1">
        <v>2</v>
      </c>
      <c r="F775" s="1" t="s">
        <v>646</v>
      </c>
      <c r="G775" s="1" t="s">
        <v>21</v>
      </c>
      <c r="H775" s="1" t="s">
        <v>399</v>
      </c>
      <c r="I775" s="1" t="s">
        <v>21</v>
      </c>
      <c r="J775" s="1" t="s">
        <v>34</v>
      </c>
      <c r="K775" s="1" t="s">
        <v>25</v>
      </c>
      <c r="L775" s="1" t="s">
        <v>21</v>
      </c>
      <c r="M775" s="1" t="s">
        <v>26</v>
      </c>
      <c r="N775" s="1">
        <v>8</v>
      </c>
      <c r="O775" s="1" t="s">
        <v>27</v>
      </c>
      <c r="P775" s="1" t="s">
        <v>637</v>
      </c>
      <c r="Q775" s="1" t="s">
        <v>697</v>
      </c>
      <c r="R775" s="1" t="s">
        <v>651</v>
      </c>
    </row>
    <row r="776" spans="1:18" ht="13.2" x14ac:dyDescent="0.25">
      <c r="A776" s="1">
        <v>501198</v>
      </c>
      <c r="B776" s="1" t="s">
        <v>219</v>
      </c>
      <c r="C776" s="2">
        <v>40759</v>
      </c>
      <c r="D776" s="1">
        <v>2011</v>
      </c>
      <c r="E776" s="1">
        <v>1</v>
      </c>
      <c r="F776" s="1" t="s">
        <v>64</v>
      </c>
      <c r="G776" s="1" t="s">
        <v>73</v>
      </c>
      <c r="H776" s="1" t="s">
        <v>514</v>
      </c>
      <c r="I776" s="1" t="s">
        <v>64</v>
      </c>
      <c r="J776" s="1" t="s">
        <v>24</v>
      </c>
      <c r="K776" s="1" t="s">
        <v>25</v>
      </c>
      <c r="L776" s="1" t="s">
        <v>64</v>
      </c>
      <c r="M776" s="1" t="s">
        <v>41</v>
      </c>
      <c r="N776" s="1">
        <v>2</v>
      </c>
      <c r="O776" s="1" t="s">
        <v>27</v>
      </c>
      <c r="P776" s="1" t="s">
        <v>749</v>
      </c>
      <c r="Q776" s="1" t="s">
        <v>642</v>
      </c>
      <c r="R776" s="1" t="s">
        <v>218</v>
      </c>
    </row>
    <row r="777" spans="1:18" ht="13.2" x14ac:dyDescent="0.25">
      <c r="A777" s="1">
        <v>419165</v>
      </c>
      <c r="B777" s="1" t="s">
        <v>50</v>
      </c>
      <c r="C777" s="1" t="s">
        <v>750</v>
      </c>
      <c r="D777" s="4">
        <v>40087</v>
      </c>
      <c r="E777" s="1" t="s">
        <v>20</v>
      </c>
      <c r="F777" s="1" t="s">
        <v>64</v>
      </c>
      <c r="G777" s="1" t="s">
        <v>60</v>
      </c>
      <c r="H777" s="1" t="s">
        <v>702</v>
      </c>
      <c r="I777" s="1" t="s">
        <v>64</v>
      </c>
      <c r="J777" s="1" t="s">
        <v>24</v>
      </c>
      <c r="K777" s="1" t="s">
        <v>25</v>
      </c>
      <c r="L777" s="1" t="s">
        <v>64</v>
      </c>
      <c r="M777" s="1" t="s">
        <v>41</v>
      </c>
      <c r="N777" s="1">
        <v>22</v>
      </c>
      <c r="O777" s="1" t="s">
        <v>27</v>
      </c>
      <c r="P777" s="1" t="s">
        <v>434</v>
      </c>
      <c r="Q777" s="1" t="s">
        <v>697</v>
      </c>
      <c r="R777" s="1" t="s">
        <v>586</v>
      </c>
    </row>
    <row r="778" spans="1:18" ht="13.2" x14ac:dyDescent="0.25">
      <c r="A778" s="1">
        <v>419164</v>
      </c>
      <c r="B778" s="1" t="s">
        <v>50</v>
      </c>
      <c r="C778" s="1" t="s">
        <v>751</v>
      </c>
      <c r="D778" s="4">
        <v>40087</v>
      </c>
      <c r="E778" s="1" t="s">
        <v>752</v>
      </c>
      <c r="F778" s="1" t="s">
        <v>33</v>
      </c>
      <c r="G778" s="1" t="s">
        <v>646</v>
      </c>
      <c r="H778" s="1" t="s">
        <v>702</v>
      </c>
      <c r="I778" s="1" t="s">
        <v>646</v>
      </c>
      <c r="J778" s="1" t="s">
        <v>24</v>
      </c>
      <c r="K778" s="1" t="s">
        <v>25</v>
      </c>
      <c r="L778" s="1" t="s">
        <v>33</v>
      </c>
      <c r="M778" s="1" t="s">
        <v>26</v>
      </c>
      <c r="N778" s="1">
        <v>9</v>
      </c>
      <c r="O778" s="1" t="s">
        <v>27</v>
      </c>
      <c r="P778" s="1" t="s">
        <v>753</v>
      </c>
      <c r="Q778" s="1" t="s">
        <v>697</v>
      </c>
      <c r="R778" s="1" t="s">
        <v>586</v>
      </c>
    </row>
    <row r="779" spans="1:18" ht="13.2" x14ac:dyDescent="0.25">
      <c r="A779" s="1">
        <v>419163</v>
      </c>
      <c r="B779" s="1" t="s">
        <v>50</v>
      </c>
      <c r="C779" s="1" t="s">
        <v>754</v>
      </c>
      <c r="D779" s="4">
        <v>40087</v>
      </c>
      <c r="E779" s="1" t="s">
        <v>755</v>
      </c>
      <c r="F779" s="1" t="s">
        <v>64</v>
      </c>
      <c r="G779" s="1" t="s">
        <v>646</v>
      </c>
      <c r="H779" s="1" t="s">
        <v>702</v>
      </c>
      <c r="I779" s="1" t="s">
        <v>64</v>
      </c>
      <c r="J779" s="1" t="s">
        <v>24</v>
      </c>
      <c r="K779" s="1" t="s">
        <v>25</v>
      </c>
      <c r="L779" s="1" t="s">
        <v>64</v>
      </c>
      <c r="M779" s="1" t="s">
        <v>41</v>
      </c>
      <c r="N779" s="1">
        <v>38</v>
      </c>
      <c r="O779" s="1" t="s">
        <v>27</v>
      </c>
      <c r="P779" s="1" t="s">
        <v>728</v>
      </c>
      <c r="Q779" s="1" t="s">
        <v>642</v>
      </c>
      <c r="R779" s="1" t="s">
        <v>710</v>
      </c>
    </row>
    <row r="780" spans="1:18" ht="13.2" x14ac:dyDescent="0.25">
      <c r="A780" s="1">
        <v>419162</v>
      </c>
      <c r="B780" s="1" t="s">
        <v>50</v>
      </c>
      <c r="C780" s="1" t="s">
        <v>756</v>
      </c>
      <c r="D780" s="4">
        <v>40087</v>
      </c>
      <c r="E780" s="1" t="s">
        <v>755</v>
      </c>
      <c r="F780" s="1" t="s">
        <v>33</v>
      </c>
      <c r="G780" s="1" t="s">
        <v>60</v>
      </c>
      <c r="H780" s="1" t="s">
        <v>702</v>
      </c>
      <c r="I780" s="1" t="s">
        <v>60</v>
      </c>
      <c r="J780" s="1" t="s">
        <v>24</v>
      </c>
      <c r="K780" s="1" t="s">
        <v>25</v>
      </c>
      <c r="L780" s="1" t="s">
        <v>60</v>
      </c>
      <c r="M780" s="1" t="s">
        <v>41</v>
      </c>
      <c r="N780" s="1">
        <v>35</v>
      </c>
      <c r="O780" s="1" t="s">
        <v>27</v>
      </c>
      <c r="P780" s="1" t="s">
        <v>188</v>
      </c>
      <c r="Q780" s="1" t="s">
        <v>642</v>
      </c>
      <c r="R780" s="1" t="s">
        <v>710</v>
      </c>
    </row>
    <row r="781" spans="1:18" ht="13.2" x14ac:dyDescent="0.25">
      <c r="A781" s="1">
        <v>419161</v>
      </c>
      <c r="B781" s="1" t="s">
        <v>36</v>
      </c>
      <c r="C781" s="1" t="s">
        <v>757</v>
      </c>
      <c r="D781" s="4">
        <v>40087</v>
      </c>
      <c r="E781" s="1">
        <v>56</v>
      </c>
      <c r="F781" s="1" t="s">
        <v>73</v>
      </c>
      <c r="G781" s="1" t="s">
        <v>60</v>
      </c>
      <c r="H781" s="1" t="s">
        <v>313</v>
      </c>
      <c r="I781" s="1" t="s">
        <v>60</v>
      </c>
      <c r="J781" s="1" t="s">
        <v>24</v>
      </c>
      <c r="K781" s="1" t="s">
        <v>25</v>
      </c>
      <c r="L781" s="1" t="s">
        <v>73</v>
      </c>
      <c r="M781" s="1" t="s">
        <v>26</v>
      </c>
      <c r="N781" s="1">
        <v>9</v>
      </c>
      <c r="O781" s="1" t="s">
        <v>27</v>
      </c>
      <c r="P781" s="1" t="s">
        <v>758</v>
      </c>
      <c r="Q781" s="1" t="s">
        <v>759</v>
      </c>
      <c r="R781" s="1" t="s">
        <v>697</v>
      </c>
    </row>
    <row r="782" spans="1:18" ht="13.2" x14ac:dyDescent="0.25">
      <c r="A782" s="1">
        <v>419160</v>
      </c>
      <c r="B782" s="1" t="s">
        <v>206</v>
      </c>
      <c r="C782" s="1" t="s">
        <v>760</v>
      </c>
      <c r="D782" s="4">
        <v>40087</v>
      </c>
      <c r="E782" s="1">
        <v>55</v>
      </c>
      <c r="F782" s="1" t="s">
        <v>360</v>
      </c>
      <c r="G782" s="1" t="s">
        <v>646</v>
      </c>
      <c r="H782" s="1" t="s">
        <v>408</v>
      </c>
      <c r="I782" s="1" t="s">
        <v>646</v>
      </c>
      <c r="J782" s="1" t="s">
        <v>24</v>
      </c>
      <c r="K782" s="1" t="s">
        <v>25</v>
      </c>
      <c r="L782" s="1" t="s">
        <v>646</v>
      </c>
      <c r="M782" s="1" t="s">
        <v>41</v>
      </c>
      <c r="N782" s="1">
        <v>11</v>
      </c>
      <c r="O782" s="1" t="s">
        <v>27</v>
      </c>
      <c r="P782" s="1" t="s">
        <v>761</v>
      </c>
      <c r="Q782" s="1" t="s">
        <v>642</v>
      </c>
      <c r="R782" s="1" t="s">
        <v>651</v>
      </c>
    </row>
    <row r="783" spans="1:18" ht="13.2" x14ac:dyDescent="0.25">
      <c r="A783" s="1">
        <v>419159</v>
      </c>
      <c r="B783" s="1" t="s">
        <v>598</v>
      </c>
      <c r="C783" s="1" t="s">
        <v>760</v>
      </c>
      <c r="D783" s="4">
        <v>40087</v>
      </c>
      <c r="E783" s="1">
        <v>54</v>
      </c>
      <c r="F783" s="1" t="s">
        <v>248</v>
      </c>
      <c r="G783" s="1" t="s">
        <v>64</v>
      </c>
      <c r="H783" s="1" t="s">
        <v>599</v>
      </c>
      <c r="I783" s="1" t="s">
        <v>64</v>
      </c>
      <c r="J783" s="1" t="s">
        <v>34</v>
      </c>
      <c r="K783" s="1" t="s">
        <v>25</v>
      </c>
      <c r="L783" s="1" t="s">
        <v>64</v>
      </c>
      <c r="M783" s="1" t="s">
        <v>26</v>
      </c>
      <c r="N783" s="1">
        <v>6</v>
      </c>
      <c r="O783" s="1" t="s">
        <v>27</v>
      </c>
      <c r="P783" s="1" t="s">
        <v>308</v>
      </c>
      <c r="Q783" s="1" t="s">
        <v>570</v>
      </c>
      <c r="R783" s="1" t="s">
        <v>699</v>
      </c>
    </row>
    <row r="784" spans="1:18" ht="13.2" x14ac:dyDescent="0.25">
      <c r="A784" s="1">
        <v>419158</v>
      </c>
      <c r="B784" s="1" t="s">
        <v>36</v>
      </c>
      <c r="C784" s="1" t="s">
        <v>762</v>
      </c>
      <c r="D784" s="4">
        <v>40087</v>
      </c>
      <c r="E784" s="1">
        <v>53</v>
      </c>
      <c r="F784" s="1" t="s">
        <v>73</v>
      </c>
      <c r="G784" s="1" t="s">
        <v>21</v>
      </c>
      <c r="H784" s="1" t="s">
        <v>313</v>
      </c>
      <c r="I784" s="1" t="s">
        <v>21</v>
      </c>
      <c r="J784" s="1" t="s">
        <v>24</v>
      </c>
      <c r="K784" s="1" t="s">
        <v>25</v>
      </c>
      <c r="L784" s="1" t="s">
        <v>73</v>
      </c>
      <c r="M784" s="1" t="s">
        <v>26</v>
      </c>
      <c r="N784" s="1">
        <v>8</v>
      </c>
      <c r="O784" s="1" t="s">
        <v>27</v>
      </c>
      <c r="P784" s="1" t="s">
        <v>239</v>
      </c>
      <c r="Q784" s="1" t="s">
        <v>759</v>
      </c>
      <c r="R784" s="1" t="s">
        <v>710</v>
      </c>
    </row>
    <row r="785" spans="1:18" ht="13.2" x14ac:dyDescent="0.25">
      <c r="A785" s="1">
        <v>419157</v>
      </c>
      <c r="B785" s="1" t="s">
        <v>400</v>
      </c>
      <c r="C785" s="1" t="s">
        <v>762</v>
      </c>
      <c r="D785" s="4">
        <v>40087</v>
      </c>
      <c r="E785" s="1">
        <v>52</v>
      </c>
      <c r="F785" s="1" t="s">
        <v>33</v>
      </c>
      <c r="G785" s="1" t="s">
        <v>60</v>
      </c>
      <c r="H785" s="1" t="s">
        <v>402</v>
      </c>
      <c r="I785" s="1" t="s">
        <v>33</v>
      </c>
      <c r="J785" s="1" t="s">
        <v>34</v>
      </c>
      <c r="K785" s="1" t="s">
        <v>25</v>
      </c>
      <c r="L785" s="1" t="s">
        <v>60</v>
      </c>
      <c r="M785" s="1" t="s">
        <v>41</v>
      </c>
      <c r="N785" s="1">
        <v>57</v>
      </c>
      <c r="O785" s="1" t="s">
        <v>27</v>
      </c>
      <c r="P785" s="1" t="s">
        <v>763</v>
      </c>
      <c r="Q785" s="1" t="s">
        <v>354</v>
      </c>
      <c r="R785" s="1" t="s">
        <v>586</v>
      </c>
    </row>
    <row r="786" spans="1:18" ht="13.2" x14ac:dyDescent="0.25">
      <c r="A786" s="1">
        <v>419156</v>
      </c>
      <c r="B786" s="1" t="s">
        <v>598</v>
      </c>
      <c r="C786" s="1" t="s">
        <v>764</v>
      </c>
      <c r="D786" s="4">
        <v>40087</v>
      </c>
      <c r="E786" s="1">
        <v>51</v>
      </c>
      <c r="F786" s="1" t="s">
        <v>248</v>
      </c>
      <c r="G786" s="1" t="s">
        <v>646</v>
      </c>
      <c r="H786" s="1" t="s">
        <v>599</v>
      </c>
      <c r="I786" s="1" t="s">
        <v>646</v>
      </c>
      <c r="J786" s="1" t="s">
        <v>34</v>
      </c>
      <c r="K786" s="1" t="s">
        <v>25</v>
      </c>
      <c r="L786" s="1" t="s">
        <v>646</v>
      </c>
      <c r="M786" s="1" t="s">
        <v>26</v>
      </c>
      <c r="N786" s="1">
        <v>5</v>
      </c>
      <c r="O786" s="1" t="s">
        <v>27</v>
      </c>
      <c r="P786" s="1" t="s">
        <v>285</v>
      </c>
      <c r="Q786" s="1" t="s">
        <v>124</v>
      </c>
      <c r="R786" s="1" t="s">
        <v>699</v>
      </c>
    </row>
    <row r="787" spans="1:18" ht="13.2" x14ac:dyDescent="0.25">
      <c r="A787" s="1">
        <v>419155</v>
      </c>
      <c r="B787" s="1" t="s">
        <v>219</v>
      </c>
      <c r="C787" s="1" t="s">
        <v>765</v>
      </c>
      <c r="D787" s="4">
        <v>40087</v>
      </c>
      <c r="E787" s="1">
        <v>50</v>
      </c>
      <c r="F787" s="1" t="s">
        <v>64</v>
      </c>
      <c r="G787" s="1" t="s">
        <v>360</v>
      </c>
      <c r="H787" s="1" t="s">
        <v>514</v>
      </c>
      <c r="I787" s="1" t="s">
        <v>64</v>
      </c>
      <c r="J787" s="1" t="s">
        <v>24</v>
      </c>
      <c r="K787" s="1" t="s">
        <v>25</v>
      </c>
      <c r="L787" s="1" t="s">
        <v>360</v>
      </c>
      <c r="M787" s="1" t="s">
        <v>26</v>
      </c>
      <c r="N787" s="1">
        <v>6</v>
      </c>
      <c r="O787" s="1" t="s">
        <v>27</v>
      </c>
      <c r="P787" s="1" t="s">
        <v>423</v>
      </c>
      <c r="Q787" s="1" t="s">
        <v>354</v>
      </c>
      <c r="R787" s="1" t="s">
        <v>565</v>
      </c>
    </row>
    <row r="788" spans="1:18" ht="13.2" x14ac:dyDescent="0.25">
      <c r="A788" s="1">
        <v>419154</v>
      </c>
      <c r="B788" s="1" t="s">
        <v>314</v>
      </c>
      <c r="C788" s="1" t="s">
        <v>766</v>
      </c>
      <c r="D788" s="4">
        <v>40087</v>
      </c>
      <c r="E788" s="1">
        <v>49</v>
      </c>
      <c r="F788" s="1" t="s">
        <v>21</v>
      </c>
      <c r="G788" s="1" t="s">
        <v>33</v>
      </c>
      <c r="H788" s="1" t="s">
        <v>316</v>
      </c>
      <c r="I788" s="1" t="s">
        <v>21</v>
      </c>
      <c r="J788" s="1" t="s">
        <v>24</v>
      </c>
      <c r="K788" s="1" t="s">
        <v>25</v>
      </c>
      <c r="L788" s="1" t="s">
        <v>33</v>
      </c>
      <c r="M788" s="1" t="s">
        <v>26</v>
      </c>
      <c r="N788" s="1">
        <v>5</v>
      </c>
      <c r="O788" s="1" t="s">
        <v>27</v>
      </c>
      <c r="P788" s="1" t="s">
        <v>676</v>
      </c>
      <c r="Q788" s="1" t="s">
        <v>642</v>
      </c>
      <c r="R788" s="1" t="s">
        <v>179</v>
      </c>
    </row>
    <row r="789" spans="1:18" ht="13.2" x14ac:dyDescent="0.25">
      <c r="A789" s="1">
        <v>419153</v>
      </c>
      <c r="B789" s="1" t="s">
        <v>219</v>
      </c>
      <c r="C789" s="1" t="s">
        <v>767</v>
      </c>
      <c r="D789" s="4">
        <v>40087</v>
      </c>
      <c r="E789" s="1">
        <v>48</v>
      </c>
      <c r="F789" s="1" t="s">
        <v>64</v>
      </c>
      <c r="G789" s="1" t="s">
        <v>73</v>
      </c>
      <c r="H789" s="1" t="s">
        <v>514</v>
      </c>
      <c r="I789" s="1" t="s">
        <v>73</v>
      </c>
      <c r="J789" s="1" t="s">
        <v>24</v>
      </c>
      <c r="K789" s="1" t="s">
        <v>25</v>
      </c>
      <c r="L789" s="1" t="s">
        <v>64</v>
      </c>
      <c r="M789" s="1" t="s">
        <v>26</v>
      </c>
      <c r="N789" s="1">
        <v>9</v>
      </c>
      <c r="O789" s="1" t="s">
        <v>27</v>
      </c>
      <c r="P789" s="1" t="s">
        <v>66</v>
      </c>
      <c r="Q789" s="1" t="s">
        <v>565</v>
      </c>
      <c r="R789" s="1" t="s">
        <v>586</v>
      </c>
    </row>
    <row r="790" spans="1:18" ht="13.2" x14ac:dyDescent="0.25">
      <c r="A790" s="1">
        <v>419152</v>
      </c>
      <c r="B790" s="1" t="s">
        <v>50</v>
      </c>
      <c r="C790" s="1" t="s">
        <v>767</v>
      </c>
      <c r="D790" s="4">
        <v>40087</v>
      </c>
      <c r="E790" s="1">
        <v>47</v>
      </c>
      <c r="F790" s="1" t="s">
        <v>60</v>
      </c>
      <c r="G790" s="1" t="s">
        <v>360</v>
      </c>
      <c r="H790" s="1" t="s">
        <v>505</v>
      </c>
      <c r="I790" s="1" t="s">
        <v>60</v>
      </c>
      <c r="J790" s="1" t="s">
        <v>24</v>
      </c>
      <c r="K790" s="1" t="s">
        <v>25</v>
      </c>
      <c r="L790" s="1" t="s">
        <v>60</v>
      </c>
      <c r="M790" s="1" t="s">
        <v>41</v>
      </c>
      <c r="N790" s="1">
        <v>39</v>
      </c>
      <c r="O790" s="1" t="s">
        <v>27</v>
      </c>
      <c r="P790" s="1" t="s">
        <v>188</v>
      </c>
      <c r="Q790" s="1" t="s">
        <v>593</v>
      </c>
      <c r="R790" s="1" t="s">
        <v>768</v>
      </c>
    </row>
    <row r="791" spans="1:18" ht="13.2" x14ac:dyDescent="0.25">
      <c r="A791" s="1">
        <v>419151</v>
      </c>
      <c r="B791" s="1" t="s">
        <v>769</v>
      </c>
      <c r="C791" s="2">
        <v>40516</v>
      </c>
      <c r="D791" s="4">
        <v>40087</v>
      </c>
      <c r="E791" s="1">
        <v>46</v>
      </c>
      <c r="F791" s="1" t="s">
        <v>646</v>
      </c>
      <c r="G791" s="1" t="s">
        <v>33</v>
      </c>
      <c r="H791" s="1" t="s">
        <v>770</v>
      </c>
      <c r="I791" s="1" t="s">
        <v>33</v>
      </c>
      <c r="J791" s="1" t="s">
        <v>34</v>
      </c>
      <c r="K791" s="1" t="s">
        <v>25</v>
      </c>
      <c r="L791" s="1" t="s">
        <v>646</v>
      </c>
      <c r="M791" s="1" t="s">
        <v>41</v>
      </c>
      <c r="N791" s="1">
        <v>13</v>
      </c>
      <c r="O791" s="1" t="s">
        <v>27</v>
      </c>
      <c r="P791" s="1" t="s">
        <v>622</v>
      </c>
      <c r="Q791" s="1" t="s">
        <v>697</v>
      </c>
      <c r="R791" s="1" t="s">
        <v>710</v>
      </c>
    </row>
    <row r="792" spans="1:18" ht="13.2" x14ac:dyDescent="0.25">
      <c r="A792" s="1">
        <v>419150</v>
      </c>
      <c r="B792" s="1" t="s">
        <v>314</v>
      </c>
      <c r="C792" s="2">
        <v>40486</v>
      </c>
      <c r="D792" s="4">
        <v>40087</v>
      </c>
      <c r="E792" s="1">
        <v>45</v>
      </c>
      <c r="F792" s="1" t="s">
        <v>21</v>
      </c>
      <c r="G792" s="1" t="s">
        <v>60</v>
      </c>
      <c r="H792" s="1" t="s">
        <v>316</v>
      </c>
      <c r="I792" s="1" t="s">
        <v>21</v>
      </c>
      <c r="J792" s="1" t="s">
        <v>34</v>
      </c>
      <c r="K792" s="1" t="s">
        <v>25</v>
      </c>
      <c r="L792" s="1" t="s">
        <v>60</v>
      </c>
      <c r="M792" s="1" t="s">
        <v>41</v>
      </c>
      <c r="N792" s="1">
        <v>37</v>
      </c>
      <c r="O792" s="1" t="s">
        <v>27</v>
      </c>
      <c r="P792" s="1" t="s">
        <v>611</v>
      </c>
      <c r="Q792" s="1" t="s">
        <v>642</v>
      </c>
      <c r="R792" s="1" t="s">
        <v>651</v>
      </c>
    </row>
    <row r="793" spans="1:18" ht="13.2" x14ac:dyDescent="0.25">
      <c r="A793" s="1">
        <v>419149</v>
      </c>
      <c r="B793" s="1" t="s">
        <v>206</v>
      </c>
      <c r="C793" s="2">
        <v>40486</v>
      </c>
      <c r="D793" s="4">
        <v>40087</v>
      </c>
      <c r="E793" s="1">
        <v>44</v>
      </c>
      <c r="F793" s="1" t="s">
        <v>360</v>
      </c>
      <c r="G793" s="1" t="s">
        <v>248</v>
      </c>
      <c r="H793" s="1" t="s">
        <v>408</v>
      </c>
      <c r="I793" s="1" t="s">
        <v>360</v>
      </c>
      <c r="J793" s="1" t="s">
        <v>24</v>
      </c>
      <c r="K793" s="1" t="s">
        <v>25</v>
      </c>
      <c r="L793" s="1" t="s">
        <v>248</v>
      </c>
      <c r="M793" s="1" t="s">
        <v>26</v>
      </c>
      <c r="N793" s="1">
        <v>7</v>
      </c>
      <c r="O793" s="1" t="s">
        <v>27</v>
      </c>
      <c r="P793" s="1" t="s">
        <v>515</v>
      </c>
      <c r="Q793" s="1" t="s">
        <v>570</v>
      </c>
      <c r="R793" s="1" t="s">
        <v>699</v>
      </c>
    </row>
    <row r="794" spans="1:18" ht="13.2" x14ac:dyDescent="0.25">
      <c r="A794" s="1">
        <v>419148</v>
      </c>
      <c r="B794" s="1" t="s">
        <v>400</v>
      </c>
      <c r="C794" s="2">
        <v>40455</v>
      </c>
      <c r="D794" s="4">
        <v>40087</v>
      </c>
      <c r="E794" s="1">
        <v>43</v>
      </c>
      <c r="F794" s="1" t="s">
        <v>33</v>
      </c>
      <c r="G794" s="1" t="s">
        <v>73</v>
      </c>
      <c r="H794" s="1" t="s">
        <v>402</v>
      </c>
      <c r="I794" s="1" t="s">
        <v>33</v>
      </c>
      <c r="J794" s="1" t="s">
        <v>34</v>
      </c>
      <c r="K794" s="1" t="s">
        <v>25</v>
      </c>
      <c r="L794" s="1" t="s">
        <v>33</v>
      </c>
      <c r="M794" s="1" t="s">
        <v>26</v>
      </c>
      <c r="N794" s="1">
        <v>7</v>
      </c>
      <c r="O794" s="1" t="s">
        <v>27</v>
      </c>
      <c r="P794" s="1" t="s">
        <v>626</v>
      </c>
      <c r="Q794" s="1" t="s">
        <v>696</v>
      </c>
      <c r="R794" s="1" t="s">
        <v>768</v>
      </c>
    </row>
    <row r="795" spans="1:18" ht="13.2" x14ac:dyDescent="0.25">
      <c r="A795" s="1">
        <v>419147</v>
      </c>
      <c r="B795" s="1" t="s">
        <v>769</v>
      </c>
      <c r="C795" s="2">
        <v>40455</v>
      </c>
      <c r="D795" s="4">
        <v>40087</v>
      </c>
      <c r="E795" s="1">
        <v>42</v>
      </c>
      <c r="F795" s="1" t="s">
        <v>646</v>
      </c>
      <c r="G795" s="1" t="s">
        <v>64</v>
      </c>
      <c r="H795" s="1" t="s">
        <v>770</v>
      </c>
      <c r="I795" s="1" t="s">
        <v>64</v>
      </c>
      <c r="J795" s="1" t="s">
        <v>24</v>
      </c>
      <c r="K795" s="1" t="s">
        <v>25</v>
      </c>
      <c r="L795" s="1" t="s">
        <v>646</v>
      </c>
      <c r="M795" s="1" t="s">
        <v>26</v>
      </c>
      <c r="N795" s="1">
        <v>6</v>
      </c>
      <c r="O795" s="1" t="s">
        <v>27</v>
      </c>
      <c r="P795" s="1" t="s">
        <v>771</v>
      </c>
      <c r="Q795" s="1" t="s">
        <v>354</v>
      </c>
      <c r="R795" s="1" t="s">
        <v>586</v>
      </c>
    </row>
    <row r="796" spans="1:18" ht="13.2" x14ac:dyDescent="0.25">
      <c r="A796" s="1">
        <v>419146</v>
      </c>
      <c r="B796" s="1" t="s">
        <v>300</v>
      </c>
      <c r="C796" s="2">
        <v>40425</v>
      </c>
      <c r="D796" s="4">
        <v>40087</v>
      </c>
      <c r="E796" s="1">
        <v>41</v>
      </c>
      <c r="F796" s="1" t="s">
        <v>248</v>
      </c>
      <c r="G796" s="1" t="s">
        <v>60</v>
      </c>
      <c r="H796" s="1" t="s">
        <v>507</v>
      </c>
      <c r="I796" s="1" t="s">
        <v>60</v>
      </c>
      <c r="J796" s="1" t="s">
        <v>24</v>
      </c>
      <c r="K796" s="1" t="s">
        <v>25</v>
      </c>
      <c r="L796" s="1" t="s">
        <v>248</v>
      </c>
      <c r="M796" s="1" t="s">
        <v>26</v>
      </c>
      <c r="N796" s="1">
        <v>6</v>
      </c>
      <c r="O796" s="1" t="s">
        <v>27</v>
      </c>
      <c r="P796" s="1" t="s">
        <v>659</v>
      </c>
      <c r="Q796" s="1" t="s">
        <v>124</v>
      </c>
      <c r="R796" s="1" t="s">
        <v>699</v>
      </c>
    </row>
    <row r="797" spans="1:18" ht="13.2" x14ac:dyDescent="0.25">
      <c r="A797" s="1">
        <v>419145</v>
      </c>
      <c r="B797" s="1" t="s">
        <v>400</v>
      </c>
      <c r="C797" s="2">
        <v>40394</v>
      </c>
      <c r="D797" s="4">
        <v>40087</v>
      </c>
      <c r="E797" s="1">
        <v>40</v>
      </c>
      <c r="F797" s="1" t="s">
        <v>33</v>
      </c>
      <c r="G797" s="1" t="s">
        <v>646</v>
      </c>
      <c r="H797" s="1" t="s">
        <v>402</v>
      </c>
      <c r="I797" s="1" t="s">
        <v>646</v>
      </c>
      <c r="J797" s="1" t="s">
        <v>34</v>
      </c>
      <c r="K797" s="1" t="s">
        <v>25</v>
      </c>
      <c r="L797" s="1" t="s">
        <v>646</v>
      </c>
      <c r="M797" s="1" t="s">
        <v>26</v>
      </c>
      <c r="N797" s="1">
        <v>7</v>
      </c>
      <c r="O797" s="1" t="s">
        <v>27</v>
      </c>
      <c r="P797" s="1" t="s">
        <v>772</v>
      </c>
      <c r="Q797" s="1" t="s">
        <v>593</v>
      </c>
      <c r="R797" s="1" t="s">
        <v>768</v>
      </c>
    </row>
    <row r="798" spans="1:18" ht="13.2" x14ac:dyDescent="0.25">
      <c r="A798" s="1">
        <v>419144</v>
      </c>
      <c r="B798" s="1" t="s">
        <v>36</v>
      </c>
      <c r="C798" s="2">
        <v>40363</v>
      </c>
      <c r="D798" s="4">
        <v>40087</v>
      </c>
      <c r="E798" s="1">
        <v>39</v>
      </c>
      <c r="F798" s="1" t="s">
        <v>73</v>
      </c>
      <c r="G798" s="1" t="s">
        <v>360</v>
      </c>
      <c r="H798" s="1" t="s">
        <v>313</v>
      </c>
      <c r="I798" s="1" t="s">
        <v>73</v>
      </c>
      <c r="J798" s="1" t="s">
        <v>24</v>
      </c>
      <c r="K798" s="1" t="s">
        <v>25</v>
      </c>
      <c r="L798" s="1" t="s">
        <v>73</v>
      </c>
      <c r="M798" s="1" t="s">
        <v>41</v>
      </c>
      <c r="N798" s="1">
        <v>14</v>
      </c>
      <c r="O798" s="1" t="s">
        <v>27</v>
      </c>
      <c r="P798" s="1" t="s">
        <v>672</v>
      </c>
      <c r="Q798" s="1" t="s">
        <v>759</v>
      </c>
      <c r="R798" s="1" t="s">
        <v>697</v>
      </c>
    </row>
    <row r="799" spans="1:18" ht="13.2" x14ac:dyDescent="0.25">
      <c r="A799" s="1">
        <v>419143</v>
      </c>
      <c r="B799" s="1" t="s">
        <v>314</v>
      </c>
      <c r="C799" s="2">
        <v>40363</v>
      </c>
      <c r="D799" s="4">
        <v>40087</v>
      </c>
      <c r="E799" s="1">
        <v>38</v>
      </c>
      <c r="F799" s="1" t="s">
        <v>21</v>
      </c>
      <c r="G799" s="1" t="s">
        <v>248</v>
      </c>
      <c r="H799" s="1" t="s">
        <v>316</v>
      </c>
      <c r="I799" s="1" t="s">
        <v>248</v>
      </c>
      <c r="J799" s="1" t="s">
        <v>24</v>
      </c>
      <c r="K799" s="1" t="s">
        <v>25</v>
      </c>
      <c r="L799" s="1" t="s">
        <v>21</v>
      </c>
      <c r="M799" s="1" t="s">
        <v>26</v>
      </c>
      <c r="N799" s="1">
        <v>9</v>
      </c>
      <c r="O799" s="1" t="s">
        <v>27</v>
      </c>
      <c r="P799" s="1" t="s">
        <v>773</v>
      </c>
      <c r="Q799" s="1" t="s">
        <v>179</v>
      </c>
      <c r="R799" s="1" t="s">
        <v>651</v>
      </c>
    </row>
    <row r="800" spans="1:18" ht="13.2" x14ac:dyDescent="0.25">
      <c r="A800" s="1">
        <v>419142</v>
      </c>
      <c r="B800" s="1" t="s">
        <v>219</v>
      </c>
      <c r="C800" s="2">
        <v>40333</v>
      </c>
      <c r="D800" s="4">
        <v>40087</v>
      </c>
      <c r="E800" s="1">
        <v>37</v>
      </c>
      <c r="F800" s="1" t="s">
        <v>64</v>
      </c>
      <c r="G800" s="1" t="s">
        <v>60</v>
      </c>
      <c r="H800" s="1" t="s">
        <v>514</v>
      </c>
      <c r="I800" s="1" t="s">
        <v>64</v>
      </c>
      <c r="J800" s="1" t="s">
        <v>24</v>
      </c>
      <c r="K800" s="1" t="s">
        <v>25</v>
      </c>
      <c r="L800" s="1" t="s">
        <v>64</v>
      </c>
      <c r="M800" s="1" t="s">
        <v>41</v>
      </c>
      <c r="N800" s="1">
        <v>24</v>
      </c>
      <c r="O800" s="1" t="s">
        <v>27</v>
      </c>
      <c r="P800" s="1" t="s">
        <v>434</v>
      </c>
      <c r="Q800" s="1" t="s">
        <v>593</v>
      </c>
      <c r="R800" s="1" t="s">
        <v>768</v>
      </c>
    </row>
    <row r="801" spans="1:18" ht="13.2" x14ac:dyDescent="0.25">
      <c r="A801" s="1">
        <v>419141</v>
      </c>
      <c r="B801" s="1" t="s">
        <v>769</v>
      </c>
      <c r="C801" s="2">
        <v>40302</v>
      </c>
      <c r="D801" s="4">
        <v>40087</v>
      </c>
      <c r="E801" s="1">
        <v>36</v>
      </c>
      <c r="F801" s="1" t="s">
        <v>646</v>
      </c>
      <c r="G801" s="1" t="s">
        <v>21</v>
      </c>
      <c r="H801" s="1" t="s">
        <v>770</v>
      </c>
      <c r="I801" s="1" t="s">
        <v>21</v>
      </c>
      <c r="J801" s="1" t="s">
        <v>24</v>
      </c>
      <c r="K801" s="1" t="s">
        <v>25</v>
      </c>
      <c r="L801" s="1" t="s">
        <v>21</v>
      </c>
      <c r="M801" s="1" t="s">
        <v>41</v>
      </c>
      <c r="N801" s="1">
        <v>2</v>
      </c>
      <c r="O801" s="1" t="s">
        <v>27</v>
      </c>
      <c r="P801" s="1" t="s">
        <v>732</v>
      </c>
      <c r="Q801" s="1" t="s">
        <v>354</v>
      </c>
      <c r="R801" s="1" t="s">
        <v>586</v>
      </c>
    </row>
    <row r="802" spans="1:18" ht="13.2" x14ac:dyDescent="0.25">
      <c r="A802" s="1">
        <v>419139</v>
      </c>
      <c r="B802" s="1" t="s">
        <v>36</v>
      </c>
      <c r="C802" s="2">
        <v>40272</v>
      </c>
      <c r="D802" s="4">
        <v>40087</v>
      </c>
      <c r="E802" s="1">
        <v>34</v>
      </c>
      <c r="F802" s="1" t="s">
        <v>73</v>
      </c>
      <c r="G802" s="1" t="s">
        <v>248</v>
      </c>
      <c r="H802" s="1" t="s">
        <v>313</v>
      </c>
      <c r="I802" s="1" t="s">
        <v>73</v>
      </c>
      <c r="J802" s="1" t="s">
        <v>24</v>
      </c>
      <c r="K802" s="1" t="s">
        <v>25</v>
      </c>
      <c r="L802" s="1" t="s">
        <v>248</v>
      </c>
      <c r="M802" s="1" t="s">
        <v>26</v>
      </c>
      <c r="N802" s="1">
        <v>8</v>
      </c>
      <c r="O802" s="1" t="s">
        <v>27</v>
      </c>
      <c r="P802" s="1" t="s">
        <v>737</v>
      </c>
      <c r="Q802" s="1" t="s">
        <v>593</v>
      </c>
      <c r="R802" s="1" t="s">
        <v>768</v>
      </c>
    </row>
    <row r="803" spans="1:18" ht="13.2" x14ac:dyDescent="0.25">
      <c r="A803" s="1">
        <v>419140</v>
      </c>
      <c r="B803" s="1" t="s">
        <v>206</v>
      </c>
      <c r="C803" s="2">
        <v>40272</v>
      </c>
      <c r="D803" s="4">
        <v>40087</v>
      </c>
      <c r="E803" s="1">
        <v>35</v>
      </c>
      <c r="F803" s="1" t="s">
        <v>360</v>
      </c>
      <c r="G803" s="1" t="s">
        <v>33</v>
      </c>
      <c r="H803" s="1" t="s">
        <v>408</v>
      </c>
      <c r="I803" s="1" t="s">
        <v>360</v>
      </c>
      <c r="J803" s="1" t="s">
        <v>24</v>
      </c>
      <c r="K803" s="1" t="s">
        <v>25</v>
      </c>
      <c r="L803" s="1" t="s">
        <v>360</v>
      </c>
      <c r="M803" s="1" t="s">
        <v>41</v>
      </c>
      <c r="N803" s="1">
        <v>37</v>
      </c>
      <c r="O803" s="1" t="s">
        <v>27</v>
      </c>
      <c r="P803" s="1" t="s">
        <v>774</v>
      </c>
      <c r="Q803" s="1" t="s">
        <v>570</v>
      </c>
      <c r="R803" s="1" t="s">
        <v>124</v>
      </c>
    </row>
    <row r="804" spans="1:18" ht="13.2" x14ac:dyDescent="0.25">
      <c r="A804" s="1">
        <v>419138</v>
      </c>
      <c r="B804" s="1" t="s">
        <v>50</v>
      </c>
      <c r="C804" s="2">
        <v>40241</v>
      </c>
      <c r="D804" s="4">
        <v>40087</v>
      </c>
      <c r="E804" s="1">
        <v>33</v>
      </c>
      <c r="F804" s="1" t="s">
        <v>60</v>
      </c>
      <c r="G804" s="1" t="s">
        <v>646</v>
      </c>
      <c r="H804" s="1" t="s">
        <v>505</v>
      </c>
      <c r="I804" s="1" t="s">
        <v>60</v>
      </c>
      <c r="J804" s="1" t="s">
        <v>24</v>
      </c>
      <c r="K804" s="1" t="s">
        <v>25</v>
      </c>
      <c r="L804" s="1" t="s">
        <v>60</v>
      </c>
      <c r="M804" s="1" t="s">
        <v>41</v>
      </c>
      <c r="N804" s="1">
        <v>63</v>
      </c>
      <c r="O804" s="1" t="s">
        <v>27</v>
      </c>
      <c r="P804" s="1" t="s">
        <v>290</v>
      </c>
      <c r="Q804" s="1" t="s">
        <v>642</v>
      </c>
      <c r="R804" s="1" t="s">
        <v>179</v>
      </c>
    </row>
    <row r="805" spans="1:18" ht="13.2" x14ac:dyDescent="0.25">
      <c r="A805" s="1">
        <v>419137</v>
      </c>
      <c r="B805" s="1" t="s">
        <v>219</v>
      </c>
      <c r="C805" s="2">
        <v>40241</v>
      </c>
      <c r="D805" s="4">
        <v>40087</v>
      </c>
      <c r="E805" s="1">
        <v>32</v>
      </c>
      <c r="F805" s="1" t="s">
        <v>64</v>
      </c>
      <c r="G805" s="1" t="s">
        <v>21</v>
      </c>
      <c r="H805" s="1" t="s">
        <v>514</v>
      </c>
      <c r="I805" s="1" t="s">
        <v>64</v>
      </c>
      <c r="J805" s="1" t="s">
        <v>24</v>
      </c>
      <c r="K805" s="1" t="s">
        <v>25</v>
      </c>
      <c r="L805" s="1" t="s">
        <v>64</v>
      </c>
      <c r="M805" s="1" t="s">
        <v>41</v>
      </c>
      <c r="N805" s="1">
        <v>23</v>
      </c>
      <c r="O805" s="1" t="s">
        <v>27</v>
      </c>
      <c r="P805" s="1" t="s">
        <v>572</v>
      </c>
      <c r="Q805" s="1" t="s">
        <v>697</v>
      </c>
      <c r="R805" s="1" t="s">
        <v>710</v>
      </c>
    </row>
    <row r="806" spans="1:18" ht="13.2" x14ac:dyDescent="0.25">
      <c r="A806" s="1">
        <v>419136</v>
      </c>
      <c r="B806" s="1" t="s">
        <v>300</v>
      </c>
      <c r="C806" s="2">
        <v>40213</v>
      </c>
      <c r="D806" s="4">
        <v>40087</v>
      </c>
      <c r="E806" s="1">
        <v>31</v>
      </c>
      <c r="F806" s="1" t="s">
        <v>248</v>
      </c>
      <c r="G806" s="1" t="s">
        <v>33</v>
      </c>
      <c r="H806" s="1" t="s">
        <v>507</v>
      </c>
      <c r="I806" s="1" t="s">
        <v>248</v>
      </c>
      <c r="J806" s="1" t="s">
        <v>24</v>
      </c>
      <c r="K806" s="1" t="s">
        <v>25</v>
      </c>
      <c r="L806" s="1" t="s">
        <v>33</v>
      </c>
      <c r="M806" s="1" t="s">
        <v>26</v>
      </c>
      <c r="N806" s="1">
        <v>6</v>
      </c>
      <c r="O806" s="1" t="s">
        <v>27</v>
      </c>
      <c r="P806" s="1" t="s">
        <v>676</v>
      </c>
      <c r="Q806" s="1" t="s">
        <v>570</v>
      </c>
      <c r="R806" s="1" t="s">
        <v>124</v>
      </c>
    </row>
    <row r="807" spans="1:18" ht="13.2" x14ac:dyDescent="0.25">
      <c r="A807" s="1">
        <v>419135</v>
      </c>
      <c r="B807" s="1" t="s">
        <v>36</v>
      </c>
      <c r="C807" s="2">
        <v>40182</v>
      </c>
      <c r="D807" s="4">
        <v>40087</v>
      </c>
      <c r="E807" s="1">
        <v>30</v>
      </c>
      <c r="F807" s="1" t="s">
        <v>73</v>
      </c>
      <c r="G807" s="1" t="s">
        <v>646</v>
      </c>
      <c r="H807" s="1" t="s">
        <v>313</v>
      </c>
      <c r="I807" s="1" t="s">
        <v>73</v>
      </c>
      <c r="J807" s="1" t="s">
        <v>24</v>
      </c>
      <c r="K807" s="1" t="s">
        <v>25</v>
      </c>
      <c r="L807" s="1" t="s">
        <v>73</v>
      </c>
      <c r="M807" s="1" t="s">
        <v>41</v>
      </c>
      <c r="N807" s="1">
        <v>24</v>
      </c>
      <c r="O807" s="1" t="s">
        <v>27</v>
      </c>
      <c r="P807" s="1" t="s">
        <v>672</v>
      </c>
      <c r="Q807" s="1" t="s">
        <v>696</v>
      </c>
      <c r="R807" s="1" t="s">
        <v>768</v>
      </c>
    </row>
    <row r="808" spans="1:18" ht="13.2" x14ac:dyDescent="0.25">
      <c r="A808" s="1">
        <v>419134</v>
      </c>
      <c r="B808" s="1" t="s">
        <v>206</v>
      </c>
      <c r="C808" s="1" t="s">
        <v>775</v>
      </c>
      <c r="D808" s="4">
        <v>40087</v>
      </c>
      <c r="E808" s="1">
        <v>29</v>
      </c>
      <c r="F808" s="1" t="s">
        <v>360</v>
      </c>
      <c r="G808" s="1" t="s">
        <v>21</v>
      </c>
      <c r="H808" s="1" t="s">
        <v>408</v>
      </c>
      <c r="I808" s="1" t="s">
        <v>360</v>
      </c>
      <c r="J808" s="1" t="s">
        <v>24</v>
      </c>
      <c r="K808" s="1" t="s">
        <v>25</v>
      </c>
      <c r="L808" s="1" t="s">
        <v>360</v>
      </c>
      <c r="M808" s="1" t="s">
        <v>41</v>
      </c>
      <c r="N808" s="1">
        <v>67</v>
      </c>
      <c r="O808" s="1" t="s">
        <v>27</v>
      </c>
      <c r="P808" s="1" t="s">
        <v>141</v>
      </c>
      <c r="Q808" s="1" t="s">
        <v>354</v>
      </c>
      <c r="R808" s="1" t="s">
        <v>586</v>
      </c>
    </row>
    <row r="809" spans="1:18" ht="13.2" x14ac:dyDescent="0.25">
      <c r="A809" s="1">
        <v>419133</v>
      </c>
      <c r="B809" s="1" t="s">
        <v>219</v>
      </c>
      <c r="C809" s="1" t="s">
        <v>775</v>
      </c>
      <c r="D809" s="4">
        <v>40087</v>
      </c>
      <c r="E809" s="1">
        <v>28</v>
      </c>
      <c r="F809" s="1" t="s">
        <v>64</v>
      </c>
      <c r="G809" s="1" t="s">
        <v>33</v>
      </c>
      <c r="H809" s="1" t="s">
        <v>514</v>
      </c>
      <c r="I809" s="1" t="s">
        <v>33</v>
      </c>
      <c r="J809" s="1" t="s">
        <v>24</v>
      </c>
      <c r="K809" s="1" t="s">
        <v>25</v>
      </c>
      <c r="L809" s="1" t="s">
        <v>64</v>
      </c>
      <c r="M809" s="1" t="s">
        <v>26</v>
      </c>
      <c r="N809" s="1">
        <v>5</v>
      </c>
      <c r="O809" s="1" t="s">
        <v>27</v>
      </c>
      <c r="P809" s="1" t="s">
        <v>572</v>
      </c>
      <c r="Q809" s="1" t="s">
        <v>759</v>
      </c>
      <c r="R809" s="1" t="s">
        <v>697</v>
      </c>
    </row>
    <row r="810" spans="1:18" ht="13.2" x14ac:dyDescent="0.25">
      <c r="A810" s="1">
        <v>419132</v>
      </c>
      <c r="B810" s="1" t="s">
        <v>50</v>
      </c>
      <c r="C810" s="1" t="s">
        <v>776</v>
      </c>
      <c r="D810" s="4">
        <v>40087</v>
      </c>
      <c r="E810" s="1">
        <v>27</v>
      </c>
      <c r="F810" s="1" t="s">
        <v>60</v>
      </c>
      <c r="G810" s="1" t="s">
        <v>248</v>
      </c>
      <c r="H810" s="1" t="s">
        <v>505</v>
      </c>
      <c r="I810" s="1" t="s">
        <v>60</v>
      </c>
      <c r="J810" s="1" t="s">
        <v>34</v>
      </c>
      <c r="K810" s="1" t="s">
        <v>25</v>
      </c>
      <c r="L810" s="1" t="s">
        <v>60</v>
      </c>
      <c r="M810" s="1" t="s">
        <v>26</v>
      </c>
      <c r="N810" s="1">
        <v>4</v>
      </c>
      <c r="O810" s="1" t="s">
        <v>27</v>
      </c>
      <c r="P810" s="1" t="s">
        <v>333</v>
      </c>
      <c r="Q810" s="1" t="s">
        <v>642</v>
      </c>
      <c r="R810" s="1" t="s">
        <v>651</v>
      </c>
    </row>
    <row r="811" spans="1:18" ht="13.2" x14ac:dyDescent="0.25">
      <c r="A811" s="1">
        <v>419131</v>
      </c>
      <c r="B811" s="1" t="s">
        <v>206</v>
      </c>
      <c r="C811" s="1" t="s">
        <v>777</v>
      </c>
      <c r="D811" s="4">
        <v>40087</v>
      </c>
      <c r="E811" s="1">
        <v>26</v>
      </c>
      <c r="F811" s="1" t="s">
        <v>360</v>
      </c>
      <c r="G811" s="1" t="s">
        <v>73</v>
      </c>
      <c r="H811" s="1" t="s">
        <v>408</v>
      </c>
      <c r="I811" s="1" t="s">
        <v>360</v>
      </c>
      <c r="J811" s="1" t="s">
        <v>24</v>
      </c>
      <c r="K811" s="1" t="s">
        <v>25</v>
      </c>
      <c r="L811" s="1" t="s">
        <v>360</v>
      </c>
      <c r="M811" s="1" t="s">
        <v>41</v>
      </c>
      <c r="N811" s="1">
        <v>40</v>
      </c>
      <c r="O811" s="1" t="s">
        <v>27</v>
      </c>
      <c r="P811" s="1" t="s">
        <v>102</v>
      </c>
      <c r="Q811" s="1" t="s">
        <v>565</v>
      </c>
      <c r="R811" s="1" t="s">
        <v>586</v>
      </c>
    </row>
    <row r="812" spans="1:18" ht="13.2" x14ac:dyDescent="0.25">
      <c r="A812" s="1">
        <v>419130</v>
      </c>
      <c r="B812" s="1" t="s">
        <v>50</v>
      </c>
      <c r="C812" s="1" t="s">
        <v>778</v>
      </c>
      <c r="D812" s="4">
        <v>40087</v>
      </c>
      <c r="E812" s="1">
        <v>25</v>
      </c>
      <c r="F812" s="1" t="s">
        <v>646</v>
      </c>
      <c r="G812" s="1" t="s">
        <v>60</v>
      </c>
      <c r="H812" s="1" t="s">
        <v>702</v>
      </c>
      <c r="I812" s="1" t="s">
        <v>646</v>
      </c>
      <c r="J812" s="1" t="s">
        <v>34</v>
      </c>
      <c r="K812" s="1" t="s">
        <v>25</v>
      </c>
      <c r="L812" s="1" t="s">
        <v>60</v>
      </c>
      <c r="M812" s="1" t="s">
        <v>41</v>
      </c>
      <c r="N812" s="1">
        <v>41</v>
      </c>
      <c r="O812" s="1" t="s">
        <v>27</v>
      </c>
      <c r="P812" s="1" t="s">
        <v>340</v>
      </c>
      <c r="Q812" s="1" t="s">
        <v>608</v>
      </c>
      <c r="R812" s="1" t="s">
        <v>696</v>
      </c>
    </row>
    <row r="813" spans="1:18" ht="13.2" x14ac:dyDescent="0.25">
      <c r="A813" s="1">
        <v>419129</v>
      </c>
      <c r="B813" s="1" t="s">
        <v>18</v>
      </c>
      <c r="C813" s="1" t="s">
        <v>778</v>
      </c>
      <c r="D813" s="4">
        <v>40087</v>
      </c>
      <c r="E813" s="1">
        <v>24</v>
      </c>
      <c r="F813" s="1" t="s">
        <v>21</v>
      </c>
      <c r="G813" s="1" t="s">
        <v>64</v>
      </c>
      <c r="H813" s="1" t="s">
        <v>525</v>
      </c>
      <c r="I813" s="1" t="s">
        <v>21</v>
      </c>
      <c r="J813" s="1" t="s">
        <v>24</v>
      </c>
      <c r="K813" s="1" t="s">
        <v>25</v>
      </c>
      <c r="L813" s="1" t="s">
        <v>21</v>
      </c>
      <c r="M813" s="1" t="s">
        <v>41</v>
      </c>
      <c r="N813" s="1">
        <v>17</v>
      </c>
      <c r="O813" s="1" t="s">
        <v>27</v>
      </c>
      <c r="P813" s="1" t="s">
        <v>779</v>
      </c>
      <c r="Q813" s="1" t="s">
        <v>565</v>
      </c>
      <c r="R813" s="1" t="s">
        <v>586</v>
      </c>
    </row>
    <row r="814" spans="1:18" ht="13.2" x14ac:dyDescent="0.25">
      <c r="A814" s="1">
        <v>419127</v>
      </c>
      <c r="B814" s="1" t="s">
        <v>300</v>
      </c>
      <c r="C814" s="1" t="s">
        <v>780</v>
      </c>
      <c r="D814" s="4">
        <v>40087</v>
      </c>
      <c r="E814" s="1">
        <v>23</v>
      </c>
      <c r="F814" s="1" t="s">
        <v>248</v>
      </c>
      <c r="G814" s="1" t="s">
        <v>73</v>
      </c>
      <c r="H814" s="1" t="s">
        <v>507</v>
      </c>
      <c r="I814" s="1" t="s">
        <v>73</v>
      </c>
      <c r="J814" s="1" t="s">
        <v>24</v>
      </c>
      <c r="K814" s="1" t="s">
        <v>25</v>
      </c>
      <c r="L814" s="1" t="s">
        <v>73</v>
      </c>
      <c r="M814" s="1" t="s">
        <v>41</v>
      </c>
      <c r="N814" s="1">
        <v>39</v>
      </c>
      <c r="O814" s="1" t="s">
        <v>27</v>
      </c>
      <c r="P814" s="1" t="s">
        <v>726</v>
      </c>
      <c r="Q814" s="1" t="s">
        <v>642</v>
      </c>
      <c r="R814" s="1" t="s">
        <v>179</v>
      </c>
    </row>
    <row r="815" spans="1:18" ht="13.2" x14ac:dyDescent="0.25">
      <c r="A815" s="1">
        <v>419126</v>
      </c>
      <c r="B815" s="1" t="s">
        <v>18</v>
      </c>
      <c r="C815" s="1" t="s">
        <v>781</v>
      </c>
      <c r="D815" s="4">
        <v>40087</v>
      </c>
      <c r="E815" s="1">
        <v>22</v>
      </c>
      <c r="F815" s="1" t="s">
        <v>21</v>
      </c>
      <c r="G815" s="1" t="s">
        <v>646</v>
      </c>
      <c r="H815" s="1" t="s">
        <v>525</v>
      </c>
      <c r="I815" s="1" t="s">
        <v>646</v>
      </c>
      <c r="J815" s="1" t="s">
        <v>24</v>
      </c>
      <c r="K815" s="1" t="s">
        <v>25</v>
      </c>
      <c r="L815" s="1" t="s">
        <v>21</v>
      </c>
      <c r="M815" s="1" t="s">
        <v>26</v>
      </c>
      <c r="N815" s="1">
        <v>8</v>
      </c>
      <c r="O815" s="1" t="s">
        <v>27</v>
      </c>
      <c r="P815" s="1" t="s">
        <v>457</v>
      </c>
      <c r="Q815" s="1" t="s">
        <v>354</v>
      </c>
      <c r="R815" s="1" t="s">
        <v>586</v>
      </c>
    </row>
    <row r="816" spans="1:18" ht="13.2" x14ac:dyDescent="0.25">
      <c r="A816" s="1">
        <v>419125</v>
      </c>
      <c r="B816" s="1" t="s">
        <v>50</v>
      </c>
      <c r="C816" s="1" t="s">
        <v>782</v>
      </c>
      <c r="D816" s="4">
        <v>40087</v>
      </c>
      <c r="E816" s="1">
        <v>21</v>
      </c>
      <c r="F816" s="1" t="s">
        <v>64</v>
      </c>
      <c r="G816" s="1" t="s">
        <v>60</v>
      </c>
      <c r="H816" s="1" t="s">
        <v>65</v>
      </c>
      <c r="I816" s="1" t="s">
        <v>60</v>
      </c>
      <c r="J816" s="1" t="s">
        <v>34</v>
      </c>
      <c r="K816" s="1" t="s">
        <v>25</v>
      </c>
      <c r="L816" s="1" t="s">
        <v>60</v>
      </c>
      <c r="M816" s="1" t="s">
        <v>26</v>
      </c>
      <c r="N816" s="1">
        <v>5</v>
      </c>
      <c r="O816" s="1" t="s">
        <v>27</v>
      </c>
      <c r="P816" s="1" t="s">
        <v>611</v>
      </c>
      <c r="Q816" s="1" t="s">
        <v>699</v>
      </c>
      <c r="R816" s="1" t="s">
        <v>570</v>
      </c>
    </row>
    <row r="817" spans="1:18" ht="13.2" x14ac:dyDescent="0.25">
      <c r="A817" s="1">
        <v>419128</v>
      </c>
      <c r="B817" s="1" t="s">
        <v>400</v>
      </c>
      <c r="C817" s="1" t="s">
        <v>782</v>
      </c>
      <c r="D817" s="4">
        <v>40087</v>
      </c>
      <c r="E817" s="1">
        <v>20</v>
      </c>
      <c r="F817" s="1" t="s">
        <v>33</v>
      </c>
      <c r="G817" s="1" t="s">
        <v>360</v>
      </c>
      <c r="H817" s="1" t="s">
        <v>402</v>
      </c>
      <c r="I817" s="1" t="s">
        <v>33</v>
      </c>
      <c r="J817" s="1" t="s">
        <v>34</v>
      </c>
      <c r="K817" s="1" t="s">
        <v>25</v>
      </c>
      <c r="L817" s="1" t="s">
        <v>360</v>
      </c>
      <c r="M817" s="1" t="s">
        <v>41</v>
      </c>
      <c r="N817" s="1">
        <v>17</v>
      </c>
      <c r="O817" s="1" t="s">
        <v>27</v>
      </c>
      <c r="P817" s="1" t="s">
        <v>445</v>
      </c>
      <c r="Q817" s="1" t="s">
        <v>759</v>
      </c>
      <c r="R817" s="1" t="s">
        <v>697</v>
      </c>
    </row>
    <row r="818" spans="1:18" ht="13.2" x14ac:dyDescent="0.25">
      <c r="A818" s="1">
        <v>419124</v>
      </c>
      <c r="B818" s="1" t="s">
        <v>300</v>
      </c>
      <c r="C818" s="1" t="s">
        <v>783</v>
      </c>
      <c r="D818" s="4">
        <v>40087</v>
      </c>
      <c r="E818" s="1">
        <v>19</v>
      </c>
      <c r="F818" s="1" t="s">
        <v>248</v>
      </c>
      <c r="G818" s="1" t="s">
        <v>21</v>
      </c>
      <c r="H818" s="1" t="s">
        <v>507</v>
      </c>
      <c r="I818" s="1" t="s">
        <v>248</v>
      </c>
      <c r="J818" s="1" t="s">
        <v>34</v>
      </c>
      <c r="K818" s="1" t="s">
        <v>25</v>
      </c>
      <c r="L818" s="1" t="s">
        <v>21</v>
      </c>
      <c r="M818" s="1" t="s">
        <v>41</v>
      </c>
      <c r="N818" s="1">
        <v>31</v>
      </c>
      <c r="O818" s="1" t="s">
        <v>27</v>
      </c>
      <c r="P818" s="1" t="s">
        <v>784</v>
      </c>
      <c r="Q818" s="1" t="s">
        <v>642</v>
      </c>
      <c r="R818" s="1" t="s">
        <v>651</v>
      </c>
    </row>
    <row r="819" spans="1:18" ht="13.2" x14ac:dyDescent="0.25">
      <c r="A819" s="1">
        <v>419123</v>
      </c>
      <c r="B819" s="1" t="s">
        <v>400</v>
      </c>
      <c r="C819" s="1" t="s">
        <v>785</v>
      </c>
      <c r="D819" s="4">
        <v>40087</v>
      </c>
      <c r="E819" s="1">
        <v>18</v>
      </c>
      <c r="F819" s="1" t="s">
        <v>33</v>
      </c>
      <c r="G819" s="1" t="s">
        <v>64</v>
      </c>
      <c r="H819" s="1" t="s">
        <v>402</v>
      </c>
      <c r="I819" s="1" t="s">
        <v>64</v>
      </c>
      <c r="J819" s="1" t="s">
        <v>34</v>
      </c>
      <c r="K819" s="1" t="s">
        <v>25</v>
      </c>
      <c r="L819" s="1" t="s">
        <v>33</v>
      </c>
      <c r="M819" s="1" t="s">
        <v>41</v>
      </c>
      <c r="N819" s="1">
        <v>36</v>
      </c>
      <c r="O819" s="1" t="s">
        <v>27</v>
      </c>
      <c r="P819" s="1" t="s">
        <v>427</v>
      </c>
      <c r="Q819" s="1" t="s">
        <v>697</v>
      </c>
      <c r="R819" s="1" t="s">
        <v>710</v>
      </c>
    </row>
    <row r="820" spans="1:18" ht="13.2" x14ac:dyDescent="0.25">
      <c r="A820" s="1">
        <v>419122</v>
      </c>
      <c r="B820" s="1" t="s">
        <v>50</v>
      </c>
      <c r="C820" s="1" t="s">
        <v>786</v>
      </c>
      <c r="D820" s="4">
        <v>40087</v>
      </c>
      <c r="E820" s="1">
        <v>17</v>
      </c>
      <c r="F820" s="1" t="s">
        <v>60</v>
      </c>
      <c r="G820" s="1" t="s">
        <v>73</v>
      </c>
      <c r="H820" s="1" t="s">
        <v>505</v>
      </c>
      <c r="I820" s="1" t="s">
        <v>73</v>
      </c>
      <c r="J820" s="1" t="s">
        <v>24</v>
      </c>
      <c r="K820" s="1" t="s">
        <v>25</v>
      </c>
      <c r="L820" s="1" t="s">
        <v>60</v>
      </c>
      <c r="M820" s="1" t="s">
        <v>26</v>
      </c>
      <c r="N820" s="1">
        <v>7</v>
      </c>
      <c r="O820" s="1" t="s">
        <v>27</v>
      </c>
      <c r="P820" s="1" t="s">
        <v>611</v>
      </c>
      <c r="Q820" s="1" t="s">
        <v>565</v>
      </c>
      <c r="R820" s="1" t="s">
        <v>586</v>
      </c>
    </row>
    <row r="821" spans="1:18" ht="13.2" x14ac:dyDescent="0.25">
      <c r="A821" s="1">
        <v>419121</v>
      </c>
      <c r="B821" s="1" t="s">
        <v>219</v>
      </c>
      <c r="C821" s="1" t="s">
        <v>787</v>
      </c>
      <c r="D821" s="4">
        <v>40087</v>
      </c>
      <c r="E821" s="1">
        <v>16</v>
      </c>
      <c r="F821" s="1" t="s">
        <v>64</v>
      </c>
      <c r="G821" s="1" t="s">
        <v>248</v>
      </c>
      <c r="H821" s="1" t="s">
        <v>514</v>
      </c>
      <c r="I821" s="1" t="s">
        <v>64</v>
      </c>
      <c r="J821" s="1" t="s">
        <v>34</v>
      </c>
      <c r="K821" s="1" t="s">
        <v>222</v>
      </c>
      <c r="L821" s="1" t="s">
        <v>248</v>
      </c>
      <c r="M821" s="1" t="s">
        <v>223</v>
      </c>
      <c r="N821" s="1" t="s">
        <v>27</v>
      </c>
      <c r="O821" s="1" t="s">
        <v>27</v>
      </c>
      <c r="P821" s="1" t="s">
        <v>788</v>
      </c>
      <c r="Q821" s="1" t="s">
        <v>696</v>
      </c>
      <c r="R821" s="1" t="s">
        <v>768</v>
      </c>
    </row>
    <row r="822" spans="1:18" ht="13.2" x14ac:dyDescent="0.25">
      <c r="A822" s="1">
        <v>419120</v>
      </c>
      <c r="B822" s="1" t="s">
        <v>559</v>
      </c>
      <c r="C822" s="1" t="s">
        <v>787</v>
      </c>
      <c r="D822" s="4">
        <v>40087</v>
      </c>
      <c r="E822" s="1">
        <v>15</v>
      </c>
      <c r="F822" s="1" t="s">
        <v>646</v>
      </c>
      <c r="G822" s="1" t="s">
        <v>360</v>
      </c>
      <c r="H822" s="1" t="s">
        <v>561</v>
      </c>
      <c r="I822" s="1" t="s">
        <v>646</v>
      </c>
      <c r="J822" s="1" t="s">
        <v>24</v>
      </c>
      <c r="K822" s="1" t="s">
        <v>25</v>
      </c>
      <c r="L822" s="1" t="s">
        <v>646</v>
      </c>
      <c r="M822" s="1" t="s">
        <v>41</v>
      </c>
      <c r="N822" s="1">
        <v>10</v>
      </c>
      <c r="O822" s="1" t="s">
        <v>27</v>
      </c>
      <c r="P822" s="1" t="s">
        <v>761</v>
      </c>
      <c r="Q822" s="1" t="s">
        <v>570</v>
      </c>
      <c r="R822" s="1" t="s">
        <v>124</v>
      </c>
    </row>
    <row r="823" spans="1:18" ht="13.2" x14ac:dyDescent="0.25">
      <c r="A823" s="1">
        <v>419119</v>
      </c>
      <c r="B823" s="1" t="s">
        <v>50</v>
      </c>
      <c r="C823" s="1" t="s">
        <v>789</v>
      </c>
      <c r="D823" s="4">
        <v>40087</v>
      </c>
      <c r="E823" s="1">
        <v>14</v>
      </c>
      <c r="F823" s="1" t="s">
        <v>60</v>
      </c>
      <c r="G823" s="1" t="s">
        <v>33</v>
      </c>
      <c r="H823" s="1" t="s">
        <v>505</v>
      </c>
      <c r="I823" s="1" t="s">
        <v>60</v>
      </c>
      <c r="J823" s="1" t="s">
        <v>24</v>
      </c>
      <c r="K823" s="1" t="s">
        <v>25</v>
      </c>
      <c r="L823" s="1" t="s">
        <v>33</v>
      </c>
      <c r="M823" s="1" t="s">
        <v>26</v>
      </c>
      <c r="N823" s="1">
        <v>7</v>
      </c>
      <c r="O823" s="1" t="s">
        <v>27</v>
      </c>
      <c r="P823" s="1" t="s">
        <v>584</v>
      </c>
      <c r="Q823" s="1" t="s">
        <v>354</v>
      </c>
      <c r="R823" s="1" t="s">
        <v>565</v>
      </c>
    </row>
    <row r="824" spans="1:18" ht="13.2" x14ac:dyDescent="0.25">
      <c r="A824" s="1">
        <v>419118</v>
      </c>
      <c r="B824" s="1" t="s">
        <v>18</v>
      </c>
      <c r="C824" s="1" t="s">
        <v>789</v>
      </c>
      <c r="D824" s="4">
        <v>40087</v>
      </c>
      <c r="E824" s="1">
        <v>13</v>
      </c>
      <c r="F824" s="1" t="s">
        <v>21</v>
      </c>
      <c r="G824" s="1" t="s">
        <v>73</v>
      </c>
      <c r="H824" s="1" t="s">
        <v>525</v>
      </c>
      <c r="I824" s="1" t="s">
        <v>21</v>
      </c>
      <c r="J824" s="1" t="s">
        <v>24</v>
      </c>
      <c r="K824" s="1" t="s">
        <v>25</v>
      </c>
      <c r="L824" s="1" t="s">
        <v>21</v>
      </c>
      <c r="M824" s="1" t="s">
        <v>41</v>
      </c>
      <c r="N824" s="1">
        <v>34</v>
      </c>
      <c r="O824" s="1" t="s">
        <v>27</v>
      </c>
      <c r="P824" s="1" t="s">
        <v>790</v>
      </c>
      <c r="Q824" s="1" t="s">
        <v>697</v>
      </c>
      <c r="R824" s="1" t="s">
        <v>710</v>
      </c>
    </row>
    <row r="825" spans="1:18" ht="13.2" x14ac:dyDescent="0.25">
      <c r="A825" s="1">
        <v>419116</v>
      </c>
      <c r="B825" s="1" t="s">
        <v>206</v>
      </c>
      <c r="C825" s="1" t="s">
        <v>791</v>
      </c>
      <c r="D825" s="4">
        <v>40087</v>
      </c>
      <c r="E825" s="1">
        <v>11</v>
      </c>
      <c r="F825" s="1" t="s">
        <v>360</v>
      </c>
      <c r="G825" s="1" t="s">
        <v>64</v>
      </c>
      <c r="H825" s="1" t="s">
        <v>408</v>
      </c>
      <c r="I825" s="1" t="s">
        <v>360</v>
      </c>
      <c r="J825" s="1" t="s">
        <v>24</v>
      </c>
      <c r="K825" s="1" t="s">
        <v>25</v>
      </c>
      <c r="L825" s="1" t="s">
        <v>64</v>
      </c>
      <c r="M825" s="1" t="s">
        <v>26</v>
      </c>
      <c r="N825" s="1">
        <v>5</v>
      </c>
      <c r="O825" s="1" t="s">
        <v>27</v>
      </c>
      <c r="P825" s="1" t="s">
        <v>792</v>
      </c>
      <c r="Q825" s="1" t="s">
        <v>642</v>
      </c>
      <c r="R825" s="1" t="s">
        <v>651</v>
      </c>
    </row>
    <row r="826" spans="1:18" ht="13.2" x14ac:dyDescent="0.25">
      <c r="A826" s="1">
        <v>419117</v>
      </c>
      <c r="B826" s="1" t="s">
        <v>559</v>
      </c>
      <c r="C826" s="1" t="s">
        <v>791</v>
      </c>
      <c r="D826" s="4">
        <v>40087</v>
      </c>
      <c r="E826" s="1">
        <v>12</v>
      </c>
      <c r="F826" s="1" t="s">
        <v>646</v>
      </c>
      <c r="G826" s="1" t="s">
        <v>248</v>
      </c>
      <c r="H826" s="1" t="s">
        <v>561</v>
      </c>
      <c r="I826" s="1" t="s">
        <v>248</v>
      </c>
      <c r="J826" s="1" t="s">
        <v>34</v>
      </c>
      <c r="K826" s="1" t="s">
        <v>25</v>
      </c>
      <c r="L826" s="1" t="s">
        <v>646</v>
      </c>
      <c r="M826" s="1" t="s">
        <v>41</v>
      </c>
      <c r="N826" s="1">
        <v>6</v>
      </c>
      <c r="O826" s="1" t="s">
        <v>27</v>
      </c>
      <c r="P826" s="1" t="s">
        <v>761</v>
      </c>
      <c r="Q826" s="1" t="s">
        <v>570</v>
      </c>
      <c r="R826" s="1" t="s">
        <v>124</v>
      </c>
    </row>
    <row r="827" spans="1:18" ht="13.2" x14ac:dyDescent="0.25">
      <c r="A827" s="1">
        <v>419115</v>
      </c>
      <c r="B827" s="1" t="s">
        <v>400</v>
      </c>
      <c r="C827" s="1" t="s">
        <v>793</v>
      </c>
      <c r="D827" s="4">
        <v>40087</v>
      </c>
      <c r="E827" s="1">
        <v>10</v>
      </c>
      <c r="F827" s="1" t="s">
        <v>33</v>
      </c>
      <c r="G827" s="1" t="s">
        <v>21</v>
      </c>
      <c r="H827" s="1" t="s">
        <v>402</v>
      </c>
      <c r="I827" s="1" t="s">
        <v>33</v>
      </c>
      <c r="J827" s="1" t="s">
        <v>34</v>
      </c>
      <c r="K827" s="1" t="s">
        <v>25</v>
      </c>
      <c r="L827" s="1" t="s">
        <v>33</v>
      </c>
      <c r="M827" s="1" t="s">
        <v>26</v>
      </c>
      <c r="N827" s="1">
        <v>10</v>
      </c>
      <c r="O827" s="1" t="s">
        <v>27</v>
      </c>
      <c r="P827" s="1" t="s">
        <v>584</v>
      </c>
      <c r="Q827" s="1" t="s">
        <v>696</v>
      </c>
      <c r="R827" s="1" t="s">
        <v>768</v>
      </c>
    </row>
    <row r="828" spans="1:18" ht="13.2" x14ac:dyDescent="0.25">
      <c r="A828" s="1">
        <v>419114</v>
      </c>
      <c r="B828" s="1" t="s">
        <v>206</v>
      </c>
      <c r="C828" s="1" t="s">
        <v>794</v>
      </c>
      <c r="D828" s="4">
        <v>40087</v>
      </c>
      <c r="E828" s="1">
        <v>9</v>
      </c>
      <c r="F828" s="1" t="s">
        <v>360</v>
      </c>
      <c r="G828" s="1" t="s">
        <v>60</v>
      </c>
      <c r="H828" s="1" t="s">
        <v>408</v>
      </c>
      <c r="I828" s="1" t="s">
        <v>360</v>
      </c>
      <c r="J828" s="1" t="s">
        <v>34</v>
      </c>
      <c r="K828" s="1" t="s">
        <v>25</v>
      </c>
      <c r="L828" s="1" t="s">
        <v>60</v>
      </c>
      <c r="M828" s="1" t="s">
        <v>41</v>
      </c>
      <c r="N828" s="1">
        <v>98</v>
      </c>
      <c r="O828" s="1" t="s">
        <v>27</v>
      </c>
      <c r="P828" s="1" t="s">
        <v>611</v>
      </c>
      <c r="Q828" s="1" t="s">
        <v>642</v>
      </c>
      <c r="R828" s="1" t="s">
        <v>651</v>
      </c>
    </row>
    <row r="829" spans="1:18" ht="13.2" x14ac:dyDescent="0.25">
      <c r="A829" s="1">
        <v>419113</v>
      </c>
      <c r="B829" s="1" t="s">
        <v>36</v>
      </c>
      <c r="C829" s="1" t="s">
        <v>795</v>
      </c>
      <c r="D829" s="4">
        <v>40087</v>
      </c>
      <c r="E829" s="1">
        <v>8</v>
      </c>
      <c r="F829" s="1" t="s">
        <v>73</v>
      </c>
      <c r="G829" s="1" t="s">
        <v>64</v>
      </c>
      <c r="H829" s="1" t="s">
        <v>313</v>
      </c>
      <c r="I829" s="1" t="s">
        <v>64</v>
      </c>
      <c r="J829" s="1" t="s">
        <v>24</v>
      </c>
      <c r="K829" s="1" t="s">
        <v>25</v>
      </c>
      <c r="L829" s="1" t="s">
        <v>64</v>
      </c>
      <c r="M829" s="1" t="s">
        <v>41</v>
      </c>
      <c r="N829" s="1">
        <v>55</v>
      </c>
      <c r="O829" s="1" t="s">
        <v>27</v>
      </c>
      <c r="P829" s="1" t="s">
        <v>308</v>
      </c>
      <c r="Q829" s="1" t="s">
        <v>354</v>
      </c>
      <c r="R829" s="1" t="s">
        <v>699</v>
      </c>
    </row>
    <row r="830" spans="1:18" ht="13.2" x14ac:dyDescent="0.25">
      <c r="A830" s="1">
        <v>419112</v>
      </c>
      <c r="B830" s="1" t="s">
        <v>400</v>
      </c>
      <c r="C830" s="1" t="s">
        <v>795</v>
      </c>
      <c r="D830" s="4">
        <v>40087</v>
      </c>
      <c r="E830" s="1">
        <v>7</v>
      </c>
      <c r="F830" s="1" t="s">
        <v>33</v>
      </c>
      <c r="G830" s="1" t="s">
        <v>248</v>
      </c>
      <c r="H830" s="1" t="s">
        <v>402</v>
      </c>
      <c r="I830" s="1" t="s">
        <v>248</v>
      </c>
      <c r="J830" s="1" t="s">
        <v>24</v>
      </c>
      <c r="K830" s="1" t="s">
        <v>25</v>
      </c>
      <c r="L830" s="1" t="s">
        <v>33</v>
      </c>
      <c r="M830" s="1" t="s">
        <v>26</v>
      </c>
      <c r="N830" s="1">
        <v>8</v>
      </c>
      <c r="O830" s="1" t="s">
        <v>27</v>
      </c>
      <c r="P830" s="1" t="s">
        <v>584</v>
      </c>
      <c r="Q830" s="1" t="s">
        <v>608</v>
      </c>
      <c r="R830" s="1" t="s">
        <v>768</v>
      </c>
    </row>
    <row r="831" spans="1:18" ht="13.2" x14ac:dyDescent="0.25">
      <c r="A831" s="1">
        <v>419111</v>
      </c>
      <c r="B831" s="1" t="s">
        <v>18</v>
      </c>
      <c r="C831" s="1" t="s">
        <v>796</v>
      </c>
      <c r="D831" s="4">
        <v>40087</v>
      </c>
      <c r="E831" s="1">
        <v>6</v>
      </c>
      <c r="F831" s="1" t="s">
        <v>21</v>
      </c>
      <c r="G831" s="1" t="s">
        <v>360</v>
      </c>
      <c r="H831" s="1" t="s">
        <v>525</v>
      </c>
      <c r="I831" s="1" t="s">
        <v>360</v>
      </c>
      <c r="J831" s="1" t="s">
        <v>34</v>
      </c>
      <c r="K831" s="1" t="s">
        <v>25</v>
      </c>
      <c r="L831" s="1" t="s">
        <v>360</v>
      </c>
      <c r="M831" s="1" t="s">
        <v>26</v>
      </c>
      <c r="N831" s="1">
        <v>6</v>
      </c>
      <c r="O831" s="1" t="s">
        <v>27</v>
      </c>
      <c r="P831" s="1" t="s">
        <v>546</v>
      </c>
      <c r="Q831" s="1" t="s">
        <v>759</v>
      </c>
      <c r="R831" s="1" t="s">
        <v>697</v>
      </c>
    </row>
    <row r="832" spans="1:18" ht="13.2" x14ac:dyDescent="0.25">
      <c r="A832" s="1">
        <v>419109</v>
      </c>
      <c r="B832" s="1" t="s">
        <v>36</v>
      </c>
      <c r="C832" s="1" t="s">
        <v>797</v>
      </c>
      <c r="D832" s="4">
        <v>40087</v>
      </c>
      <c r="E832" s="1">
        <v>4</v>
      </c>
      <c r="F832" s="1" t="s">
        <v>73</v>
      </c>
      <c r="G832" s="1" t="s">
        <v>33</v>
      </c>
      <c r="H832" s="1" t="s">
        <v>313</v>
      </c>
      <c r="I832" s="1" t="s">
        <v>73</v>
      </c>
      <c r="J832" s="1" t="s">
        <v>34</v>
      </c>
      <c r="K832" s="1" t="s">
        <v>25</v>
      </c>
      <c r="L832" s="1" t="s">
        <v>73</v>
      </c>
      <c r="M832" s="1" t="s">
        <v>26</v>
      </c>
      <c r="N832" s="1">
        <v>7</v>
      </c>
      <c r="O832" s="1" t="s">
        <v>27</v>
      </c>
      <c r="P832" s="1" t="s">
        <v>726</v>
      </c>
      <c r="Q832" s="1" t="s">
        <v>354</v>
      </c>
      <c r="R832" s="1" t="s">
        <v>699</v>
      </c>
    </row>
    <row r="833" spans="1:18" ht="13.2" x14ac:dyDescent="0.25">
      <c r="A833" s="1">
        <v>419110</v>
      </c>
      <c r="B833" s="1" t="s">
        <v>219</v>
      </c>
      <c r="C833" s="1" t="s">
        <v>797</v>
      </c>
      <c r="D833" s="4">
        <v>40087</v>
      </c>
      <c r="E833" s="1">
        <v>5</v>
      </c>
      <c r="F833" s="1" t="s">
        <v>64</v>
      </c>
      <c r="G833" s="1" t="s">
        <v>646</v>
      </c>
      <c r="H833" s="1" t="s">
        <v>514</v>
      </c>
      <c r="I833" s="1" t="s">
        <v>646</v>
      </c>
      <c r="J833" s="1" t="s">
        <v>24</v>
      </c>
      <c r="K833" s="1" t="s">
        <v>25</v>
      </c>
      <c r="L833" s="1" t="s">
        <v>646</v>
      </c>
      <c r="M833" s="1" t="s">
        <v>41</v>
      </c>
      <c r="N833" s="1">
        <v>31</v>
      </c>
      <c r="O833" s="1" t="s">
        <v>27</v>
      </c>
      <c r="P833" s="1" t="s">
        <v>798</v>
      </c>
      <c r="Q833" s="1" t="s">
        <v>696</v>
      </c>
      <c r="R833" s="1" t="s">
        <v>768</v>
      </c>
    </row>
    <row r="834" spans="1:18" ht="13.2" x14ac:dyDescent="0.25">
      <c r="A834" s="1">
        <v>419108</v>
      </c>
      <c r="B834" s="1" t="s">
        <v>300</v>
      </c>
      <c r="C834" s="1" t="s">
        <v>799</v>
      </c>
      <c r="D834" s="4">
        <v>40087</v>
      </c>
      <c r="E834" s="1">
        <v>3</v>
      </c>
      <c r="F834" s="1" t="s">
        <v>248</v>
      </c>
      <c r="G834" s="1" t="s">
        <v>360</v>
      </c>
      <c r="H834" s="1" t="s">
        <v>507</v>
      </c>
      <c r="I834" s="1" t="s">
        <v>360</v>
      </c>
      <c r="J834" s="1" t="s">
        <v>34</v>
      </c>
      <c r="K834" s="1" t="s">
        <v>25</v>
      </c>
      <c r="L834" s="1" t="s">
        <v>360</v>
      </c>
      <c r="M834" s="1" t="s">
        <v>26</v>
      </c>
      <c r="N834" s="1">
        <v>5</v>
      </c>
      <c r="O834" s="1" t="s">
        <v>27</v>
      </c>
      <c r="P834" s="1" t="s">
        <v>423</v>
      </c>
      <c r="Q834" s="1" t="s">
        <v>642</v>
      </c>
      <c r="R834" s="1" t="s">
        <v>179</v>
      </c>
    </row>
    <row r="835" spans="1:18" ht="13.2" x14ac:dyDescent="0.25">
      <c r="A835" s="1">
        <v>419107</v>
      </c>
      <c r="B835" s="1" t="s">
        <v>50</v>
      </c>
      <c r="C835" s="1" t="s">
        <v>799</v>
      </c>
      <c r="D835" s="4">
        <v>40087</v>
      </c>
      <c r="E835" s="1">
        <v>2</v>
      </c>
      <c r="F835" s="1" t="s">
        <v>60</v>
      </c>
      <c r="G835" s="1" t="s">
        <v>21</v>
      </c>
      <c r="H835" s="1" t="s">
        <v>505</v>
      </c>
      <c r="I835" s="1" t="s">
        <v>60</v>
      </c>
      <c r="J835" s="1" t="s">
        <v>24</v>
      </c>
      <c r="K835" s="1" t="s">
        <v>25</v>
      </c>
      <c r="L835" s="1" t="s">
        <v>60</v>
      </c>
      <c r="M835" s="1" t="s">
        <v>41</v>
      </c>
      <c r="N835" s="1">
        <v>4</v>
      </c>
      <c r="O835" s="1" t="s">
        <v>27</v>
      </c>
      <c r="P835" s="1" t="s">
        <v>457</v>
      </c>
      <c r="Q835" s="1" t="s">
        <v>697</v>
      </c>
      <c r="R835" s="1" t="s">
        <v>710</v>
      </c>
    </row>
    <row r="836" spans="1:18" ht="13.2" x14ac:dyDescent="0.25">
      <c r="A836" s="1">
        <v>419106</v>
      </c>
      <c r="B836" s="1" t="s">
        <v>50</v>
      </c>
      <c r="C836" s="2">
        <v>40515</v>
      </c>
      <c r="D836" s="4">
        <v>40087</v>
      </c>
      <c r="E836" s="1">
        <v>1</v>
      </c>
      <c r="F836" s="1" t="s">
        <v>646</v>
      </c>
      <c r="G836" s="1" t="s">
        <v>73</v>
      </c>
      <c r="H836" s="1" t="s">
        <v>702</v>
      </c>
      <c r="I836" s="1" t="s">
        <v>646</v>
      </c>
      <c r="J836" s="1" t="s">
        <v>34</v>
      </c>
      <c r="K836" s="1" t="s">
        <v>25</v>
      </c>
      <c r="L836" s="1" t="s">
        <v>73</v>
      </c>
      <c r="M836" s="1" t="s">
        <v>41</v>
      </c>
      <c r="N836" s="1">
        <v>11</v>
      </c>
      <c r="O836" s="1" t="s">
        <v>27</v>
      </c>
      <c r="P836" s="1" t="s">
        <v>800</v>
      </c>
      <c r="Q836" s="1" t="s">
        <v>697</v>
      </c>
      <c r="R836" s="1" t="s">
        <v>710</v>
      </c>
    </row>
    <row r="837" spans="1:18" ht="13.2" x14ac:dyDescent="0.25">
      <c r="A837" s="1">
        <v>392239</v>
      </c>
      <c r="B837" s="1" t="s">
        <v>801</v>
      </c>
      <c r="C837" s="1" t="s">
        <v>802</v>
      </c>
      <c r="D837" s="1">
        <v>2009</v>
      </c>
      <c r="E837" s="1" t="s">
        <v>20</v>
      </c>
      <c r="F837" s="1" t="s">
        <v>33</v>
      </c>
      <c r="G837" s="1" t="s">
        <v>646</v>
      </c>
      <c r="H837" s="1" t="s">
        <v>803</v>
      </c>
      <c r="I837" s="1" t="s">
        <v>33</v>
      </c>
      <c r="J837" s="1" t="s">
        <v>34</v>
      </c>
      <c r="K837" s="1" t="s">
        <v>25</v>
      </c>
      <c r="L837" s="1" t="s">
        <v>646</v>
      </c>
      <c r="M837" s="1" t="s">
        <v>41</v>
      </c>
      <c r="N837" s="1">
        <v>6</v>
      </c>
      <c r="O837" s="1" t="s">
        <v>27</v>
      </c>
      <c r="P837" s="1" t="s">
        <v>753</v>
      </c>
      <c r="Q837" s="1" t="s">
        <v>697</v>
      </c>
      <c r="R837" s="1" t="s">
        <v>586</v>
      </c>
    </row>
    <row r="838" spans="1:18" ht="13.2" x14ac:dyDescent="0.25">
      <c r="A838" s="1">
        <v>392238</v>
      </c>
      <c r="B838" s="1" t="s">
        <v>801</v>
      </c>
      <c r="C838" s="1" t="s">
        <v>804</v>
      </c>
      <c r="D838" s="1">
        <v>2009</v>
      </c>
      <c r="E838" s="1" t="s">
        <v>755</v>
      </c>
      <c r="F838" s="1" t="s">
        <v>33</v>
      </c>
      <c r="G838" s="1" t="s">
        <v>64</v>
      </c>
      <c r="H838" s="1" t="s">
        <v>803</v>
      </c>
      <c r="I838" s="1" t="s">
        <v>33</v>
      </c>
      <c r="J838" s="1" t="s">
        <v>34</v>
      </c>
      <c r="K838" s="1" t="s">
        <v>25</v>
      </c>
      <c r="L838" s="1" t="s">
        <v>33</v>
      </c>
      <c r="M838" s="1" t="s">
        <v>26</v>
      </c>
      <c r="N838" s="1">
        <v>6</v>
      </c>
      <c r="O838" s="1" t="s">
        <v>27</v>
      </c>
      <c r="P838" s="1" t="s">
        <v>264</v>
      </c>
      <c r="Q838" s="1" t="s">
        <v>697</v>
      </c>
      <c r="R838" s="1" t="s">
        <v>586</v>
      </c>
    </row>
    <row r="839" spans="1:18" ht="13.2" x14ac:dyDescent="0.25">
      <c r="A839" s="1">
        <v>392237</v>
      </c>
      <c r="B839" s="1" t="s">
        <v>805</v>
      </c>
      <c r="C839" s="1" t="s">
        <v>806</v>
      </c>
      <c r="D839" s="1">
        <v>2009</v>
      </c>
      <c r="E839" s="1" t="s">
        <v>755</v>
      </c>
      <c r="F839" s="1" t="s">
        <v>360</v>
      </c>
      <c r="G839" s="1" t="s">
        <v>646</v>
      </c>
      <c r="H839" s="1" t="s">
        <v>807</v>
      </c>
      <c r="I839" s="1" t="s">
        <v>646</v>
      </c>
      <c r="J839" s="1" t="s">
        <v>34</v>
      </c>
      <c r="K839" s="1" t="s">
        <v>25</v>
      </c>
      <c r="L839" s="1" t="s">
        <v>646</v>
      </c>
      <c r="M839" s="1" t="s">
        <v>26</v>
      </c>
      <c r="N839" s="1">
        <v>6</v>
      </c>
      <c r="O839" s="1" t="s">
        <v>27</v>
      </c>
      <c r="P839" s="1" t="s">
        <v>606</v>
      </c>
      <c r="Q839" s="1" t="s">
        <v>642</v>
      </c>
      <c r="R839" s="1" t="s">
        <v>768</v>
      </c>
    </row>
    <row r="840" spans="1:18" ht="13.2" x14ac:dyDescent="0.25">
      <c r="A840" s="1">
        <v>392236</v>
      </c>
      <c r="B840" s="1" t="s">
        <v>805</v>
      </c>
      <c r="C840" s="1" t="s">
        <v>808</v>
      </c>
      <c r="D840" s="1">
        <v>2009</v>
      </c>
      <c r="E840" s="1">
        <v>56</v>
      </c>
      <c r="F840" s="1" t="s">
        <v>33</v>
      </c>
      <c r="G840" s="1" t="s">
        <v>646</v>
      </c>
      <c r="H840" s="1" t="s">
        <v>807</v>
      </c>
      <c r="I840" s="1" t="s">
        <v>33</v>
      </c>
      <c r="J840" s="1" t="s">
        <v>24</v>
      </c>
      <c r="K840" s="1" t="s">
        <v>25</v>
      </c>
      <c r="L840" s="1" t="s">
        <v>33</v>
      </c>
      <c r="M840" s="1" t="s">
        <v>41</v>
      </c>
      <c r="N840" s="1">
        <v>12</v>
      </c>
      <c r="O840" s="1" t="s">
        <v>27</v>
      </c>
      <c r="P840" s="1" t="s">
        <v>264</v>
      </c>
      <c r="Q840" s="1" t="s">
        <v>809</v>
      </c>
      <c r="R840" s="1" t="s">
        <v>179</v>
      </c>
    </row>
    <row r="841" spans="1:18" ht="13.2" x14ac:dyDescent="0.25">
      <c r="A841" s="1">
        <v>392235</v>
      </c>
      <c r="B841" s="1" t="s">
        <v>805</v>
      </c>
      <c r="C841" s="1" t="s">
        <v>808</v>
      </c>
      <c r="D841" s="1">
        <v>2009</v>
      </c>
      <c r="E841" s="1">
        <v>55</v>
      </c>
      <c r="F841" s="1" t="s">
        <v>360</v>
      </c>
      <c r="G841" s="1" t="s">
        <v>60</v>
      </c>
      <c r="H841" s="1" t="s">
        <v>807</v>
      </c>
      <c r="I841" s="1" t="s">
        <v>360</v>
      </c>
      <c r="J841" s="1" t="s">
        <v>34</v>
      </c>
      <c r="K841" s="1" t="s">
        <v>25</v>
      </c>
      <c r="L841" s="1" t="s">
        <v>360</v>
      </c>
      <c r="M841" s="1" t="s">
        <v>26</v>
      </c>
      <c r="N841" s="1">
        <v>4</v>
      </c>
      <c r="O841" s="1" t="s">
        <v>27</v>
      </c>
      <c r="P841" s="1" t="s">
        <v>546</v>
      </c>
      <c r="Q841" s="1" t="s">
        <v>809</v>
      </c>
      <c r="R841" s="1" t="s">
        <v>179</v>
      </c>
    </row>
    <row r="842" spans="1:18" ht="13.2" x14ac:dyDescent="0.25">
      <c r="A842" s="1">
        <v>392234</v>
      </c>
      <c r="B842" s="1" t="s">
        <v>810</v>
      </c>
      <c r="C842" s="1" t="s">
        <v>811</v>
      </c>
      <c r="D842" s="1">
        <v>2009</v>
      </c>
      <c r="E842" s="1">
        <v>54</v>
      </c>
      <c r="F842" s="1" t="s">
        <v>64</v>
      </c>
      <c r="G842" s="1" t="s">
        <v>248</v>
      </c>
      <c r="H842" s="1" t="s">
        <v>812</v>
      </c>
      <c r="I842" s="1" t="s">
        <v>64</v>
      </c>
      <c r="J842" s="1" t="s">
        <v>24</v>
      </c>
      <c r="K842" s="1" t="s">
        <v>25</v>
      </c>
      <c r="L842" s="1" t="s">
        <v>64</v>
      </c>
      <c r="M842" s="1" t="s">
        <v>41</v>
      </c>
      <c r="N842" s="1">
        <v>24</v>
      </c>
      <c r="O842" s="1" t="s">
        <v>27</v>
      </c>
      <c r="P842" s="1" t="s">
        <v>813</v>
      </c>
      <c r="Q842" s="1" t="s">
        <v>759</v>
      </c>
      <c r="R842" s="1" t="s">
        <v>586</v>
      </c>
    </row>
    <row r="843" spans="1:18" ht="13.2" x14ac:dyDescent="0.25">
      <c r="A843" s="1">
        <v>392233</v>
      </c>
      <c r="B843" s="1" t="s">
        <v>810</v>
      </c>
      <c r="C843" s="1" t="s">
        <v>811</v>
      </c>
      <c r="D843" s="1">
        <v>2009</v>
      </c>
      <c r="E843" s="1">
        <v>53</v>
      </c>
      <c r="F843" s="1" t="s">
        <v>73</v>
      </c>
      <c r="G843" s="1" t="s">
        <v>21</v>
      </c>
      <c r="H843" s="1" t="s">
        <v>812</v>
      </c>
      <c r="I843" s="1" t="s">
        <v>73</v>
      </c>
      <c r="J843" s="1" t="s">
        <v>34</v>
      </c>
      <c r="K843" s="1" t="s">
        <v>25</v>
      </c>
      <c r="L843" s="1" t="s">
        <v>73</v>
      </c>
      <c r="M843" s="1" t="s">
        <v>26</v>
      </c>
      <c r="N843" s="1">
        <v>4</v>
      </c>
      <c r="O843" s="1" t="s">
        <v>27</v>
      </c>
      <c r="P843" s="1" t="s">
        <v>814</v>
      </c>
      <c r="Q843" s="1" t="s">
        <v>759</v>
      </c>
      <c r="R843" s="1" t="s">
        <v>586</v>
      </c>
    </row>
    <row r="844" spans="1:18" ht="13.2" x14ac:dyDescent="0.25">
      <c r="A844" s="1">
        <v>392232</v>
      </c>
      <c r="B844" s="1" t="s">
        <v>801</v>
      </c>
      <c r="C844" s="1" t="s">
        <v>815</v>
      </c>
      <c r="D844" s="1">
        <v>2009</v>
      </c>
      <c r="E844" s="1">
        <v>52</v>
      </c>
      <c r="F844" s="1" t="s">
        <v>33</v>
      </c>
      <c r="G844" s="1" t="s">
        <v>360</v>
      </c>
      <c r="H844" s="1" t="s">
        <v>803</v>
      </c>
      <c r="I844" s="1" t="s">
        <v>360</v>
      </c>
      <c r="J844" s="1" t="s">
        <v>24</v>
      </c>
      <c r="K844" s="1" t="s">
        <v>25</v>
      </c>
      <c r="L844" s="1" t="s">
        <v>33</v>
      </c>
      <c r="M844" s="1" t="s">
        <v>26</v>
      </c>
      <c r="N844" s="1">
        <v>7</v>
      </c>
      <c r="O844" s="1" t="s">
        <v>27</v>
      </c>
      <c r="P844" s="1" t="s">
        <v>584</v>
      </c>
      <c r="Q844" s="1" t="s">
        <v>809</v>
      </c>
      <c r="R844" s="1" t="s">
        <v>710</v>
      </c>
    </row>
    <row r="845" spans="1:18" ht="13.2" x14ac:dyDescent="0.25">
      <c r="A845" s="1">
        <v>392231</v>
      </c>
      <c r="B845" s="1" t="s">
        <v>805</v>
      </c>
      <c r="C845" s="1" t="s">
        <v>816</v>
      </c>
      <c r="D845" s="1">
        <v>2009</v>
      </c>
      <c r="E845" s="1">
        <v>51</v>
      </c>
      <c r="F845" s="1" t="s">
        <v>64</v>
      </c>
      <c r="G845" s="1" t="s">
        <v>73</v>
      </c>
      <c r="H845" s="1" t="s">
        <v>807</v>
      </c>
      <c r="I845" s="1" t="s">
        <v>64</v>
      </c>
      <c r="J845" s="1" t="s">
        <v>24</v>
      </c>
      <c r="K845" s="1" t="s">
        <v>25</v>
      </c>
      <c r="L845" s="1" t="s">
        <v>73</v>
      </c>
      <c r="M845" s="1" t="s">
        <v>26</v>
      </c>
      <c r="N845" s="1">
        <v>7</v>
      </c>
      <c r="O845" s="1" t="s">
        <v>27</v>
      </c>
      <c r="P845" s="1" t="s">
        <v>589</v>
      </c>
      <c r="Q845" s="1" t="s">
        <v>586</v>
      </c>
      <c r="R845" s="1" t="s">
        <v>710</v>
      </c>
    </row>
    <row r="846" spans="1:18" ht="13.2" x14ac:dyDescent="0.25">
      <c r="A846" s="1">
        <v>392230</v>
      </c>
      <c r="B846" s="1" t="s">
        <v>817</v>
      </c>
      <c r="C846" s="1" t="s">
        <v>818</v>
      </c>
      <c r="D846" s="1">
        <v>2009</v>
      </c>
      <c r="E846" s="1">
        <v>50</v>
      </c>
      <c r="F846" s="1" t="s">
        <v>360</v>
      </c>
      <c r="G846" s="1" t="s">
        <v>21</v>
      </c>
      <c r="H846" s="1" t="s">
        <v>819</v>
      </c>
      <c r="I846" s="1" t="s">
        <v>360</v>
      </c>
      <c r="J846" s="1" t="s">
        <v>24</v>
      </c>
      <c r="K846" s="1" t="s">
        <v>25</v>
      </c>
      <c r="L846" s="1" t="s">
        <v>360</v>
      </c>
      <c r="M846" s="1" t="s">
        <v>41</v>
      </c>
      <c r="N846" s="1">
        <v>14</v>
      </c>
      <c r="O846" s="1" t="s">
        <v>27</v>
      </c>
      <c r="P846" s="1" t="s">
        <v>215</v>
      </c>
      <c r="Q846" s="1" t="s">
        <v>565</v>
      </c>
      <c r="R846" s="1" t="s">
        <v>809</v>
      </c>
    </row>
    <row r="847" spans="1:18" ht="13.2" x14ac:dyDescent="0.25">
      <c r="A847" s="1">
        <v>392229</v>
      </c>
      <c r="B847" s="1" t="s">
        <v>801</v>
      </c>
      <c r="C847" s="1" t="s">
        <v>818</v>
      </c>
      <c r="D847" s="1">
        <v>2009</v>
      </c>
      <c r="E847" s="1">
        <v>49</v>
      </c>
      <c r="F847" s="1" t="s">
        <v>646</v>
      </c>
      <c r="G847" s="1" t="s">
        <v>248</v>
      </c>
      <c r="H847" s="1" t="s">
        <v>803</v>
      </c>
      <c r="I847" s="1" t="s">
        <v>646</v>
      </c>
      <c r="J847" s="1" t="s">
        <v>34</v>
      </c>
      <c r="K847" s="1" t="s">
        <v>25</v>
      </c>
      <c r="L847" s="1" t="s">
        <v>248</v>
      </c>
      <c r="M847" s="1" t="s">
        <v>41</v>
      </c>
      <c r="N847" s="1">
        <v>1</v>
      </c>
      <c r="O847" s="1" t="s">
        <v>27</v>
      </c>
      <c r="P847" s="1" t="s">
        <v>446</v>
      </c>
      <c r="Q847" s="1" t="s">
        <v>179</v>
      </c>
      <c r="R847" s="1" t="s">
        <v>710</v>
      </c>
    </row>
    <row r="848" spans="1:18" ht="13.2" x14ac:dyDescent="0.25">
      <c r="A848" s="1">
        <v>392227</v>
      </c>
      <c r="B848" s="1" t="s">
        <v>820</v>
      </c>
      <c r="C848" s="1" t="s">
        <v>821</v>
      </c>
      <c r="D848" s="1">
        <v>2009</v>
      </c>
      <c r="E848" s="1">
        <v>47</v>
      </c>
      <c r="F848" s="1" t="s">
        <v>64</v>
      </c>
      <c r="G848" s="1" t="s">
        <v>60</v>
      </c>
      <c r="H848" s="1" t="s">
        <v>822</v>
      </c>
      <c r="I848" s="1" t="s">
        <v>60</v>
      </c>
      <c r="J848" s="1" t="s">
        <v>24</v>
      </c>
      <c r="K848" s="1" t="s">
        <v>25</v>
      </c>
      <c r="L848" s="1" t="s">
        <v>64</v>
      </c>
      <c r="M848" s="1" t="s">
        <v>26</v>
      </c>
      <c r="N848" s="1">
        <v>7</v>
      </c>
      <c r="O848" s="1" t="s">
        <v>27</v>
      </c>
      <c r="P848" s="1" t="s">
        <v>792</v>
      </c>
      <c r="Q848" s="1" t="s">
        <v>651</v>
      </c>
      <c r="R848" s="1" t="s">
        <v>586</v>
      </c>
    </row>
    <row r="849" spans="1:18" ht="13.2" x14ac:dyDescent="0.25">
      <c r="A849" s="1">
        <v>392228</v>
      </c>
      <c r="B849" s="1" t="s">
        <v>801</v>
      </c>
      <c r="C849" s="1" t="s">
        <v>821</v>
      </c>
      <c r="D849" s="1">
        <v>2009</v>
      </c>
      <c r="E849" s="1">
        <v>48</v>
      </c>
      <c r="F849" s="1" t="s">
        <v>646</v>
      </c>
      <c r="G849" s="1" t="s">
        <v>73</v>
      </c>
      <c r="H849" s="1" t="s">
        <v>803</v>
      </c>
      <c r="I849" s="1" t="s">
        <v>646</v>
      </c>
      <c r="J849" s="1" t="s">
        <v>34</v>
      </c>
      <c r="K849" s="1" t="s">
        <v>25</v>
      </c>
      <c r="L849" s="1" t="s">
        <v>646</v>
      </c>
      <c r="M849" s="1" t="s">
        <v>26</v>
      </c>
      <c r="N849" s="1">
        <v>6</v>
      </c>
      <c r="O849" s="1" t="s">
        <v>27</v>
      </c>
      <c r="P849" s="1" t="s">
        <v>285</v>
      </c>
      <c r="Q849" s="1" t="s">
        <v>697</v>
      </c>
      <c r="R849" s="1" t="s">
        <v>179</v>
      </c>
    </row>
    <row r="850" spans="1:18" ht="13.2" x14ac:dyDescent="0.25">
      <c r="A850" s="1">
        <v>392226</v>
      </c>
      <c r="B850" s="1" t="s">
        <v>817</v>
      </c>
      <c r="C850" s="1" t="s">
        <v>823</v>
      </c>
      <c r="D850" s="1">
        <v>2009</v>
      </c>
      <c r="E850" s="1">
        <v>46</v>
      </c>
      <c r="F850" s="1" t="s">
        <v>360</v>
      </c>
      <c r="G850" s="1" t="s">
        <v>248</v>
      </c>
      <c r="H850" s="1" t="s">
        <v>819</v>
      </c>
      <c r="I850" s="1" t="s">
        <v>248</v>
      </c>
      <c r="J850" s="1" t="s">
        <v>34</v>
      </c>
      <c r="K850" s="1" t="s">
        <v>25</v>
      </c>
      <c r="L850" s="1" t="s">
        <v>248</v>
      </c>
      <c r="M850" s="1" t="s">
        <v>26</v>
      </c>
      <c r="N850" s="1">
        <v>6</v>
      </c>
      <c r="O850" s="1" t="s">
        <v>27</v>
      </c>
      <c r="P850" s="1" t="s">
        <v>670</v>
      </c>
      <c r="Q850" s="1" t="s">
        <v>354</v>
      </c>
      <c r="R850" s="1" t="s">
        <v>809</v>
      </c>
    </row>
    <row r="851" spans="1:18" ht="13.2" x14ac:dyDescent="0.25">
      <c r="A851" s="1">
        <v>392225</v>
      </c>
      <c r="B851" s="1" t="s">
        <v>810</v>
      </c>
      <c r="C851" s="1" t="s">
        <v>824</v>
      </c>
      <c r="D851" s="1">
        <v>2009</v>
      </c>
      <c r="E851" s="1">
        <v>45</v>
      </c>
      <c r="F851" s="1" t="s">
        <v>60</v>
      </c>
      <c r="G851" s="1" t="s">
        <v>21</v>
      </c>
      <c r="H851" s="1" t="s">
        <v>812</v>
      </c>
      <c r="I851" s="1" t="s">
        <v>21</v>
      </c>
      <c r="J851" s="1" t="s">
        <v>24</v>
      </c>
      <c r="K851" s="1" t="s">
        <v>25</v>
      </c>
      <c r="L851" s="1" t="s">
        <v>21</v>
      </c>
      <c r="M851" s="1" t="s">
        <v>41</v>
      </c>
      <c r="N851" s="1">
        <v>2</v>
      </c>
      <c r="O851" s="1" t="s">
        <v>27</v>
      </c>
      <c r="P851" s="1" t="s">
        <v>732</v>
      </c>
      <c r="Q851" s="1" t="s">
        <v>642</v>
      </c>
      <c r="R851" s="1" t="s">
        <v>768</v>
      </c>
    </row>
    <row r="852" spans="1:18" ht="13.2" x14ac:dyDescent="0.25">
      <c r="A852" s="1">
        <v>392224</v>
      </c>
      <c r="B852" s="1" t="s">
        <v>810</v>
      </c>
      <c r="C852" s="1" t="s">
        <v>824</v>
      </c>
      <c r="D852" s="1">
        <v>2009</v>
      </c>
      <c r="E852" s="1">
        <v>44</v>
      </c>
      <c r="F852" s="1" t="s">
        <v>33</v>
      </c>
      <c r="G852" s="1" t="s">
        <v>64</v>
      </c>
      <c r="H852" s="1" t="s">
        <v>812</v>
      </c>
      <c r="I852" s="1" t="s">
        <v>64</v>
      </c>
      <c r="J852" s="1" t="s">
        <v>24</v>
      </c>
      <c r="K852" s="1" t="s">
        <v>25</v>
      </c>
      <c r="L852" s="1" t="s">
        <v>33</v>
      </c>
      <c r="M852" s="1" t="s">
        <v>26</v>
      </c>
      <c r="N852" s="1">
        <v>2</v>
      </c>
      <c r="O852" s="1" t="s">
        <v>27</v>
      </c>
      <c r="P852" s="1" t="s">
        <v>719</v>
      </c>
      <c r="Q852" s="1" t="s">
        <v>642</v>
      </c>
      <c r="R852" s="1" t="s">
        <v>768</v>
      </c>
    </row>
    <row r="853" spans="1:18" ht="13.2" x14ac:dyDescent="0.25">
      <c r="A853" s="1">
        <v>392223</v>
      </c>
      <c r="B853" s="1" t="s">
        <v>810</v>
      </c>
      <c r="C853" s="1" t="s">
        <v>825</v>
      </c>
      <c r="D853" s="1">
        <v>2009</v>
      </c>
      <c r="E853" s="1">
        <v>43</v>
      </c>
      <c r="F853" s="1" t="s">
        <v>646</v>
      </c>
      <c r="G853" s="1" t="s">
        <v>360</v>
      </c>
      <c r="H853" s="1" t="s">
        <v>812</v>
      </c>
      <c r="I853" s="1" t="s">
        <v>646</v>
      </c>
      <c r="J853" s="1" t="s">
        <v>34</v>
      </c>
      <c r="K853" s="1" t="s">
        <v>25</v>
      </c>
      <c r="L853" s="1" t="s">
        <v>360</v>
      </c>
      <c r="M853" s="1" t="s">
        <v>41</v>
      </c>
      <c r="N853" s="1">
        <v>12</v>
      </c>
      <c r="O853" s="1" t="s">
        <v>27</v>
      </c>
      <c r="P853" s="1" t="s">
        <v>826</v>
      </c>
      <c r="Q853" s="1" t="s">
        <v>768</v>
      </c>
      <c r="R853" s="1" t="s">
        <v>708</v>
      </c>
    </row>
    <row r="854" spans="1:18" ht="13.2" x14ac:dyDescent="0.25">
      <c r="A854" s="1">
        <v>392222</v>
      </c>
      <c r="B854" s="1" t="s">
        <v>805</v>
      </c>
      <c r="C854" s="2">
        <v>40152</v>
      </c>
      <c r="D854" s="1">
        <v>2009</v>
      </c>
      <c r="E854" s="1">
        <v>42</v>
      </c>
      <c r="F854" s="1" t="s">
        <v>248</v>
      </c>
      <c r="G854" s="1" t="s">
        <v>60</v>
      </c>
      <c r="H854" s="1" t="s">
        <v>807</v>
      </c>
      <c r="I854" s="1" t="s">
        <v>248</v>
      </c>
      <c r="J854" s="1" t="s">
        <v>24</v>
      </c>
      <c r="K854" s="1" t="s">
        <v>25</v>
      </c>
      <c r="L854" s="1" t="s">
        <v>60</v>
      </c>
      <c r="M854" s="1" t="s">
        <v>26</v>
      </c>
      <c r="N854" s="1">
        <v>8</v>
      </c>
      <c r="O854" s="1" t="s">
        <v>27</v>
      </c>
      <c r="P854" s="1" t="s">
        <v>340</v>
      </c>
      <c r="Q854" s="1" t="s">
        <v>565</v>
      </c>
      <c r="R854" s="1" t="s">
        <v>697</v>
      </c>
    </row>
    <row r="855" spans="1:18" ht="13.2" x14ac:dyDescent="0.25">
      <c r="A855" s="1">
        <v>392221</v>
      </c>
      <c r="B855" s="1" t="s">
        <v>805</v>
      </c>
      <c r="C855" s="2">
        <v>40152</v>
      </c>
      <c r="D855" s="1">
        <v>2009</v>
      </c>
      <c r="E855" s="1">
        <v>41</v>
      </c>
      <c r="F855" s="1" t="s">
        <v>33</v>
      </c>
      <c r="G855" s="1" t="s">
        <v>73</v>
      </c>
      <c r="H855" s="1" t="s">
        <v>807</v>
      </c>
      <c r="I855" s="1" t="s">
        <v>33</v>
      </c>
      <c r="J855" s="1" t="s">
        <v>34</v>
      </c>
      <c r="K855" s="1" t="s">
        <v>25</v>
      </c>
      <c r="L855" s="1" t="s">
        <v>33</v>
      </c>
      <c r="M855" s="1" t="s">
        <v>26</v>
      </c>
      <c r="N855" s="1">
        <v>6</v>
      </c>
      <c r="O855" s="1" t="s">
        <v>27</v>
      </c>
      <c r="P855" s="1" t="s">
        <v>719</v>
      </c>
      <c r="Q855" s="1" t="s">
        <v>124</v>
      </c>
      <c r="R855" s="1" t="s">
        <v>565</v>
      </c>
    </row>
    <row r="856" spans="1:18" ht="13.2" x14ac:dyDescent="0.25">
      <c r="A856" s="1">
        <v>392220</v>
      </c>
      <c r="B856" s="1" t="s">
        <v>827</v>
      </c>
      <c r="C856" s="2">
        <v>40122</v>
      </c>
      <c r="D856" s="1">
        <v>2009</v>
      </c>
      <c r="E856" s="1">
        <v>40</v>
      </c>
      <c r="F856" s="1" t="s">
        <v>646</v>
      </c>
      <c r="G856" s="1" t="s">
        <v>21</v>
      </c>
      <c r="H856" s="1" t="s">
        <v>828</v>
      </c>
      <c r="I856" s="1" t="s">
        <v>646</v>
      </c>
      <c r="J856" s="1" t="s">
        <v>24</v>
      </c>
      <c r="K856" s="1" t="s">
        <v>25</v>
      </c>
      <c r="L856" s="1" t="s">
        <v>646</v>
      </c>
      <c r="M856" s="1" t="s">
        <v>41</v>
      </c>
      <c r="N856" s="1">
        <v>53</v>
      </c>
      <c r="O856" s="1" t="s">
        <v>27</v>
      </c>
      <c r="P856" s="1" t="s">
        <v>416</v>
      </c>
      <c r="Q856" s="1" t="s">
        <v>829</v>
      </c>
      <c r="R856" s="1" t="s">
        <v>354</v>
      </c>
    </row>
    <row r="857" spans="1:18" ht="13.2" x14ac:dyDescent="0.25">
      <c r="A857" s="1">
        <v>392219</v>
      </c>
      <c r="B857" s="1" t="s">
        <v>801</v>
      </c>
      <c r="C857" s="2">
        <v>40091</v>
      </c>
      <c r="D857" s="1">
        <v>2009</v>
      </c>
      <c r="E857" s="1">
        <v>39</v>
      </c>
      <c r="F857" s="1" t="s">
        <v>360</v>
      </c>
      <c r="G857" s="1" t="s">
        <v>73</v>
      </c>
      <c r="H857" s="1" t="s">
        <v>803</v>
      </c>
      <c r="I857" s="1" t="s">
        <v>360</v>
      </c>
      <c r="J857" s="1" t="s">
        <v>34</v>
      </c>
      <c r="K857" s="1" t="s">
        <v>25</v>
      </c>
      <c r="L857" s="1" t="s">
        <v>360</v>
      </c>
      <c r="M857" s="1" t="s">
        <v>26</v>
      </c>
      <c r="N857" s="1">
        <v>7</v>
      </c>
      <c r="O857" s="1" t="s">
        <v>27</v>
      </c>
      <c r="P857" s="1" t="s">
        <v>231</v>
      </c>
      <c r="Q857" s="1" t="s">
        <v>708</v>
      </c>
      <c r="R857" s="1" t="s">
        <v>710</v>
      </c>
    </row>
    <row r="858" spans="1:18" ht="13.2" x14ac:dyDescent="0.25">
      <c r="A858" s="1">
        <v>392218</v>
      </c>
      <c r="B858" s="1" t="s">
        <v>820</v>
      </c>
      <c r="C858" s="2">
        <v>40091</v>
      </c>
      <c r="D858" s="1">
        <v>2009</v>
      </c>
      <c r="E858" s="1">
        <v>38</v>
      </c>
      <c r="F858" s="1" t="s">
        <v>33</v>
      </c>
      <c r="G858" s="1" t="s">
        <v>60</v>
      </c>
      <c r="H858" s="1" t="s">
        <v>822</v>
      </c>
      <c r="I858" s="1" t="s">
        <v>60</v>
      </c>
      <c r="J858" s="1" t="s">
        <v>24</v>
      </c>
      <c r="K858" s="1" t="s">
        <v>25</v>
      </c>
      <c r="L858" s="1" t="s">
        <v>60</v>
      </c>
      <c r="M858" s="1" t="s">
        <v>41</v>
      </c>
      <c r="N858" s="1">
        <v>16</v>
      </c>
      <c r="O858" s="1" t="s">
        <v>27</v>
      </c>
      <c r="P858" s="1" t="s">
        <v>535</v>
      </c>
      <c r="Q858" s="1" t="s">
        <v>642</v>
      </c>
      <c r="R858" s="1" t="s">
        <v>759</v>
      </c>
    </row>
    <row r="859" spans="1:18" ht="13.2" x14ac:dyDescent="0.25">
      <c r="A859" s="1">
        <v>392216</v>
      </c>
      <c r="B859" s="1" t="s">
        <v>827</v>
      </c>
      <c r="C859" s="2">
        <v>40061</v>
      </c>
      <c r="D859" s="1">
        <v>2009</v>
      </c>
      <c r="E859" s="1">
        <v>36</v>
      </c>
      <c r="F859" s="1" t="s">
        <v>646</v>
      </c>
      <c r="G859" s="1" t="s">
        <v>248</v>
      </c>
      <c r="H859" s="1" t="s">
        <v>828</v>
      </c>
      <c r="I859" s="1" t="s">
        <v>248</v>
      </c>
      <c r="J859" s="1" t="s">
        <v>34</v>
      </c>
      <c r="K859" s="1" t="s">
        <v>25</v>
      </c>
      <c r="L859" s="1" t="s">
        <v>248</v>
      </c>
      <c r="M859" s="1" t="s">
        <v>26</v>
      </c>
      <c r="N859" s="1">
        <v>3</v>
      </c>
      <c r="O859" s="1" t="s">
        <v>27</v>
      </c>
      <c r="P859" s="1" t="s">
        <v>737</v>
      </c>
      <c r="Q859" s="1" t="s">
        <v>829</v>
      </c>
      <c r="R859" s="1" t="s">
        <v>699</v>
      </c>
    </row>
    <row r="860" spans="1:18" ht="13.2" x14ac:dyDescent="0.25">
      <c r="A860" s="1">
        <v>392217</v>
      </c>
      <c r="B860" s="1" t="s">
        <v>827</v>
      </c>
      <c r="C860" s="2">
        <v>40061</v>
      </c>
      <c r="D860" s="1">
        <v>2009</v>
      </c>
      <c r="E860" s="1">
        <v>37</v>
      </c>
      <c r="F860" s="1" t="s">
        <v>64</v>
      </c>
      <c r="G860" s="1" t="s">
        <v>21</v>
      </c>
      <c r="H860" s="1" t="s">
        <v>828</v>
      </c>
      <c r="I860" s="1" t="s">
        <v>21</v>
      </c>
      <c r="J860" s="1" t="s">
        <v>24</v>
      </c>
      <c r="K860" s="1" t="s">
        <v>25</v>
      </c>
      <c r="L860" s="1" t="s">
        <v>64</v>
      </c>
      <c r="M860" s="1" t="s">
        <v>26</v>
      </c>
      <c r="N860" s="1">
        <v>7</v>
      </c>
      <c r="O860" s="1" t="s">
        <v>27</v>
      </c>
      <c r="P860" s="1" t="s">
        <v>830</v>
      </c>
      <c r="Q860" s="1" t="s">
        <v>829</v>
      </c>
      <c r="R860" s="1" t="s">
        <v>354</v>
      </c>
    </row>
    <row r="861" spans="1:18" ht="13.2" x14ac:dyDescent="0.25">
      <c r="A861" s="1">
        <v>392215</v>
      </c>
      <c r="B861" s="1" t="s">
        <v>831</v>
      </c>
      <c r="C861" s="2">
        <v>40030</v>
      </c>
      <c r="D861" s="1">
        <v>2009</v>
      </c>
      <c r="E861" s="1">
        <v>35</v>
      </c>
      <c r="F861" s="1" t="s">
        <v>360</v>
      </c>
      <c r="G861" s="1" t="s">
        <v>60</v>
      </c>
      <c r="H861" s="1" t="s">
        <v>832</v>
      </c>
      <c r="I861" s="1" t="s">
        <v>60</v>
      </c>
      <c r="J861" s="1" t="s">
        <v>24</v>
      </c>
      <c r="K861" s="1" t="s">
        <v>25</v>
      </c>
      <c r="L861" s="1" t="s">
        <v>360</v>
      </c>
      <c r="M861" s="1" t="s">
        <v>26</v>
      </c>
      <c r="N861" s="1">
        <v>7</v>
      </c>
      <c r="O861" s="1" t="s">
        <v>27</v>
      </c>
      <c r="P861" s="1" t="s">
        <v>472</v>
      </c>
      <c r="Q861" s="1" t="s">
        <v>124</v>
      </c>
      <c r="R861" s="1" t="s">
        <v>651</v>
      </c>
    </row>
    <row r="862" spans="1:18" ht="13.2" x14ac:dyDescent="0.25">
      <c r="A862" s="1">
        <v>392214</v>
      </c>
      <c r="B862" s="1" t="s">
        <v>805</v>
      </c>
      <c r="C862" s="2">
        <v>39999</v>
      </c>
      <c r="D862" s="1">
        <v>2009</v>
      </c>
      <c r="E862" s="1">
        <v>34</v>
      </c>
      <c r="F862" s="1" t="s">
        <v>64</v>
      </c>
      <c r="G862" s="1" t="s">
        <v>248</v>
      </c>
      <c r="H862" s="1" t="s">
        <v>807</v>
      </c>
      <c r="I862" s="1" t="s">
        <v>64</v>
      </c>
      <c r="J862" s="1" t="s">
        <v>24</v>
      </c>
      <c r="K862" s="1" t="s">
        <v>25</v>
      </c>
      <c r="L862" s="1" t="s">
        <v>64</v>
      </c>
      <c r="M862" s="1" t="s">
        <v>41</v>
      </c>
      <c r="N862" s="1">
        <v>12</v>
      </c>
      <c r="O862" s="1" t="s">
        <v>373</v>
      </c>
      <c r="P862" s="1" t="s">
        <v>792</v>
      </c>
      <c r="Q862" s="1" t="s">
        <v>768</v>
      </c>
      <c r="R862" s="1" t="s">
        <v>833</v>
      </c>
    </row>
    <row r="863" spans="1:18" ht="13.2" x14ac:dyDescent="0.25">
      <c r="A863" s="1">
        <v>392213</v>
      </c>
      <c r="B863" s="1" t="s">
        <v>805</v>
      </c>
      <c r="C863" s="2">
        <v>39999</v>
      </c>
      <c r="D863" s="1">
        <v>2009</v>
      </c>
      <c r="E863" s="1">
        <v>33</v>
      </c>
      <c r="F863" s="1" t="s">
        <v>33</v>
      </c>
      <c r="G863" s="1" t="s">
        <v>21</v>
      </c>
      <c r="H863" s="1" t="s">
        <v>807</v>
      </c>
      <c r="I863" s="1" t="s">
        <v>21</v>
      </c>
      <c r="J863" s="1" t="s">
        <v>34</v>
      </c>
      <c r="K863" s="1" t="s">
        <v>25</v>
      </c>
      <c r="L863" s="1" t="s">
        <v>21</v>
      </c>
      <c r="M863" s="1" t="s">
        <v>26</v>
      </c>
      <c r="N863" s="1">
        <v>7</v>
      </c>
      <c r="O863" s="1" t="s">
        <v>27</v>
      </c>
      <c r="P863" s="1" t="s">
        <v>834</v>
      </c>
      <c r="Q863" s="1" t="s">
        <v>696</v>
      </c>
      <c r="R863" s="1" t="s">
        <v>768</v>
      </c>
    </row>
    <row r="864" spans="1:18" ht="13.2" x14ac:dyDescent="0.25">
      <c r="A864" s="1">
        <v>392212</v>
      </c>
      <c r="B864" s="1" t="s">
        <v>805</v>
      </c>
      <c r="C864" s="2">
        <v>39969</v>
      </c>
      <c r="D864" s="1">
        <v>2009</v>
      </c>
      <c r="E864" s="1">
        <v>32</v>
      </c>
      <c r="F864" s="1" t="s">
        <v>646</v>
      </c>
      <c r="G864" s="1" t="s">
        <v>60</v>
      </c>
      <c r="H864" s="1" t="s">
        <v>807</v>
      </c>
      <c r="I864" s="1" t="s">
        <v>646</v>
      </c>
      <c r="J864" s="1" t="s">
        <v>24</v>
      </c>
      <c r="K864" s="1" t="s">
        <v>25</v>
      </c>
      <c r="L864" s="1" t="s">
        <v>646</v>
      </c>
      <c r="M864" s="1" t="s">
        <v>41</v>
      </c>
      <c r="N864" s="1">
        <v>19</v>
      </c>
      <c r="O864" s="1" t="s">
        <v>27</v>
      </c>
      <c r="P864" s="1" t="s">
        <v>285</v>
      </c>
      <c r="Q864" s="1" t="s">
        <v>835</v>
      </c>
      <c r="R864" s="1" t="s">
        <v>354</v>
      </c>
    </row>
    <row r="865" spans="1:18" ht="13.2" x14ac:dyDescent="0.25">
      <c r="A865" s="1">
        <v>392211</v>
      </c>
      <c r="B865" s="1" t="s">
        <v>810</v>
      </c>
      <c r="C865" s="2">
        <v>39938</v>
      </c>
      <c r="D865" s="1">
        <v>2009</v>
      </c>
      <c r="E865" s="1">
        <v>31</v>
      </c>
      <c r="F865" s="1" t="s">
        <v>360</v>
      </c>
      <c r="G865" s="1" t="s">
        <v>73</v>
      </c>
      <c r="H865" s="1" t="s">
        <v>812</v>
      </c>
      <c r="I865" s="1" t="s">
        <v>73</v>
      </c>
      <c r="J865" s="1" t="s">
        <v>24</v>
      </c>
      <c r="K865" s="1" t="s">
        <v>25</v>
      </c>
      <c r="L865" s="1" t="s">
        <v>360</v>
      </c>
      <c r="M865" s="1" t="s">
        <v>26</v>
      </c>
      <c r="N865" s="1">
        <v>9</v>
      </c>
      <c r="O865" s="1" t="s">
        <v>27</v>
      </c>
      <c r="P865" s="1" t="s">
        <v>423</v>
      </c>
      <c r="Q865" s="1" t="s">
        <v>829</v>
      </c>
      <c r="R865" s="1" t="s">
        <v>809</v>
      </c>
    </row>
    <row r="866" spans="1:18" ht="13.2" x14ac:dyDescent="0.25">
      <c r="A866" s="1">
        <v>392210</v>
      </c>
      <c r="B866" s="1" t="s">
        <v>810</v>
      </c>
      <c r="C866" s="2">
        <v>39938</v>
      </c>
      <c r="D866" s="1">
        <v>2009</v>
      </c>
      <c r="E866" s="1">
        <v>30</v>
      </c>
      <c r="F866" s="1" t="s">
        <v>248</v>
      </c>
      <c r="G866" s="1" t="s">
        <v>21</v>
      </c>
      <c r="H866" s="1" t="s">
        <v>812</v>
      </c>
      <c r="I866" s="1" t="s">
        <v>248</v>
      </c>
      <c r="J866" s="1" t="s">
        <v>34</v>
      </c>
      <c r="K866" s="1" t="s">
        <v>25</v>
      </c>
      <c r="L866" s="1" t="s">
        <v>21</v>
      </c>
      <c r="M866" s="1" t="s">
        <v>41</v>
      </c>
      <c r="N866" s="1">
        <v>78</v>
      </c>
      <c r="O866" s="1" t="s">
        <v>27</v>
      </c>
      <c r="P866" s="1" t="s">
        <v>836</v>
      </c>
      <c r="Q866" s="1" t="s">
        <v>565</v>
      </c>
      <c r="R866" s="1" t="s">
        <v>809</v>
      </c>
    </row>
    <row r="867" spans="1:18" ht="13.2" x14ac:dyDescent="0.25">
      <c r="A867" s="1">
        <v>392209</v>
      </c>
      <c r="B867" s="1" t="s">
        <v>831</v>
      </c>
      <c r="C867" s="2">
        <v>39908</v>
      </c>
      <c r="D867" s="1">
        <v>2009</v>
      </c>
      <c r="E867" s="1">
        <v>29</v>
      </c>
      <c r="F867" s="1" t="s">
        <v>64</v>
      </c>
      <c r="G867" s="1" t="s">
        <v>646</v>
      </c>
      <c r="H867" s="1" t="s">
        <v>832</v>
      </c>
      <c r="I867" s="1" t="s">
        <v>64</v>
      </c>
      <c r="J867" s="1" t="s">
        <v>24</v>
      </c>
      <c r="K867" s="1" t="s">
        <v>25</v>
      </c>
      <c r="L867" s="1" t="s">
        <v>64</v>
      </c>
      <c r="M867" s="1" t="s">
        <v>41</v>
      </c>
      <c r="N867" s="1">
        <v>78</v>
      </c>
      <c r="O867" s="1" t="s">
        <v>27</v>
      </c>
      <c r="P867" s="1" t="s">
        <v>308</v>
      </c>
      <c r="Q867" s="1" t="s">
        <v>642</v>
      </c>
      <c r="R867" s="1" t="s">
        <v>124</v>
      </c>
    </row>
    <row r="868" spans="1:18" ht="13.2" x14ac:dyDescent="0.25">
      <c r="A868" s="1">
        <v>392208</v>
      </c>
      <c r="B868" s="1" t="s">
        <v>801</v>
      </c>
      <c r="C868" s="2">
        <v>39877</v>
      </c>
      <c r="D868" s="1">
        <v>2009</v>
      </c>
      <c r="E868" s="1">
        <v>28</v>
      </c>
      <c r="F868" s="1" t="s">
        <v>33</v>
      </c>
      <c r="G868" s="1" t="s">
        <v>60</v>
      </c>
      <c r="H868" s="1" t="s">
        <v>803</v>
      </c>
      <c r="I868" s="1" t="s">
        <v>60</v>
      </c>
      <c r="J868" s="1" t="s">
        <v>24</v>
      </c>
      <c r="K868" s="1" t="s">
        <v>25</v>
      </c>
      <c r="L868" s="1" t="s">
        <v>33</v>
      </c>
      <c r="M868" s="1" t="s">
        <v>26</v>
      </c>
      <c r="N868" s="1">
        <v>9</v>
      </c>
      <c r="O868" s="1" t="s">
        <v>27</v>
      </c>
      <c r="P868" s="1" t="s">
        <v>584</v>
      </c>
      <c r="Q868" s="1" t="s">
        <v>697</v>
      </c>
      <c r="R868" s="1" t="s">
        <v>833</v>
      </c>
    </row>
    <row r="869" spans="1:18" ht="13.2" x14ac:dyDescent="0.25">
      <c r="A869" s="1">
        <v>392207</v>
      </c>
      <c r="B869" s="1" t="s">
        <v>820</v>
      </c>
      <c r="C869" s="2">
        <v>39877</v>
      </c>
      <c r="D869" s="1">
        <v>2009</v>
      </c>
      <c r="E869" s="1">
        <v>27</v>
      </c>
      <c r="F869" s="1" t="s">
        <v>248</v>
      </c>
      <c r="G869" s="1" t="s">
        <v>73</v>
      </c>
      <c r="H869" s="1" t="s">
        <v>822</v>
      </c>
      <c r="I869" s="1" t="s">
        <v>73</v>
      </c>
      <c r="J869" s="1" t="s">
        <v>24</v>
      </c>
      <c r="K869" s="1" t="s">
        <v>25</v>
      </c>
      <c r="L869" s="1" t="s">
        <v>248</v>
      </c>
      <c r="M869" s="1" t="s">
        <v>26</v>
      </c>
      <c r="N869" s="1">
        <v>6</v>
      </c>
      <c r="O869" s="1" t="s">
        <v>27</v>
      </c>
      <c r="P869" s="1" t="s">
        <v>737</v>
      </c>
      <c r="Q869" s="1" t="s">
        <v>593</v>
      </c>
      <c r="R869" s="1" t="s">
        <v>835</v>
      </c>
    </row>
    <row r="870" spans="1:18" ht="13.2" x14ac:dyDescent="0.25">
      <c r="A870" s="1">
        <v>392205</v>
      </c>
      <c r="B870" s="1" t="s">
        <v>820</v>
      </c>
      <c r="C870" s="2">
        <v>39849</v>
      </c>
      <c r="D870" s="1">
        <v>2009</v>
      </c>
      <c r="E870" s="1">
        <v>25</v>
      </c>
      <c r="F870" s="1" t="s">
        <v>646</v>
      </c>
      <c r="G870" s="1" t="s">
        <v>21</v>
      </c>
      <c r="H870" s="1" t="s">
        <v>822</v>
      </c>
      <c r="I870" s="1" t="s">
        <v>646</v>
      </c>
      <c r="J870" s="1" t="s">
        <v>24</v>
      </c>
      <c r="K870" s="1" t="s">
        <v>25</v>
      </c>
      <c r="L870" s="1" t="s">
        <v>21</v>
      </c>
      <c r="M870" s="1" t="s">
        <v>26</v>
      </c>
      <c r="N870" s="1">
        <v>3</v>
      </c>
      <c r="O870" s="1" t="s">
        <v>27</v>
      </c>
      <c r="P870" s="1" t="s">
        <v>457</v>
      </c>
      <c r="Q870" s="1" t="s">
        <v>593</v>
      </c>
      <c r="R870" s="1" t="s">
        <v>759</v>
      </c>
    </row>
    <row r="871" spans="1:18" ht="13.2" x14ac:dyDescent="0.25">
      <c r="A871" s="1">
        <v>392206</v>
      </c>
      <c r="B871" s="1" t="s">
        <v>801</v>
      </c>
      <c r="C871" s="2">
        <v>39849</v>
      </c>
      <c r="D871" s="1">
        <v>2009</v>
      </c>
      <c r="E871" s="1">
        <v>26</v>
      </c>
      <c r="F871" s="1" t="s">
        <v>64</v>
      </c>
      <c r="G871" s="1" t="s">
        <v>360</v>
      </c>
      <c r="H871" s="1" t="s">
        <v>803</v>
      </c>
      <c r="I871" s="1" t="s">
        <v>360</v>
      </c>
      <c r="J871" s="1" t="s">
        <v>34</v>
      </c>
      <c r="K871" s="1" t="s">
        <v>25</v>
      </c>
      <c r="L871" s="1" t="s">
        <v>64</v>
      </c>
      <c r="M871" s="1" t="s">
        <v>41</v>
      </c>
      <c r="N871" s="1">
        <v>18</v>
      </c>
      <c r="O871" s="1" t="s">
        <v>27</v>
      </c>
      <c r="P871" s="1" t="s">
        <v>837</v>
      </c>
      <c r="Q871" s="1" t="s">
        <v>768</v>
      </c>
      <c r="R871" s="1" t="s">
        <v>697</v>
      </c>
    </row>
    <row r="872" spans="1:18" ht="13.2" x14ac:dyDescent="0.25">
      <c r="A872" s="1">
        <v>392203</v>
      </c>
      <c r="B872" s="1" t="s">
        <v>831</v>
      </c>
      <c r="C872" s="2">
        <v>39818</v>
      </c>
      <c r="D872" s="1">
        <v>2009</v>
      </c>
      <c r="E872" s="1">
        <v>23</v>
      </c>
      <c r="F872" s="1" t="s">
        <v>73</v>
      </c>
      <c r="G872" s="1" t="s">
        <v>60</v>
      </c>
      <c r="H872" s="1" t="s">
        <v>832</v>
      </c>
      <c r="I872" s="1" t="s">
        <v>60</v>
      </c>
      <c r="J872" s="1" t="s">
        <v>24</v>
      </c>
      <c r="K872" s="1" t="s">
        <v>25</v>
      </c>
      <c r="L872" s="1" t="s">
        <v>60</v>
      </c>
      <c r="M872" s="1" t="s">
        <v>41</v>
      </c>
      <c r="N872" s="1">
        <v>9</v>
      </c>
      <c r="O872" s="1" t="s">
        <v>27</v>
      </c>
      <c r="P872" s="1" t="s">
        <v>535</v>
      </c>
      <c r="Q872" s="1" t="s">
        <v>124</v>
      </c>
      <c r="R872" s="1" t="s">
        <v>651</v>
      </c>
    </row>
    <row r="873" spans="1:18" ht="13.2" x14ac:dyDescent="0.25">
      <c r="A873" s="1">
        <v>392204</v>
      </c>
      <c r="B873" s="1" t="s">
        <v>810</v>
      </c>
      <c r="C873" s="2">
        <v>39818</v>
      </c>
      <c r="D873" s="1">
        <v>2009</v>
      </c>
      <c r="E873" s="1">
        <v>24</v>
      </c>
      <c r="F873" s="1" t="s">
        <v>33</v>
      </c>
      <c r="G873" s="1" t="s">
        <v>248</v>
      </c>
      <c r="H873" s="1" t="s">
        <v>812</v>
      </c>
      <c r="I873" s="1" t="s">
        <v>33</v>
      </c>
      <c r="J873" s="1" t="s">
        <v>24</v>
      </c>
      <c r="K873" s="1" t="s">
        <v>25</v>
      </c>
      <c r="L873" s="1" t="s">
        <v>33</v>
      </c>
      <c r="M873" s="1" t="s">
        <v>41</v>
      </c>
      <c r="N873" s="1">
        <v>8</v>
      </c>
      <c r="O873" s="1" t="s">
        <v>27</v>
      </c>
      <c r="P873" s="1" t="s">
        <v>446</v>
      </c>
      <c r="Q873" s="1" t="s">
        <v>354</v>
      </c>
      <c r="R873" s="1" t="s">
        <v>179</v>
      </c>
    </row>
    <row r="874" spans="1:18" ht="13.2" x14ac:dyDescent="0.25">
      <c r="A874" s="1">
        <v>392202</v>
      </c>
      <c r="B874" s="1" t="s">
        <v>805</v>
      </c>
      <c r="C874" s="1" t="s">
        <v>838</v>
      </c>
      <c r="D874" s="1">
        <v>2009</v>
      </c>
      <c r="E874" s="1">
        <v>22</v>
      </c>
      <c r="F874" s="1" t="s">
        <v>64</v>
      </c>
      <c r="G874" s="1" t="s">
        <v>21</v>
      </c>
      <c r="H874" s="1" t="s">
        <v>807</v>
      </c>
      <c r="I874" s="1" t="s">
        <v>21</v>
      </c>
      <c r="J874" s="1" t="s">
        <v>34</v>
      </c>
      <c r="K874" s="1" t="s">
        <v>25</v>
      </c>
      <c r="L874" s="1" t="s">
        <v>64</v>
      </c>
      <c r="M874" s="1" t="s">
        <v>41</v>
      </c>
      <c r="N874" s="1">
        <v>38</v>
      </c>
      <c r="O874" s="1" t="s">
        <v>27</v>
      </c>
      <c r="P874" s="1" t="s">
        <v>434</v>
      </c>
      <c r="Q874" s="1" t="s">
        <v>829</v>
      </c>
      <c r="R874" s="1" t="s">
        <v>697</v>
      </c>
    </row>
    <row r="875" spans="1:18" ht="13.2" x14ac:dyDescent="0.25">
      <c r="A875" s="1">
        <v>392201</v>
      </c>
      <c r="B875" s="1" t="s">
        <v>805</v>
      </c>
      <c r="C875" s="1" t="s">
        <v>838</v>
      </c>
      <c r="D875" s="1">
        <v>2009</v>
      </c>
      <c r="E875" s="1">
        <v>21</v>
      </c>
      <c r="F875" s="1" t="s">
        <v>646</v>
      </c>
      <c r="G875" s="1" t="s">
        <v>360</v>
      </c>
      <c r="H875" s="1" t="s">
        <v>807</v>
      </c>
      <c r="I875" s="1" t="s">
        <v>360</v>
      </c>
      <c r="J875" s="1" t="s">
        <v>34</v>
      </c>
      <c r="K875" s="1" t="s">
        <v>25</v>
      </c>
      <c r="L875" s="1" t="s">
        <v>360</v>
      </c>
      <c r="M875" s="1" t="s">
        <v>26</v>
      </c>
      <c r="N875" s="1">
        <v>6</v>
      </c>
      <c r="O875" s="1" t="s">
        <v>27</v>
      </c>
      <c r="P875" s="1" t="s">
        <v>839</v>
      </c>
      <c r="Q875" s="1" t="s">
        <v>829</v>
      </c>
      <c r="R875" s="1" t="s">
        <v>699</v>
      </c>
    </row>
    <row r="876" spans="1:18" ht="13.2" x14ac:dyDescent="0.25">
      <c r="A876" s="1">
        <v>392200</v>
      </c>
      <c r="B876" s="1" t="s">
        <v>810</v>
      </c>
      <c r="C876" s="1" t="s">
        <v>840</v>
      </c>
      <c r="D876" s="1">
        <v>2009</v>
      </c>
      <c r="E876" s="1">
        <v>20</v>
      </c>
      <c r="F876" s="1" t="s">
        <v>248</v>
      </c>
      <c r="G876" s="1" t="s">
        <v>60</v>
      </c>
      <c r="H876" s="1" t="s">
        <v>812</v>
      </c>
      <c r="I876" s="1" t="s">
        <v>248</v>
      </c>
      <c r="J876" s="1" t="s">
        <v>24</v>
      </c>
      <c r="K876" s="1" t="s">
        <v>25</v>
      </c>
      <c r="L876" s="1" t="s">
        <v>248</v>
      </c>
      <c r="M876" s="1" t="s">
        <v>41</v>
      </c>
      <c r="N876" s="1">
        <v>3</v>
      </c>
      <c r="O876" s="1" t="s">
        <v>27</v>
      </c>
      <c r="P876" s="1" t="s">
        <v>659</v>
      </c>
      <c r="Q876" s="1" t="s">
        <v>835</v>
      </c>
      <c r="R876" s="1" t="s">
        <v>708</v>
      </c>
    </row>
    <row r="877" spans="1:18" ht="13.2" x14ac:dyDescent="0.25">
      <c r="A877" s="1">
        <v>392199</v>
      </c>
      <c r="B877" s="1" t="s">
        <v>810</v>
      </c>
      <c r="C877" s="1" t="s">
        <v>840</v>
      </c>
      <c r="D877" s="1">
        <v>2009</v>
      </c>
      <c r="E877" s="1">
        <v>19</v>
      </c>
      <c r="F877" s="1" t="s">
        <v>33</v>
      </c>
      <c r="G877" s="1" t="s">
        <v>73</v>
      </c>
      <c r="H877" s="1" t="s">
        <v>812</v>
      </c>
      <c r="I877" s="1" t="s">
        <v>73</v>
      </c>
      <c r="J877" s="1" t="s">
        <v>24</v>
      </c>
      <c r="K877" s="1" t="s">
        <v>25</v>
      </c>
      <c r="L877" s="1" t="s">
        <v>33</v>
      </c>
      <c r="M877" s="1" t="s">
        <v>26</v>
      </c>
      <c r="N877" s="1">
        <v>5</v>
      </c>
      <c r="O877" s="1" t="s">
        <v>27</v>
      </c>
      <c r="P877" s="1" t="s">
        <v>841</v>
      </c>
      <c r="Q877" s="1" t="s">
        <v>835</v>
      </c>
      <c r="R877" s="1" t="s">
        <v>833</v>
      </c>
    </row>
    <row r="878" spans="1:18" ht="13.2" x14ac:dyDescent="0.25">
      <c r="A878" s="1">
        <v>392198</v>
      </c>
      <c r="B878" s="1" t="s">
        <v>805</v>
      </c>
      <c r="C878" s="1" t="s">
        <v>842</v>
      </c>
      <c r="D878" s="1">
        <v>2009</v>
      </c>
      <c r="E878" s="1">
        <v>18</v>
      </c>
      <c r="F878" s="1" t="s">
        <v>360</v>
      </c>
      <c r="G878" s="1" t="s">
        <v>21</v>
      </c>
      <c r="H878" s="1" t="s">
        <v>807</v>
      </c>
      <c r="I878" s="1" t="s">
        <v>360</v>
      </c>
      <c r="J878" s="1" t="s">
        <v>24</v>
      </c>
      <c r="K878" s="1" t="s">
        <v>25</v>
      </c>
      <c r="L878" s="1" t="s">
        <v>21</v>
      </c>
      <c r="M878" s="1" t="s">
        <v>26</v>
      </c>
      <c r="N878" s="1">
        <v>5</v>
      </c>
      <c r="O878" s="1" t="s">
        <v>27</v>
      </c>
      <c r="P878" s="1" t="s">
        <v>457</v>
      </c>
      <c r="Q878" s="1" t="s">
        <v>829</v>
      </c>
      <c r="R878" s="1" t="s">
        <v>697</v>
      </c>
    </row>
    <row r="879" spans="1:18" ht="13.2" x14ac:dyDescent="0.25">
      <c r="A879" s="1">
        <v>392197</v>
      </c>
      <c r="B879" s="1" t="s">
        <v>820</v>
      </c>
      <c r="C879" s="1" t="s">
        <v>843</v>
      </c>
      <c r="D879" s="1">
        <v>2009</v>
      </c>
      <c r="E879" s="1">
        <v>17</v>
      </c>
      <c r="F879" s="1" t="s">
        <v>73</v>
      </c>
      <c r="G879" s="1" t="s">
        <v>60</v>
      </c>
      <c r="H879" s="1" t="s">
        <v>822</v>
      </c>
      <c r="I879" s="1" t="s">
        <v>60</v>
      </c>
      <c r="J879" s="1" t="s">
        <v>24</v>
      </c>
      <c r="K879" s="1" t="s">
        <v>25</v>
      </c>
      <c r="L879" s="1" t="s">
        <v>60</v>
      </c>
      <c r="M879" s="1" t="s">
        <v>41</v>
      </c>
      <c r="N879" s="1">
        <v>92</v>
      </c>
      <c r="O879" s="1" t="s">
        <v>27</v>
      </c>
      <c r="P879" s="1" t="s">
        <v>611</v>
      </c>
      <c r="Q879" s="1" t="s">
        <v>759</v>
      </c>
      <c r="R879" s="1" t="s">
        <v>710</v>
      </c>
    </row>
    <row r="880" spans="1:18" ht="13.2" x14ac:dyDescent="0.25">
      <c r="A880" s="1">
        <v>392196</v>
      </c>
      <c r="B880" s="1" t="s">
        <v>810</v>
      </c>
      <c r="C880" s="1" t="s">
        <v>843</v>
      </c>
      <c r="D880" s="1">
        <v>2009</v>
      </c>
      <c r="E880" s="1">
        <v>16</v>
      </c>
      <c r="F880" s="1" t="s">
        <v>64</v>
      </c>
      <c r="G880" s="1" t="s">
        <v>646</v>
      </c>
      <c r="H880" s="1" t="s">
        <v>812</v>
      </c>
      <c r="I880" s="1" t="s">
        <v>646</v>
      </c>
      <c r="J880" s="1" t="s">
        <v>34</v>
      </c>
      <c r="K880" s="1" t="s">
        <v>25</v>
      </c>
      <c r="L880" s="1" t="s">
        <v>646</v>
      </c>
      <c r="M880" s="1" t="s">
        <v>26</v>
      </c>
      <c r="N880" s="1">
        <v>6</v>
      </c>
      <c r="O880" s="1" t="s">
        <v>27</v>
      </c>
      <c r="P880" s="1" t="s">
        <v>844</v>
      </c>
      <c r="Q880" s="1" t="s">
        <v>809</v>
      </c>
      <c r="R880" s="1" t="s">
        <v>833</v>
      </c>
    </row>
    <row r="881" spans="1:18" ht="13.2" x14ac:dyDescent="0.25">
      <c r="A881" s="1">
        <v>392194</v>
      </c>
      <c r="B881" s="1" t="s">
        <v>820</v>
      </c>
      <c r="C881" s="1" t="s">
        <v>845</v>
      </c>
      <c r="D881" s="1">
        <v>2009</v>
      </c>
      <c r="E881" s="1">
        <v>14</v>
      </c>
      <c r="F881" s="1" t="s">
        <v>33</v>
      </c>
      <c r="G881" s="1" t="s">
        <v>360</v>
      </c>
      <c r="H881" s="1" t="s">
        <v>822</v>
      </c>
      <c r="I881" s="1" t="s">
        <v>33</v>
      </c>
      <c r="J881" s="1" t="s">
        <v>24</v>
      </c>
      <c r="K881" s="1" t="s">
        <v>25</v>
      </c>
      <c r="L881" s="1" t="s">
        <v>360</v>
      </c>
      <c r="M881" s="1" t="s">
        <v>26</v>
      </c>
      <c r="N881" s="1">
        <v>6</v>
      </c>
      <c r="O881" s="1" t="s">
        <v>27</v>
      </c>
      <c r="P881" s="1" t="s">
        <v>846</v>
      </c>
      <c r="Q881" s="1" t="s">
        <v>593</v>
      </c>
      <c r="R881" s="1" t="s">
        <v>759</v>
      </c>
    </row>
    <row r="882" spans="1:18" ht="13.2" x14ac:dyDescent="0.25">
      <c r="A882" s="1">
        <v>392195</v>
      </c>
      <c r="B882" s="1" t="s">
        <v>847</v>
      </c>
      <c r="C882" s="1" t="s">
        <v>845</v>
      </c>
      <c r="D882" s="1">
        <v>2009</v>
      </c>
      <c r="E882" s="1">
        <v>15</v>
      </c>
      <c r="F882" s="1" t="s">
        <v>248</v>
      </c>
      <c r="G882" s="1" t="s">
        <v>21</v>
      </c>
      <c r="H882" s="1" t="s">
        <v>848</v>
      </c>
      <c r="I882" s="1" t="s">
        <v>248</v>
      </c>
      <c r="J882" s="1" t="s">
        <v>24</v>
      </c>
      <c r="K882" s="1" t="s">
        <v>25</v>
      </c>
      <c r="L882" s="1" t="s">
        <v>248</v>
      </c>
      <c r="M882" s="1" t="s">
        <v>41</v>
      </c>
      <c r="N882" s="1">
        <v>27</v>
      </c>
      <c r="O882" s="1" t="s">
        <v>27</v>
      </c>
      <c r="P882" s="1" t="s">
        <v>659</v>
      </c>
      <c r="Q882" s="1" t="s">
        <v>124</v>
      </c>
      <c r="R882" s="1" t="s">
        <v>696</v>
      </c>
    </row>
    <row r="883" spans="1:18" ht="13.2" x14ac:dyDescent="0.25">
      <c r="A883" s="1">
        <v>392192</v>
      </c>
      <c r="B883" s="1" t="s">
        <v>810</v>
      </c>
      <c r="C883" s="1" t="s">
        <v>849</v>
      </c>
      <c r="D883" s="1">
        <v>2009</v>
      </c>
      <c r="E883" s="1">
        <v>12</v>
      </c>
      <c r="F883" s="1" t="s">
        <v>646</v>
      </c>
      <c r="G883" s="1" t="s">
        <v>60</v>
      </c>
      <c r="H883" s="1" t="s">
        <v>812</v>
      </c>
      <c r="I883" s="1" t="s">
        <v>646</v>
      </c>
      <c r="J883" s="1" t="s">
        <v>24</v>
      </c>
      <c r="K883" s="1" t="s">
        <v>25</v>
      </c>
      <c r="L883" s="1" t="s">
        <v>646</v>
      </c>
      <c r="M883" s="1" t="s">
        <v>41</v>
      </c>
      <c r="N883" s="1">
        <v>12</v>
      </c>
      <c r="O883" s="1" t="s">
        <v>27</v>
      </c>
      <c r="P883" s="1" t="s">
        <v>850</v>
      </c>
      <c r="Q883" s="1" t="s">
        <v>354</v>
      </c>
      <c r="R883" s="1" t="s">
        <v>586</v>
      </c>
    </row>
    <row r="884" spans="1:18" ht="13.2" x14ac:dyDescent="0.25">
      <c r="A884" s="1">
        <v>392191</v>
      </c>
      <c r="B884" s="1" t="s">
        <v>810</v>
      </c>
      <c r="C884" s="1" t="s">
        <v>851</v>
      </c>
      <c r="D884" s="1">
        <v>2009</v>
      </c>
      <c r="E884" s="1">
        <v>11</v>
      </c>
      <c r="F884" s="1" t="s">
        <v>33</v>
      </c>
      <c r="G884" s="1" t="s">
        <v>248</v>
      </c>
      <c r="H884" s="1" t="s">
        <v>812</v>
      </c>
      <c r="I884" s="1" t="s">
        <v>33</v>
      </c>
      <c r="J884" s="1" t="s">
        <v>24</v>
      </c>
      <c r="K884" s="1" t="s">
        <v>25</v>
      </c>
      <c r="L884" s="1" t="s">
        <v>248</v>
      </c>
      <c r="M884" s="1" t="s">
        <v>26</v>
      </c>
      <c r="N884" s="1">
        <v>7</v>
      </c>
      <c r="O884" s="1" t="s">
        <v>27</v>
      </c>
      <c r="P884" s="1" t="s">
        <v>852</v>
      </c>
      <c r="Q884" s="1" t="s">
        <v>642</v>
      </c>
      <c r="R884" s="1" t="s">
        <v>833</v>
      </c>
    </row>
    <row r="885" spans="1:18" ht="13.2" x14ac:dyDescent="0.25">
      <c r="A885" s="1">
        <v>392190</v>
      </c>
      <c r="B885" s="1" t="s">
        <v>847</v>
      </c>
      <c r="C885" s="1" t="s">
        <v>853</v>
      </c>
      <c r="D885" s="1">
        <v>2009</v>
      </c>
      <c r="E885" s="1">
        <v>10</v>
      </c>
      <c r="F885" s="1" t="s">
        <v>73</v>
      </c>
      <c r="G885" s="1" t="s">
        <v>21</v>
      </c>
      <c r="H885" s="1" t="s">
        <v>848</v>
      </c>
      <c r="I885" s="1" t="s">
        <v>73</v>
      </c>
      <c r="J885" s="1" t="s">
        <v>34</v>
      </c>
      <c r="K885" s="1" t="s">
        <v>222</v>
      </c>
      <c r="L885" s="1" t="s">
        <v>21</v>
      </c>
      <c r="M885" s="1" t="s">
        <v>223</v>
      </c>
      <c r="N885" s="1" t="s">
        <v>27</v>
      </c>
      <c r="O885" s="1" t="s">
        <v>27</v>
      </c>
      <c r="P885" s="1" t="s">
        <v>457</v>
      </c>
      <c r="Q885" s="1" t="s">
        <v>835</v>
      </c>
      <c r="R885" s="1" t="s">
        <v>124</v>
      </c>
    </row>
    <row r="886" spans="1:18" ht="13.2" x14ac:dyDescent="0.25">
      <c r="A886" s="1">
        <v>392189</v>
      </c>
      <c r="B886" s="1" t="s">
        <v>810</v>
      </c>
      <c r="C886" s="1" t="s">
        <v>853</v>
      </c>
      <c r="D886" s="1">
        <v>2009</v>
      </c>
      <c r="E886" s="1">
        <v>9</v>
      </c>
      <c r="F886" s="1" t="s">
        <v>64</v>
      </c>
      <c r="G886" s="1" t="s">
        <v>360</v>
      </c>
      <c r="H886" s="1" t="s">
        <v>812</v>
      </c>
      <c r="I886" s="1" t="s">
        <v>360</v>
      </c>
      <c r="J886" s="1" t="s">
        <v>24</v>
      </c>
      <c r="K886" s="1" t="s">
        <v>25</v>
      </c>
      <c r="L886" s="1" t="s">
        <v>360</v>
      </c>
      <c r="M886" s="1" t="s">
        <v>41</v>
      </c>
      <c r="N886" s="1">
        <v>9</v>
      </c>
      <c r="O886" s="1" t="s">
        <v>27</v>
      </c>
      <c r="P886" s="1" t="s">
        <v>215</v>
      </c>
      <c r="Q886" s="1" t="s">
        <v>642</v>
      </c>
      <c r="R886" s="1" t="s">
        <v>586</v>
      </c>
    </row>
    <row r="887" spans="1:18" ht="13.2" x14ac:dyDescent="0.25">
      <c r="A887" s="1">
        <v>392188</v>
      </c>
      <c r="B887" s="1" t="s">
        <v>847</v>
      </c>
      <c r="C887" s="1" t="s">
        <v>854</v>
      </c>
      <c r="D887" s="1">
        <v>2009</v>
      </c>
      <c r="E887" s="1">
        <v>8</v>
      </c>
      <c r="F887" s="1" t="s">
        <v>33</v>
      </c>
      <c r="G887" s="1" t="s">
        <v>646</v>
      </c>
      <c r="H887" s="1" t="s">
        <v>848</v>
      </c>
      <c r="I887" s="1" t="s">
        <v>646</v>
      </c>
      <c r="J887" s="1" t="s">
        <v>24</v>
      </c>
      <c r="K887" s="1" t="s">
        <v>25</v>
      </c>
      <c r="L887" s="1" t="s">
        <v>646</v>
      </c>
      <c r="M887" s="1" t="s">
        <v>41</v>
      </c>
      <c r="N887" s="1">
        <v>24</v>
      </c>
      <c r="O887" s="1" t="s">
        <v>27</v>
      </c>
      <c r="P887" s="1" t="s">
        <v>606</v>
      </c>
      <c r="Q887" s="1" t="s">
        <v>124</v>
      </c>
      <c r="R887" s="1" t="s">
        <v>699</v>
      </c>
    </row>
    <row r="888" spans="1:18" ht="13.2" x14ac:dyDescent="0.25">
      <c r="A888" s="1">
        <v>392186</v>
      </c>
      <c r="B888" s="1" t="s">
        <v>810</v>
      </c>
      <c r="C888" s="1" t="s">
        <v>855</v>
      </c>
      <c r="D888" s="1">
        <v>2009</v>
      </c>
      <c r="E888" s="1">
        <v>6</v>
      </c>
      <c r="F888" s="1" t="s">
        <v>248</v>
      </c>
      <c r="G888" s="1" t="s">
        <v>73</v>
      </c>
      <c r="H888" s="1" t="s">
        <v>812</v>
      </c>
      <c r="I888" s="1" t="s">
        <v>73</v>
      </c>
      <c r="J888" s="1" t="s">
        <v>34</v>
      </c>
      <c r="K888" s="1" t="s">
        <v>25</v>
      </c>
      <c r="L888" s="1" t="s">
        <v>73</v>
      </c>
      <c r="M888" s="1" t="s">
        <v>41</v>
      </c>
      <c r="N888" s="1">
        <v>11</v>
      </c>
      <c r="O888" s="1" t="s">
        <v>373</v>
      </c>
      <c r="P888" s="1" t="s">
        <v>257</v>
      </c>
      <c r="Q888" s="1" t="s">
        <v>768</v>
      </c>
      <c r="R888" s="1" t="s">
        <v>856</v>
      </c>
    </row>
    <row r="889" spans="1:18" ht="13.2" x14ac:dyDescent="0.25">
      <c r="A889" s="1">
        <v>392185</v>
      </c>
      <c r="B889" s="1" t="s">
        <v>820</v>
      </c>
      <c r="C889" s="1" t="s">
        <v>857</v>
      </c>
      <c r="D889" s="1">
        <v>2009</v>
      </c>
      <c r="E889" s="1">
        <v>5</v>
      </c>
      <c r="F889" s="1" t="s">
        <v>33</v>
      </c>
      <c r="G889" s="1" t="s">
        <v>64</v>
      </c>
      <c r="H889" s="1" t="s">
        <v>822</v>
      </c>
      <c r="I889" s="1" t="s">
        <v>64</v>
      </c>
      <c r="J889" s="1" t="s">
        <v>24</v>
      </c>
      <c r="K889" s="1" t="s">
        <v>25</v>
      </c>
      <c r="L889" s="1" t="s">
        <v>64</v>
      </c>
      <c r="M889" s="1" t="s">
        <v>41</v>
      </c>
      <c r="N889" s="1">
        <v>92</v>
      </c>
      <c r="O889" s="1" t="s">
        <v>27</v>
      </c>
      <c r="P889" s="1" t="s">
        <v>813</v>
      </c>
      <c r="Q889" s="1" t="s">
        <v>759</v>
      </c>
      <c r="R889" s="1" t="s">
        <v>586</v>
      </c>
    </row>
    <row r="890" spans="1:18" ht="13.2" x14ac:dyDescent="0.25">
      <c r="A890" s="1">
        <v>392184</v>
      </c>
      <c r="B890" s="1" t="s">
        <v>847</v>
      </c>
      <c r="C890" s="1" t="s">
        <v>858</v>
      </c>
      <c r="D890" s="1">
        <v>2009</v>
      </c>
      <c r="E890" s="1">
        <v>4</v>
      </c>
      <c r="F890" s="1" t="s">
        <v>646</v>
      </c>
      <c r="G890" s="1" t="s">
        <v>73</v>
      </c>
      <c r="H890" s="1" t="s">
        <v>848</v>
      </c>
      <c r="I890" s="1" t="s">
        <v>73</v>
      </c>
      <c r="J890" s="1" t="s">
        <v>24</v>
      </c>
      <c r="K890" s="1" t="s">
        <v>25</v>
      </c>
      <c r="L890" s="1" t="s">
        <v>646</v>
      </c>
      <c r="M890" s="1" t="s">
        <v>26</v>
      </c>
      <c r="N890" s="1">
        <v>8</v>
      </c>
      <c r="O890" s="1" t="s">
        <v>27</v>
      </c>
      <c r="P890" s="1" t="s">
        <v>859</v>
      </c>
      <c r="Q890" s="1" t="s">
        <v>835</v>
      </c>
      <c r="R890" s="1" t="s">
        <v>642</v>
      </c>
    </row>
    <row r="891" spans="1:18" ht="13.2" x14ac:dyDescent="0.25">
      <c r="A891" s="1">
        <v>392183</v>
      </c>
      <c r="B891" s="1" t="s">
        <v>847</v>
      </c>
      <c r="C891" s="1" t="s">
        <v>858</v>
      </c>
      <c r="D891" s="1">
        <v>2009</v>
      </c>
      <c r="E891" s="1">
        <v>3</v>
      </c>
      <c r="F891" s="1" t="s">
        <v>360</v>
      </c>
      <c r="G891" s="1" t="s">
        <v>248</v>
      </c>
      <c r="H891" s="1" t="s">
        <v>848</v>
      </c>
      <c r="I891" s="1" t="s">
        <v>360</v>
      </c>
      <c r="J891" s="1" t="s">
        <v>34</v>
      </c>
      <c r="K891" s="1" t="s">
        <v>25</v>
      </c>
      <c r="L891" s="1" t="s">
        <v>360</v>
      </c>
      <c r="M891" s="1" t="s">
        <v>26</v>
      </c>
      <c r="N891" s="1">
        <v>10</v>
      </c>
      <c r="O891" s="1" t="s">
        <v>373</v>
      </c>
      <c r="P891" s="1" t="s">
        <v>860</v>
      </c>
      <c r="Q891" s="1" t="s">
        <v>835</v>
      </c>
      <c r="R891" s="1" t="s">
        <v>856</v>
      </c>
    </row>
    <row r="892" spans="1:18" ht="13.2" x14ac:dyDescent="0.25">
      <c r="A892" s="1">
        <v>392182</v>
      </c>
      <c r="B892" s="1" t="s">
        <v>847</v>
      </c>
      <c r="C892" s="1" t="s">
        <v>861</v>
      </c>
      <c r="D892" s="1">
        <v>2009</v>
      </c>
      <c r="E892" s="1">
        <v>2</v>
      </c>
      <c r="F892" s="1" t="s">
        <v>33</v>
      </c>
      <c r="G892" s="1" t="s">
        <v>21</v>
      </c>
      <c r="H892" s="1" t="s">
        <v>848</v>
      </c>
      <c r="I892" s="1" t="s">
        <v>33</v>
      </c>
      <c r="J892" s="1" t="s">
        <v>24</v>
      </c>
      <c r="K892" s="1" t="s">
        <v>25</v>
      </c>
      <c r="L892" s="1" t="s">
        <v>33</v>
      </c>
      <c r="M892" s="1" t="s">
        <v>41</v>
      </c>
      <c r="N892" s="1">
        <v>75</v>
      </c>
      <c r="O892" s="1" t="s">
        <v>27</v>
      </c>
      <c r="P892" s="1" t="s">
        <v>638</v>
      </c>
      <c r="Q892" s="1" t="s">
        <v>642</v>
      </c>
      <c r="R892" s="1" t="s">
        <v>710</v>
      </c>
    </row>
    <row r="893" spans="1:18" ht="13.2" x14ac:dyDescent="0.25">
      <c r="A893" s="1">
        <v>392181</v>
      </c>
      <c r="B893" s="1" t="s">
        <v>847</v>
      </c>
      <c r="C893" s="1" t="s">
        <v>861</v>
      </c>
      <c r="D893" s="1">
        <v>2009</v>
      </c>
      <c r="E893" s="1">
        <v>1</v>
      </c>
      <c r="F893" s="1" t="s">
        <v>64</v>
      </c>
      <c r="G893" s="1" t="s">
        <v>60</v>
      </c>
      <c r="H893" s="1" t="s">
        <v>848</v>
      </c>
      <c r="I893" s="1" t="s">
        <v>64</v>
      </c>
      <c r="J893" s="1" t="s">
        <v>34</v>
      </c>
      <c r="K893" s="1" t="s">
        <v>25</v>
      </c>
      <c r="L893" s="1" t="s">
        <v>60</v>
      </c>
      <c r="M893" s="1" t="s">
        <v>41</v>
      </c>
      <c r="N893" s="1">
        <v>19</v>
      </c>
      <c r="O893" s="1" t="s">
        <v>27</v>
      </c>
      <c r="P893" s="1" t="s">
        <v>611</v>
      </c>
      <c r="Q893" s="1" t="s">
        <v>642</v>
      </c>
      <c r="R893" s="1" t="s">
        <v>696</v>
      </c>
    </row>
    <row r="894" spans="1:18" ht="13.2" x14ac:dyDescent="0.25">
      <c r="A894" s="1">
        <v>336040</v>
      </c>
      <c r="B894" s="1" t="s">
        <v>50</v>
      </c>
      <c r="C894" s="2">
        <v>39453</v>
      </c>
      <c r="D894" s="5">
        <v>39295</v>
      </c>
      <c r="E894" s="1" t="s">
        <v>20</v>
      </c>
      <c r="F894" s="1" t="s">
        <v>64</v>
      </c>
      <c r="G894" s="1" t="s">
        <v>21</v>
      </c>
      <c r="H894" s="1" t="s">
        <v>702</v>
      </c>
      <c r="I894" s="1" t="s">
        <v>21</v>
      </c>
      <c r="J894" s="1" t="s">
        <v>34</v>
      </c>
      <c r="K894" s="1" t="s">
        <v>25</v>
      </c>
      <c r="L894" s="1" t="s">
        <v>21</v>
      </c>
      <c r="M894" s="1" t="s">
        <v>26</v>
      </c>
      <c r="N894" s="1">
        <v>3</v>
      </c>
      <c r="O894" s="1" t="s">
        <v>27</v>
      </c>
      <c r="P894" s="1" t="s">
        <v>457</v>
      </c>
      <c r="Q894" s="1" t="s">
        <v>570</v>
      </c>
      <c r="R894" s="1" t="s">
        <v>697</v>
      </c>
    </row>
    <row r="895" spans="1:18" ht="13.2" x14ac:dyDescent="0.25">
      <c r="A895" s="1">
        <v>336039</v>
      </c>
      <c r="B895" s="1" t="s">
        <v>50</v>
      </c>
      <c r="C895" s="1" t="s">
        <v>862</v>
      </c>
      <c r="D895" s="5">
        <v>39295</v>
      </c>
      <c r="E895" s="1" t="s">
        <v>755</v>
      </c>
      <c r="F895" s="1" t="s">
        <v>64</v>
      </c>
      <c r="G895" s="1" t="s">
        <v>248</v>
      </c>
      <c r="H895" s="1" t="s">
        <v>302</v>
      </c>
      <c r="I895" s="1" t="s">
        <v>248</v>
      </c>
      <c r="J895" s="1" t="s">
        <v>24</v>
      </c>
      <c r="K895" s="1" t="s">
        <v>25</v>
      </c>
      <c r="L895" s="1" t="s">
        <v>64</v>
      </c>
      <c r="M895" s="1" t="s">
        <v>26</v>
      </c>
      <c r="N895" s="1">
        <v>9</v>
      </c>
      <c r="O895" s="1" t="s">
        <v>27</v>
      </c>
      <c r="P895" s="1" t="s">
        <v>863</v>
      </c>
      <c r="Q895" s="1" t="s">
        <v>592</v>
      </c>
      <c r="R895" s="1" t="s">
        <v>768</v>
      </c>
    </row>
    <row r="896" spans="1:18" ht="13.2" x14ac:dyDescent="0.25">
      <c r="A896" s="1">
        <v>336038</v>
      </c>
      <c r="B896" s="1" t="s">
        <v>50</v>
      </c>
      <c r="C896" s="1" t="s">
        <v>864</v>
      </c>
      <c r="D896" s="5">
        <v>39295</v>
      </c>
      <c r="E896" s="1" t="s">
        <v>755</v>
      </c>
      <c r="F896" s="1" t="s">
        <v>360</v>
      </c>
      <c r="G896" s="1" t="s">
        <v>21</v>
      </c>
      <c r="H896" s="1" t="s">
        <v>302</v>
      </c>
      <c r="I896" s="1" t="s">
        <v>360</v>
      </c>
      <c r="J896" s="1" t="s">
        <v>34</v>
      </c>
      <c r="K896" s="1" t="s">
        <v>25</v>
      </c>
      <c r="L896" s="1" t="s">
        <v>21</v>
      </c>
      <c r="M896" s="1" t="s">
        <v>41</v>
      </c>
      <c r="N896" s="1">
        <v>105</v>
      </c>
      <c r="O896" s="1" t="s">
        <v>27</v>
      </c>
      <c r="P896" s="1" t="s">
        <v>275</v>
      </c>
      <c r="Q896" s="1" t="s">
        <v>570</v>
      </c>
      <c r="R896" s="1" t="s">
        <v>697</v>
      </c>
    </row>
    <row r="897" spans="1:18" ht="13.2" x14ac:dyDescent="0.25">
      <c r="A897" s="1">
        <v>336019</v>
      </c>
      <c r="B897" s="1" t="s">
        <v>300</v>
      </c>
      <c r="C897" s="1" t="s">
        <v>865</v>
      </c>
      <c r="D897" s="5">
        <v>39295</v>
      </c>
      <c r="E897" s="1">
        <v>56</v>
      </c>
      <c r="F897" s="1" t="s">
        <v>248</v>
      </c>
      <c r="G897" s="1" t="s">
        <v>21</v>
      </c>
      <c r="H897" s="1" t="s">
        <v>507</v>
      </c>
      <c r="I897" s="1" t="s">
        <v>21</v>
      </c>
      <c r="J897" s="1" t="s">
        <v>34</v>
      </c>
      <c r="K897" s="1" t="s">
        <v>25</v>
      </c>
      <c r="L897" s="1" t="s">
        <v>248</v>
      </c>
      <c r="M897" s="1" t="s">
        <v>41</v>
      </c>
      <c r="N897" s="1">
        <v>41</v>
      </c>
      <c r="O897" s="1" t="s">
        <v>27</v>
      </c>
      <c r="P897" s="1" t="s">
        <v>531</v>
      </c>
      <c r="Q897" s="1" t="s">
        <v>866</v>
      </c>
      <c r="R897" s="1" t="s">
        <v>696</v>
      </c>
    </row>
    <row r="898" spans="1:18" ht="13.2" x14ac:dyDescent="0.25">
      <c r="A898" s="1">
        <v>336012</v>
      </c>
      <c r="B898" s="1" t="s">
        <v>400</v>
      </c>
      <c r="C898" s="1" t="s">
        <v>865</v>
      </c>
      <c r="D898" s="5">
        <v>39295</v>
      </c>
      <c r="E898" s="1">
        <v>55</v>
      </c>
      <c r="F898" s="1" t="s">
        <v>33</v>
      </c>
      <c r="G898" s="1" t="s">
        <v>60</v>
      </c>
      <c r="H898" s="1" t="s">
        <v>402</v>
      </c>
      <c r="I898" s="1" t="s">
        <v>60</v>
      </c>
      <c r="J898" s="1" t="s">
        <v>34</v>
      </c>
      <c r="K898" s="1" t="s">
        <v>25</v>
      </c>
      <c r="L898" s="1" t="s">
        <v>60</v>
      </c>
      <c r="M898" s="1" t="s">
        <v>26</v>
      </c>
      <c r="N898" s="1">
        <v>9</v>
      </c>
      <c r="O898" s="1" t="s">
        <v>27</v>
      </c>
      <c r="P898" s="1" t="s">
        <v>867</v>
      </c>
      <c r="Q898" s="1" t="s">
        <v>570</v>
      </c>
      <c r="R898" s="1" t="s">
        <v>868</v>
      </c>
    </row>
    <row r="899" spans="1:18" ht="13.2" x14ac:dyDescent="0.25">
      <c r="A899" s="1">
        <v>336037</v>
      </c>
      <c r="B899" s="1" t="s">
        <v>291</v>
      </c>
      <c r="C899" s="1" t="s">
        <v>869</v>
      </c>
      <c r="D899" s="5">
        <v>39295</v>
      </c>
      <c r="E899" s="1">
        <v>54</v>
      </c>
      <c r="F899" s="1" t="s">
        <v>646</v>
      </c>
      <c r="G899" s="1" t="s">
        <v>64</v>
      </c>
      <c r="H899" s="1" t="s">
        <v>399</v>
      </c>
      <c r="I899" s="1" t="s">
        <v>646</v>
      </c>
      <c r="J899" s="1" t="s">
        <v>24</v>
      </c>
      <c r="K899" s="1" t="s">
        <v>25</v>
      </c>
      <c r="L899" s="1" t="s">
        <v>64</v>
      </c>
      <c r="M899" s="1" t="s">
        <v>26</v>
      </c>
      <c r="N899" s="1">
        <v>7</v>
      </c>
      <c r="O899" s="1" t="s">
        <v>27</v>
      </c>
      <c r="P899" s="1" t="s">
        <v>434</v>
      </c>
      <c r="Q899" s="1" t="s">
        <v>759</v>
      </c>
      <c r="R899" s="1" t="s">
        <v>699</v>
      </c>
    </row>
    <row r="900" spans="1:18" ht="13.2" x14ac:dyDescent="0.25">
      <c r="A900" s="1">
        <v>336036</v>
      </c>
      <c r="B900" s="1" t="s">
        <v>314</v>
      </c>
      <c r="C900" s="1" t="s">
        <v>870</v>
      </c>
      <c r="D900" s="5">
        <v>39295</v>
      </c>
      <c r="E900" s="1">
        <v>53</v>
      </c>
      <c r="F900" s="1" t="s">
        <v>21</v>
      </c>
      <c r="G900" s="1" t="s">
        <v>60</v>
      </c>
      <c r="H900" s="1" t="s">
        <v>316</v>
      </c>
      <c r="I900" s="1" t="s">
        <v>21</v>
      </c>
      <c r="J900" s="1" t="s">
        <v>34</v>
      </c>
      <c r="K900" s="1" t="s">
        <v>25</v>
      </c>
      <c r="L900" s="1" t="s">
        <v>21</v>
      </c>
      <c r="M900" s="1" t="s">
        <v>26</v>
      </c>
      <c r="N900" s="1">
        <v>5</v>
      </c>
      <c r="O900" s="1" t="s">
        <v>27</v>
      </c>
      <c r="P900" s="1" t="s">
        <v>871</v>
      </c>
      <c r="Q900" s="1" t="s">
        <v>570</v>
      </c>
      <c r="R900" s="1" t="s">
        <v>696</v>
      </c>
    </row>
    <row r="901" spans="1:18" ht="13.2" x14ac:dyDescent="0.25">
      <c r="A901" s="1">
        <v>336035</v>
      </c>
      <c r="B901" s="1" t="s">
        <v>36</v>
      </c>
      <c r="C901" s="1" t="s">
        <v>872</v>
      </c>
      <c r="D901" s="5">
        <v>39295</v>
      </c>
      <c r="E901" s="1">
        <v>52</v>
      </c>
      <c r="F901" s="1" t="s">
        <v>73</v>
      </c>
      <c r="G901" s="1" t="s">
        <v>248</v>
      </c>
      <c r="H901" s="1" t="s">
        <v>313</v>
      </c>
      <c r="I901" s="1" t="s">
        <v>248</v>
      </c>
      <c r="J901" s="1" t="s">
        <v>24</v>
      </c>
      <c r="K901" s="1" t="s">
        <v>25</v>
      </c>
      <c r="L901" s="1" t="s">
        <v>73</v>
      </c>
      <c r="M901" s="1" t="s">
        <v>26</v>
      </c>
      <c r="N901" s="1">
        <v>3</v>
      </c>
      <c r="O901" s="1" t="s">
        <v>27</v>
      </c>
      <c r="P901" s="1" t="s">
        <v>873</v>
      </c>
      <c r="Q901" s="1" t="s">
        <v>866</v>
      </c>
      <c r="R901" s="1" t="s">
        <v>874</v>
      </c>
    </row>
    <row r="902" spans="1:18" ht="13.2" x14ac:dyDescent="0.25">
      <c r="A902" s="1">
        <v>336002</v>
      </c>
      <c r="B902" s="1" t="s">
        <v>291</v>
      </c>
      <c r="C902" s="1" t="s">
        <v>872</v>
      </c>
      <c r="D902" s="5">
        <v>39295</v>
      </c>
      <c r="E902" s="1">
        <v>51</v>
      </c>
      <c r="F902" s="1" t="s">
        <v>646</v>
      </c>
      <c r="G902" s="1" t="s">
        <v>33</v>
      </c>
      <c r="H902" s="1" t="s">
        <v>399</v>
      </c>
      <c r="I902" s="1" t="s">
        <v>646</v>
      </c>
      <c r="J902" s="1" t="s">
        <v>24</v>
      </c>
      <c r="K902" s="1" t="s">
        <v>25</v>
      </c>
      <c r="L902" s="1" t="s">
        <v>33</v>
      </c>
      <c r="M902" s="1" t="s">
        <v>26</v>
      </c>
      <c r="N902" s="1">
        <v>5</v>
      </c>
      <c r="O902" s="1" t="s">
        <v>27</v>
      </c>
      <c r="P902" s="1" t="s">
        <v>626</v>
      </c>
      <c r="Q902" s="1" t="s">
        <v>592</v>
      </c>
      <c r="R902" s="1" t="s">
        <v>697</v>
      </c>
    </row>
    <row r="903" spans="1:18" ht="13.2" x14ac:dyDescent="0.25">
      <c r="A903" s="1">
        <v>336033</v>
      </c>
      <c r="B903" s="1" t="s">
        <v>219</v>
      </c>
      <c r="C903" s="1" t="s">
        <v>875</v>
      </c>
      <c r="D903" s="5">
        <v>39295</v>
      </c>
      <c r="E903" s="1">
        <v>49</v>
      </c>
      <c r="F903" s="1" t="s">
        <v>64</v>
      </c>
      <c r="G903" s="1" t="s">
        <v>21</v>
      </c>
      <c r="H903" s="1" t="s">
        <v>514</v>
      </c>
      <c r="I903" s="1" t="s">
        <v>21</v>
      </c>
      <c r="J903" s="1" t="s">
        <v>24</v>
      </c>
      <c r="K903" s="1" t="s">
        <v>25</v>
      </c>
      <c r="L903" s="1" t="s">
        <v>21</v>
      </c>
      <c r="M903" s="1" t="s">
        <v>41</v>
      </c>
      <c r="N903" s="1">
        <v>10</v>
      </c>
      <c r="O903" s="1" t="s">
        <v>27</v>
      </c>
      <c r="P903" s="1" t="s">
        <v>720</v>
      </c>
      <c r="Q903" s="1" t="s">
        <v>768</v>
      </c>
      <c r="R903" s="1" t="s">
        <v>708</v>
      </c>
    </row>
    <row r="904" spans="1:18" ht="13.2" x14ac:dyDescent="0.25">
      <c r="A904" s="1">
        <v>336032</v>
      </c>
      <c r="B904" s="1" t="s">
        <v>206</v>
      </c>
      <c r="C904" s="1" t="s">
        <v>875</v>
      </c>
      <c r="D904" s="5">
        <v>39295</v>
      </c>
      <c r="E904" s="1">
        <v>50</v>
      </c>
      <c r="F904" s="1" t="s">
        <v>360</v>
      </c>
      <c r="G904" s="1" t="s">
        <v>60</v>
      </c>
      <c r="H904" s="1" t="s">
        <v>408</v>
      </c>
      <c r="I904" s="1" t="s">
        <v>360</v>
      </c>
      <c r="J904" s="1" t="s">
        <v>34</v>
      </c>
      <c r="K904" s="1" t="s">
        <v>25</v>
      </c>
      <c r="L904" s="1" t="s">
        <v>360</v>
      </c>
      <c r="M904" s="1" t="s">
        <v>26</v>
      </c>
      <c r="N904" s="1">
        <v>5</v>
      </c>
      <c r="O904" s="1" t="s">
        <v>27</v>
      </c>
      <c r="P904" s="1" t="s">
        <v>141</v>
      </c>
      <c r="Q904" s="1" t="s">
        <v>570</v>
      </c>
      <c r="R904" s="1" t="s">
        <v>696</v>
      </c>
    </row>
    <row r="905" spans="1:18" ht="13.2" x14ac:dyDescent="0.25">
      <c r="A905" s="1">
        <v>336031</v>
      </c>
      <c r="B905" s="1" t="s">
        <v>300</v>
      </c>
      <c r="C905" s="1" t="s">
        <v>876</v>
      </c>
      <c r="D905" s="5">
        <v>39295</v>
      </c>
      <c r="E905" s="1">
        <v>48</v>
      </c>
      <c r="F905" s="1" t="s">
        <v>248</v>
      </c>
      <c r="G905" s="1" t="s">
        <v>646</v>
      </c>
      <c r="H905" s="1" t="s">
        <v>507</v>
      </c>
      <c r="I905" s="1" t="s">
        <v>248</v>
      </c>
      <c r="J905" s="1" t="s">
        <v>34</v>
      </c>
      <c r="K905" s="1" t="s">
        <v>25</v>
      </c>
      <c r="L905" s="1" t="s">
        <v>248</v>
      </c>
      <c r="M905" s="1" t="s">
        <v>26</v>
      </c>
      <c r="N905" s="1">
        <v>6</v>
      </c>
      <c r="O905" s="1" t="s">
        <v>27</v>
      </c>
      <c r="P905" s="1" t="s">
        <v>531</v>
      </c>
      <c r="Q905" s="1" t="s">
        <v>592</v>
      </c>
      <c r="R905" s="1" t="s">
        <v>866</v>
      </c>
    </row>
    <row r="906" spans="1:18" ht="13.2" x14ac:dyDescent="0.25">
      <c r="A906" s="1">
        <v>336029</v>
      </c>
      <c r="B906" s="1" t="s">
        <v>219</v>
      </c>
      <c r="C906" s="1" t="s">
        <v>877</v>
      </c>
      <c r="D906" s="5">
        <v>39295</v>
      </c>
      <c r="E906" s="1">
        <v>46</v>
      </c>
      <c r="F906" s="1" t="s">
        <v>64</v>
      </c>
      <c r="G906" s="1" t="s">
        <v>33</v>
      </c>
      <c r="H906" s="1" t="s">
        <v>514</v>
      </c>
      <c r="I906" s="1" t="s">
        <v>33</v>
      </c>
      <c r="J906" s="1" t="s">
        <v>24</v>
      </c>
      <c r="K906" s="1" t="s">
        <v>25</v>
      </c>
      <c r="L906" s="1" t="s">
        <v>33</v>
      </c>
      <c r="M906" s="1" t="s">
        <v>41</v>
      </c>
      <c r="N906" s="1">
        <v>14</v>
      </c>
      <c r="O906" s="1" t="s">
        <v>27</v>
      </c>
      <c r="P906" s="1" t="s">
        <v>753</v>
      </c>
      <c r="Q906" s="1" t="s">
        <v>768</v>
      </c>
      <c r="R906" s="1" t="s">
        <v>874</v>
      </c>
    </row>
    <row r="907" spans="1:18" ht="13.2" x14ac:dyDescent="0.25">
      <c r="A907" s="1">
        <v>336028</v>
      </c>
      <c r="B907" s="1" t="s">
        <v>50</v>
      </c>
      <c r="C907" s="1" t="s">
        <v>877</v>
      </c>
      <c r="D907" s="5">
        <v>39295</v>
      </c>
      <c r="E907" s="1">
        <v>45</v>
      </c>
      <c r="F907" s="1" t="s">
        <v>60</v>
      </c>
      <c r="G907" s="1" t="s">
        <v>248</v>
      </c>
      <c r="H907" s="1" t="s">
        <v>302</v>
      </c>
      <c r="I907" s="1" t="s">
        <v>60</v>
      </c>
      <c r="J907" s="1" t="s">
        <v>34</v>
      </c>
      <c r="K907" s="1" t="s">
        <v>25</v>
      </c>
      <c r="L907" s="1" t="s">
        <v>248</v>
      </c>
      <c r="M907" s="1" t="s">
        <v>41</v>
      </c>
      <c r="N907" s="1">
        <v>1</v>
      </c>
      <c r="O907" s="1" t="s">
        <v>27</v>
      </c>
      <c r="P907" s="1" t="s">
        <v>531</v>
      </c>
      <c r="Q907" s="1" t="s">
        <v>570</v>
      </c>
      <c r="R907" s="1" t="s">
        <v>878</v>
      </c>
    </row>
    <row r="908" spans="1:18" ht="13.2" x14ac:dyDescent="0.25">
      <c r="A908" s="1">
        <v>336027</v>
      </c>
      <c r="B908" s="1" t="s">
        <v>36</v>
      </c>
      <c r="C908" s="1" t="s">
        <v>879</v>
      </c>
      <c r="D908" s="5">
        <v>39295</v>
      </c>
      <c r="E908" s="1">
        <v>44</v>
      </c>
      <c r="F908" s="1" t="s">
        <v>73</v>
      </c>
      <c r="G908" s="1" t="s">
        <v>21</v>
      </c>
      <c r="H908" s="1" t="s">
        <v>313</v>
      </c>
      <c r="I908" s="1" t="s">
        <v>21</v>
      </c>
      <c r="J908" s="1" t="s">
        <v>34</v>
      </c>
      <c r="K908" s="1" t="s">
        <v>25</v>
      </c>
      <c r="L908" s="1" t="s">
        <v>21</v>
      </c>
      <c r="M908" s="1" t="s">
        <v>26</v>
      </c>
      <c r="N908" s="1">
        <v>6</v>
      </c>
      <c r="O908" s="1" t="s">
        <v>27</v>
      </c>
      <c r="P908" s="1" t="s">
        <v>457</v>
      </c>
      <c r="Q908" s="1" t="s">
        <v>759</v>
      </c>
      <c r="R908" s="1" t="s">
        <v>697</v>
      </c>
    </row>
    <row r="909" spans="1:18" ht="13.2" x14ac:dyDescent="0.25">
      <c r="A909" s="1">
        <v>336026</v>
      </c>
      <c r="B909" s="1" t="s">
        <v>400</v>
      </c>
      <c r="C909" s="1" t="s">
        <v>880</v>
      </c>
      <c r="D909" s="5">
        <v>39295</v>
      </c>
      <c r="E909" s="1">
        <v>43</v>
      </c>
      <c r="F909" s="1" t="s">
        <v>33</v>
      </c>
      <c r="G909" s="1" t="s">
        <v>360</v>
      </c>
      <c r="H909" s="1" t="s">
        <v>402</v>
      </c>
      <c r="I909" s="1" t="s">
        <v>360</v>
      </c>
      <c r="J909" s="1" t="s">
        <v>34</v>
      </c>
      <c r="K909" s="1" t="s">
        <v>25</v>
      </c>
      <c r="L909" s="1" t="s">
        <v>360</v>
      </c>
      <c r="M909" s="1" t="s">
        <v>26</v>
      </c>
      <c r="N909" s="1">
        <v>5</v>
      </c>
      <c r="O909" s="1" t="s">
        <v>27</v>
      </c>
      <c r="P909" s="1" t="s">
        <v>881</v>
      </c>
      <c r="Q909" s="1" t="s">
        <v>866</v>
      </c>
      <c r="R909" s="1" t="s">
        <v>878</v>
      </c>
    </row>
    <row r="910" spans="1:18" ht="13.2" x14ac:dyDescent="0.25">
      <c r="A910" s="1">
        <v>336025</v>
      </c>
      <c r="B910" s="1" t="s">
        <v>36</v>
      </c>
      <c r="C910" s="1" t="s">
        <v>882</v>
      </c>
      <c r="D910" s="5">
        <v>39295</v>
      </c>
      <c r="E910" s="1">
        <v>41</v>
      </c>
      <c r="F910" s="1" t="s">
        <v>73</v>
      </c>
      <c r="G910" s="1" t="s">
        <v>64</v>
      </c>
      <c r="H910" s="1" t="s">
        <v>313</v>
      </c>
      <c r="I910" s="1" t="s">
        <v>73</v>
      </c>
      <c r="J910" s="1" t="s">
        <v>24</v>
      </c>
      <c r="K910" s="1" t="s">
        <v>25</v>
      </c>
      <c r="L910" s="1" t="s">
        <v>64</v>
      </c>
      <c r="M910" s="1" t="s">
        <v>41</v>
      </c>
      <c r="N910" s="1">
        <v>3</v>
      </c>
      <c r="O910" s="1" t="s">
        <v>373</v>
      </c>
      <c r="P910" s="1" t="s">
        <v>863</v>
      </c>
      <c r="Q910" s="1" t="s">
        <v>592</v>
      </c>
      <c r="R910" s="1" t="s">
        <v>696</v>
      </c>
    </row>
    <row r="911" spans="1:18" ht="13.2" x14ac:dyDescent="0.25">
      <c r="A911" s="1">
        <v>336024</v>
      </c>
      <c r="B911" s="1" t="s">
        <v>291</v>
      </c>
      <c r="C911" s="1" t="s">
        <v>882</v>
      </c>
      <c r="D911" s="5">
        <v>39295</v>
      </c>
      <c r="E911" s="1">
        <v>42</v>
      </c>
      <c r="F911" s="1" t="s">
        <v>646</v>
      </c>
      <c r="G911" s="1" t="s">
        <v>60</v>
      </c>
      <c r="H911" s="1" t="s">
        <v>399</v>
      </c>
      <c r="I911" s="1" t="s">
        <v>646</v>
      </c>
      <c r="J911" s="1" t="s">
        <v>34</v>
      </c>
      <c r="K911" s="1" t="s">
        <v>25</v>
      </c>
      <c r="L911" s="1" t="s">
        <v>60</v>
      </c>
      <c r="M911" s="1" t="s">
        <v>41</v>
      </c>
      <c r="N911" s="1">
        <v>25</v>
      </c>
      <c r="O911" s="1" t="s">
        <v>27</v>
      </c>
      <c r="P911" s="1" t="s">
        <v>197</v>
      </c>
      <c r="Q911" s="1" t="s">
        <v>642</v>
      </c>
      <c r="R911" s="1" t="s">
        <v>768</v>
      </c>
    </row>
    <row r="912" spans="1:18" ht="13.2" x14ac:dyDescent="0.25">
      <c r="A912" s="1">
        <v>336022</v>
      </c>
      <c r="B912" s="1" t="s">
        <v>206</v>
      </c>
      <c r="C912" s="1" t="s">
        <v>883</v>
      </c>
      <c r="D912" s="5">
        <v>39295</v>
      </c>
      <c r="E912" s="1">
        <v>40</v>
      </c>
      <c r="F912" s="1" t="s">
        <v>360</v>
      </c>
      <c r="G912" s="1" t="s">
        <v>248</v>
      </c>
      <c r="H912" s="1" t="s">
        <v>408</v>
      </c>
      <c r="I912" s="1" t="s">
        <v>360</v>
      </c>
      <c r="J912" s="1" t="s">
        <v>24</v>
      </c>
      <c r="K912" s="1" t="s">
        <v>25</v>
      </c>
      <c r="L912" s="1" t="s">
        <v>248</v>
      </c>
      <c r="M912" s="1" t="s">
        <v>41</v>
      </c>
      <c r="N912" s="1">
        <v>6</v>
      </c>
      <c r="O912" s="1" t="s">
        <v>373</v>
      </c>
      <c r="P912" s="1" t="s">
        <v>737</v>
      </c>
      <c r="Q912" s="1" t="s">
        <v>868</v>
      </c>
      <c r="R912" s="1" t="s">
        <v>697</v>
      </c>
    </row>
    <row r="913" spans="1:18" ht="13.2" x14ac:dyDescent="0.25">
      <c r="A913" s="1">
        <v>336023</v>
      </c>
      <c r="B913" s="1" t="s">
        <v>314</v>
      </c>
      <c r="C913" s="1" t="s">
        <v>883</v>
      </c>
      <c r="D913" s="5">
        <v>39295</v>
      </c>
      <c r="E913" s="1">
        <v>39</v>
      </c>
      <c r="F913" s="1" t="s">
        <v>21</v>
      </c>
      <c r="G913" s="1" t="s">
        <v>33</v>
      </c>
      <c r="H913" s="1" t="s">
        <v>316</v>
      </c>
      <c r="I913" s="1" t="s">
        <v>33</v>
      </c>
      <c r="J913" s="1" t="s">
        <v>34</v>
      </c>
      <c r="K913" s="1" t="s">
        <v>25</v>
      </c>
      <c r="L913" s="1" t="s">
        <v>21</v>
      </c>
      <c r="M913" s="1" t="s">
        <v>41</v>
      </c>
      <c r="N913" s="1">
        <v>65</v>
      </c>
      <c r="O913" s="1" t="s">
        <v>27</v>
      </c>
      <c r="P913" s="1" t="s">
        <v>836</v>
      </c>
      <c r="Q913" s="1" t="s">
        <v>570</v>
      </c>
      <c r="R913" s="1" t="s">
        <v>708</v>
      </c>
    </row>
    <row r="914" spans="1:18" ht="13.2" x14ac:dyDescent="0.25">
      <c r="A914" s="1">
        <v>336021</v>
      </c>
      <c r="B914" s="1" t="s">
        <v>50</v>
      </c>
      <c r="C914" s="1" t="s">
        <v>884</v>
      </c>
      <c r="D914" s="5">
        <v>39295</v>
      </c>
      <c r="E914" s="1">
        <v>38</v>
      </c>
      <c r="F914" s="1" t="s">
        <v>60</v>
      </c>
      <c r="G914" s="1" t="s">
        <v>73</v>
      </c>
      <c r="H914" s="1" t="s">
        <v>302</v>
      </c>
      <c r="I914" s="1" t="s">
        <v>60</v>
      </c>
      <c r="J914" s="1" t="s">
        <v>34</v>
      </c>
      <c r="K914" s="1" t="s">
        <v>25</v>
      </c>
      <c r="L914" s="1" t="s">
        <v>60</v>
      </c>
      <c r="M914" s="1" t="s">
        <v>26</v>
      </c>
      <c r="N914" s="1">
        <v>8</v>
      </c>
      <c r="O914" s="1" t="s">
        <v>27</v>
      </c>
      <c r="P914" s="1" t="s">
        <v>885</v>
      </c>
      <c r="Q914" s="1" t="s">
        <v>642</v>
      </c>
      <c r="R914" s="1" t="s">
        <v>768</v>
      </c>
    </row>
    <row r="915" spans="1:18" ht="13.2" x14ac:dyDescent="0.25">
      <c r="A915" s="1">
        <v>336020</v>
      </c>
      <c r="B915" s="1" t="s">
        <v>206</v>
      </c>
      <c r="C915" s="1" t="s">
        <v>886</v>
      </c>
      <c r="D915" s="5">
        <v>39295</v>
      </c>
      <c r="E915" s="1">
        <v>37</v>
      </c>
      <c r="F915" s="1" t="s">
        <v>360</v>
      </c>
      <c r="G915" s="1" t="s">
        <v>646</v>
      </c>
      <c r="H915" s="1" t="s">
        <v>408</v>
      </c>
      <c r="I915" s="1" t="s">
        <v>646</v>
      </c>
      <c r="J915" s="1" t="s">
        <v>34</v>
      </c>
      <c r="K915" s="1" t="s">
        <v>25</v>
      </c>
      <c r="L915" s="1" t="s">
        <v>360</v>
      </c>
      <c r="M915" s="1" t="s">
        <v>41</v>
      </c>
      <c r="N915" s="1">
        <v>12</v>
      </c>
      <c r="O915" s="1" t="s">
        <v>27</v>
      </c>
      <c r="P915" s="1" t="s">
        <v>231</v>
      </c>
      <c r="Q915" s="1" t="s">
        <v>759</v>
      </c>
      <c r="R915" s="1" t="s">
        <v>878</v>
      </c>
    </row>
    <row r="916" spans="1:18" ht="13.2" x14ac:dyDescent="0.25">
      <c r="A916" s="1">
        <v>336018</v>
      </c>
      <c r="B916" s="1" t="s">
        <v>50</v>
      </c>
      <c r="C916" s="1" t="s">
        <v>887</v>
      </c>
      <c r="D916" s="5">
        <v>39295</v>
      </c>
      <c r="E916" s="1">
        <v>36</v>
      </c>
      <c r="F916" s="1" t="s">
        <v>60</v>
      </c>
      <c r="G916" s="1" t="s">
        <v>64</v>
      </c>
      <c r="H916" s="1" t="s">
        <v>302</v>
      </c>
      <c r="I916" s="1" t="s">
        <v>60</v>
      </c>
      <c r="J916" s="1" t="s">
        <v>34</v>
      </c>
      <c r="K916" s="1" t="s">
        <v>25</v>
      </c>
      <c r="L916" s="1" t="s">
        <v>60</v>
      </c>
      <c r="M916" s="1" t="s">
        <v>26</v>
      </c>
      <c r="N916" s="1">
        <v>9</v>
      </c>
      <c r="O916" s="1" t="s">
        <v>27</v>
      </c>
      <c r="P916" s="1" t="s">
        <v>888</v>
      </c>
      <c r="Q916" s="1" t="s">
        <v>642</v>
      </c>
      <c r="R916" s="1" t="s">
        <v>699</v>
      </c>
    </row>
    <row r="917" spans="1:18" ht="13.2" x14ac:dyDescent="0.25">
      <c r="A917" s="1">
        <v>336017</v>
      </c>
      <c r="B917" s="1" t="s">
        <v>36</v>
      </c>
      <c r="C917" s="1" t="s">
        <v>889</v>
      </c>
      <c r="D917" s="5">
        <v>39295</v>
      </c>
      <c r="E917" s="1">
        <v>35</v>
      </c>
      <c r="F917" s="1" t="s">
        <v>73</v>
      </c>
      <c r="G917" s="1" t="s">
        <v>360</v>
      </c>
      <c r="H917" s="1" t="s">
        <v>313</v>
      </c>
      <c r="I917" s="1" t="s">
        <v>73</v>
      </c>
      <c r="J917" s="1" t="s">
        <v>24</v>
      </c>
      <c r="K917" s="1" t="s">
        <v>25</v>
      </c>
      <c r="L917" s="1" t="s">
        <v>73</v>
      </c>
      <c r="M917" s="1" t="s">
        <v>41</v>
      </c>
      <c r="N917" s="1">
        <v>23</v>
      </c>
      <c r="O917" s="1" t="s">
        <v>27</v>
      </c>
      <c r="P917" s="1" t="s">
        <v>890</v>
      </c>
      <c r="Q917" s="1" t="s">
        <v>592</v>
      </c>
      <c r="R917" s="1" t="s">
        <v>809</v>
      </c>
    </row>
    <row r="918" spans="1:18" ht="13.2" x14ac:dyDescent="0.25">
      <c r="A918" s="1">
        <v>336016</v>
      </c>
      <c r="B918" s="1" t="s">
        <v>300</v>
      </c>
      <c r="C918" s="2">
        <v>39787</v>
      </c>
      <c r="D918" s="5">
        <v>39295</v>
      </c>
      <c r="E918" s="1">
        <v>34</v>
      </c>
      <c r="F918" s="1" t="s">
        <v>248</v>
      </c>
      <c r="G918" s="1" t="s">
        <v>33</v>
      </c>
      <c r="H918" s="1" t="s">
        <v>507</v>
      </c>
      <c r="I918" s="1" t="s">
        <v>33</v>
      </c>
      <c r="J918" s="1" t="s">
        <v>24</v>
      </c>
      <c r="K918" s="1" t="s">
        <v>25</v>
      </c>
      <c r="L918" s="1" t="s">
        <v>248</v>
      </c>
      <c r="M918" s="1" t="s">
        <v>26</v>
      </c>
      <c r="N918" s="1">
        <v>9</v>
      </c>
      <c r="O918" s="1" t="s">
        <v>27</v>
      </c>
      <c r="P918" s="1" t="s">
        <v>531</v>
      </c>
      <c r="Q918" s="1" t="s">
        <v>642</v>
      </c>
      <c r="R918" s="1" t="s">
        <v>874</v>
      </c>
    </row>
    <row r="919" spans="1:18" ht="13.2" x14ac:dyDescent="0.25">
      <c r="A919" s="1">
        <v>336015</v>
      </c>
      <c r="B919" s="1" t="s">
        <v>314</v>
      </c>
      <c r="C919" s="2">
        <v>39757</v>
      </c>
      <c r="D919" s="5">
        <v>39295</v>
      </c>
      <c r="E919" s="1">
        <v>33</v>
      </c>
      <c r="F919" s="1" t="s">
        <v>21</v>
      </c>
      <c r="G919" s="1" t="s">
        <v>360</v>
      </c>
      <c r="H919" s="1" t="s">
        <v>316</v>
      </c>
      <c r="I919" s="1" t="s">
        <v>21</v>
      </c>
      <c r="J919" s="1" t="s">
        <v>34</v>
      </c>
      <c r="K919" s="1" t="s">
        <v>25</v>
      </c>
      <c r="L919" s="1" t="s">
        <v>21</v>
      </c>
      <c r="M919" s="1" t="s">
        <v>26</v>
      </c>
      <c r="N919" s="1">
        <v>3</v>
      </c>
      <c r="O919" s="1" t="s">
        <v>27</v>
      </c>
      <c r="P919" s="1" t="s">
        <v>275</v>
      </c>
      <c r="Q919" s="1" t="s">
        <v>866</v>
      </c>
      <c r="R919" s="1" t="s">
        <v>697</v>
      </c>
    </row>
    <row r="920" spans="1:18" ht="13.2" x14ac:dyDescent="0.25">
      <c r="A920" s="1">
        <v>336014</v>
      </c>
      <c r="B920" s="1" t="s">
        <v>291</v>
      </c>
      <c r="C920" s="2">
        <v>39757</v>
      </c>
      <c r="D920" s="5">
        <v>39295</v>
      </c>
      <c r="E920" s="1">
        <v>32</v>
      </c>
      <c r="F920" s="1" t="s">
        <v>646</v>
      </c>
      <c r="G920" s="1" t="s">
        <v>73</v>
      </c>
      <c r="H920" s="1" t="s">
        <v>399</v>
      </c>
      <c r="I920" s="1" t="s">
        <v>73</v>
      </c>
      <c r="J920" s="1" t="s">
        <v>24</v>
      </c>
      <c r="K920" s="1" t="s">
        <v>25</v>
      </c>
      <c r="L920" s="1" t="s">
        <v>73</v>
      </c>
      <c r="M920" s="1" t="s">
        <v>41</v>
      </c>
      <c r="N920" s="1">
        <v>23</v>
      </c>
      <c r="O920" s="1" t="s">
        <v>27</v>
      </c>
      <c r="P920" s="1" t="s">
        <v>672</v>
      </c>
      <c r="Q920" s="1" t="s">
        <v>809</v>
      </c>
      <c r="R920" s="1" t="s">
        <v>699</v>
      </c>
    </row>
    <row r="921" spans="1:18" ht="13.2" x14ac:dyDescent="0.25">
      <c r="A921" s="1">
        <v>336013</v>
      </c>
      <c r="B921" s="1" t="s">
        <v>219</v>
      </c>
      <c r="C921" s="2">
        <v>39726</v>
      </c>
      <c r="D921" s="5">
        <v>39295</v>
      </c>
      <c r="E921" s="1">
        <v>31</v>
      </c>
      <c r="F921" s="1" t="s">
        <v>64</v>
      </c>
      <c r="G921" s="1" t="s">
        <v>248</v>
      </c>
      <c r="H921" s="1" t="s">
        <v>514</v>
      </c>
      <c r="I921" s="1" t="s">
        <v>248</v>
      </c>
      <c r="J921" s="1" t="s">
        <v>34</v>
      </c>
      <c r="K921" s="1" t="s">
        <v>25</v>
      </c>
      <c r="L921" s="1" t="s">
        <v>64</v>
      </c>
      <c r="M921" s="1" t="s">
        <v>41</v>
      </c>
      <c r="N921" s="1">
        <v>18</v>
      </c>
      <c r="O921" s="1" t="s">
        <v>27</v>
      </c>
      <c r="P921" s="1" t="s">
        <v>685</v>
      </c>
      <c r="Q921" s="1" t="s">
        <v>868</v>
      </c>
      <c r="R921" s="1" t="s">
        <v>759</v>
      </c>
    </row>
    <row r="922" spans="1:18" ht="13.2" x14ac:dyDescent="0.25">
      <c r="A922" s="1">
        <v>336011</v>
      </c>
      <c r="B922" s="1" t="s">
        <v>314</v>
      </c>
      <c r="C922" s="2">
        <v>39696</v>
      </c>
      <c r="D922" s="5">
        <v>39295</v>
      </c>
      <c r="E922" s="1">
        <v>30</v>
      </c>
      <c r="F922" s="1" t="s">
        <v>21</v>
      </c>
      <c r="G922" s="1" t="s">
        <v>646</v>
      </c>
      <c r="H922" s="1" t="s">
        <v>316</v>
      </c>
      <c r="I922" s="1" t="s">
        <v>21</v>
      </c>
      <c r="J922" s="1" t="s">
        <v>34</v>
      </c>
      <c r="K922" s="1" t="s">
        <v>25</v>
      </c>
      <c r="L922" s="1" t="s">
        <v>21</v>
      </c>
      <c r="M922" s="1" t="s">
        <v>26</v>
      </c>
      <c r="N922" s="1">
        <v>8</v>
      </c>
      <c r="O922" s="1" t="s">
        <v>27</v>
      </c>
      <c r="P922" s="1" t="s">
        <v>457</v>
      </c>
      <c r="Q922" s="1" t="s">
        <v>835</v>
      </c>
      <c r="R922" s="1" t="s">
        <v>699</v>
      </c>
    </row>
    <row r="923" spans="1:18" ht="13.2" x14ac:dyDescent="0.25">
      <c r="A923" s="1">
        <v>336009</v>
      </c>
      <c r="B923" s="1" t="s">
        <v>206</v>
      </c>
      <c r="C923" s="2">
        <v>39665</v>
      </c>
      <c r="D923" s="5">
        <v>39295</v>
      </c>
      <c r="E923" s="1">
        <v>28</v>
      </c>
      <c r="F923" s="1" t="s">
        <v>360</v>
      </c>
      <c r="G923" s="1" t="s">
        <v>64</v>
      </c>
      <c r="H923" s="1" t="s">
        <v>408</v>
      </c>
      <c r="I923" s="1" t="s">
        <v>64</v>
      </c>
      <c r="J923" s="1" t="s">
        <v>34</v>
      </c>
      <c r="K923" s="1" t="s">
        <v>25</v>
      </c>
      <c r="L923" s="1" t="s">
        <v>64</v>
      </c>
      <c r="M923" s="1" t="s">
        <v>26</v>
      </c>
      <c r="N923" s="1">
        <v>4</v>
      </c>
      <c r="O923" s="1" t="s">
        <v>27</v>
      </c>
      <c r="P923" s="1" t="s">
        <v>308</v>
      </c>
      <c r="Q923" s="1" t="s">
        <v>568</v>
      </c>
      <c r="R923" s="1" t="s">
        <v>710</v>
      </c>
    </row>
    <row r="924" spans="1:18" ht="13.2" x14ac:dyDescent="0.25">
      <c r="A924" s="1">
        <v>336010</v>
      </c>
      <c r="B924" s="1" t="s">
        <v>36</v>
      </c>
      <c r="C924" s="2">
        <v>39665</v>
      </c>
      <c r="D924" s="5">
        <v>39295</v>
      </c>
      <c r="E924" s="1">
        <v>29</v>
      </c>
      <c r="F924" s="1" t="s">
        <v>73</v>
      </c>
      <c r="G924" s="1" t="s">
        <v>33</v>
      </c>
      <c r="H924" s="1" t="s">
        <v>313</v>
      </c>
      <c r="I924" s="1" t="s">
        <v>73</v>
      </c>
      <c r="J924" s="1" t="s">
        <v>24</v>
      </c>
      <c r="K924" s="1" t="s">
        <v>25</v>
      </c>
      <c r="L924" s="1" t="s">
        <v>73</v>
      </c>
      <c r="M924" s="1" t="s">
        <v>41</v>
      </c>
      <c r="N924" s="1">
        <v>5</v>
      </c>
      <c r="O924" s="1" t="s">
        <v>27</v>
      </c>
      <c r="P924" s="1" t="s">
        <v>672</v>
      </c>
      <c r="Q924" s="1" t="s">
        <v>592</v>
      </c>
      <c r="R924" s="1" t="s">
        <v>809</v>
      </c>
    </row>
    <row r="925" spans="1:18" ht="13.2" x14ac:dyDescent="0.25">
      <c r="A925" s="1">
        <v>336008</v>
      </c>
      <c r="B925" s="1" t="s">
        <v>50</v>
      </c>
      <c r="C925" s="2">
        <v>39634</v>
      </c>
      <c r="D925" s="5">
        <v>39295</v>
      </c>
      <c r="E925" s="1">
        <v>27</v>
      </c>
      <c r="F925" s="1" t="s">
        <v>60</v>
      </c>
      <c r="G925" s="1" t="s">
        <v>21</v>
      </c>
      <c r="H925" s="1" t="s">
        <v>702</v>
      </c>
      <c r="I925" s="1" t="s">
        <v>60</v>
      </c>
      <c r="J925" s="1" t="s">
        <v>34</v>
      </c>
      <c r="K925" s="1" t="s">
        <v>25</v>
      </c>
      <c r="L925" s="1" t="s">
        <v>60</v>
      </c>
      <c r="M925" s="1" t="s">
        <v>26</v>
      </c>
      <c r="N925" s="1">
        <v>7</v>
      </c>
      <c r="O925" s="1" t="s">
        <v>27</v>
      </c>
      <c r="P925" s="1" t="s">
        <v>472</v>
      </c>
      <c r="Q925" s="1" t="s">
        <v>768</v>
      </c>
      <c r="R925" s="1" t="s">
        <v>697</v>
      </c>
    </row>
    <row r="926" spans="1:18" ht="13.2" x14ac:dyDescent="0.25">
      <c r="A926" s="1">
        <v>336007</v>
      </c>
      <c r="B926" s="1" t="s">
        <v>219</v>
      </c>
      <c r="C926" s="2">
        <v>39604</v>
      </c>
      <c r="D926" s="5">
        <v>39295</v>
      </c>
      <c r="E926" s="1">
        <v>26</v>
      </c>
      <c r="F926" s="1" t="s">
        <v>64</v>
      </c>
      <c r="G926" s="1" t="s">
        <v>646</v>
      </c>
      <c r="H926" s="1" t="s">
        <v>514</v>
      </c>
      <c r="I926" s="1" t="s">
        <v>646</v>
      </c>
      <c r="J926" s="1" t="s">
        <v>34</v>
      </c>
      <c r="K926" s="1" t="s">
        <v>25</v>
      </c>
      <c r="L926" s="1" t="s">
        <v>646</v>
      </c>
      <c r="M926" s="1" t="s">
        <v>26</v>
      </c>
      <c r="N926" s="1">
        <v>7</v>
      </c>
      <c r="O926" s="1" t="s">
        <v>27</v>
      </c>
      <c r="P926" s="1" t="s">
        <v>606</v>
      </c>
      <c r="Q926" s="1" t="s">
        <v>835</v>
      </c>
      <c r="R926" s="1" t="s">
        <v>710</v>
      </c>
    </row>
    <row r="927" spans="1:18" ht="13.2" x14ac:dyDescent="0.25">
      <c r="A927" s="1">
        <v>336006</v>
      </c>
      <c r="B927" s="1" t="s">
        <v>400</v>
      </c>
      <c r="C927" s="2">
        <v>39573</v>
      </c>
      <c r="D927" s="5">
        <v>39295</v>
      </c>
      <c r="E927" s="1">
        <v>25</v>
      </c>
      <c r="F927" s="1" t="s">
        <v>33</v>
      </c>
      <c r="G927" s="1" t="s">
        <v>248</v>
      </c>
      <c r="H927" s="1" t="s">
        <v>402</v>
      </c>
      <c r="I927" s="1" t="s">
        <v>248</v>
      </c>
      <c r="J927" s="1" t="s">
        <v>34</v>
      </c>
      <c r="K927" s="1" t="s">
        <v>25</v>
      </c>
      <c r="L927" s="1" t="s">
        <v>248</v>
      </c>
      <c r="M927" s="1" t="s">
        <v>26</v>
      </c>
      <c r="N927" s="1">
        <v>6</v>
      </c>
      <c r="O927" s="1" t="s">
        <v>27</v>
      </c>
      <c r="P927" s="1" t="s">
        <v>891</v>
      </c>
      <c r="Q927" s="1" t="s">
        <v>866</v>
      </c>
      <c r="R927" s="1" t="s">
        <v>642</v>
      </c>
    </row>
    <row r="928" spans="1:18" ht="13.2" x14ac:dyDescent="0.25">
      <c r="A928" s="1">
        <v>336005</v>
      </c>
      <c r="B928" s="1" t="s">
        <v>314</v>
      </c>
      <c r="C928" s="2">
        <v>39543</v>
      </c>
      <c r="D928" s="5">
        <v>39295</v>
      </c>
      <c r="E928" s="1">
        <v>24</v>
      </c>
      <c r="F928" s="1" t="s">
        <v>21</v>
      </c>
      <c r="G928" s="1" t="s">
        <v>64</v>
      </c>
      <c r="H928" s="1" t="s">
        <v>316</v>
      </c>
      <c r="I928" s="1" t="s">
        <v>64</v>
      </c>
      <c r="J928" s="1" t="s">
        <v>24</v>
      </c>
      <c r="K928" s="1" t="s">
        <v>25</v>
      </c>
      <c r="L928" s="1" t="s">
        <v>21</v>
      </c>
      <c r="M928" s="1" t="s">
        <v>26</v>
      </c>
      <c r="N928" s="1">
        <v>8</v>
      </c>
      <c r="O928" s="1" t="s">
        <v>27</v>
      </c>
      <c r="P928" s="1" t="s">
        <v>871</v>
      </c>
      <c r="Q928" s="1" t="s">
        <v>592</v>
      </c>
      <c r="R928" s="1" t="s">
        <v>868</v>
      </c>
    </row>
    <row r="929" spans="1:18" ht="13.2" x14ac:dyDescent="0.25">
      <c r="A929" s="1">
        <v>336004</v>
      </c>
      <c r="B929" s="1" t="s">
        <v>50</v>
      </c>
      <c r="C929" s="2">
        <v>39543</v>
      </c>
      <c r="D929" s="5">
        <v>39295</v>
      </c>
      <c r="E929" s="1">
        <v>23</v>
      </c>
      <c r="F929" s="1" t="s">
        <v>60</v>
      </c>
      <c r="G929" s="1" t="s">
        <v>360</v>
      </c>
      <c r="H929" s="1" t="s">
        <v>702</v>
      </c>
      <c r="I929" s="1" t="s">
        <v>360</v>
      </c>
      <c r="J929" s="1" t="s">
        <v>34</v>
      </c>
      <c r="K929" s="1" t="s">
        <v>25</v>
      </c>
      <c r="L929" s="1" t="s">
        <v>60</v>
      </c>
      <c r="M929" s="1" t="s">
        <v>41</v>
      </c>
      <c r="N929" s="1">
        <v>29</v>
      </c>
      <c r="O929" s="1" t="s">
        <v>27</v>
      </c>
      <c r="P929" s="1" t="s">
        <v>885</v>
      </c>
      <c r="Q929" s="1" t="s">
        <v>809</v>
      </c>
      <c r="R929" s="1" t="s">
        <v>697</v>
      </c>
    </row>
    <row r="930" spans="1:18" ht="13.2" x14ac:dyDescent="0.25">
      <c r="A930" s="1">
        <v>336034</v>
      </c>
      <c r="B930" s="1" t="s">
        <v>400</v>
      </c>
      <c r="C930" s="2">
        <v>39512</v>
      </c>
      <c r="D930" s="5">
        <v>39295</v>
      </c>
      <c r="E930" s="1">
        <v>21</v>
      </c>
      <c r="F930" s="1" t="s">
        <v>33</v>
      </c>
      <c r="G930" s="1" t="s">
        <v>646</v>
      </c>
      <c r="H930" s="1" t="s">
        <v>402</v>
      </c>
      <c r="I930" s="1" t="s">
        <v>646</v>
      </c>
      <c r="J930" s="1" t="s">
        <v>34</v>
      </c>
      <c r="K930" s="1" t="s">
        <v>25</v>
      </c>
      <c r="L930" s="1" t="s">
        <v>33</v>
      </c>
      <c r="M930" s="1" t="s">
        <v>41</v>
      </c>
      <c r="N930" s="1">
        <v>3</v>
      </c>
      <c r="O930" s="1" t="s">
        <v>27</v>
      </c>
      <c r="P930" s="1" t="s">
        <v>471</v>
      </c>
      <c r="Q930" s="1" t="s">
        <v>642</v>
      </c>
      <c r="R930" s="1" t="s">
        <v>708</v>
      </c>
    </row>
    <row r="931" spans="1:18" ht="13.2" x14ac:dyDescent="0.25">
      <c r="A931" s="1">
        <v>336003</v>
      </c>
      <c r="B931" s="1" t="s">
        <v>300</v>
      </c>
      <c r="C931" s="2">
        <v>39512</v>
      </c>
      <c r="D931" s="5">
        <v>39295</v>
      </c>
      <c r="E931" s="1">
        <v>22</v>
      </c>
      <c r="F931" s="1" t="s">
        <v>248</v>
      </c>
      <c r="G931" s="1" t="s">
        <v>73</v>
      </c>
      <c r="H931" s="1" t="s">
        <v>507</v>
      </c>
      <c r="I931" s="1" t="s">
        <v>248</v>
      </c>
      <c r="J931" s="1" t="s">
        <v>24</v>
      </c>
      <c r="K931" s="1" t="s">
        <v>25</v>
      </c>
      <c r="L931" s="1" t="s">
        <v>248</v>
      </c>
      <c r="M931" s="1" t="s">
        <v>41</v>
      </c>
      <c r="N931" s="1">
        <v>9</v>
      </c>
      <c r="O931" s="1" t="s">
        <v>27</v>
      </c>
      <c r="P931" s="1" t="s">
        <v>687</v>
      </c>
      <c r="Q931" s="1" t="s">
        <v>768</v>
      </c>
      <c r="R931" s="1" t="s">
        <v>874</v>
      </c>
    </row>
    <row r="932" spans="1:18" ht="13.2" x14ac:dyDescent="0.25">
      <c r="A932" s="1">
        <v>336001</v>
      </c>
      <c r="B932" s="1" t="s">
        <v>219</v>
      </c>
      <c r="C932" s="2">
        <v>39483</v>
      </c>
      <c r="D932" s="5">
        <v>39295</v>
      </c>
      <c r="E932" s="1">
        <v>20</v>
      </c>
      <c r="F932" s="1" t="s">
        <v>64</v>
      </c>
      <c r="G932" s="1" t="s">
        <v>360</v>
      </c>
      <c r="H932" s="1" t="s">
        <v>514</v>
      </c>
      <c r="I932" s="1" t="s">
        <v>64</v>
      </c>
      <c r="J932" s="1" t="s">
        <v>24</v>
      </c>
      <c r="K932" s="1" t="s">
        <v>25</v>
      </c>
      <c r="L932" s="1" t="s">
        <v>360</v>
      </c>
      <c r="M932" s="1" t="s">
        <v>26</v>
      </c>
      <c r="N932" s="1">
        <v>8</v>
      </c>
      <c r="O932" s="1" t="s">
        <v>27</v>
      </c>
      <c r="P932" s="1" t="s">
        <v>546</v>
      </c>
      <c r="Q932" s="1" t="s">
        <v>570</v>
      </c>
      <c r="R932" s="1" t="s">
        <v>696</v>
      </c>
    </row>
    <row r="933" spans="1:18" ht="13.2" x14ac:dyDescent="0.25">
      <c r="A933" s="1">
        <v>336000</v>
      </c>
      <c r="B933" s="1" t="s">
        <v>314</v>
      </c>
      <c r="C933" s="2">
        <v>39452</v>
      </c>
      <c r="D933" s="5">
        <v>39295</v>
      </c>
      <c r="E933" s="1">
        <v>18</v>
      </c>
      <c r="F933" s="1" t="s">
        <v>21</v>
      </c>
      <c r="G933" s="1" t="s">
        <v>73</v>
      </c>
      <c r="H933" s="1" t="s">
        <v>316</v>
      </c>
      <c r="I933" s="1" t="s">
        <v>21</v>
      </c>
      <c r="J933" s="1" t="s">
        <v>24</v>
      </c>
      <c r="K933" s="1" t="s">
        <v>25</v>
      </c>
      <c r="L933" s="1" t="s">
        <v>21</v>
      </c>
      <c r="M933" s="1" t="s">
        <v>41</v>
      </c>
      <c r="N933" s="1">
        <v>45</v>
      </c>
      <c r="O933" s="1" t="s">
        <v>27</v>
      </c>
      <c r="P933" s="1" t="s">
        <v>892</v>
      </c>
      <c r="Q933" s="1" t="s">
        <v>697</v>
      </c>
      <c r="R933" s="1" t="s">
        <v>878</v>
      </c>
    </row>
    <row r="934" spans="1:18" ht="13.2" x14ac:dyDescent="0.25">
      <c r="A934" s="1">
        <v>335999</v>
      </c>
      <c r="B934" s="1" t="s">
        <v>291</v>
      </c>
      <c r="C934" s="2">
        <v>39452</v>
      </c>
      <c r="D934" s="5">
        <v>39295</v>
      </c>
      <c r="E934" s="1">
        <v>19</v>
      </c>
      <c r="F934" s="1" t="s">
        <v>646</v>
      </c>
      <c r="G934" s="1" t="s">
        <v>248</v>
      </c>
      <c r="H934" s="1" t="s">
        <v>399</v>
      </c>
      <c r="I934" s="1" t="s">
        <v>248</v>
      </c>
      <c r="J934" s="1" t="s">
        <v>34</v>
      </c>
      <c r="K934" s="1" t="s">
        <v>25</v>
      </c>
      <c r="L934" s="1" t="s">
        <v>248</v>
      </c>
      <c r="M934" s="1" t="s">
        <v>26</v>
      </c>
      <c r="N934" s="1">
        <v>7</v>
      </c>
      <c r="O934" s="1" t="s">
        <v>27</v>
      </c>
      <c r="P934" s="1" t="s">
        <v>531</v>
      </c>
      <c r="Q934" s="1" t="s">
        <v>642</v>
      </c>
      <c r="R934" s="1" t="s">
        <v>710</v>
      </c>
    </row>
    <row r="935" spans="1:18" ht="13.2" x14ac:dyDescent="0.25">
      <c r="A935" s="1">
        <v>335998</v>
      </c>
      <c r="B935" s="1" t="s">
        <v>206</v>
      </c>
      <c r="C935" s="1" t="s">
        <v>893</v>
      </c>
      <c r="D935" s="5">
        <v>39295</v>
      </c>
      <c r="E935" s="1">
        <v>17</v>
      </c>
      <c r="F935" s="1" t="s">
        <v>360</v>
      </c>
      <c r="G935" s="1" t="s">
        <v>33</v>
      </c>
      <c r="H935" s="1" t="s">
        <v>408</v>
      </c>
      <c r="I935" s="1" t="s">
        <v>33</v>
      </c>
      <c r="J935" s="1" t="s">
        <v>34</v>
      </c>
      <c r="K935" s="1" t="s">
        <v>25</v>
      </c>
      <c r="L935" s="1" t="s">
        <v>360</v>
      </c>
      <c r="M935" s="1" t="s">
        <v>41</v>
      </c>
      <c r="N935" s="1">
        <v>10</v>
      </c>
      <c r="O935" s="1" t="s">
        <v>27</v>
      </c>
      <c r="P935" s="1" t="s">
        <v>894</v>
      </c>
      <c r="Q935" s="1" t="s">
        <v>568</v>
      </c>
      <c r="R935" s="1" t="s">
        <v>874</v>
      </c>
    </row>
    <row r="936" spans="1:18" ht="13.2" x14ac:dyDescent="0.25">
      <c r="A936" s="1">
        <v>335997</v>
      </c>
      <c r="B936" s="1" t="s">
        <v>36</v>
      </c>
      <c r="C936" s="1" t="s">
        <v>895</v>
      </c>
      <c r="D936" s="5">
        <v>39295</v>
      </c>
      <c r="E936" s="1">
        <v>16</v>
      </c>
      <c r="F936" s="1" t="s">
        <v>73</v>
      </c>
      <c r="G936" s="1" t="s">
        <v>60</v>
      </c>
      <c r="H936" s="1" t="s">
        <v>313</v>
      </c>
      <c r="I936" s="1" t="s">
        <v>73</v>
      </c>
      <c r="J936" s="1" t="s">
        <v>24</v>
      </c>
      <c r="K936" s="1" t="s">
        <v>25</v>
      </c>
      <c r="L936" s="1" t="s">
        <v>60</v>
      </c>
      <c r="M936" s="1" t="s">
        <v>26</v>
      </c>
      <c r="N936" s="1">
        <v>7</v>
      </c>
      <c r="O936" s="1" t="s">
        <v>27</v>
      </c>
      <c r="P936" s="1" t="s">
        <v>888</v>
      </c>
      <c r="Q936" s="1" t="s">
        <v>570</v>
      </c>
      <c r="R936" s="1" t="s">
        <v>868</v>
      </c>
    </row>
    <row r="937" spans="1:18" ht="13.2" x14ac:dyDescent="0.25">
      <c r="A937" s="1">
        <v>335996</v>
      </c>
      <c r="B937" s="1" t="s">
        <v>400</v>
      </c>
      <c r="C937" s="1" t="s">
        <v>896</v>
      </c>
      <c r="D937" s="5">
        <v>39295</v>
      </c>
      <c r="E937" s="1">
        <v>15</v>
      </c>
      <c r="F937" s="1" t="s">
        <v>33</v>
      </c>
      <c r="G937" s="1" t="s">
        <v>64</v>
      </c>
      <c r="H937" s="1" t="s">
        <v>402</v>
      </c>
      <c r="I937" s="1" t="s">
        <v>64</v>
      </c>
      <c r="J937" s="1" t="s">
        <v>24</v>
      </c>
      <c r="K937" s="1" t="s">
        <v>25</v>
      </c>
      <c r="L937" s="1" t="s">
        <v>64</v>
      </c>
      <c r="M937" s="1" t="s">
        <v>41</v>
      </c>
      <c r="N937" s="1">
        <v>13</v>
      </c>
      <c r="O937" s="1" t="s">
        <v>27</v>
      </c>
      <c r="P937" s="1" t="s">
        <v>308</v>
      </c>
      <c r="Q937" s="1" t="s">
        <v>642</v>
      </c>
      <c r="R937" s="1" t="s">
        <v>710</v>
      </c>
    </row>
    <row r="938" spans="1:18" ht="13.2" x14ac:dyDescent="0.25">
      <c r="A938" s="1">
        <v>335995</v>
      </c>
      <c r="B938" s="1" t="s">
        <v>300</v>
      </c>
      <c r="C938" s="1" t="s">
        <v>897</v>
      </c>
      <c r="D938" s="5">
        <v>39295</v>
      </c>
      <c r="E938" s="1">
        <v>13</v>
      </c>
      <c r="F938" s="1" t="s">
        <v>248</v>
      </c>
      <c r="G938" s="1" t="s">
        <v>360</v>
      </c>
      <c r="H938" s="1" t="s">
        <v>507</v>
      </c>
      <c r="I938" s="1" t="s">
        <v>360</v>
      </c>
      <c r="J938" s="1" t="s">
        <v>24</v>
      </c>
      <c r="K938" s="1" t="s">
        <v>25</v>
      </c>
      <c r="L938" s="1" t="s">
        <v>248</v>
      </c>
      <c r="M938" s="1" t="s">
        <v>26</v>
      </c>
      <c r="N938" s="1">
        <v>4</v>
      </c>
      <c r="O938" s="1" t="s">
        <v>27</v>
      </c>
      <c r="P938" s="1" t="s">
        <v>898</v>
      </c>
      <c r="Q938" s="1" t="s">
        <v>697</v>
      </c>
      <c r="R938" s="1" t="s">
        <v>874</v>
      </c>
    </row>
    <row r="939" spans="1:18" ht="13.2" x14ac:dyDescent="0.25">
      <c r="A939" s="1">
        <v>335994</v>
      </c>
      <c r="B939" s="1" t="s">
        <v>50</v>
      </c>
      <c r="C939" s="1" t="s">
        <v>897</v>
      </c>
      <c r="D939" s="5">
        <v>39295</v>
      </c>
      <c r="E939" s="1">
        <v>14</v>
      </c>
      <c r="F939" s="1" t="s">
        <v>60</v>
      </c>
      <c r="G939" s="1" t="s">
        <v>646</v>
      </c>
      <c r="H939" s="1" t="s">
        <v>702</v>
      </c>
      <c r="I939" s="1" t="s">
        <v>646</v>
      </c>
      <c r="J939" s="1" t="s">
        <v>34</v>
      </c>
      <c r="K939" s="1" t="s">
        <v>25</v>
      </c>
      <c r="L939" s="1" t="s">
        <v>646</v>
      </c>
      <c r="M939" s="1" t="s">
        <v>26</v>
      </c>
      <c r="N939" s="1">
        <v>10</v>
      </c>
      <c r="O939" s="1" t="s">
        <v>27</v>
      </c>
      <c r="P939" s="1" t="s">
        <v>606</v>
      </c>
      <c r="Q939" s="1" t="s">
        <v>592</v>
      </c>
      <c r="R939" s="1" t="s">
        <v>708</v>
      </c>
    </row>
    <row r="940" spans="1:18" ht="13.2" x14ac:dyDescent="0.25">
      <c r="A940" s="1">
        <v>335993</v>
      </c>
      <c r="B940" s="1" t="s">
        <v>219</v>
      </c>
      <c r="C940" s="1" t="s">
        <v>899</v>
      </c>
      <c r="D940" s="5">
        <v>39295</v>
      </c>
      <c r="E940" s="1">
        <v>11</v>
      </c>
      <c r="F940" s="1" t="s">
        <v>64</v>
      </c>
      <c r="G940" s="1" t="s">
        <v>73</v>
      </c>
      <c r="H940" s="1" t="s">
        <v>514</v>
      </c>
      <c r="I940" s="1" t="s">
        <v>73</v>
      </c>
      <c r="J940" s="1" t="s">
        <v>24</v>
      </c>
      <c r="K940" s="1" t="s">
        <v>25</v>
      </c>
      <c r="L940" s="1" t="s">
        <v>64</v>
      </c>
      <c r="M940" s="1" t="s">
        <v>26</v>
      </c>
      <c r="N940" s="1">
        <v>9</v>
      </c>
      <c r="O940" s="1" t="s">
        <v>27</v>
      </c>
      <c r="P940" s="1" t="s">
        <v>900</v>
      </c>
      <c r="Q940" s="1" t="s">
        <v>570</v>
      </c>
      <c r="R940" s="1" t="s">
        <v>868</v>
      </c>
    </row>
    <row r="941" spans="1:18" ht="13.2" x14ac:dyDescent="0.25">
      <c r="A941" s="1">
        <v>335992</v>
      </c>
      <c r="B941" s="1" t="s">
        <v>400</v>
      </c>
      <c r="C941" s="1" t="s">
        <v>899</v>
      </c>
      <c r="D941" s="5">
        <v>39295</v>
      </c>
      <c r="E941" s="1">
        <v>12</v>
      </c>
      <c r="F941" s="1" t="s">
        <v>33</v>
      </c>
      <c r="G941" s="1" t="s">
        <v>21</v>
      </c>
      <c r="H941" s="1" t="s">
        <v>402</v>
      </c>
      <c r="I941" s="1" t="s">
        <v>21</v>
      </c>
      <c r="J941" s="1" t="s">
        <v>34</v>
      </c>
      <c r="K941" s="1" t="s">
        <v>25</v>
      </c>
      <c r="L941" s="1" t="s">
        <v>21</v>
      </c>
      <c r="M941" s="1" t="s">
        <v>26</v>
      </c>
      <c r="N941" s="1">
        <v>7</v>
      </c>
      <c r="O941" s="1" t="s">
        <v>27</v>
      </c>
      <c r="P941" s="1" t="s">
        <v>275</v>
      </c>
      <c r="Q941" s="1" t="s">
        <v>835</v>
      </c>
      <c r="R941" s="1" t="s">
        <v>809</v>
      </c>
    </row>
    <row r="942" spans="1:18" ht="13.2" x14ac:dyDescent="0.25">
      <c r="A942" s="1">
        <v>335991</v>
      </c>
      <c r="B942" s="1" t="s">
        <v>300</v>
      </c>
      <c r="C942" s="1" t="s">
        <v>901</v>
      </c>
      <c r="D942" s="5">
        <v>39295</v>
      </c>
      <c r="E942" s="1">
        <v>10</v>
      </c>
      <c r="F942" s="1" t="s">
        <v>248</v>
      </c>
      <c r="G942" s="1" t="s">
        <v>60</v>
      </c>
      <c r="H942" s="1" t="s">
        <v>507</v>
      </c>
      <c r="I942" s="1" t="s">
        <v>60</v>
      </c>
      <c r="J942" s="1" t="s">
        <v>34</v>
      </c>
      <c r="K942" s="1" t="s">
        <v>25</v>
      </c>
      <c r="L942" s="1" t="s">
        <v>248</v>
      </c>
      <c r="M942" s="1" t="s">
        <v>41</v>
      </c>
      <c r="N942" s="1">
        <v>66</v>
      </c>
      <c r="O942" s="1" t="s">
        <v>27</v>
      </c>
      <c r="P942" s="1" t="s">
        <v>659</v>
      </c>
      <c r="Q942" s="1" t="s">
        <v>568</v>
      </c>
      <c r="R942" s="1" t="s">
        <v>699</v>
      </c>
    </row>
    <row r="943" spans="1:18" ht="13.2" x14ac:dyDescent="0.25">
      <c r="A943" s="1">
        <v>335990</v>
      </c>
      <c r="B943" s="1" t="s">
        <v>291</v>
      </c>
      <c r="C943" s="1" t="s">
        <v>902</v>
      </c>
      <c r="D943" s="5">
        <v>39295</v>
      </c>
      <c r="E943" s="1">
        <v>9</v>
      </c>
      <c r="F943" s="1" t="s">
        <v>646</v>
      </c>
      <c r="G943" s="1" t="s">
        <v>21</v>
      </c>
      <c r="H943" s="1" t="s">
        <v>399</v>
      </c>
      <c r="I943" s="1" t="s">
        <v>21</v>
      </c>
      <c r="J943" s="1" t="s">
        <v>34</v>
      </c>
      <c r="K943" s="1" t="s">
        <v>25</v>
      </c>
      <c r="L943" s="1" t="s">
        <v>21</v>
      </c>
      <c r="M943" s="1" t="s">
        <v>26</v>
      </c>
      <c r="N943" s="1">
        <v>3</v>
      </c>
      <c r="O943" s="1" t="s">
        <v>27</v>
      </c>
      <c r="P943" s="1" t="s">
        <v>457</v>
      </c>
      <c r="Q943" s="1" t="s">
        <v>592</v>
      </c>
      <c r="R943" s="1" t="s">
        <v>835</v>
      </c>
    </row>
    <row r="944" spans="1:18" ht="13.2" x14ac:dyDescent="0.25">
      <c r="A944" s="1">
        <v>335989</v>
      </c>
      <c r="B944" s="1" t="s">
        <v>219</v>
      </c>
      <c r="C944" s="1" t="s">
        <v>903</v>
      </c>
      <c r="D944" s="5">
        <v>39295</v>
      </c>
      <c r="E944" s="1">
        <v>8</v>
      </c>
      <c r="F944" s="1" t="s">
        <v>64</v>
      </c>
      <c r="G944" s="1" t="s">
        <v>60</v>
      </c>
      <c r="H944" s="1" t="s">
        <v>514</v>
      </c>
      <c r="I944" s="1" t="s">
        <v>60</v>
      </c>
      <c r="J944" s="1" t="s">
        <v>34</v>
      </c>
      <c r="K944" s="1" t="s">
        <v>25</v>
      </c>
      <c r="L944" s="1" t="s">
        <v>64</v>
      </c>
      <c r="M944" s="1" t="s">
        <v>41</v>
      </c>
      <c r="N944" s="1">
        <v>6</v>
      </c>
      <c r="O944" s="1" t="s">
        <v>27</v>
      </c>
      <c r="P944" s="1" t="s">
        <v>792</v>
      </c>
      <c r="Q944" s="1" t="s">
        <v>768</v>
      </c>
      <c r="R944" s="1" t="s">
        <v>878</v>
      </c>
    </row>
    <row r="945" spans="1:18" ht="13.2" x14ac:dyDescent="0.25">
      <c r="A945" s="1">
        <v>335988</v>
      </c>
      <c r="B945" s="1" t="s">
        <v>291</v>
      </c>
      <c r="C945" s="1" t="s">
        <v>904</v>
      </c>
      <c r="D945" s="5">
        <v>39295</v>
      </c>
      <c r="E945" s="1">
        <v>7</v>
      </c>
      <c r="F945" s="1" t="s">
        <v>646</v>
      </c>
      <c r="G945" s="1" t="s">
        <v>360</v>
      </c>
      <c r="H945" s="1" t="s">
        <v>399</v>
      </c>
      <c r="I945" s="1" t="s">
        <v>646</v>
      </c>
      <c r="J945" s="1" t="s">
        <v>24</v>
      </c>
      <c r="K945" s="1" t="s">
        <v>25</v>
      </c>
      <c r="L945" s="1" t="s">
        <v>360</v>
      </c>
      <c r="M945" s="1" t="s">
        <v>26</v>
      </c>
      <c r="N945" s="1">
        <v>9</v>
      </c>
      <c r="O945" s="1" t="s">
        <v>27</v>
      </c>
      <c r="P945" s="1" t="s">
        <v>546</v>
      </c>
      <c r="Q945" s="1" t="s">
        <v>809</v>
      </c>
      <c r="R945" s="1" t="s">
        <v>699</v>
      </c>
    </row>
    <row r="946" spans="1:18" ht="13.2" x14ac:dyDescent="0.25">
      <c r="A946" s="1">
        <v>335987</v>
      </c>
      <c r="B946" s="1" t="s">
        <v>314</v>
      </c>
      <c r="C946" s="1" t="s">
        <v>905</v>
      </c>
      <c r="D946" s="5">
        <v>39295</v>
      </c>
      <c r="E946" s="1">
        <v>6</v>
      </c>
      <c r="F946" s="1" t="s">
        <v>21</v>
      </c>
      <c r="G946" s="1" t="s">
        <v>248</v>
      </c>
      <c r="H946" s="1" t="s">
        <v>316</v>
      </c>
      <c r="I946" s="1" t="s">
        <v>248</v>
      </c>
      <c r="J946" s="1" t="s">
        <v>24</v>
      </c>
      <c r="K946" s="1" t="s">
        <v>25</v>
      </c>
      <c r="L946" s="1" t="s">
        <v>21</v>
      </c>
      <c r="M946" s="1" t="s">
        <v>26</v>
      </c>
      <c r="N946" s="1">
        <v>6</v>
      </c>
      <c r="O946" s="1" t="s">
        <v>27</v>
      </c>
      <c r="P946" s="1" t="s">
        <v>275</v>
      </c>
      <c r="Q946" s="1" t="s">
        <v>568</v>
      </c>
      <c r="R946" s="1" t="s">
        <v>710</v>
      </c>
    </row>
    <row r="947" spans="1:18" ht="13.2" x14ac:dyDescent="0.25">
      <c r="A947" s="1">
        <v>335986</v>
      </c>
      <c r="B947" s="1" t="s">
        <v>36</v>
      </c>
      <c r="C947" s="1" t="s">
        <v>906</v>
      </c>
      <c r="D947" s="5">
        <v>39295</v>
      </c>
      <c r="E947" s="1">
        <v>4</v>
      </c>
      <c r="F947" s="1" t="s">
        <v>73</v>
      </c>
      <c r="G947" s="1" t="s">
        <v>646</v>
      </c>
      <c r="H947" s="1" t="s">
        <v>313</v>
      </c>
      <c r="I947" s="1" t="s">
        <v>646</v>
      </c>
      <c r="J947" s="1" t="s">
        <v>24</v>
      </c>
      <c r="K947" s="1" t="s">
        <v>25</v>
      </c>
      <c r="L947" s="1" t="s">
        <v>73</v>
      </c>
      <c r="M947" s="1" t="s">
        <v>26</v>
      </c>
      <c r="N947" s="1">
        <v>5</v>
      </c>
      <c r="O947" s="1" t="s">
        <v>27</v>
      </c>
      <c r="P947" s="1" t="s">
        <v>656</v>
      </c>
      <c r="Q947" s="1" t="s">
        <v>570</v>
      </c>
      <c r="R947" s="1" t="s">
        <v>696</v>
      </c>
    </row>
    <row r="948" spans="1:18" ht="13.2" x14ac:dyDescent="0.25">
      <c r="A948" s="1">
        <v>335985</v>
      </c>
      <c r="B948" s="1" t="s">
        <v>50</v>
      </c>
      <c r="C948" s="1" t="s">
        <v>906</v>
      </c>
      <c r="D948" s="5">
        <v>39295</v>
      </c>
      <c r="E948" s="1">
        <v>5</v>
      </c>
      <c r="F948" s="1" t="s">
        <v>60</v>
      </c>
      <c r="G948" s="1" t="s">
        <v>33</v>
      </c>
      <c r="H948" s="1" t="s">
        <v>302</v>
      </c>
      <c r="I948" s="1" t="s">
        <v>60</v>
      </c>
      <c r="J948" s="1" t="s">
        <v>24</v>
      </c>
      <c r="K948" s="1" t="s">
        <v>25</v>
      </c>
      <c r="L948" s="1" t="s">
        <v>33</v>
      </c>
      <c r="M948" s="1" t="s">
        <v>26</v>
      </c>
      <c r="N948" s="1">
        <v>5</v>
      </c>
      <c r="O948" s="1" t="s">
        <v>27</v>
      </c>
      <c r="P948" s="1" t="s">
        <v>841</v>
      </c>
      <c r="Q948" s="1" t="s">
        <v>866</v>
      </c>
      <c r="R948" s="1" t="s">
        <v>768</v>
      </c>
    </row>
    <row r="949" spans="1:18" ht="13.2" x14ac:dyDescent="0.25">
      <c r="A949" s="1">
        <v>335984</v>
      </c>
      <c r="B949" s="1" t="s">
        <v>206</v>
      </c>
      <c r="C949" s="1" t="s">
        <v>907</v>
      </c>
      <c r="D949" s="5">
        <v>39295</v>
      </c>
      <c r="E949" s="1">
        <v>3</v>
      </c>
      <c r="F949" s="1" t="s">
        <v>360</v>
      </c>
      <c r="G949" s="1" t="s">
        <v>21</v>
      </c>
      <c r="H949" s="1" t="s">
        <v>408</v>
      </c>
      <c r="I949" s="1" t="s">
        <v>21</v>
      </c>
      <c r="J949" s="1" t="s">
        <v>24</v>
      </c>
      <c r="K949" s="1" t="s">
        <v>25</v>
      </c>
      <c r="L949" s="1" t="s">
        <v>360</v>
      </c>
      <c r="M949" s="1" t="s">
        <v>26</v>
      </c>
      <c r="N949" s="1">
        <v>9</v>
      </c>
      <c r="O949" s="1" t="s">
        <v>27</v>
      </c>
      <c r="P949" s="1" t="s">
        <v>908</v>
      </c>
      <c r="Q949" s="1" t="s">
        <v>568</v>
      </c>
      <c r="R949" s="1" t="s">
        <v>878</v>
      </c>
    </row>
    <row r="950" spans="1:18" ht="13.2" x14ac:dyDescent="0.25">
      <c r="A950" s="1">
        <v>335983</v>
      </c>
      <c r="B950" s="1" t="s">
        <v>300</v>
      </c>
      <c r="C950" s="1" t="s">
        <v>907</v>
      </c>
      <c r="D950" s="5">
        <v>39295</v>
      </c>
      <c r="E950" s="1">
        <v>2</v>
      </c>
      <c r="F950" s="1" t="s">
        <v>248</v>
      </c>
      <c r="G950" s="1" t="s">
        <v>64</v>
      </c>
      <c r="H950" s="1" t="s">
        <v>507</v>
      </c>
      <c r="I950" s="1" t="s">
        <v>64</v>
      </c>
      <c r="J950" s="1" t="s">
        <v>24</v>
      </c>
      <c r="K950" s="1" t="s">
        <v>25</v>
      </c>
      <c r="L950" s="1" t="s">
        <v>64</v>
      </c>
      <c r="M950" s="1" t="s">
        <v>41</v>
      </c>
      <c r="N950" s="1">
        <v>33</v>
      </c>
      <c r="O950" s="1" t="s">
        <v>27</v>
      </c>
      <c r="P950" s="1" t="s">
        <v>552</v>
      </c>
      <c r="Q950" s="1" t="s">
        <v>835</v>
      </c>
      <c r="R950" s="1" t="s">
        <v>708</v>
      </c>
    </row>
    <row r="951" spans="1:18" ht="13.2" x14ac:dyDescent="0.25">
      <c r="A951" s="1">
        <v>335982</v>
      </c>
      <c r="B951" s="1" t="s">
        <v>400</v>
      </c>
      <c r="C951" s="1" t="s">
        <v>909</v>
      </c>
      <c r="D951" s="5">
        <v>39295</v>
      </c>
      <c r="E951" s="1">
        <v>1</v>
      </c>
      <c r="F951" s="1" t="s">
        <v>33</v>
      </c>
      <c r="G951" s="1" t="s">
        <v>73</v>
      </c>
      <c r="H951" s="1" t="s">
        <v>402</v>
      </c>
      <c r="I951" s="1" t="s">
        <v>33</v>
      </c>
      <c r="J951" s="1" t="s">
        <v>34</v>
      </c>
      <c r="K951" s="1" t="s">
        <v>25</v>
      </c>
      <c r="L951" s="1" t="s">
        <v>73</v>
      </c>
      <c r="M951" s="1" t="s">
        <v>41</v>
      </c>
      <c r="N951" s="1">
        <v>140</v>
      </c>
      <c r="O951" s="1" t="s">
        <v>27</v>
      </c>
      <c r="P951" s="1" t="s">
        <v>523</v>
      </c>
      <c r="Q951" s="1" t="s">
        <v>592</v>
      </c>
      <c r="R951" s="1" t="s">
        <v>697</v>
      </c>
    </row>
  </sheetData>
  <sheetProtection algorithmName="SHA-512" hashValue="zmrhyNkRF0H9RDu777MonW5RqCnWsNmmTyZMJVCmuf/NWO/Iuwu/LySnfHdxXVPgBe/s3BP4YdUuto3dEYaZ2A==" saltValue="O6xuZ4G4ROE/5hNFw09gBw=="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6FBC-87B8-44C0-A8D4-6D0C7CFBAECD}">
  <dimension ref="A1:Q951"/>
  <sheetViews>
    <sheetView topLeftCell="F214" workbookViewId="0">
      <selection activeCell="G11" sqref="G11"/>
    </sheetView>
  </sheetViews>
  <sheetFormatPr defaultRowHeight="13.2" x14ac:dyDescent="0.25"/>
  <cols>
    <col min="1" max="1" width="8" bestFit="1" customWidth="1"/>
    <col min="2" max="2" width="13.44140625" bestFit="1" customWidth="1"/>
    <col min="3" max="3" width="9.6640625" bestFit="1" customWidth="1"/>
    <col min="4" max="4" width="16.109375" bestFit="1" customWidth="1"/>
    <col min="5" max="6" width="24.6640625" bestFit="1" customWidth="1"/>
    <col min="7" max="7" width="43.6640625" bestFit="1" customWidth="1"/>
    <col min="8" max="8" width="24.6640625" bestFit="1" customWidth="1"/>
    <col min="9" max="9" width="15.33203125" bestFit="1" customWidth="1"/>
    <col min="10" max="10" width="12.33203125" bestFit="1" customWidth="1"/>
    <col min="11" max="11" width="24.6640625" bestFit="1" customWidth="1"/>
    <col min="12" max="12" width="10" bestFit="1" customWidth="1"/>
    <col min="13" max="13" width="9.109375" bestFit="1" customWidth="1"/>
    <col min="14" max="14" width="9.6640625" bestFit="1" customWidth="1"/>
    <col min="15" max="15" width="18" bestFit="1" customWidth="1"/>
    <col min="16" max="17" width="22.44140625" bestFit="1" customWidth="1"/>
  </cols>
  <sheetData>
    <row r="1" spans="1:17" x14ac:dyDescent="0.25">
      <c r="A1" t="s">
        <v>927</v>
      </c>
      <c r="B1" t="s">
        <v>928</v>
      </c>
      <c r="C1" t="s">
        <v>926</v>
      </c>
      <c r="D1" t="s">
        <v>929</v>
      </c>
      <c r="E1" t="s">
        <v>930</v>
      </c>
      <c r="F1" t="s">
        <v>931</v>
      </c>
      <c r="G1" t="s">
        <v>932</v>
      </c>
      <c r="H1" t="s">
        <v>933</v>
      </c>
      <c r="I1" t="s">
        <v>934</v>
      </c>
      <c r="J1" t="s">
        <v>935</v>
      </c>
      <c r="K1" t="s">
        <v>936</v>
      </c>
      <c r="L1" t="s">
        <v>937</v>
      </c>
      <c r="M1" t="s">
        <v>938</v>
      </c>
      <c r="N1" t="s">
        <v>939</v>
      </c>
      <c r="O1" t="s">
        <v>940</v>
      </c>
      <c r="P1" t="s">
        <v>941</v>
      </c>
      <c r="Q1" t="s">
        <v>942</v>
      </c>
    </row>
    <row r="2" spans="1:17" x14ac:dyDescent="0.25">
      <c r="A2">
        <v>1312200</v>
      </c>
      <c r="B2" t="s">
        <v>18</v>
      </c>
      <c r="C2">
        <v>2022</v>
      </c>
      <c r="D2" t="s">
        <v>20</v>
      </c>
      <c r="E2" t="s">
        <v>21</v>
      </c>
      <c r="F2" t="s">
        <v>22</v>
      </c>
      <c r="G2" t="s">
        <v>914</v>
      </c>
      <c r="H2" t="s">
        <v>21</v>
      </c>
      <c r="I2" t="s">
        <v>910</v>
      </c>
      <c r="J2" t="s">
        <v>911</v>
      </c>
      <c r="K2" t="s">
        <v>22</v>
      </c>
      <c r="L2" t="s">
        <v>26</v>
      </c>
      <c r="M2">
        <v>7</v>
      </c>
      <c r="N2" t="s">
        <v>919</v>
      </c>
      <c r="O2" t="s">
        <v>920</v>
      </c>
      <c r="P2" t="s">
        <v>29</v>
      </c>
      <c r="Q2" t="s">
        <v>30</v>
      </c>
    </row>
    <row r="3" spans="1:17" x14ac:dyDescent="0.25">
      <c r="A3">
        <v>1312199</v>
      </c>
      <c r="B3" t="s">
        <v>18</v>
      </c>
      <c r="C3">
        <v>2022</v>
      </c>
      <c r="D3" t="s">
        <v>32</v>
      </c>
      <c r="E3" t="s">
        <v>33</v>
      </c>
      <c r="F3" t="s">
        <v>21</v>
      </c>
      <c r="G3" t="s">
        <v>914</v>
      </c>
      <c r="H3" t="s">
        <v>21</v>
      </c>
      <c r="I3" t="s">
        <v>912</v>
      </c>
      <c r="J3" t="s">
        <v>911</v>
      </c>
      <c r="K3" t="s">
        <v>21</v>
      </c>
      <c r="L3" t="s">
        <v>26</v>
      </c>
      <c r="M3">
        <v>7</v>
      </c>
      <c r="N3" t="s">
        <v>919</v>
      </c>
      <c r="O3" t="s">
        <v>35</v>
      </c>
      <c r="P3" t="s">
        <v>29</v>
      </c>
      <c r="Q3" t="s">
        <v>30</v>
      </c>
    </row>
    <row r="4" spans="1:17" x14ac:dyDescent="0.25">
      <c r="A4">
        <v>1312198</v>
      </c>
      <c r="B4" t="s">
        <v>36</v>
      </c>
      <c r="C4">
        <v>2022</v>
      </c>
      <c r="D4" t="s">
        <v>38</v>
      </c>
      <c r="E4" t="s">
        <v>33</v>
      </c>
      <c r="F4" t="s">
        <v>39</v>
      </c>
      <c r="G4" t="s">
        <v>313</v>
      </c>
      <c r="H4" t="s">
        <v>39</v>
      </c>
      <c r="I4" t="s">
        <v>912</v>
      </c>
      <c r="J4" t="s">
        <v>911</v>
      </c>
      <c r="K4" t="s">
        <v>33</v>
      </c>
      <c r="L4" t="s">
        <v>41</v>
      </c>
      <c r="M4">
        <v>14</v>
      </c>
      <c r="N4" t="s">
        <v>919</v>
      </c>
      <c r="O4" t="s">
        <v>42</v>
      </c>
      <c r="P4" t="s">
        <v>43</v>
      </c>
      <c r="Q4" t="s">
        <v>44</v>
      </c>
    </row>
    <row r="5" spans="1:17" x14ac:dyDescent="0.25">
      <c r="A5">
        <v>1312197</v>
      </c>
      <c r="B5" t="s">
        <v>36</v>
      </c>
      <c r="C5">
        <v>2022</v>
      </c>
      <c r="D5" t="s">
        <v>46</v>
      </c>
      <c r="E5" t="s">
        <v>21</v>
      </c>
      <c r="F5" t="s">
        <v>22</v>
      </c>
      <c r="G5" t="s">
        <v>313</v>
      </c>
      <c r="H5" t="s">
        <v>22</v>
      </c>
      <c r="I5" t="s">
        <v>912</v>
      </c>
      <c r="J5" t="s">
        <v>911</v>
      </c>
      <c r="K5" t="s">
        <v>22</v>
      </c>
      <c r="L5" t="s">
        <v>26</v>
      </c>
      <c r="M5">
        <v>7</v>
      </c>
      <c r="N5" t="s">
        <v>919</v>
      </c>
      <c r="O5" t="s">
        <v>47</v>
      </c>
      <c r="P5" t="s">
        <v>48</v>
      </c>
      <c r="Q5" t="s">
        <v>49</v>
      </c>
    </row>
    <row r="6" spans="1:17" x14ac:dyDescent="0.25">
      <c r="A6">
        <v>1304116</v>
      </c>
      <c r="B6" t="s">
        <v>50</v>
      </c>
      <c r="C6">
        <v>2022</v>
      </c>
      <c r="D6">
        <v>70</v>
      </c>
      <c r="E6" t="s">
        <v>52</v>
      </c>
      <c r="F6" t="s">
        <v>53</v>
      </c>
      <c r="G6" t="s">
        <v>302</v>
      </c>
      <c r="H6" t="s">
        <v>52</v>
      </c>
      <c r="I6" t="s">
        <v>910</v>
      </c>
      <c r="J6" t="s">
        <v>911</v>
      </c>
      <c r="K6" t="s">
        <v>53</v>
      </c>
      <c r="L6" t="s">
        <v>26</v>
      </c>
      <c r="M6">
        <v>5</v>
      </c>
      <c r="N6" t="s">
        <v>919</v>
      </c>
      <c r="O6" t="s">
        <v>55</v>
      </c>
      <c r="P6" t="s">
        <v>56</v>
      </c>
      <c r="Q6" t="s">
        <v>57</v>
      </c>
    </row>
    <row r="7" spans="1:17" x14ac:dyDescent="0.25">
      <c r="A7">
        <v>1304115</v>
      </c>
      <c r="B7" t="s">
        <v>50</v>
      </c>
      <c r="C7">
        <v>2022</v>
      </c>
      <c r="D7">
        <v>69</v>
      </c>
      <c r="E7" t="s">
        <v>59</v>
      </c>
      <c r="F7" t="s">
        <v>60</v>
      </c>
      <c r="G7" t="s">
        <v>302</v>
      </c>
      <c r="H7" t="s">
        <v>60</v>
      </c>
      <c r="I7" t="s">
        <v>912</v>
      </c>
      <c r="J7" t="s">
        <v>911</v>
      </c>
      <c r="K7" t="s">
        <v>60</v>
      </c>
      <c r="L7" t="s">
        <v>26</v>
      </c>
      <c r="M7">
        <v>5</v>
      </c>
      <c r="N7" t="s">
        <v>919</v>
      </c>
      <c r="O7" t="s">
        <v>61</v>
      </c>
      <c r="P7" t="s">
        <v>30</v>
      </c>
      <c r="Q7" t="s">
        <v>62</v>
      </c>
    </row>
    <row r="8" spans="1:17" x14ac:dyDescent="0.25">
      <c r="A8">
        <v>1304114</v>
      </c>
      <c r="B8" t="s">
        <v>50</v>
      </c>
      <c r="C8">
        <v>2022</v>
      </c>
      <c r="D8">
        <v>68</v>
      </c>
      <c r="E8" t="s">
        <v>64</v>
      </c>
      <c r="F8" t="s">
        <v>21</v>
      </c>
      <c r="G8" t="s">
        <v>505</v>
      </c>
      <c r="H8" t="s">
        <v>64</v>
      </c>
      <c r="I8" t="s">
        <v>910</v>
      </c>
      <c r="J8" t="s">
        <v>911</v>
      </c>
      <c r="K8" t="s">
        <v>21</v>
      </c>
      <c r="L8" t="s">
        <v>26</v>
      </c>
      <c r="M8">
        <v>5</v>
      </c>
      <c r="N8" t="s">
        <v>919</v>
      </c>
      <c r="O8" t="s">
        <v>66</v>
      </c>
      <c r="P8" t="s">
        <v>29</v>
      </c>
      <c r="Q8" t="s">
        <v>57</v>
      </c>
    </row>
    <row r="9" spans="1:17" x14ac:dyDescent="0.25">
      <c r="A9">
        <v>1304113</v>
      </c>
      <c r="B9" t="s">
        <v>50</v>
      </c>
      <c r="C9">
        <v>2022</v>
      </c>
      <c r="D9">
        <v>67</v>
      </c>
      <c r="E9" t="s">
        <v>22</v>
      </c>
      <c r="F9" t="s">
        <v>33</v>
      </c>
      <c r="G9" t="s">
        <v>302</v>
      </c>
      <c r="H9" t="s">
        <v>22</v>
      </c>
      <c r="I9" t="s">
        <v>910</v>
      </c>
      <c r="J9" t="s">
        <v>911</v>
      </c>
      <c r="K9" t="s">
        <v>33</v>
      </c>
      <c r="L9" t="s">
        <v>26</v>
      </c>
      <c r="M9">
        <v>8</v>
      </c>
      <c r="N9" t="s">
        <v>919</v>
      </c>
      <c r="O9" t="s">
        <v>68</v>
      </c>
      <c r="P9" t="s">
        <v>69</v>
      </c>
      <c r="Q9" t="s">
        <v>70</v>
      </c>
    </row>
    <row r="10" spans="1:17" x14ac:dyDescent="0.25">
      <c r="A10">
        <v>1304112</v>
      </c>
      <c r="B10" t="s">
        <v>71</v>
      </c>
      <c r="C10">
        <v>2022</v>
      </c>
      <c r="D10">
        <v>66</v>
      </c>
      <c r="E10" t="s">
        <v>39</v>
      </c>
      <c r="F10" t="s">
        <v>73</v>
      </c>
      <c r="G10" t="s">
        <v>702</v>
      </c>
      <c r="H10" t="s">
        <v>39</v>
      </c>
      <c r="I10" t="s">
        <v>910</v>
      </c>
      <c r="J10" t="s">
        <v>911</v>
      </c>
      <c r="K10" t="s">
        <v>39</v>
      </c>
      <c r="L10" t="s">
        <v>41</v>
      </c>
      <c r="M10">
        <v>2</v>
      </c>
      <c r="N10" t="s">
        <v>919</v>
      </c>
      <c r="O10" t="s">
        <v>75</v>
      </c>
      <c r="P10" t="s">
        <v>76</v>
      </c>
      <c r="Q10" t="s">
        <v>77</v>
      </c>
    </row>
    <row r="11" spans="1:17" x14ac:dyDescent="0.25">
      <c r="A11">
        <v>1304111</v>
      </c>
      <c r="B11" t="s">
        <v>50</v>
      </c>
      <c r="C11">
        <v>2022</v>
      </c>
      <c r="D11">
        <v>65</v>
      </c>
      <c r="E11" t="s">
        <v>52</v>
      </c>
      <c r="F11" t="s">
        <v>60</v>
      </c>
      <c r="G11" t="s">
        <v>302</v>
      </c>
      <c r="H11" t="s">
        <v>60</v>
      </c>
      <c r="I11" t="s">
        <v>912</v>
      </c>
      <c r="J11" t="s">
        <v>911</v>
      </c>
      <c r="K11" t="s">
        <v>52</v>
      </c>
      <c r="L11" t="s">
        <v>41</v>
      </c>
      <c r="M11">
        <v>3</v>
      </c>
      <c r="N11" t="s">
        <v>919</v>
      </c>
      <c r="O11" t="s">
        <v>79</v>
      </c>
      <c r="P11" t="s">
        <v>29</v>
      </c>
      <c r="Q11" t="s">
        <v>80</v>
      </c>
    </row>
    <row r="12" spans="1:17" x14ac:dyDescent="0.25">
      <c r="A12">
        <v>1304110</v>
      </c>
      <c r="B12" t="s">
        <v>71</v>
      </c>
      <c r="C12">
        <v>2022</v>
      </c>
      <c r="D12">
        <v>64</v>
      </c>
      <c r="E12" t="s">
        <v>59</v>
      </c>
      <c r="F12" t="s">
        <v>53</v>
      </c>
      <c r="G12" t="s">
        <v>702</v>
      </c>
      <c r="H12" t="s">
        <v>53</v>
      </c>
      <c r="I12" t="s">
        <v>912</v>
      </c>
      <c r="J12" t="s">
        <v>911</v>
      </c>
      <c r="K12" t="s">
        <v>59</v>
      </c>
      <c r="L12" t="s">
        <v>41</v>
      </c>
      <c r="M12">
        <v>17</v>
      </c>
      <c r="N12" t="s">
        <v>919</v>
      </c>
      <c r="O12" t="s">
        <v>82</v>
      </c>
      <c r="P12" t="s">
        <v>70</v>
      </c>
      <c r="Q12" t="s">
        <v>30</v>
      </c>
    </row>
    <row r="13" spans="1:17" x14ac:dyDescent="0.25">
      <c r="A13">
        <v>1304109</v>
      </c>
      <c r="B13" t="s">
        <v>50</v>
      </c>
      <c r="C13">
        <v>2022</v>
      </c>
      <c r="D13">
        <v>63</v>
      </c>
      <c r="E13" t="s">
        <v>21</v>
      </c>
      <c r="F13" t="s">
        <v>39</v>
      </c>
      <c r="G13" t="s">
        <v>505</v>
      </c>
      <c r="H13" t="s">
        <v>21</v>
      </c>
      <c r="I13" t="s">
        <v>910</v>
      </c>
      <c r="J13" t="s">
        <v>911</v>
      </c>
      <c r="K13" t="s">
        <v>21</v>
      </c>
      <c r="L13" t="s">
        <v>41</v>
      </c>
      <c r="M13">
        <v>24</v>
      </c>
      <c r="N13" t="s">
        <v>919</v>
      </c>
      <c r="O13" t="s">
        <v>84</v>
      </c>
      <c r="P13" t="s">
        <v>85</v>
      </c>
      <c r="Q13" t="s">
        <v>62</v>
      </c>
    </row>
    <row r="14" spans="1:17" x14ac:dyDescent="0.25">
      <c r="A14">
        <v>1304108</v>
      </c>
      <c r="B14" t="s">
        <v>50</v>
      </c>
      <c r="C14">
        <v>2022</v>
      </c>
      <c r="D14">
        <v>62</v>
      </c>
      <c r="E14" t="s">
        <v>64</v>
      </c>
      <c r="F14" t="s">
        <v>22</v>
      </c>
      <c r="G14" t="s">
        <v>302</v>
      </c>
      <c r="H14" t="s">
        <v>64</v>
      </c>
      <c r="I14" t="s">
        <v>910</v>
      </c>
      <c r="J14" t="s">
        <v>911</v>
      </c>
      <c r="K14" t="s">
        <v>22</v>
      </c>
      <c r="L14" t="s">
        <v>26</v>
      </c>
      <c r="M14">
        <v>7</v>
      </c>
      <c r="N14" t="s">
        <v>919</v>
      </c>
      <c r="O14" t="s">
        <v>86</v>
      </c>
      <c r="P14" t="s">
        <v>76</v>
      </c>
      <c r="Q14" t="s">
        <v>49</v>
      </c>
    </row>
    <row r="15" spans="1:17" x14ac:dyDescent="0.25">
      <c r="A15">
        <v>1304107</v>
      </c>
      <c r="B15" t="s">
        <v>87</v>
      </c>
      <c r="C15">
        <v>2022</v>
      </c>
      <c r="D15">
        <v>61</v>
      </c>
      <c r="E15" t="s">
        <v>73</v>
      </c>
      <c r="F15" t="s">
        <v>52</v>
      </c>
      <c r="G15" t="s">
        <v>358</v>
      </c>
      <c r="H15" t="s">
        <v>73</v>
      </c>
      <c r="I15" t="s">
        <v>910</v>
      </c>
      <c r="J15" t="s">
        <v>911</v>
      </c>
      <c r="K15" t="s">
        <v>73</v>
      </c>
      <c r="L15" t="s">
        <v>41</v>
      </c>
      <c r="M15">
        <v>54</v>
      </c>
      <c r="N15" t="s">
        <v>919</v>
      </c>
      <c r="O15" t="s">
        <v>90</v>
      </c>
      <c r="P15" t="s">
        <v>56</v>
      </c>
      <c r="Q15" t="s">
        <v>69</v>
      </c>
    </row>
    <row r="16" spans="1:17" x14ac:dyDescent="0.25">
      <c r="A16">
        <v>1304106</v>
      </c>
      <c r="B16" t="s">
        <v>50</v>
      </c>
      <c r="C16">
        <v>2022</v>
      </c>
      <c r="D16">
        <v>60</v>
      </c>
      <c r="E16" t="s">
        <v>53</v>
      </c>
      <c r="F16" t="s">
        <v>33</v>
      </c>
      <c r="G16" t="s">
        <v>505</v>
      </c>
      <c r="H16" t="s">
        <v>33</v>
      </c>
      <c r="I16" t="s">
        <v>912</v>
      </c>
      <c r="J16" t="s">
        <v>911</v>
      </c>
      <c r="K16" t="s">
        <v>53</v>
      </c>
      <c r="L16" t="s">
        <v>41</v>
      </c>
      <c r="M16">
        <v>54</v>
      </c>
      <c r="N16" t="s">
        <v>919</v>
      </c>
      <c r="O16" t="s">
        <v>92</v>
      </c>
      <c r="P16" t="s">
        <v>43</v>
      </c>
      <c r="Q16" t="s">
        <v>80</v>
      </c>
    </row>
    <row r="17" spans="1:17" x14ac:dyDescent="0.25">
      <c r="A17">
        <v>1304105</v>
      </c>
      <c r="B17" t="s">
        <v>50</v>
      </c>
      <c r="C17">
        <v>2022</v>
      </c>
      <c r="D17">
        <v>59</v>
      </c>
      <c r="E17" t="s">
        <v>64</v>
      </c>
      <c r="F17" t="s">
        <v>60</v>
      </c>
      <c r="G17" t="s">
        <v>302</v>
      </c>
      <c r="H17" t="s">
        <v>60</v>
      </c>
      <c r="I17" t="s">
        <v>912</v>
      </c>
      <c r="J17" t="s">
        <v>911</v>
      </c>
      <c r="K17" t="s">
        <v>60</v>
      </c>
      <c r="L17" t="s">
        <v>26</v>
      </c>
      <c r="M17">
        <v>5</v>
      </c>
      <c r="N17" t="s">
        <v>919</v>
      </c>
      <c r="O17" t="s">
        <v>93</v>
      </c>
      <c r="P17" t="s">
        <v>94</v>
      </c>
      <c r="Q17" t="s">
        <v>29</v>
      </c>
    </row>
    <row r="18" spans="1:17" x14ac:dyDescent="0.25">
      <c r="A18">
        <v>1304104</v>
      </c>
      <c r="B18" t="s">
        <v>71</v>
      </c>
      <c r="C18">
        <v>2022</v>
      </c>
      <c r="D18">
        <v>58</v>
      </c>
      <c r="E18" t="s">
        <v>21</v>
      </c>
      <c r="F18" t="s">
        <v>59</v>
      </c>
      <c r="G18" t="s">
        <v>702</v>
      </c>
      <c r="H18" t="s">
        <v>59</v>
      </c>
      <c r="I18" t="s">
        <v>912</v>
      </c>
      <c r="J18" t="s">
        <v>911</v>
      </c>
      <c r="K18" t="s">
        <v>59</v>
      </c>
      <c r="L18" t="s">
        <v>26</v>
      </c>
      <c r="M18">
        <v>8</v>
      </c>
      <c r="N18" t="s">
        <v>919</v>
      </c>
      <c r="O18" t="s">
        <v>95</v>
      </c>
      <c r="P18" t="s">
        <v>57</v>
      </c>
      <c r="Q18" t="s">
        <v>30</v>
      </c>
    </row>
    <row r="19" spans="1:17" x14ac:dyDescent="0.25">
      <c r="A19">
        <v>1304103</v>
      </c>
      <c r="B19" t="s">
        <v>87</v>
      </c>
      <c r="C19">
        <v>2022</v>
      </c>
      <c r="D19">
        <v>57</v>
      </c>
      <c r="E19" t="s">
        <v>22</v>
      </c>
      <c r="F19" t="s">
        <v>39</v>
      </c>
      <c r="G19" t="s">
        <v>358</v>
      </c>
      <c r="H19" t="s">
        <v>22</v>
      </c>
      <c r="I19" t="s">
        <v>910</v>
      </c>
      <c r="J19" t="s">
        <v>911</v>
      </c>
      <c r="K19" t="s">
        <v>22</v>
      </c>
      <c r="L19" t="s">
        <v>41</v>
      </c>
      <c r="M19">
        <v>62</v>
      </c>
      <c r="N19" t="s">
        <v>919</v>
      </c>
      <c r="O19" t="s">
        <v>96</v>
      </c>
      <c r="P19" t="s">
        <v>69</v>
      </c>
      <c r="Q19" t="s">
        <v>44</v>
      </c>
    </row>
    <row r="20" spans="1:17" x14ac:dyDescent="0.25">
      <c r="A20">
        <v>1304102</v>
      </c>
      <c r="B20" t="s">
        <v>71</v>
      </c>
      <c r="C20">
        <v>2022</v>
      </c>
      <c r="D20">
        <v>56</v>
      </c>
      <c r="E20" t="s">
        <v>73</v>
      </c>
      <c r="F20" t="s">
        <v>60</v>
      </c>
      <c r="G20" t="s">
        <v>702</v>
      </c>
      <c r="H20" t="s">
        <v>60</v>
      </c>
      <c r="I20" t="s">
        <v>912</v>
      </c>
      <c r="J20" t="s">
        <v>911</v>
      </c>
      <c r="K20" t="s">
        <v>73</v>
      </c>
      <c r="L20" t="s">
        <v>41</v>
      </c>
      <c r="M20">
        <v>52</v>
      </c>
      <c r="N20" t="s">
        <v>919</v>
      </c>
      <c r="O20" t="s">
        <v>61</v>
      </c>
      <c r="P20" t="s">
        <v>29</v>
      </c>
      <c r="Q20" t="s">
        <v>70</v>
      </c>
    </row>
    <row r="21" spans="1:17" x14ac:dyDescent="0.25">
      <c r="A21">
        <v>1304101</v>
      </c>
      <c r="B21" t="s">
        <v>71</v>
      </c>
      <c r="C21">
        <v>2022</v>
      </c>
      <c r="D21">
        <v>55</v>
      </c>
      <c r="E21" t="s">
        <v>64</v>
      </c>
      <c r="F21" t="s">
        <v>59</v>
      </c>
      <c r="G21" t="s">
        <v>702</v>
      </c>
      <c r="H21" t="s">
        <v>59</v>
      </c>
      <c r="I21" t="s">
        <v>912</v>
      </c>
      <c r="J21" t="s">
        <v>911</v>
      </c>
      <c r="K21" t="s">
        <v>64</v>
      </c>
      <c r="L21" t="s">
        <v>41</v>
      </c>
      <c r="M21">
        <v>91</v>
      </c>
      <c r="N21" t="s">
        <v>919</v>
      </c>
      <c r="O21" t="s">
        <v>97</v>
      </c>
      <c r="P21" t="s">
        <v>30</v>
      </c>
      <c r="Q21" t="s">
        <v>76</v>
      </c>
    </row>
    <row r="22" spans="1:17" x14ac:dyDescent="0.25">
      <c r="A22">
        <v>1304100</v>
      </c>
      <c r="B22" t="s">
        <v>50</v>
      </c>
      <c r="C22">
        <v>2022</v>
      </c>
      <c r="D22">
        <v>54</v>
      </c>
      <c r="E22" t="s">
        <v>33</v>
      </c>
      <c r="F22" t="s">
        <v>52</v>
      </c>
      <c r="G22" t="s">
        <v>302</v>
      </c>
      <c r="H22" t="s">
        <v>33</v>
      </c>
      <c r="I22" t="s">
        <v>910</v>
      </c>
      <c r="J22" t="s">
        <v>911</v>
      </c>
      <c r="K22" t="s">
        <v>33</v>
      </c>
      <c r="L22" t="s">
        <v>41</v>
      </c>
      <c r="M22">
        <v>67</v>
      </c>
      <c r="N22" t="s">
        <v>919</v>
      </c>
      <c r="O22" t="s">
        <v>98</v>
      </c>
      <c r="P22" t="s">
        <v>48</v>
      </c>
      <c r="Q22" t="s">
        <v>80</v>
      </c>
    </row>
    <row r="23" spans="1:17" x14ac:dyDescent="0.25">
      <c r="A23">
        <v>1304099</v>
      </c>
      <c r="B23" t="s">
        <v>87</v>
      </c>
      <c r="C23">
        <v>2022</v>
      </c>
      <c r="D23">
        <v>53</v>
      </c>
      <c r="E23" t="s">
        <v>39</v>
      </c>
      <c r="F23" t="s">
        <v>73</v>
      </c>
      <c r="G23" t="s">
        <v>358</v>
      </c>
      <c r="H23" t="s">
        <v>73</v>
      </c>
      <c r="I23" t="s">
        <v>912</v>
      </c>
      <c r="J23" t="s">
        <v>911</v>
      </c>
      <c r="K23" t="s">
        <v>39</v>
      </c>
      <c r="L23" t="s">
        <v>41</v>
      </c>
      <c r="M23">
        <v>75</v>
      </c>
      <c r="N23" t="s">
        <v>919</v>
      </c>
      <c r="O23" t="s">
        <v>99</v>
      </c>
      <c r="P23" t="s">
        <v>56</v>
      </c>
      <c r="Q23" t="s">
        <v>44</v>
      </c>
    </row>
    <row r="24" spans="1:17" x14ac:dyDescent="0.25">
      <c r="A24">
        <v>1304098</v>
      </c>
      <c r="B24" t="s">
        <v>50</v>
      </c>
      <c r="C24">
        <v>2022</v>
      </c>
      <c r="D24">
        <v>52</v>
      </c>
      <c r="E24" t="s">
        <v>53</v>
      </c>
      <c r="F24" t="s">
        <v>21</v>
      </c>
      <c r="G24" t="s">
        <v>302</v>
      </c>
      <c r="H24" t="s">
        <v>53</v>
      </c>
      <c r="I24" t="s">
        <v>910</v>
      </c>
      <c r="J24" t="s">
        <v>911</v>
      </c>
      <c r="K24" t="s">
        <v>21</v>
      </c>
      <c r="L24" t="s">
        <v>26</v>
      </c>
      <c r="M24">
        <v>6</v>
      </c>
      <c r="N24" t="s">
        <v>919</v>
      </c>
      <c r="O24" t="s">
        <v>100</v>
      </c>
      <c r="P24" t="s">
        <v>94</v>
      </c>
      <c r="Q24" t="s">
        <v>77</v>
      </c>
    </row>
    <row r="25" spans="1:17" x14ac:dyDescent="0.25">
      <c r="A25">
        <v>1304097</v>
      </c>
      <c r="B25" t="s">
        <v>50</v>
      </c>
      <c r="C25">
        <v>2022</v>
      </c>
      <c r="D25">
        <v>51</v>
      </c>
      <c r="E25" t="s">
        <v>60</v>
      </c>
      <c r="F25" t="s">
        <v>22</v>
      </c>
      <c r="G25" t="s">
        <v>505</v>
      </c>
      <c r="H25" t="s">
        <v>22</v>
      </c>
      <c r="I25" t="s">
        <v>912</v>
      </c>
      <c r="J25" t="s">
        <v>911</v>
      </c>
      <c r="K25" t="s">
        <v>60</v>
      </c>
      <c r="L25" t="s">
        <v>41</v>
      </c>
      <c r="M25">
        <v>5</v>
      </c>
      <c r="N25" t="s">
        <v>919</v>
      </c>
      <c r="O25" t="s">
        <v>101</v>
      </c>
      <c r="P25" t="s">
        <v>43</v>
      </c>
      <c r="Q25" t="s">
        <v>70</v>
      </c>
    </row>
    <row r="26" spans="1:17" x14ac:dyDescent="0.25">
      <c r="A26">
        <v>1304096</v>
      </c>
      <c r="B26" t="s">
        <v>50</v>
      </c>
      <c r="C26">
        <v>2022</v>
      </c>
      <c r="D26">
        <v>50</v>
      </c>
      <c r="E26" t="s">
        <v>59</v>
      </c>
      <c r="F26" t="s">
        <v>52</v>
      </c>
      <c r="G26" t="s">
        <v>505</v>
      </c>
      <c r="H26" t="s">
        <v>52</v>
      </c>
      <c r="I26" t="s">
        <v>912</v>
      </c>
      <c r="J26" t="s">
        <v>911</v>
      </c>
      <c r="K26" t="s">
        <v>59</v>
      </c>
      <c r="L26" t="s">
        <v>41</v>
      </c>
      <c r="M26">
        <v>21</v>
      </c>
      <c r="N26" t="s">
        <v>919</v>
      </c>
      <c r="O26" t="s">
        <v>102</v>
      </c>
      <c r="P26" t="s">
        <v>103</v>
      </c>
      <c r="Q26" t="s">
        <v>57</v>
      </c>
    </row>
    <row r="27" spans="1:17" x14ac:dyDescent="0.25">
      <c r="A27">
        <v>1304095</v>
      </c>
      <c r="B27" t="s">
        <v>87</v>
      </c>
      <c r="C27">
        <v>2022</v>
      </c>
      <c r="D27">
        <v>49</v>
      </c>
      <c r="E27" t="s">
        <v>33</v>
      </c>
      <c r="F27" t="s">
        <v>64</v>
      </c>
      <c r="G27" t="s">
        <v>358</v>
      </c>
      <c r="H27" t="s">
        <v>64</v>
      </c>
      <c r="I27" t="s">
        <v>912</v>
      </c>
      <c r="J27" t="s">
        <v>911</v>
      </c>
      <c r="K27" t="s">
        <v>33</v>
      </c>
      <c r="L27" t="s">
        <v>41</v>
      </c>
      <c r="M27">
        <v>13</v>
      </c>
      <c r="N27" t="s">
        <v>919</v>
      </c>
      <c r="O27" t="s">
        <v>104</v>
      </c>
      <c r="P27" t="s">
        <v>69</v>
      </c>
      <c r="Q27" t="s">
        <v>44</v>
      </c>
    </row>
    <row r="28" spans="1:17" x14ac:dyDescent="0.25">
      <c r="A28">
        <v>1304094</v>
      </c>
      <c r="B28" t="s">
        <v>71</v>
      </c>
      <c r="C28">
        <v>2022</v>
      </c>
      <c r="D28">
        <v>48</v>
      </c>
      <c r="E28" t="s">
        <v>22</v>
      </c>
      <c r="F28" t="s">
        <v>53</v>
      </c>
      <c r="G28" t="s">
        <v>702</v>
      </c>
      <c r="H28" t="s">
        <v>22</v>
      </c>
      <c r="I28" t="s">
        <v>910</v>
      </c>
      <c r="J28" t="s">
        <v>911</v>
      </c>
      <c r="K28" t="s">
        <v>53</v>
      </c>
      <c r="L28" t="s">
        <v>26</v>
      </c>
      <c r="M28">
        <v>8</v>
      </c>
      <c r="N28" t="s">
        <v>919</v>
      </c>
      <c r="O28" t="s">
        <v>105</v>
      </c>
      <c r="P28" t="s">
        <v>76</v>
      </c>
      <c r="Q28" t="s">
        <v>49</v>
      </c>
    </row>
    <row r="29" spans="1:17" x14ac:dyDescent="0.25">
      <c r="A29">
        <v>1304093</v>
      </c>
      <c r="B29" t="s">
        <v>50</v>
      </c>
      <c r="C29">
        <v>2022</v>
      </c>
      <c r="D29">
        <v>47</v>
      </c>
      <c r="E29" t="s">
        <v>21</v>
      </c>
      <c r="F29" t="s">
        <v>73</v>
      </c>
      <c r="G29" t="s">
        <v>302</v>
      </c>
      <c r="H29" t="s">
        <v>73</v>
      </c>
      <c r="I29" t="s">
        <v>912</v>
      </c>
      <c r="J29" t="s">
        <v>911</v>
      </c>
      <c r="K29" t="s">
        <v>73</v>
      </c>
      <c r="L29" t="s">
        <v>26</v>
      </c>
      <c r="M29">
        <v>7</v>
      </c>
      <c r="N29" t="s">
        <v>919</v>
      </c>
      <c r="O29" t="s">
        <v>106</v>
      </c>
      <c r="P29" t="s">
        <v>43</v>
      </c>
      <c r="Q29" t="s">
        <v>80</v>
      </c>
    </row>
    <row r="30" spans="1:17" x14ac:dyDescent="0.25">
      <c r="A30">
        <v>1304092</v>
      </c>
      <c r="B30" t="s">
        <v>87</v>
      </c>
      <c r="C30">
        <v>2022</v>
      </c>
      <c r="D30">
        <v>46</v>
      </c>
      <c r="E30" t="s">
        <v>64</v>
      </c>
      <c r="F30" t="s">
        <v>52</v>
      </c>
      <c r="G30" t="s">
        <v>358</v>
      </c>
      <c r="H30" t="s">
        <v>52</v>
      </c>
      <c r="I30" t="s">
        <v>912</v>
      </c>
      <c r="J30" t="s">
        <v>911</v>
      </c>
      <c r="K30" t="s">
        <v>64</v>
      </c>
      <c r="L30" t="s">
        <v>41</v>
      </c>
      <c r="M30">
        <v>13</v>
      </c>
      <c r="N30" t="s">
        <v>919</v>
      </c>
      <c r="O30" t="s">
        <v>107</v>
      </c>
      <c r="P30" t="s">
        <v>56</v>
      </c>
      <c r="Q30" t="s">
        <v>69</v>
      </c>
    </row>
    <row r="31" spans="1:17" x14ac:dyDescent="0.25">
      <c r="A31">
        <v>1304091</v>
      </c>
      <c r="B31" t="s">
        <v>50</v>
      </c>
      <c r="C31">
        <v>2022</v>
      </c>
      <c r="D31">
        <v>45</v>
      </c>
      <c r="E31" t="s">
        <v>39</v>
      </c>
      <c r="F31" t="s">
        <v>59</v>
      </c>
      <c r="G31" t="s">
        <v>302</v>
      </c>
      <c r="H31" t="s">
        <v>39</v>
      </c>
      <c r="I31" t="s">
        <v>910</v>
      </c>
      <c r="J31" t="s">
        <v>911</v>
      </c>
      <c r="K31" t="s">
        <v>39</v>
      </c>
      <c r="L31" t="s">
        <v>41</v>
      </c>
      <c r="M31">
        <v>6</v>
      </c>
      <c r="N31" t="s">
        <v>919</v>
      </c>
      <c r="O31" t="s">
        <v>108</v>
      </c>
      <c r="P31" t="s">
        <v>94</v>
      </c>
      <c r="Q31" t="s">
        <v>29</v>
      </c>
    </row>
    <row r="32" spans="1:17" x14ac:dyDescent="0.25">
      <c r="A32">
        <v>1304090</v>
      </c>
      <c r="B32" t="s">
        <v>71</v>
      </c>
      <c r="C32">
        <v>2022</v>
      </c>
      <c r="D32">
        <v>44</v>
      </c>
      <c r="E32" t="s">
        <v>21</v>
      </c>
      <c r="F32" t="s">
        <v>60</v>
      </c>
      <c r="G32" t="s">
        <v>702</v>
      </c>
      <c r="H32" t="s">
        <v>60</v>
      </c>
      <c r="I32" t="s">
        <v>912</v>
      </c>
      <c r="J32" t="s">
        <v>911</v>
      </c>
      <c r="K32" t="s">
        <v>60</v>
      </c>
      <c r="L32" t="s">
        <v>26</v>
      </c>
      <c r="M32">
        <v>5</v>
      </c>
      <c r="N32" t="s">
        <v>919</v>
      </c>
      <c r="O32" t="s">
        <v>110</v>
      </c>
      <c r="P32" t="s">
        <v>48</v>
      </c>
      <c r="Q32" t="s">
        <v>77</v>
      </c>
    </row>
    <row r="33" spans="1:17" x14ac:dyDescent="0.25">
      <c r="A33">
        <v>1304089</v>
      </c>
      <c r="B33" t="s">
        <v>50</v>
      </c>
      <c r="C33">
        <v>2022</v>
      </c>
      <c r="D33">
        <v>43</v>
      </c>
      <c r="E33" t="s">
        <v>33</v>
      </c>
      <c r="F33" t="s">
        <v>22</v>
      </c>
      <c r="G33" t="s">
        <v>505</v>
      </c>
      <c r="H33" t="s">
        <v>33</v>
      </c>
      <c r="I33" t="s">
        <v>910</v>
      </c>
      <c r="J33" t="s">
        <v>911</v>
      </c>
      <c r="K33" t="s">
        <v>22</v>
      </c>
      <c r="L33" t="s">
        <v>26</v>
      </c>
      <c r="M33">
        <v>6</v>
      </c>
      <c r="N33" t="s">
        <v>919</v>
      </c>
      <c r="O33" t="s">
        <v>111</v>
      </c>
      <c r="P33" t="s">
        <v>112</v>
      </c>
      <c r="Q33" t="s">
        <v>49</v>
      </c>
    </row>
    <row r="34" spans="1:17" x14ac:dyDescent="0.25">
      <c r="A34">
        <v>1304088</v>
      </c>
      <c r="B34" t="s">
        <v>87</v>
      </c>
      <c r="C34">
        <v>2022</v>
      </c>
      <c r="D34">
        <v>42</v>
      </c>
      <c r="E34" t="s">
        <v>39</v>
      </c>
      <c r="F34" t="s">
        <v>53</v>
      </c>
      <c r="G34" t="s">
        <v>358</v>
      </c>
      <c r="H34" t="s">
        <v>53</v>
      </c>
      <c r="I34" t="s">
        <v>912</v>
      </c>
      <c r="J34" t="s">
        <v>911</v>
      </c>
      <c r="K34" t="s">
        <v>39</v>
      </c>
      <c r="L34" t="s">
        <v>41</v>
      </c>
      <c r="M34">
        <v>20</v>
      </c>
      <c r="N34" t="s">
        <v>919</v>
      </c>
      <c r="O34" t="s">
        <v>114</v>
      </c>
      <c r="P34" t="s">
        <v>44</v>
      </c>
      <c r="Q34" t="s">
        <v>115</v>
      </c>
    </row>
    <row r="35" spans="1:17" x14ac:dyDescent="0.25">
      <c r="A35">
        <v>1304087</v>
      </c>
      <c r="B35" t="s">
        <v>50</v>
      </c>
      <c r="C35">
        <v>2022</v>
      </c>
      <c r="D35">
        <v>41</v>
      </c>
      <c r="E35" t="s">
        <v>73</v>
      </c>
      <c r="F35" t="s">
        <v>59</v>
      </c>
      <c r="G35" t="s">
        <v>302</v>
      </c>
      <c r="H35" t="s">
        <v>59</v>
      </c>
      <c r="I35" t="s">
        <v>912</v>
      </c>
      <c r="J35" t="s">
        <v>911</v>
      </c>
      <c r="K35" t="s">
        <v>59</v>
      </c>
      <c r="L35" t="s">
        <v>26</v>
      </c>
      <c r="M35">
        <v>4</v>
      </c>
      <c r="N35" t="s">
        <v>919</v>
      </c>
      <c r="O35" t="s">
        <v>117</v>
      </c>
      <c r="P35" t="s">
        <v>56</v>
      </c>
      <c r="Q35" t="s">
        <v>85</v>
      </c>
    </row>
    <row r="36" spans="1:17" x14ac:dyDescent="0.25">
      <c r="A36">
        <v>1304086</v>
      </c>
      <c r="B36" t="s">
        <v>50</v>
      </c>
      <c r="C36">
        <v>2022</v>
      </c>
      <c r="D36">
        <v>40</v>
      </c>
      <c r="E36" t="s">
        <v>52</v>
      </c>
      <c r="F36" t="s">
        <v>22</v>
      </c>
      <c r="G36" t="s">
        <v>302</v>
      </c>
      <c r="H36" t="s">
        <v>22</v>
      </c>
      <c r="I36" t="s">
        <v>912</v>
      </c>
      <c r="J36" t="s">
        <v>911</v>
      </c>
      <c r="K36" t="s">
        <v>22</v>
      </c>
      <c r="L36" t="s">
        <v>26</v>
      </c>
      <c r="M36">
        <v>5</v>
      </c>
      <c r="N36" t="s">
        <v>919</v>
      </c>
      <c r="O36" t="s">
        <v>119</v>
      </c>
      <c r="P36" t="s">
        <v>29</v>
      </c>
      <c r="Q36" t="s">
        <v>103</v>
      </c>
    </row>
    <row r="37" spans="1:17" x14ac:dyDescent="0.25">
      <c r="A37">
        <v>1304085</v>
      </c>
      <c r="B37" t="s">
        <v>87</v>
      </c>
      <c r="C37">
        <v>2022</v>
      </c>
      <c r="D37">
        <v>39</v>
      </c>
      <c r="E37" t="s">
        <v>21</v>
      </c>
      <c r="F37" t="s">
        <v>33</v>
      </c>
      <c r="G37" t="s">
        <v>358</v>
      </c>
      <c r="H37" t="s">
        <v>33</v>
      </c>
      <c r="I37" t="s">
        <v>912</v>
      </c>
      <c r="J37" t="s">
        <v>911</v>
      </c>
      <c r="K37" t="s">
        <v>21</v>
      </c>
      <c r="L37" t="s">
        <v>41</v>
      </c>
      <c r="M37">
        <v>29</v>
      </c>
      <c r="N37" t="s">
        <v>919</v>
      </c>
      <c r="O37" t="s">
        <v>121</v>
      </c>
      <c r="P37" t="s">
        <v>48</v>
      </c>
      <c r="Q37" t="s">
        <v>69</v>
      </c>
    </row>
    <row r="38" spans="1:17" x14ac:dyDescent="0.25">
      <c r="A38">
        <v>1304084</v>
      </c>
      <c r="B38" t="s">
        <v>50</v>
      </c>
      <c r="C38">
        <v>2022</v>
      </c>
      <c r="D38">
        <v>38</v>
      </c>
      <c r="E38" t="s">
        <v>53</v>
      </c>
      <c r="F38" t="s">
        <v>64</v>
      </c>
      <c r="G38" t="s">
        <v>302</v>
      </c>
      <c r="H38" t="s">
        <v>64</v>
      </c>
      <c r="I38" t="s">
        <v>912</v>
      </c>
      <c r="J38" t="s">
        <v>911</v>
      </c>
      <c r="K38" t="s">
        <v>53</v>
      </c>
      <c r="L38" t="s">
        <v>41</v>
      </c>
      <c r="M38">
        <v>11</v>
      </c>
      <c r="N38" t="s">
        <v>919</v>
      </c>
      <c r="O38" t="s">
        <v>123</v>
      </c>
      <c r="P38" t="s">
        <v>124</v>
      </c>
      <c r="Q38" t="s">
        <v>62</v>
      </c>
    </row>
    <row r="39" spans="1:17" x14ac:dyDescent="0.25">
      <c r="A39">
        <v>1304083</v>
      </c>
      <c r="B39" t="s">
        <v>50</v>
      </c>
      <c r="C39">
        <v>2022</v>
      </c>
      <c r="D39">
        <v>37</v>
      </c>
      <c r="E39" t="s">
        <v>39</v>
      </c>
      <c r="F39" t="s">
        <v>60</v>
      </c>
      <c r="G39" t="s">
        <v>302</v>
      </c>
      <c r="H39" t="s">
        <v>60</v>
      </c>
      <c r="I39" t="s">
        <v>912</v>
      </c>
      <c r="J39" t="s">
        <v>911</v>
      </c>
      <c r="K39" t="s">
        <v>39</v>
      </c>
      <c r="L39" t="s">
        <v>41</v>
      </c>
      <c r="M39">
        <v>36</v>
      </c>
      <c r="N39" t="s">
        <v>919</v>
      </c>
      <c r="O39" t="s">
        <v>126</v>
      </c>
      <c r="P39" t="s">
        <v>124</v>
      </c>
      <c r="Q39" t="s">
        <v>112</v>
      </c>
    </row>
    <row r="40" spans="1:17" x14ac:dyDescent="0.25">
      <c r="A40">
        <v>1304082</v>
      </c>
      <c r="B40" t="s">
        <v>50</v>
      </c>
      <c r="C40">
        <v>2022</v>
      </c>
      <c r="D40">
        <v>36</v>
      </c>
      <c r="E40" t="s">
        <v>33</v>
      </c>
      <c r="F40" t="s">
        <v>52</v>
      </c>
      <c r="G40" t="s">
        <v>505</v>
      </c>
      <c r="H40" t="s">
        <v>52</v>
      </c>
      <c r="I40" t="s">
        <v>912</v>
      </c>
      <c r="J40" t="s">
        <v>911</v>
      </c>
      <c r="K40" t="s">
        <v>52</v>
      </c>
      <c r="L40" t="s">
        <v>26</v>
      </c>
      <c r="M40">
        <v>9</v>
      </c>
      <c r="N40" t="s">
        <v>919</v>
      </c>
      <c r="O40" t="s">
        <v>128</v>
      </c>
      <c r="P40" t="s">
        <v>94</v>
      </c>
      <c r="Q40" t="s">
        <v>43</v>
      </c>
    </row>
    <row r="41" spans="1:17" x14ac:dyDescent="0.25">
      <c r="A41">
        <v>1304081</v>
      </c>
      <c r="B41" t="s">
        <v>71</v>
      </c>
      <c r="C41">
        <v>2022</v>
      </c>
      <c r="D41">
        <v>35</v>
      </c>
      <c r="E41" t="s">
        <v>22</v>
      </c>
      <c r="F41" t="s">
        <v>73</v>
      </c>
      <c r="G41" t="s">
        <v>702</v>
      </c>
      <c r="H41" t="s">
        <v>22</v>
      </c>
      <c r="I41" t="s">
        <v>910</v>
      </c>
      <c r="J41" t="s">
        <v>911</v>
      </c>
      <c r="K41" t="s">
        <v>22</v>
      </c>
      <c r="L41" t="s">
        <v>41</v>
      </c>
      <c r="M41">
        <v>8</v>
      </c>
      <c r="N41" t="s">
        <v>919</v>
      </c>
      <c r="O41" t="s">
        <v>129</v>
      </c>
      <c r="P41" t="s">
        <v>69</v>
      </c>
      <c r="Q41" t="s">
        <v>115</v>
      </c>
    </row>
    <row r="42" spans="1:17" x14ac:dyDescent="0.25">
      <c r="A42">
        <v>1304080</v>
      </c>
      <c r="B42" t="s">
        <v>50</v>
      </c>
      <c r="C42">
        <v>2022</v>
      </c>
      <c r="D42">
        <v>34</v>
      </c>
      <c r="E42" t="s">
        <v>21</v>
      </c>
      <c r="F42" t="s">
        <v>59</v>
      </c>
      <c r="G42" t="s">
        <v>302</v>
      </c>
      <c r="H42" t="s">
        <v>59</v>
      </c>
      <c r="I42" t="s">
        <v>912</v>
      </c>
      <c r="J42" t="s">
        <v>911</v>
      </c>
      <c r="K42" t="s">
        <v>21</v>
      </c>
      <c r="L42" t="s">
        <v>41</v>
      </c>
      <c r="M42">
        <v>15</v>
      </c>
      <c r="N42" t="s">
        <v>919</v>
      </c>
      <c r="O42" t="s">
        <v>35</v>
      </c>
      <c r="P42" t="s">
        <v>57</v>
      </c>
      <c r="Q42" t="s">
        <v>30</v>
      </c>
    </row>
    <row r="43" spans="1:17" x14ac:dyDescent="0.25">
      <c r="A43">
        <v>1304079</v>
      </c>
      <c r="B43" t="s">
        <v>71</v>
      </c>
      <c r="C43">
        <v>2022</v>
      </c>
      <c r="D43">
        <v>33</v>
      </c>
      <c r="E43" t="s">
        <v>60</v>
      </c>
      <c r="F43" t="s">
        <v>64</v>
      </c>
      <c r="G43" t="s">
        <v>702</v>
      </c>
      <c r="H43" t="s">
        <v>64</v>
      </c>
      <c r="I43" t="s">
        <v>912</v>
      </c>
      <c r="J43" t="s">
        <v>911</v>
      </c>
      <c r="K43" t="s">
        <v>64</v>
      </c>
      <c r="L43" t="s">
        <v>26</v>
      </c>
      <c r="M43">
        <v>3</v>
      </c>
      <c r="N43" t="s">
        <v>919</v>
      </c>
      <c r="O43" t="s">
        <v>132</v>
      </c>
      <c r="P43" t="s">
        <v>48</v>
      </c>
      <c r="Q43" t="s">
        <v>115</v>
      </c>
    </row>
    <row r="44" spans="1:17" x14ac:dyDescent="0.25">
      <c r="A44">
        <v>1304078</v>
      </c>
      <c r="B44" t="s">
        <v>50</v>
      </c>
      <c r="C44">
        <v>2022</v>
      </c>
      <c r="D44">
        <v>32</v>
      </c>
      <c r="E44" t="s">
        <v>53</v>
      </c>
      <c r="F44" t="s">
        <v>59</v>
      </c>
      <c r="G44" t="s">
        <v>505</v>
      </c>
      <c r="H44" t="s">
        <v>59</v>
      </c>
      <c r="I44" t="s">
        <v>912</v>
      </c>
      <c r="J44" t="s">
        <v>911</v>
      </c>
      <c r="K44" t="s">
        <v>59</v>
      </c>
      <c r="L44" t="s">
        <v>26</v>
      </c>
      <c r="M44">
        <v>9</v>
      </c>
      <c r="N44" t="s">
        <v>919</v>
      </c>
      <c r="O44" t="s">
        <v>117</v>
      </c>
      <c r="P44" t="s">
        <v>134</v>
      </c>
      <c r="Q44" t="s">
        <v>62</v>
      </c>
    </row>
    <row r="45" spans="1:17" x14ac:dyDescent="0.25">
      <c r="A45">
        <v>1304077</v>
      </c>
      <c r="B45" t="s">
        <v>50</v>
      </c>
      <c r="C45">
        <v>2022</v>
      </c>
      <c r="D45">
        <v>31</v>
      </c>
      <c r="E45" t="s">
        <v>33</v>
      </c>
      <c r="F45" t="s">
        <v>39</v>
      </c>
      <c r="G45" t="s">
        <v>702</v>
      </c>
      <c r="H45" t="s">
        <v>39</v>
      </c>
      <c r="I45" t="s">
        <v>912</v>
      </c>
      <c r="J45" t="s">
        <v>911</v>
      </c>
      <c r="K45" t="s">
        <v>33</v>
      </c>
      <c r="L45" t="s">
        <v>41</v>
      </c>
      <c r="M45">
        <v>18</v>
      </c>
      <c r="N45" t="s">
        <v>919</v>
      </c>
      <c r="O45" t="s">
        <v>136</v>
      </c>
      <c r="P45" t="s">
        <v>29</v>
      </c>
      <c r="Q45" t="s">
        <v>80</v>
      </c>
    </row>
    <row r="46" spans="1:17" x14ac:dyDescent="0.25">
      <c r="A46">
        <v>1304076</v>
      </c>
      <c r="B46" t="s">
        <v>50</v>
      </c>
      <c r="C46">
        <v>2022</v>
      </c>
      <c r="D46">
        <v>30</v>
      </c>
      <c r="E46" t="s">
        <v>21</v>
      </c>
      <c r="F46" t="s">
        <v>73</v>
      </c>
      <c r="G46" t="s">
        <v>505</v>
      </c>
      <c r="H46" t="s">
        <v>73</v>
      </c>
      <c r="I46" t="s">
        <v>912</v>
      </c>
      <c r="J46" t="s">
        <v>911</v>
      </c>
      <c r="K46" t="s">
        <v>21</v>
      </c>
      <c r="L46" t="s">
        <v>41</v>
      </c>
      <c r="M46">
        <v>7</v>
      </c>
      <c r="N46" t="s">
        <v>919</v>
      </c>
      <c r="O46" t="s">
        <v>138</v>
      </c>
      <c r="P46" t="s">
        <v>70</v>
      </c>
      <c r="Q46" t="s">
        <v>49</v>
      </c>
    </row>
    <row r="47" spans="1:17" x14ac:dyDescent="0.25">
      <c r="A47">
        <v>1304075</v>
      </c>
      <c r="B47" t="s">
        <v>87</v>
      </c>
      <c r="C47">
        <v>2022</v>
      </c>
      <c r="D47">
        <v>29</v>
      </c>
      <c r="E47" t="s">
        <v>64</v>
      </c>
      <c r="F47" t="s">
        <v>22</v>
      </c>
      <c r="G47" t="s">
        <v>358</v>
      </c>
      <c r="H47" t="s">
        <v>22</v>
      </c>
      <c r="I47" t="s">
        <v>912</v>
      </c>
      <c r="J47" t="s">
        <v>911</v>
      </c>
      <c r="K47" t="s">
        <v>22</v>
      </c>
      <c r="L47" t="s">
        <v>26</v>
      </c>
      <c r="M47">
        <v>3</v>
      </c>
      <c r="N47" t="s">
        <v>919</v>
      </c>
      <c r="O47" t="s">
        <v>47</v>
      </c>
      <c r="P47" t="s">
        <v>69</v>
      </c>
      <c r="Q47" t="s">
        <v>115</v>
      </c>
    </row>
    <row r="48" spans="1:17" x14ac:dyDescent="0.25">
      <c r="A48">
        <v>1304074</v>
      </c>
      <c r="B48" t="s">
        <v>50</v>
      </c>
      <c r="C48">
        <v>2022</v>
      </c>
      <c r="D48">
        <v>28</v>
      </c>
      <c r="E48" t="s">
        <v>53</v>
      </c>
      <c r="F48" t="s">
        <v>52</v>
      </c>
      <c r="G48" t="s">
        <v>702</v>
      </c>
      <c r="H48" t="s">
        <v>52</v>
      </c>
      <c r="I48" t="s">
        <v>912</v>
      </c>
      <c r="J48" t="s">
        <v>911</v>
      </c>
      <c r="K48" t="s">
        <v>52</v>
      </c>
      <c r="L48" t="s">
        <v>26</v>
      </c>
      <c r="M48">
        <v>7</v>
      </c>
      <c r="N48" t="s">
        <v>919</v>
      </c>
      <c r="O48" t="s">
        <v>119</v>
      </c>
      <c r="P48" t="s">
        <v>85</v>
      </c>
      <c r="Q48" t="s">
        <v>76</v>
      </c>
    </row>
    <row r="49" spans="1:17" x14ac:dyDescent="0.25">
      <c r="A49">
        <v>1304073</v>
      </c>
      <c r="B49" t="s">
        <v>50</v>
      </c>
      <c r="C49">
        <v>2022</v>
      </c>
      <c r="D49">
        <v>27</v>
      </c>
      <c r="E49" t="s">
        <v>33</v>
      </c>
      <c r="F49" t="s">
        <v>59</v>
      </c>
      <c r="G49" t="s">
        <v>302</v>
      </c>
      <c r="H49" t="s">
        <v>59</v>
      </c>
      <c r="I49" t="s">
        <v>912</v>
      </c>
      <c r="J49" t="s">
        <v>911</v>
      </c>
      <c r="K49" t="s">
        <v>33</v>
      </c>
      <c r="L49" t="s">
        <v>41</v>
      </c>
      <c r="M49">
        <v>16</v>
      </c>
      <c r="N49" t="s">
        <v>919</v>
      </c>
      <c r="O49" t="s">
        <v>141</v>
      </c>
      <c r="P49" t="s">
        <v>94</v>
      </c>
      <c r="Q49" t="s">
        <v>43</v>
      </c>
    </row>
    <row r="50" spans="1:17" x14ac:dyDescent="0.25">
      <c r="A50">
        <v>1304072</v>
      </c>
      <c r="B50" t="s">
        <v>50</v>
      </c>
      <c r="C50">
        <v>2022</v>
      </c>
      <c r="D50">
        <v>26</v>
      </c>
      <c r="E50" t="s">
        <v>39</v>
      </c>
      <c r="F50" t="s">
        <v>60</v>
      </c>
      <c r="G50" t="s">
        <v>505</v>
      </c>
      <c r="H50" t="s">
        <v>60</v>
      </c>
      <c r="I50" t="s">
        <v>912</v>
      </c>
      <c r="J50" t="s">
        <v>911</v>
      </c>
      <c r="K50" t="s">
        <v>39</v>
      </c>
      <c r="L50" t="s">
        <v>41</v>
      </c>
      <c r="M50">
        <v>18</v>
      </c>
      <c r="N50" t="s">
        <v>919</v>
      </c>
      <c r="O50" t="s">
        <v>126</v>
      </c>
      <c r="P50" t="s">
        <v>56</v>
      </c>
      <c r="Q50" t="s">
        <v>57</v>
      </c>
    </row>
    <row r="51" spans="1:17" x14ac:dyDescent="0.25">
      <c r="A51">
        <v>1304071</v>
      </c>
      <c r="B51" t="s">
        <v>50</v>
      </c>
      <c r="C51">
        <v>2022</v>
      </c>
      <c r="D51">
        <v>25</v>
      </c>
      <c r="E51" t="s">
        <v>73</v>
      </c>
      <c r="F51" t="s">
        <v>52</v>
      </c>
      <c r="G51" t="s">
        <v>505</v>
      </c>
      <c r="H51" t="s">
        <v>52</v>
      </c>
      <c r="I51" t="s">
        <v>912</v>
      </c>
      <c r="J51" t="s">
        <v>911</v>
      </c>
      <c r="K51" t="s">
        <v>52</v>
      </c>
      <c r="L51" t="s">
        <v>26</v>
      </c>
      <c r="M51">
        <v>7</v>
      </c>
      <c r="N51" t="s">
        <v>919</v>
      </c>
      <c r="O51" t="s">
        <v>79</v>
      </c>
      <c r="P51" t="s">
        <v>70</v>
      </c>
      <c r="Q51" t="s">
        <v>49</v>
      </c>
    </row>
    <row r="52" spans="1:17" x14ac:dyDescent="0.25">
      <c r="A52">
        <v>1304070</v>
      </c>
      <c r="B52" t="s">
        <v>50</v>
      </c>
      <c r="C52">
        <v>2022</v>
      </c>
      <c r="D52">
        <v>24</v>
      </c>
      <c r="E52" t="s">
        <v>22</v>
      </c>
      <c r="F52" t="s">
        <v>21</v>
      </c>
      <c r="G52" t="s">
        <v>702</v>
      </c>
      <c r="H52" t="s">
        <v>21</v>
      </c>
      <c r="I52" t="s">
        <v>912</v>
      </c>
      <c r="J52" t="s">
        <v>911</v>
      </c>
      <c r="K52" t="s">
        <v>22</v>
      </c>
      <c r="L52" t="s">
        <v>41</v>
      </c>
      <c r="M52">
        <v>37</v>
      </c>
      <c r="N52" t="s">
        <v>919</v>
      </c>
      <c r="O52" t="s">
        <v>920</v>
      </c>
      <c r="P52" t="s">
        <v>29</v>
      </c>
      <c r="Q52" t="s">
        <v>76</v>
      </c>
    </row>
    <row r="53" spans="1:17" x14ac:dyDescent="0.25">
      <c r="A53">
        <v>1304069</v>
      </c>
      <c r="B53" t="s">
        <v>87</v>
      </c>
      <c r="C53">
        <v>2022</v>
      </c>
      <c r="D53">
        <v>23</v>
      </c>
      <c r="E53" t="s">
        <v>53</v>
      </c>
      <c r="F53" t="s">
        <v>60</v>
      </c>
      <c r="G53" t="s">
        <v>358</v>
      </c>
      <c r="H53" t="s">
        <v>60</v>
      </c>
      <c r="I53" t="s">
        <v>912</v>
      </c>
      <c r="J53" t="s">
        <v>911</v>
      </c>
      <c r="K53" t="s">
        <v>53</v>
      </c>
      <c r="L53" t="s">
        <v>41</v>
      </c>
      <c r="M53">
        <v>12</v>
      </c>
      <c r="N53" t="s">
        <v>919</v>
      </c>
      <c r="O53" t="s">
        <v>145</v>
      </c>
      <c r="P53" t="s">
        <v>48</v>
      </c>
      <c r="Q53" t="s">
        <v>115</v>
      </c>
    </row>
    <row r="54" spans="1:17" x14ac:dyDescent="0.25">
      <c r="A54">
        <v>1304068</v>
      </c>
      <c r="B54" t="s">
        <v>50</v>
      </c>
      <c r="C54">
        <v>2022</v>
      </c>
      <c r="D54">
        <v>22</v>
      </c>
      <c r="E54" t="s">
        <v>64</v>
      </c>
      <c r="F54" t="s">
        <v>33</v>
      </c>
      <c r="G54" t="s">
        <v>702</v>
      </c>
      <c r="H54" t="s">
        <v>33</v>
      </c>
      <c r="I54" t="s">
        <v>912</v>
      </c>
      <c r="J54" t="s">
        <v>911</v>
      </c>
      <c r="K54" t="s">
        <v>64</v>
      </c>
      <c r="L54" t="s">
        <v>41</v>
      </c>
      <c r="M54">
        <v>23</v>
      </c>
      <c r="N54" t="s">
        <v>919</v>
      </c>
      <c r="O54" t="s">
        <v>146</v>
      </c>
      <c r="P54" t="s">
        <v>30</v>
      </c>
      <c r="Q54" t="s">
        <v>80</v>
      </c>
    </row>
    <row r="55" spans="1:17" x14ac:dyDescent="0.25">
      <c r="A55">
        <v>1304067</v>
      </c>
      <c r="B55" t="s">
        <v>50</v>
      </c>
      <c r="C55">
        <v>2022</v>
      </c>
      <c r="D55">
        <v>21</v>
      </c>
      <c r="E55" t="s">
        <v>22</v>
      </c>
      <c r="F55" t="s">
        <v>52</v>
      </c>
      <c r="G55" t="s">
        <v>702</v>
      </c>
      <c r="H55" t="s">
        <v>52</v>
      </c>
      <c r="I55" t="s">
        <v>912</v>
      </c>
      <c r="J55" t="s">
        <v>911</v>
      </c>
      <c r="K55" t="s">
        <v>52</v>
      </c>
      <c r="L55" t="s">
        <v>26</v>
      </c>
      <c r="M55">
        <v>8</v>
      </c>
      <c r="N55" t="s">
        <v>919</v>
      </c>
      <c r="O55" t="s">
        <v>147</v>
      </c>
      <c r="P55" t="s">
        <v>94</v>
      </c>
      <c r="Q55" t="s">
        <v>134</v>
      </c>
    </row>
    <row r="56" spans="1:17" x14ac:dyDescent="0.25">
      <c r="A56">
        <v>1304066</v>
      </c>
      <c r="B56" t="s">
        <v>50</v>
      </c>
      <c r="C56">
        <v>2022</v>
      </c>
      <c r="D56">
        <v>20</v>
      </c>
      <c r="E56" t="s">
        <v>21</v>
      </c>
      <c r="F56" t="s">
        <v>39</v>
      </c>
      <c r="G56" t="s">
        <v>302</v>
      </c>
      <c r="H56" t="s">
        <v>39</v>
      </c>
      <c r="I56" t="s">
        <v>912</v>
      </c>
      <c r="J56" t="s">
        <v>911</v>
      </c>
      <c r="K56" t="s">
        <v>21</v>
      </c>
      <c r="L56" t="s">
        <v>41</v>
      </c>
      <c r="M56">
        <v>3</v>
      </c>
      <c r="N56" t="s">
        <v>919</v>
      </c>
      <c r="O56" t="s">
        <v>138</v>
      </c>
      <c r="P56" t="s">
        <v>56</v>
      </c>
      <c r="Q56" t="s">
        <v>62</v>
      </c>
    </row>
    <row r="57" spans="1:17" x14ac:dyDescent="0.25">
      <c r="A57">
        <v>1304065</v>
      </c>
      <c r="B57" t="s">
        <v>50</v>
      </c>
      <c r="C57">
        <v>2022</v>
      </c>
      <c r="D57">
        <v>19</v>
      </c>
      <c r="E57" t="s">
        <v>59</v>
      </c>
      <c r="F57" t="s">
        <v>73</v>
      </c>
      <c r="G57" t="s">
        <v>505</v>
      </c>
      <c r="H57" t="s">
        <v>73</v>
      </c>
      <c r="I57" t="s">
        <v>912</v>
      </c>
      <c r="J57" t="s">
        <v>911</v>
      </c>
      <c r="K57" t="s">
        <v>59</v>
      </c>
      <c r="L57" t="s">
        <v>41</v>
      </c>
      <c r="M57">
        <v>44</v>
      </c>
      <c r="N57" t="s">
        <v>919</v>
      </c>
      <c r="O57" t="s">
        <v>117</v>
      </c>
      <c r="P57" t="s">
        <v>29</v>
      </c>
      <c r="Q57" t="s">
        <v>43</v>
      </c>
    </row>
    <row r="58" spans="1:17" x14ac:dyDescent="0.25">
      <c r="A58">
        <v>1304064</v>
      </c>
      <c r="B58" t="s">
        <v>87</v>
      </c>
      <c r="C58">
        <v>2022</v>
      </c>
      <c r="D58">
        <v>18</v>
      </c>
      <c r="E58" t="s">
        <v>60</v>
      </c>
      <c r="F58" t="s">
        <v>33</v>
      </c>
      <c r="G58" t="s">
        <v>358</v>
      </c>
      <c r="H58" t="s">
        <v>33</v>
      </c>
      <c r="I58" t="s">
        <v>912</v>
      </c>
      <c r="J58" t="s">
        <v>911</v>
      </c>
      <c r="K58" t="s">
        <v>33</v>
      </c>
      <c r="L58" t="s">
        <v>26</v>
      </c>
      <c r="M58">
        <v>7</v>
      </c>
      <c r="N58" t="s">
        <v>919</v>
      </c>
      <c r="O58" t="s">
        <v>148</v>
      </c>
      <c r="P58" t="s">
        <v>48</v>
      </c>
      <c r="Q58" t="s">
        <v>69</v>
      </c>
    </row>
    <row r="59" spans="1:17" x14ac:dyDescent="0.25">
      <c r="A59">
        <v>1304063</v>
      </c>
      <c r="B59" t="s">
        <v>50</v>
      </c>
      <c r="C59">
        <v>2022</v>
      </c>
      <c r="D59">
        <v>17</v>
      </c>
      <c r="E59" t="s">
        <v>64</v>
      </c>
      <c r="F59" t="s">
        <v>52</v>
      </c>
      <c r="G59" t="s">
        <v>702</v>
      </c>
      <c r="H59" t="s">
        <v>52</v>
      </c>
      <c r="I59" t="s">
        <v>912</v>
      </c>
      <c r="J59" t="s">
        <v>911</v>
      </c>
      <c r="K59" t="s">
        <v>52</v>
      </c>
      <c r="L59" t="s">
        <v>26</v>
      </c>
      <c r="M59">
        <v>8</v>
      </c>
      <c r="N59" t="s">
        <v>919</v>
      </c>
      <c r="O59" t="s">
        <v>149</v>
      </c>
      <c r="P59" t="s">
        <v>103</v>
      </c>
      <c r="Q59" t="s">
        <v>30</v>
      </c>
    </row>
    <row r="60" spans="1:17" x14ac:dyDescent="0.25">
      <c r="A60">
        <v>1304062</v>
      </c>
      <c r="B60" t="s">
        <v>50</v>
      </c>
      <c r="C60">
        <v>2022</v>
      </c>
      <c r="D60">
        <v>16</v>
      </c>
      <c r="E60" t="s">
        <v>53</v>
      </c>
      <c r="F60" t="s">
        <v>22</v>
      </c>
      <c r="G60" t="s">
        <v>505</v>
      </c>
      <c r="H60" t="s">
        <v>22</v>
      </c>
      <c r="I60" t="s">
        <v>912</v>
      </c>
      <c r="J60" t="s">
        <v>911</v>
      </c>
      <c r="K60" t="s">
        <v>22</v>
      </c>
      <c r="L60" t="s">
        <v>26</v>
      </c>
      <c r="M60">
        <v>6</v>
      </c>
      <c r="N60" t="s">
        <v>919</v>
      </c>
      <c r="O60" t="s">
        <v>96</v>
      </c>
      <c r="P60" t="s">
        <v>56</v>
      </c>
      <c r="Q60" t="s">
        <v>49</v>
      </c>
    </row>
    <row r="61" spans="1:17" x14ac:dyDescent="0.25">
      <c r="A61">
        <v>1304061</v>
      </c>
      <c r="B61" t="s">
        <v>50</v>
      </c>
      <c r="C61">
        <v>2022</v>
      </c>
      <c r="D61">
        <v>15</v>
      </c>
      <c r="E61" t="s">
        <v>59</v>
      </c>
      <c r="F61" t="s">
        <v>39</v>
      </c>
      <c r="G61" t="s">
        <v>702</v>
      </c>
      <c r="H61" t="s">
        <v>39</v>
      </c>
      <c r="I61" t="s">
        <v>912</v>
      </c>
      <c r="J61" t="s">
        <v>911</v>
      </c>
      <c r="K61" t="s">
        <v>39</v>
      </c>
      <c r="L61" t="s">
        <v>26</v>
      </c>
      <c r="M61">
        <v>6</v>
      </c>
      <c r="N61" t="s">
        <v>919</v>
      </c>
      <c r="O61" t="s">
        <v>75</v>
      </c>
      <c r="P61" t="s">
        <v>134</v>
      </c>
      <c r="Q61" t="s">
        <v>62</v>
      </c>
    </row>
    <row r="62" spans="1:17" x14ac:dyDescent="0.25">
      <c r="A62">
        <v>1304060</v>
      </c>
      <c r="B62" t="s">
        <v>87</v>
      </c>
      <c r="C62">
        <v>2022</v>
      </c>
      <c r="D62">
        <v>14</v>
      </c>
      <c r="E62" t="s">
        <v>60</v>
      </c>
      <c r="F62" t="s">
        <v>73</v>
      </c>
      <c r="G62" t="s">
        <v>358</v>
      </c>
      <c r="H62" t="s">
        <v>73</v>
      </c>
      <c r="I62" t="s">
        <v>912</v>
      </c>
      <c r="J62" t="s">
        <v>911</v>
      </c>
      <c r="K62" t="s">
        <v>73</v>
      </c>
      <c r="L62" t="s">
        <v>26</v>
      </c>
      <c r="M62">
        <v>5</v>
      </c>
      <c r="N62" t="s">
        <v>919</v>
      </c>
      <c r="O62" t="s">
        <v>150</v>
      </c>
      <c r="P62" t="s">
        <v>48</v>
      </c>
      <c r="Q62" t="s">
        <v>69</v>
      </c>
    </row>
    <row r="63" spans="1:17" x14ac:dyDescent="0.25">
      <c r="A63">
        <v>1304059</v>
      </c>
      <c r="B63" t="s">
        <v>50</v>
      </c>
      <c r="C63">
        <v>2022</v>
      </c>
      <c r="D63">
        <v>13</v>
      </c>
      <c r="E63" t="s">
        <v>21</v>
      </c>
      <c r="F63" t="s">
        <v>33</v>
      </c>
      <c r="G63" t="s">
        <v>302</v>
      </c>
      <c r="H63" t="s">
        <v>33</v>
      </c>
      <c r="I63" t="s">
        <v>912</v>
      </c>
      <c r="J63" t="s">
        <v>911</v>
      </c>
      <c r="K63" t="s">
        <v>33</v>
      </c>
      <c r="L63" t="s">
        <v>26</v>
      </c>
      <c r="M63">
        <v>4</v>
      </c>
      <c r="N63" t="s">
        <v>919</v>
      </c>
      <c r="O63" t="s">
        <v>141</v>
      </c>
      <c r="P63" t="s">
        <v>56</v>
      </c>
      <c r="Q63" t="s">
        <v>112</v>
      </c>
    </row>
    <row r="64" spans="1:17" x14ac:dyDescent="0.25">
      <c r="A64">
        <v>1304058</v>
      </c>
      <c r="B64" t="s">
        <v>50</v>
      </c>
      <c r="C64">
        <v>2022</v>
      </c>
      <c r="D64">
        <v>12</v>
      </c>
      <c r="E64" t="s">
        <v>39</v>
      </c>
      <c r="F64" t="s">
        <v>52</v>
      </c>
      <c r="G64" t="s">
        <v>702</v>
      </c>
      <c r="H64" t="s">
        <v>52</v>
      </c>
      <c r="I64" t="s">
        <v>912</v>
      </c>
      <c r="J64" t="s">
        <v>911</v>
      </c>
      <c r="K64" t="s">
        <v>39</v>
      </c>
      <c r="L64" t="s">
        <v>41</v>
      </c>
      <c r="M64">
        <v>12</v>
      </c>
      <c r="N64" t="s">
        <v>919</v>
      </c>
      <c r="O64" t="s">
        <v>99</v>
      </c>
      <c r="P64" t="s">
        <v>43</v>
      </c>
      <c r="Q64" t="s">
        <v>103</v>
      </c>
    </row>
    <row r="65" spans="1:17" x14ac:dyDescent="0.25">
      <c r="A65">
        <v>1304057</v>
      </c>
      <c r="B65" t="s">
        <v>50</v>
      </c>
      <c r="C65">
        <v>2022</v>
      </c>
      <c r="D65">
        <v>11</v>
      </c>
      <c r="E65" t="s">
        <v>53</v>
      </c>
      <c r="F65" t="s">
        <v>64</v>
      </c>
      <c r="G65" t="s">
        <v>505</v>
      </c>
      <c r="H65" t="s">
        <v>64</v>
      </c>
      <c r="I65" t="s">
        <v>912</v>
      </c>
      <c r="J65" t="s">
        <v>911</v>
      </c>
      <c r="K65" t="s">
        <v>53</v>
      </c>
      <c r="L65" t="s">
        <v>41</v>
      </c>
      <c r="M65">
        <v>54</v>
      </c>
      <c r="N65" t="s">
        <v>919</v>
      </c>
      <c r="O65" t="s">
        <v>151</v>
      </c>
      <c r="P65" t="s">
        <v>134</v>
      </c>
      <c r="Q65" t="s">
        <v>77</v>
      </c>
    </row>
    <row r="66" spans="1:17" x14ac:dyDescent="0.25">
      <c r="A66">
        <v>1304056</v>
      </c>
      <c r="B66" t="s">
        <v>87</v>
      </c>
      <c r="C66">
        <v>2022</v>
      </c>
      <c r="D66">
        <v>10</v>
      </c>
      <c r="E66" t="s">
        <v>22</v>
      </c>
      <c r="F66" t="s">
        <v>59</v>
      </c>
      <c r="G66" t="s">
        <v>358</v>
      </c>
      <c r="H66" t="s">
        <v>59</v>
      </c>
      <c r="I66" t="s">
        <v>912</v>
      </c>
      <c r="J66" t="s">
        <v>911</v>
      </c>
      <c r="K66" t="s">
        <v>22</v>
      </c>
      <c r="L66" t="s">
        <v>41</v>
      </c>
      <c r="M66">
        <v>14</v>
      </c>
      <c r="N66" t="s">
        <v>919</v>
      </c>
      <c r="O66" t="s">
        <v>152</v>
      </c>
      <c r="P66" t="s">
        <v>69</v>
      </c>
      <c r="Q66" t="s">
        <v>115</v>
      </c>
    </row>
    <row r="67" spans="1:17" x14ac:dyDescent="0.25">
      <c r="A67">
        <v>1304055</v>
      </c>
      <c r="B67" t="s">
        <v>50</v>
      </c>
      <c r="C67">
        <v>2022</v>
      </c>
      <c r="D67">
        <v>9</v>
      </c>
      <c r="E67" t="s">
        <v>21</v>
      </c>
      <c r="F67" t="s">
        <v>60</v>
      </c>
      <c r="G67" t="s">
        <v>702</v>
      </c>
      <c r="H67" t="s">
        <v>60</v>
      </c>
      <c r="I67" t="s">
        <v>912</v>
      </c>
      <c r="J67" t="s">
        <v>911</v>
      </c>
      <c r="K67" t="s">
        <v>21</v>
      </c>
      <c r="L67" t="s">
        <v>41</v>
      </c>
      <c r="M67">
        <v>23</v>
      </c>
      <c r="N67" t="s">
        <v>919</v>
      </c>
      <c r="O67" t="s">
        <v>35</v>
      </c>
      <c r="P67" t="s">
        <v>30</v>
      </c>
      <c r="Q67" t="s">
        <v>85</v>
      </c>
    </row>
    <row r="68" spans="1:17" x14ac:dyDescent="0.25">
      <c r="A68">
        <v>1304054</v>
      </c>
      <c r="B68" t="s">
        <v>50</v>
      </c>
      <c r="C68">
        <v>2022</v>
      </c>
      <c r="D68">
        <v>8</v>
      </c>
      <c r="E68" t="s">
        <v>53</v>
      </c>
      <c r="F68" t="s">
        <v>73</v>
      </c>
      <c r="G68" t="s">
        <v>302</v>
      </c>
      <c r="H68" t="s">
        <v>73</v>
      </c>
      <c r="I68" t="s">
        <v>912</v>
      </c>
      <c r="J68" t="s">
        <v>911</v>
      </c>
      <c r="K68" t="s">
        <v>73</v>
      </c>
      <c r="L68" t="s">
        <v>26</v>
      </c>
      <c r="M68">
        <v>6</v>
      </c>
      <c r="N68" t="s">
        <v>919</v>
      </c>
      <c r="O68" t="s">
        <v>153</v>
      </c>
      <c r="P68" t="s">
        <v>56</v>
      </c>
      <c r="Q68" t="s">
        <v>112</v>
      </c>
    </row>
    <row r="69" spans="1:17" x14ac:dyDescent="0.25">
      <c r="A69">
        <v>1304053</v>
      </c>
      <c r="B69" t="s">
        <v>50</v>
      </c>
      <c r="C69">
        <v>2022</v>
      </c>
      <c r="D69">
        <v>7</v>
      </c>
      <c r="E69" t="s">
        <v>64</v>
      </c>
      <c r="F69" t="s">
        <v>39</v>
      </c>
      <c r="G69" t="s">
        <v>505</v>
      </c>
      <c r="H69" t="s">
        <v>39</v>
      </c>
      <c r="I69" t="s">
        <v>912</v>
      </c>
      <c r="J69" t="s">
        <v>911</v>
      </c>
      <c r="K69" t="s">
        <v>39</v>
      </c>
      <c r="L69" t="s">
        <v>26</v>
      </c>
      <c r="M69">
        <v>6</v>
      </c>
      <c r="N69" t="s">
        <v>919</v>
      </c>
      <c r="O69" t="s">
        <v>155</v>
      </c>
      <c r="P69" t="s">
        <v>134</v>
      </c>
      <c r="Q69" t="s">
        <v>49</v>
      </c>
    </row>
    <row r="70" spans="1:17" x14ac:dyDescent="0.25">
      <c r="A70">
        <v>1304052</v>
      </c>
      <c r="B70" t="s">
        <v>50</v>
      </c>
      <c r="C70">
        <v>2022</v>
      </c>
      <c r="D70">
        <v>6</v>
      </c>
      <c r="E70" t="s">
        <v>73</v>
      </c>
      <c r="F70" t="s">
        <v>33</v>
      </c>
      <c r="G70" t="s">
        <v>702</v>
      </c>
      <c r="H70" t="s">
        <v>33</v>
      </c>
      <c r="I70" t="s">
        <v>912</v>
      </c>
      <c r="J70" t="s">
        <v>911</v>
      </c>
      <c r="K70" t="s">
        <v>33</v>
      </c>
      <c r="L70" t="s">
        <v>26</v>
      </c>
      <c r="M70">
        <v>3</v>
      </c>
      <c r="N70" t="s">
        <v>919</v>
      </c>
      <c r="O70" t="s">
        <v>98</v>
      </c>
      <c r="P70" t="s">
        <v>43</v>
      </c>
      <c r="Q70" t="s">
        <v>103</v>
      </c>
    </row>
    <row r="71" spans="1:17" x14ac:dyDescent="0.25">
      <c r="A71">
        <v>1304051</v>
      </c>
      <c r="B71" t="s">
        <v>87</v>
      </c>
      <c r="C71">
        <v>2022</v>
      </c>
      <c r="D71">
        <v>5</v>
      </c>
      <c r="E71" t="s">
        <v>21</v>
      </c>
      <c r="F71" t="s">
        <v>52</v>
      </c>
      <c r="G71" t="s">
        <v>358</v>
      </c>
      <c r="H71" t="s">
        <v>52</v>
      </c>
      <c r="I71" t="s">
        <v>912</v>
      </c>
      <c r="J71" t="s">
        <v>911</v>
      </c>
      <c r="K71" t="s">
        <v>21</v>
      </c>
      <c r="L71" t="s">
        <v>41</v>
      </c>
      <c r="M71">
        <v>61</v>
      </c>
      <c r="N71" t="s">
        <v>919</v>
      </c>
      <c r="O71" t="s">
        <v>158</v>
      </c>
      <c r="P71" t="s">
        <v>48</v>
      </c>
      <c r="Q71" t="s">
        <v>115</v>
      </c>
    </row>
    <row r="72" spans="1:17" x14ac:dyDescent="0.25">
      <c r="A72">
        <v>1304050</v>
      </c>
      <c r="B72" t="s">
        <v>50</v>
      </c>
      <c r="C72">
        <v>2022</v>
      </c>
      <c r="D72">
        <v>4</v>
      </c>
      <c r="E72" t="s">
        <v>39</v>
      </c>
      <c r="F72" t="s">
        <v>22</v>
      </c>
      <c r="G72" t="s">
        <v>302</v>
      </c>
      <c r="H72" t="s">
        <v>22</v>
      </c>
      <c r="I72" t="s">
        <v>912</v>
      </c>
      <c r="J72" t="s">
        <v>911</v>
      </c>
      <c r="K72" t="s">
        <v>22</v>
      </c>
      <c r="L72" t="s">
        <v>26</v>
      </c>
      <c r="M72">
        <v>5</v>
      </c>
      <c r="N72" t="s">
        <v>919</v>
      </c>
      <c r="O72" t="s">
        <v>160</v>
      </c>
      <c r="P72" t="s">
        <v>85</v>
      </c>
      <c r="Q72" t="s">
        <v>49</v>
      </c>
    </row>
    <row r="73" spans="1:17" x14ac:dyDescent="0.25">
      <c r="A73">
        <v>1304049</v>
      </c>
      <c r="B73" t="s">
        <v>50</v>
      </c>
      <c r="C73">
        <v>2022</v>
      </c>
      <c r="D73">
        <v>3</v>
      </c>
      <c r="E73" t="s">
        <v>33</v>
      </c>
      <c r="F73" t="s">
        <v>53</v>
      </c>
      <c r="G73" t="s">
        <v>702</v>
      </c>
      <c r="H73" t="s">
        <v>53</v>
      </c>
      <c r="I73" t="s">
        <v>912</v>
      </c>
      <c r="J73" t="s">
        <v>911</v>
      </c>
      <c r="K73" t="s">
        <v>53</v>
      </c>
      <c r="L73" t="s">
        <v>26</v>
      </c>
      <c r="M73">
        <v>5</v>
      </c>
      <c r="N73" t="s">
        <v>919</v>
      </c>
      <c r="O73" t="s">
        <v>162</v>
      </c>
      <c r="P73" t="s">
        <v>30</v>
      </c>
      <c r="Q73" t="s">
        <v>77</v>
      </c>
    </row>
    <row r="74" spans="1:17" x14ac:dyDescent="0.25">
      <c r="A74">
        <v>1304048</v>
      </c>
      <c r="B74" t="s">
        <v>50</v>
      </c>
      <c r="C74">
        <v>2022</v>
      </c>
      <c r="D74">
        <v>2</v>
      </c>
      <c r="E74" t="s">
        <v>60</v>
      </c>
      <c r="F74" t="s">
        <v>59</v>
      </c>
      <c r="G74" t="s">
        <v>505</v>
      </c>
      <c r="H74" t="s">
        <v>59</v>
      </c>
      <c r="I74" t="s">
        <v>912</v>
      </c>
      <c r="J74" t="s">
        <v>911</v>
      </c>
      <c r="K74" t="s">
        <v>59</v>
      </c>
      <c r="L74" t="s">
        <v>26</v>
      </c>
      <c r="M74">
        <v>4</v>
      </c>
      <c r="N74" t="s">
        <v>919</v>
      </c>
      <c r="O74" t="s">
        <v>117</v>
      </c>
      <c r="P74" t="s">
        <v>134</v>
      </c>
      <c r="Q74" t="s">
        <v>112</v>
      </c>
    </row>
    <row r="75" spans="1:17" x14ac:dyDescent="0.25">
      <c r="A75">
        <v>1304047</v>
      </c>
      <c r="B75" t="s">
        <v>50</v>
      </c>
      <c r="C75">
        <v>2022</v>
      </c>
      <c r="D75">
        <v>1</v>
      </c>
      <c r="E75" t="s">
        <v>64</v>
      </c>
      <c r="F75" t="s">
        <v>73</v>
      </c>
      <c r="G75" t="s">
        <v>302</v>
      </c>
      <c r="H75" t="s">
        <v>73</v>
      </c>
      <c r="I75" t="s">
        <v>912</v>
      </c>
      <c r="J75" t="s">
        <v>911</v>
      </c>
      <c r="K75" t="s">
        <v>73</v>
      </c>
      <c r="L75" t="s">
        <v>26</v>
      </c>
      <c r="M75">
        <v>6</v>
      </c>
      <c r="N75" t="s">
        <v>919</v>
      </c>
      <c r="O75" t="s">
        <v>153</v>
      </c>
      <c r="P75" t="s">
        <v>56</v>
      </c>
      <c r="Q75" t="s">
        <v>30</v>
      </c>
    </row>
    <row r="76" spans="1:17" x14ac:dyDescent="0.25">
      <c r="A76">
        <v>1254117</v>
      </c>
      <c r="B76" t="s">
        <v>164</v>
      </c>
      <c r="C76">
        <v>2021</v>
      </c>
      <c r="D76" t="s">
        <v>20</v>
      </c>
      <c r="E76" t="s">
        <v>64</v>
      </c>
      <c r="F76" t="s">
        <v>73</v>
      </c>
      <c r="G76" t="s">
        <v>166</v>
      </c>
      <c r="H76" t="s">
        <v>73</v>
      </c>
      <c r="I76" t="s">
        <v>912</v>
      </c>
      <c r="J76" t="s">
        <v>911</v>
      </c>
      <c r="K76" t="s">
        <v>64</v>
      </c>
      <c r="L76" t="s">
        <v>41</v>
      </c>
      <c r="M76">
        <v>27</v>
      </c>
      <c r="N76" t="s">
        <v>919</v>
      </c>
      <c r="O76" t="s">
        <v>136</v>
      </c>
      <c r="P76" t="s">
        <v>30</v>
      </c>
      <c r="Q76" t="s">
        <v>167</v>
      </c>
    </row>
    <row r="77" spans="1:17" x14ac:dyDescent="0.25">
      <c r="A77">
        <v>1254116</v>
      </c>
      <c r="B77" t="s">
        <v>168</v>
      </c>
      <c r="C77">
        <v>2021</v>
      </c>
      <c r="D77" t="s">
        <v>32</v>
      </c>
      <c r="E77" t="s">
        <v>59</v>
      </c>
      <c r="F77" t="s">
        <v>73</v>
      </c>
      <c r="G77" t="s">
        <v>170</v>
      </c>
      <c r="H77" t="s">
        <v>73</v>
      </c>
      <c r="I77" t="s">
        <v>912</v>
      </c>
      <c r="J77" t="s">
        <v>911</v>
      </c>
      <c r="K77" t="s">
        <v>73</v>
      </c>
      <c r="L77" t="s">
        <v>26</v>
      </c>
      <c r="M77">
        <v>3</v>
      </c>
      <c r="N77" t="s">
        <v>919</v>
      </c>
      <c r="O77" t="s">
        <v>171</v>
      </c>
      <c r="P77" t="s">
        <v>69</v>
      </c>
      <c r="Q77" t="s">
        <v>44</v>
      </c>
    </row>
    <row r="78" spans="1:17" x14ac:dyDescent="0.25">
      <c r="A78">
        <v>1254115</v>
      </c>
      <c r="B78" t="s">
        <v>168</v>
      </c>
      <c r="C78">
        <v>2021</v>
      </c>
      <c r="D78" t="s">
        <v>38</v>
      </c>
      <c r="E78" t="s">
        <v>33</v>
      </c>
      <c r="F78" t="s">
        <v>73</v>
      </c>
      <c r="G78" t="s">
        <v>170</v>
      </c>
      <c r="H78" t="s">
        <v>33</v>
      </c>
      <c r="I78" t="s">
        <v>910</v>
      </c>
      <c r="J78" t="s">
        <v>911</v>
      </c>
      <c r="K78" t="s">
        <v>73</v>
      </c>
      <c r="L78" t="s">
        <v>26</v>
      </c>
      <c r="M78">
        <v>4</v>
      </c>
      <c r="N78" t="s">
        <v>919</v>
      </c>
      <c r="O78" t="s">
        <v>172</v>
      </c>
      <c r="P78" t="s">
        <v>29</v>
      </c>
      <c r="Q78" t="s">
        <v>49</v>
      </c>
    </row>
    <row r="79" spans="1:17" x14ac:dyDescent="0.25">
      <c r="A79">
        <v>1254114</v>
      </c>
      <c r="B79" t="s">
        <v>164</v>
      </c>
      <c r="C79">
        <v>2021</v>
      </c>
      <c r="D79" t="s">
        <v>46</v>
      </c>
      <c r="E79" t="s">
        <v>59</v>
      </c>
      <c r="F79" t="s">
        <v>64</v>
      </c>
      <c r="G79" t="s">
        <v>166</v>
      </c>
      <c r="H79" t="s">
        <v>64</v>
      </c>
      <c r="I79" t="s">
        <v>912</v>
      </c>
      <c r="J79" t="s">
        <v>911</v>
      </c>
      <c r="K79" t="s">
        <v>64</v>
      </c>
      <c r="L79" t="s">
        <v>26</v>
      </c>
      <c r="M79">
        <v>4</v>
      </c>
      <c r="N79" t="s">
        <v>919</v>
      </c>
      <c r="O79" t="s">
        <v>107</v>
      </c>
      <c r="P79" t="s">
        <v>30</v>
      </c>
      <c r="Q79" t="s">
        <v>167</v>
      </c>
    </row>
    <row r="80" spans="1:17" x14ac:dyDescent="0.25">
      <c r="A80">
        <v>1254101</v>
      </c>
      <c r="B80" t="s">
        <v>164</v>
      </c>
      <c r="C80">
        <v>2021</v>
      </c>
      <c r="D80">
        <v>56</v>
      </c>
      <c r="E80" t="s">
        <v>59</v>
      </c>
      <c r="F80" t="s">
        <v>33</v>
      </c>
      <c r="G80" t="s">
        <v>166</v>
      </c>
      <c r="H80" t="s">
        <v>33</v>
      </c>
      <c r="I80" t="s">
        <v>912</v>
      </c>
      <c r="J80" t="s">
        <v>911</v>
      </c>
      <c r="K80" t="s">
        <v>33</v>
      </c>
      <c r="L80" t="s">
        <v>26</v>
      </c>
      <c r="M80">
        <v>7</v>
      </c>
      <c r="N80" t="s">
        <v>919</v>
      </c>
      <c r="O80" t="s">
        <v>173</v>
      </c>
      <c r="P80" t="s">
        <v>69</v>
      </c>
      <c r="Q80" t="s">
        <v>30</v>
      </c>
    </row>
    <row r="81" spans="1:17" x14ac:dyDescent="0.25">
      <c r="A81">
        <v>1254088</v>
      </c>
      <c r="B81" t="s">
        <v>174</v>
      </c>
      <c r="C81">
        <v>2021</v>
      </c>
      <c r="D81">
        <v>55</v>
      </c>
      <c r="E81" t="s">
        <v>60</v>
      </c>
      <c r="F81" t="s">
        <v>52</v>
      </c>
      <c r="G81" t="s">
        <v>915</v>
      </c>
      <c r="H81" t="s">
        <v>60</v>
      </c>
      <c r="I81" t="s">
        <v>910</v>
      </c>
      <c r="J81" t="s">
        <v>911</v>
      </c>
      <c r="K81" t="s">
        <v>60</v>
      </c>
      <c r="L81" t="s">
        <v>41</v>
      </c>
      <c r="M81">
        <v>42</v>
      </c>
      <c r="N81" t="s">
        <v>919</v>
      </c>
      <c r="O81" t="s">
        <v>176</v>
      </c>
      <c r="P81" t="s">
        <v>62</v>
      </c>
      <c r="Q81" t="s">
        <v>49</v>
      </c>
    </row>
    <row r="82" spans="1:17" x14ac:dyDescent="0.25">
      <c r="A82">
        <v>1254106</v>
      </c>
      <c r="B82" t="s">
        <v>168</v>
      </c>
      <c r="C82">
        <v>2021</v>
      </c>
      <c r="D82">
        <v>54</v>
      </c>
      <c r="E82" t="s">
        <v>73</v>
      </c>
      <c r="F82" t="s">
        <v>21</v>
      </c>
      <c r="G82" t="s">
        <v>170</v>
      </c>
      <c r="H82" t="s">
        <v>21</v>
      </c>
      <c r="I82" t="s">
        <v>912</v>
      </c>
      <c r="J82" t="s">
        <v>911</v>
      </c>
      <c r="K82" t="s">
        <v>73</v>
      </c>
      <c r="L82" t="s">
        <v>41</v>
      </c>
      <c r="M82">
        <v>86</v>
      </c>
      <c r="N82" t="s">
        <v>919</v>
      </c>
      <c r="O82" t="s">
        <v>177</v>
      </c>
      <c r="P82" t="s">
        <v>44</v>
      </c>
      <c r="Q82" t="s">
        <v>112</v>
      </c>
    </row>
    <row r="83" spans="1:17" x14ac:dyDescent="0.25">
      <c r="A83">
        <v>1254094</v>
      </c>
      <c r="B83" t="s">
        <v>164</v>
      </c>
      <c r="C83">
        <v>2021</v>
      </c>
      <c r="D83">
        <v>53</v>
      </c>
      <c r="E83" t="s">
        <v>64</v>
      </c>
      <c r="F83" t="s">
        <v>53</v>
      </c>
      <c r="G83" t="s">
        <v>166</v>
      </c>
      <c r="H83" t="s">
        <v>53</v>
      </c>
      <c r="I83" t="s">
        <v>912</v>
      </c>
      <c r="J83" t="s">
        <v>911</v>
      </c>
      <c r="K83" t="s">
        <v>53</v>
      </c>
      <c r="L83" t="s">
        <v>26</v>
      </c>
      <c r="M83">
        <v>6</v>
      </c>
      <c r="N83" t="s">
        <v>919</v>
      </c>
      <c r="O83" t="s">
        <v>126</v>
      </c>
      <c r="P83" t="s">
        <v>178</v>
      </c>
      <c r="Q83" t="s">
        <v>167</v>
      </c>
    </row>
    <row r="84" spans="1:17" x14ac:dyDescent="0.25">
      <c r="A84">
        <v>1254095</v>
      </c>
      <c r="B84" t="s">
        <v>174</v>
      </c>
      <c r="C84">
        <v>2021</v>
      </c>
      <c r="D84">
        <v>52</v>
      </c>
      <c r="E84" t="s">
        <v>52</v>
      </c>
      <c r="F84" t="s">
        <v>33</v>
      </c>
      <c r="G84" t="s">
        <v>915</v>
      </c>
      <c r="H84" t="s">
        <v>33</v>
      </c>
      <c r="I84" t="s">
        <v>912</v>
      </c>
      <c r="J84" t="s">
        <v>911</v>
      </c>
      <c r="K84" t="s">
        <v>52</v>
      </c>
      <c r="L84" t="s">
        <v>41</v>
      </c>
      <c r="M84">
        <v>4</v>
      </c>
      <c r="N84" t="s">
        <v>919</v>
      </c>
      <c r="O84" t="s">
        <v>147</v>
      </c>
      <c r="P84" t="s">
        <v>179</v>
      </c>
      <c r="Q84" t="s">
        <v>115</v>
      </c>
    </row>
    <row r="85" spans="1:17" x14ac:dyDescent="0.25">
      <c r="A85">
        <v>1254093</v>
      </c>
      <c r="B85" t="s">
        <v>168</v>
      </c>
      <c r="C85">
        <v>2021</v>
      </c>
      <c r="D85">
        <v>51</v>
      </c>
      <c r="E85" t="s">
        <v>21</v>
      </c>
      <c r="F85" t="s">
        <v>60</v>
      </c>
      <c r="G85" t="s">
        <v>170</v>
      </c>
      <c r="H85" t="s">
        <v>60</v>
      </c>
      <c r="I85" t="s">
        <v>912</v>
      </c>
      <c r="J85" t="s">
        <v>911</v>
      </c>
      <c r="K85" t="s">
        <v>60</v>
      </c>
      <c r="L85" t="s">
        <v>26</v>
      </c>
      <c r="M85">
        <v>8</v>
      </c>
      <c r="N85" t="s">
        <v>919</v>
      </c>
      <c r="O85" t="s">
        <v>180</v>
      </c>
      <c r="P85" t="s">
        <v>56</v>
      </c>
      <c r="Q85" t="s">
        <v>44</v>
      </c>
    </row>
    <row r="86" spans="1:17" x14ac:dyDescent="0.25">
      <c r="A86">
        <v>1254110</v>
      </c>
      <c r="B86" t="s">
        <v>164</v>
      </c>
      <c r="C86">
        <v>2021</v>
      </c>
      <c r="D86">
        <v>50</v>
      </c>
      <c r="E86" t="s">
        <v>64</v>
      </c>
      <c r="F86" t="s">
        <v>59</v>
      </c>
      <c r="G86" t="s">
        <v>166</v>
      </c>
      <c r="H86" t="s">
        <v>59</v>
      </c>
      <c r="I86" t="s">
        <v>912</v>
      </c>
      <c r="J86" t="s">
        <v>911</v>
      </c>
      <c r="K86" t="s">
        <v>59</v>
      </c>
      <c r="L86" t="s">
        <v>26</v>
      </c>
      <c r="M86">
        <v>3</v>
      </c>
      <c r="N86" t="s">
        <v>919</v>
      </c>
      <c r="O86" t="s">
        <v>181</v>
      </c>
      <c r="P86" t="s">
        <v>56</v>
      </c>
      <c r="Q86" t="s">
        <v>30</v>
      </c>
    </row>
    <row r="87" spans="1:17" x14ac:dyDescent="0.25">
      <c r="A87">
        <v>1254090</v>
      </c>
      <c r="B87" t="s">
        <v>168</v>
      </c>
      <c r="C87">
        <v>2021</v>
      </c>
      <c r="D87">
        <v>48</v>
      </c>
      <c r="E87" t="s">
        <v>33</v>
      </c>
      <c r="F87" t="s">
        <v>53</v>
      </c>
      <c r="G87" t="s">
        <v>170</v>
      </c>
      <c r="H87" t="s">
        <v>33</v>
      </c>
      <c r="I87" t="s">
        <v>910</v>
      </c>
      <c r="J87" t="s">
        <v>911</v>
      </c>
      <c r="K87" t="s">
        <v>33</v>
      </c>
      <c r="L87" t="s">
        <v>41</v>
      </c>
      <c r="M87">
        <v>6</v>
      </c>
      <c r="N87" t="s">
        <v>919</v>
      </c>
      <c r="O87" t="s">
        <v>182</v>
      </c>
      <c r="P87" t="s">
        <v>69</v>
      </c>
      <c r="Q87" t="s">
        <v>167</v>
      </c>
    </row>
    <row r="88" spans="1:17" x14ac:dyDescent="0.25">
      <c r="A88">
        <v>1254109</v>
      </c>
      <c r="B88" t="s">
        <v>164</v>
      </c>
      <c r="C88">
        <v>2021</v>
      </c>
      <c r="D88">
        <v>49</v>
      </c>
      <c r="E88" t="s">
        <v>52</v>
      </c>
      <c r="F88" t="s">
        <v>73</v>
      </c>
      <c r="G88" t="s">
        <v>166</v>
      </c>
      <c r="H88" t="s">
        <v>52</v>
      </c>
      <c r="I88" t="s">
        <v>910</v>
      </c>
      <c r="J88" t="s">
        <v>911</v>
      </c>
      <c r="K88" t="s">
        <v>73</v>
      </c>
      <c r="L88" t="s">
        <v>26</v>
      </c>
      <c r="M88">
        <v>6</v>
      </c>
      <c r="N88" t="s">
        <v>919</v>
      </c>
      <c r="O88" t="s">
        <v>96</v>
      </c>
      <c r="P88" t="s">
        <v>43</v>
      </c>
      <c r="Q88" t="s">
        <v>44</v>
      </c>
    </row>
    <row r="89" spans="1:17" x14ac:dyDescent="0.25">
      <c r="A89">
        <v>1254112</v>
      </c>
      <c r="B89" t="s">
        <v>168</v>
      </c>
      <c r="C89">
        <v>2021</v>
      </c>
      <c r="D89">
        <v>46</v>
      </c>
      <c r="E89" t="s">
        <v>60</v>
      </c>
      <c r="F89" t="s">
        <v>59</v>
      </c>
      <c r="G89" t="s">
        <v>170</v>
      </c>
      <c r="H89" t="s">
        <v>59</v>
      </c>
      <c r="I89" t="s">
        <v>912</v>
      </c>
      <c r="J89" t="s">
        <v>911</v>
      </c>
      <c r="K89" t="s">
        <v>59</v>
      </c>
      <c r="L89" t="s">
        <v>26</v>
      </c>
      <c r="M89">
        <v>4</v>
      </c>
      <c r="N89" t="s">
        <v>919</v>
      </c>
      <c r="O89" t="s">
        <v>181</v>
      </c>
      <c r="P89" t="s">
        <v>56</v>
      </c>
      <c r="Q89" t="s">
        <v>44</v>
      </c>
    </row>
    <row r="90" spans="1:17" x14ac:dyDescent="0.25">
      <c r="A90">
        <v>1254089</v>
      </c>
      <c r="B90" t="s">
        <v>174</v>
      </c>
      <c r="C90">
        <v>2021</v>
      </c>
      <c r="D90">
        <v>47</v>
      </c>
      <c r="E90" t="s">
        <v>64</v>
      </c>
      <c r="F90" t="s">
        <v>21</v>
      </c>
      <c r="G90" t="s">
        <v>915</v>
      </c>
      <c r="H90" t="s">
        <v>21</v>
      </c>
      <c r="I90" t="s">
        <v>912</v>
      </c>
      <c r="J90" t="s">
        <v>911</v>
      </c>
      <c r="K90" t="s">
        <v>21</v>
      </c>
      <c r="L90" t="s">
        <v>26</v>
      </c>
      <c r="M90">
        <v>7</v>
      </c>
      <c r="N90" t="s">
        <v>919</v>
      </c>
      <c r="O90" t="s">
        <v>107</v>
      </c>
      <c r="P90" t="s">
        <v>29</v>
      </c>
      <c r="Q90" t="s">
        <v>49</v>
      </c>
    </row>
    <row r="91" spans="1:17" x14ac:dyDescent="0.25">
      <c r="A91">
        <v>1254102</v>
      </c>
      <c r="B91" t="s">
        <v>164</v>
      </c>
      <c r="C91">
        <v>2021</v>
      </c>
      <c r="D91">
        <v>45</v>
      </c>
      <c r="E91" t="s">
        <v>73</v>
      </c>
      <c r="F91" t="s">
        <v>53</v>
      </c>
      <c r="G91" t="s">
        <v>166</v>
      </c>
      <c r="H91" t="s">
        <v>53</v>
      </c>
      <c r="I91" t="s">
        <v>912</v>
      </c>
      <c r="J91" t="s">
        <v>911</v>
      </c>
      <c r="K91" t="s">
        <v>53</v>
      </c>
      <c r="L91" t="s">
        <v>26</v>
      </c>
      <c r="M91">
        <v>5</v>
      </c>
      <c r="N91" t="s">
        <v>919</v>
      </c>
      <c r="O91" t="s">
        <v>126</v>
      </c>
      <c r="P91" t="s">
        <v>69</v>
      </c>
      <c r="Q91" t="s">
        <v>167</v>
      </c>
    </row>
    <row r="92" spans="1:17" x14ac:dyDescent="0.25">
      <c r="A92">
        <v>1254091</v>
      </c>
      <c r="B92" t="s">
        <v>168</v>
      </c>
      <c r="C92">
        <v>2021</v>
      </c>
      <c r="D92">
        <v>44</v>
      </c>
      <c r="E92" t="s">
        <v>52</v>
      </c>
      <c r="F92" t="s">
        <v>64</v>
      </c>
      <c r="G92" t="s">
        <v>170</v>
      </c>
      <c r="H92" t="s">
        <v>64</v>
      </c>
      <c r="I92" t="s">
        <v>912</v>
      </c>
      <c r="J92" t="s">
        <v>911</v>
      </c>
      <c r="K92" t="s">
        <v>64</v>
      </c>
      <c r="L92" t="s">
        <v>26</v>
      </c>
      <c r="M92">
        <v>6</v>
      </c>
      <c r="N92" t="s">
        <v>919</v>
      </c>
      <c r="O92" t="s">
        <v>184</v>
      </c>
      <c r="P92" t="s">
        <v>30</v>
      </c>
      <c r="Q92" t="s">
        <v>77</v>
      </c>
    </row>
    <row r="93" spans="1:17" x14ac:dyDescent="0.25">
      <c r="A93">
        <v>1254103</v>
      </c>
      <c r="B93" t="s">
        <v>164</v>
      </c>
      <c r="C93">
        <v>2021</v>
      </c>
      <c r="D93">
        <v>43</v>
      </c>
      <c r="E93" t="s">
        <v>21</v>
      </c>
      <c r="F93" t="s">
        <v>33</v>
      </c>
      <c r="G93" t="s">
        <v>166</v>
      </c>
      <c r="H93" t="s">
        <v>33</v>
      </c>
      <c r="I93" t="s">
        <v>912</v>
      </c>
      <c r="J93" t="s">
        <v>911</v>
      </c>
      <c r="K93" t="s">
        <v>33</v>
      </c>
      <c r="L93" t="s">
        <v>26</v>
      </c>
      <c r="M93">
        <v>7</v>
      </c>
      <c r="N93" t="s">
        <v>919</v>
      </c>
      <c r="O93" t="s">
        <v>138</v>
      </c>
      <c r="P93" t="s">
        <v>186</v>
      </c>
      <c r="Q93" t="s">
        <v>69</v>
      </c>
    </row>
    <row r="94" spans="1:17" x14ac:dyDescent="0.25">
      <c r="A94">
        <v>1254099</v>
      </c>
      <c r="B94" t="s">
        <v>174</v>
      </c>
      <c r="C94">
        <v>2021</v>
      </c>
      <c r="D94">
        <v>42</v>
      </c>
      <c r="E94" t="s">
        <v>53</v>
      </c>
      <c r="F94" t="s">
        <v>60</v>
      </c>
      <c r="G94" t="s">
        <v>915</v>
      </c>
      <c r="H94" t="s">
        <v>60</v>
      </c>
      <c r="I94" t="s">
        <v>912</v>
      </c>
      <c r="J94" t="s">
        <v>911</v>
      </c>
      <c r="K94" t="s">
        <v>60</v>
      </c>
      <c r="L94" t="s">
        <v>26</v>
      </c>
      <c r="M94">
        <v>6</v>
      </c>
      <c r="N94" t="s">
        <v>919</v>
      </c>
      <c r="O94" t="s">
        <v>188</v>
      </c>
      <c r="P94" t="s">
        <v>179</v>
      </c>
      <c r="Q94" t="s">
        <v>49</v>
      </c>
    </row>
    <row r="95" spans="1:17" x14ac:dyDescent="0.25">
      <c r="A95">
        <v>1254092</v>
      </c>
      <c r="B95" t="s">
        <v>168</v>
      </c>
      <c r="C95">
        <v>2021</v>
      </c>
      <c r="D95">
        <v>41</v>
      </c>
      <c r="E95" t="s">
        <v>59</v>
      </c>
      <c r="F95" t="s">
        <v>73</v>
      </c>
      <c r="G95" t="s">
        <v>170</v>
      </c>
      <c r="H95" t="s">
        <v>73</v>
      </c>
      <c r="I95" t="s">
        <v>912</v>
      </c>
      <c r="J95" t="s">
        <v>911</v>
      </c>
      <c r="K95" t="s">
        <v>73</v>
      </c>
      <c r="L95" t="s">
        <v>26</v>
      </c>
      <c r="M95">
        <v>3</v>
      </c>
      <c r="N95" t="s">
        <v>919</v>
      </c>
      <c r="O95" t="s">
        <v>172</v>
      </c>
      <c r="P95" t="s">
        <v>30</v>
      </c>
      <c r="Q95" t="s">
        <v>112</v>
      </c>
    </row>
    <row r="96" spans="1:17" x14ac:dyDescent="0.25">
      <c r="A96">
        <v>1254100</v>
      </c>
      <c r="B96" t="s">
        <v>164</v>
      </c>
      <c r="C96">
        <v>2021</v>
      </c>
      <c r="D96">
        <v>40</v>
      </c>
      <c r="E96" t="s">
        <v>21</v>
      </c>
      <c r="F96" t="s">
        <v>52</v>
      </c>
      <c r="G96" t="s">
        <v>166</v>
      </c>
      <c r="H96" t="s">
        <v>21</v>
      </c>
      <c r="I96" t="s">
        <v>910</v>
      </c>
      <c r="J96" t="s">
        <v>911</v>
      </c>
      <c r="K96" t="s">
        <v>52</v>
      </c>
      <c r="L96" t="s">
        <v>26</v>
      </c>
      <c r="M96">
        <v>7</v>
      </c>
      <c r="N96" t="s">
        <v>919</v>
      </c>
      <c r="O96" t="s">
        <v>190</v>
      </c>
      <c r="P96" t="s">
        <v>69</v>
      </c>
      <c r="Q96" t="s">
        <v>103</v>
      </c>
    </row>
    <row r="97" spans="1:17" x14ac:dyDescent="0.25">
      <c r="A97">
        <v>1254098</v>
      </c>
      <c r="B97" t="s">
        <v>174</v>
      </c>
      <c r="C97">
        <v>2021</v>
      </c>
      <c r="D97">
        <v>38</v>
      </c>
      <c r="E97" t="s">
        <v>73</v>
      </c>
      <c r="F97" t="s">
        <v>64</v>
      </c>
      <c r="G97" t="s">
        <v>915</v>
      </c>
      <c r="H97" t="s">
        <v>73</v>
      </c>
      <c r="I97" t="s">
        <v>910</v>
      </c>
      <c r="J97" t="s">
        <v>911</v>
      </c>
      <c r="K97" t="s">
        <v>64</v>
      </c>
      <c r="L97" t="s">
        <v>26</v>
      </c>
      <c r="M97">
        <v>2</v>
      </c>
      <c r="N97" t="s">
        <v>919</v>
      </c>
      <c r="O97" t="s">
        <v>192</v>
      </c>
      <c r="P97" t="s">
        <v>29</v>
      </c>
      <c r="Q97" t="s">
        <v>62</v>
      </c>
    </row>
    <row r="98" spans="1:17" x14ac:dyDescent="0.25">
      <c r="A98">
        <v>1254108</v>
      </c>
      <c r="B98" t="s">
        <v>164</v>
      </c>
      <c r="C98">
        <v>2021</v>
      </c>
      <c r="D98">
        <v>39</v>
      </c>
      <c r="E98" t="s">
        <v>33</v>
      </c>
      <c r="F98" t="s">
        <v>60</v>
      </c>
      <c r="G98" t="s">
        <v>166</v>
      </c>
      <c r="H98" t="s">
        <v>60</v>
      </c>
      <c r="I98" t="s">
        <v>912</v>
      </c>
      <c r="J98" t="s">
        <v>911</v>
      </c>
      <c r="K98" t="s">
        <v>33</v>
      </c>
      <c r="L98" t="s">
        <v>41</v>
      </c>
      <c r="M98">
        <v>54</v>
      </c>
      <c r="N98" t="s">
        <v>919</v>
      </c>
      <c r="O98" t="s">
        <v>182</v>
      </c>
      <c r="P98" t="s">
        <v>56</v>
      </c>
      <c r="Q98" t="s">
        <v>44</v>
      </c>
    </row>
    <row r="99" spans="1:17" x14ac:dyDescent="0.25">
      <c r="A99">
        <v>1254097</v>
      </c>
      <c r="B99" t="s">
        <v>174</v>
      </c>
      <c r="C99">
        <v>2021</v>
      </c>
      <c r="D99">
        <v>36</v>
      </c>
      <c r="E99" t="s">
        <v>59</v>
      </c>
      <c r="F99" t="s">
        <v>21</v>
      </c>
      <c r="G99" t="s">
        <v>915</v>
      </c>
      <c r="H99" t="s">
        <v>21</v>
      </c>
      <c r="I99" t="s">
        <v>912</v>
      </c>
      <c r="J99" t="s">
        <v>911</v>
      </c>
      <c r="K99" t="s">
        <v>59</v>
      </c>
      <c r="L99" t="s">
        <v>41</v>
      </c>
      <c r="M99">
        <v>33</v>
      </c>
      <c r="N99" t="s">
        <v>919</v>
      </c>
      <c r="O99" t="s">
        <v>194</v>
      </c>
      <c r="P99" t="s">
        <v>29</v>
      </c>
      <c r="Q99" t="s">
        <v>115</v>
      </c>
    </row>
    <row r="100" spans="1:17" x14ac:dyDescent="0.25">
      <c r="A100">
        <v>1254107</v>
      </c>
      <c r="B100" t="s">
        <v>168</v>
      </c>
      <c r="C100">
        <v>2021</v>
      </c>
      <c r="D100">
        <v>37</v>
      </c>
      <c r="E100" t="s">
        <v>53</v>
      </c>
      <c r="F100" t="s">
        <v>52</v>
      </c>
      <c r="G100" t="s">
        <v>170</v>
      </c>
      <c r="H100" t="s">
        <v>52</v>
      </c>
      <c r="I100" t="s">
        <v>912</v>
      </c>
      <c r="J100" t="s">
        <v>911</v>
      </c>
      <c r="K100" t="s">
        <v>53</v>
      </c>
      <c r="L100" t="s">
        <v>41</v>
      </c>
      <c r="M100">
        <v>5</v>
      </c>
      <c r="N100" t="s">
        <v>919</v>
      </c>
      <c r="O100" t="s">
        <v>195</v>
      </c>
      <c r="P100" t="s">
        <v>167</v>
      </c>
      <c r="Q100" t="s">
        <v>77</v>
      </c>
    </row>
    <row r="101" spans="1:17" x14ac:dyDescent="0.25">
      <c r="A101">
        <v>1254113</v>
      </c>
      <c r="B101" t="s">
        <v>168</v>
      </c>
      <c r="C101">
        <v>2021</v>
      </c>
      <c r="D101">
        <v>35</v>
      </c>
      <c r="E101" t="s">
        <v>33</v>
      </c>
      <c r="F101" t="s">
        <v>64</v>
      </c>
      <c r="G101" t="s">
        <v>170</v>
      </c>
      <c r="H101" t="s">
        <v>64</v>
      </c>
      <c r="I101" t="s">
        <v>912</v>
      </c>
      <c r="J101" t="s">
        <v>911</v>
      </c>
      <c r="K101" t="s">
        <v>64</v>
      </c>
      <c r="L101" t="s">
        <v>26</v>
      </c>
      <c r="M101">
        <v>6</v>
      </c>
      <c r="N101" t="s">
        <v>919</v>
      </c>
      <c r="O101" t="s">
        <v>197</v>
      </c>
      <c r="P101" t="s">
        <v>56</v>
      </c>
      <c r="Q101" t="s">
        <v>30</v>
      </c>
    </row>
    <row r="102" spans="1:17" x14ac:dyDescent="0.25">
      <c r="A102">
        <v>1254096</v>
      </c>
      <c r="B102" t="s">
        <v>174</v>
      </c>
      <c r="C102">
        <v>2021</v>
      </c>
      <c r="D102">
        <v>34</v>
      </c>
      <c r="E102" t="s">
        <v>60</v>
      </c>
      <c r="F102" t="s">
        <v>73</v>
      </c>
      <c r="G102" t="s">
        <v>915</v>
      </c>
      <c r="H102" t="s">
        <v>73</v>
      </c>
      <c r="I102" t="s">
        <v>912</v>
      </c>
      <c r="J102" t="s">
        <v>911</v>
      </c>
      <c r="K102" t="s">
        <v>73</v>
      </c>
      <c r="L102" t="s">
        <v>26</v>
      </c>
      <c r="M102">
        <v>7</v>
      </c>
      <c r="N102" t="s">
        <v>919</v>
      </c>
      <c r="O102" t="s">
        <v>172</v>
      </c>
      <c r="P102" t="s">
        <v>179</v>
      </c>
      <c r="Q102" t="s">
        <v>49</v>
      </c>
    </row>
    <row r="103" spans="1:17" x14ac:dyDescent="0.25">
      <c r="A103">
        <v>1254105</v>
      </c>
      <c r="B103" t="s">
        <v>164</v>
      </c>
      <c r="C103">
        <v>2021</v>
      </c>
      <c r="D103">
        <v>33</v>
      </c>
      <c r="E103" t="s">
        <v>52</v>
      </c>
      <c r="F103" t="s">
        <v>59</v>
      </c>
      <c r="G103" t="s">
        <v>166</v>
      </c>
      <c r="H103" t="s">
        <v>52</v>
      </c>
      <c r="I103" t="s">
        <v>910</v>
      </c>
      <c r="J103" t="s">
        <v>911</v>
      </c>
      <c r="K103" t="s">
        <v>59</v>
      </c>
      <c r="L103" t="s">
        <v>26</v>
      </c>
      <c r="M103">
        <v>8</v>
      </c>
      <c r="N103" t="s">
        <v>919</v>
      </c>
      <c r="O103" t="s">
        <v>200</v>
      </c>
      <c r="P103" t="s">
        <v>69</v>
      </c>
      <c r="Q103" t="s">
        <v>167</v>
      </c>
    </row>
    <row r="104" spans="1:17" x14ac:dyDescent="0.25">
      <c r="A104">
        <v>1254111</v>
      </c>
      <c r="B104" t="s">
        <v>164</v>
      </c>
      <c r="C104">
        <v>2021</v>
      </c>
      <c r="D104">
        <v>32</v>
      </c>
      <c r="E104" t="s">
        <v>21</v>
      </c>
      <c r="F104" t="s">
        <v>53</v>
      </c>
      <c r="G104" t="s">
        <v>166</v>
      </c>
      <c r="H104" t="s">
        <v>53</v>
      </c>
      <c r="I104" t="s">
        <v>912</v>
      </c>
      <c r="J104" t="s">
        <v>911</v>
      </c>
      <c r="K104" t="s">
        <v>21</v>
      </c>
      <c r="L104" t="s">
        <v>41</v>
      </c>
      <c r="M104">
        <v>2</v>
      </c>
      <c r="N104" t="s">
        <v>919</v>
      </c>
      <c r="O104" t="s">
        <v>202</v>
      </c>
      <c r="P104" t="s">
        <v>56</v>
      </c>
      <c r="Q104" t="s">
        <v>44</v>
      </c>
    </row>
    <row r="105" spans="1:17" x14ac:dyDescent="0.25">
      <c r="A105">
        <v>1254087</v>
      </c>
      <c r="B105" t="s">
        <v>174</v>
      </c>
      <c r="C105">
        <v>2021</v>
      </c>
      <c r="D105">
        <v>31</v>
      </c>
      <c r="E105" t="s">
        <v>33</v>
      </c>
      <c r="F105" t="s">
        <v>73</v>
      </c>
      <c r="G105" t="s">
        <v>915</v>
      </c>
      <c r="H105" t="s">
        <v>33</v>
      </c>
      <c r="I105" t="s">
        <v>910</v>
      </c>
      <c r="J105" t="s">
        <v>911</v>
      </c>
      <c r="K105" t="s">
        <v>73</v>
      </c>
      <c r="L105" t="s">
        <v>26</v>
      </c>
      <c r="M105">
        <v>9</v>
      </c>
      <c r="N105" t="s">
        <v>919</v>
      </c>
      <c r="O105" t="s">
        <v>204</v>
      </c>
      <c r="P105" t="s">
        <v>29</v>
      </c>
      <c r="Q105" t="s">
        <v>179</v>
      </c>
    </row>
    <row r="106" spans="1:17" x14ac:dyDescent="0.25">
      <c r="A106">
        <v>1254104</v>
      </c>
      <c r="B106" t="s">
        <v>164</v>
      </c>
      <c r="C106">
        <v>2021</v>
      </c>
      <c r="D106">
        <v>30</v>
      </c>
      <c r="E106" t="s">
        <v>64</v>
      </c>
      <c r="F106" t="s">
        <v>60</v>
      </c>
      <c r="G106" t="s">
        <v>166</v>
      </c>
      <c r="H106" t="s">
        <v>64</v>
      </c>
      <c r="I106" t="s">
        <v>910</v>
      </c>
      <c r="J106" t="s">
        <v>911</v>
      </c>
      <c r="K106" t="s">
        <v>64</v>
      </c>
      <c r="L106" t="s">
        <v>41</v>
      </c>
      <c r="M106">
        <v>20</v>
      </c>
      <c r="N106" t="s">
        <v>919</v>
      </c>
      <c r="O106" t="s">
        <v>107</v>
      </c>
      <c r="P106" t="s">
        <v>30</v>
      </c>
      <c r="Q106" t="s">
        <v>167</v>
      </c>
    </row>
    <row r="107" spans="1:17" x14ac:dyDescent="0.25">
      <c r="A107">
        <v>1254086</v>
      </c>
      <c r="B107" t="s">
        <v>18</v>
      </c>
      <c r="C107">
        <v>2021</v>
      </c>
      <c r="D107">
        <v>29</v>
      </c>
      <c r="E107" t="s">
        <v>53</v>
      </c>
      <c r="F107" t="s">
        <v>59</v>
      </c>
      <c r="G107" t="s">
        <v>914</v>
      </c>
      <c r="H107" t="s">
        <v>59</v>
      </c>
      <c r="I107" t="s">
        <v>912</v>
      </c>
      <c r="J107" t="s">
        <v>911</v>
      </c>
      <c r="K107" t="s">
        <v>59</v>
      </c>
      <c r="L107" t="s">
        <v>26</v>
      </c>
      <c r="M107">
        <v>7</v>
      </c>
      <c r="N107" t="s">
        <v>919</v>
      </c>
      <c r="O107" t="s">
        <v>145</v>
      </c>
      <c r="P107" t="s">
        <v>56</v>
      </c>
      <c r="Q107" t="s">
        <v>186</v>
      </c>
    </row>
    <row r="108" spans="1:17" x14ac:dyDescent="0.25">
      <c r="A108">
        <v>1254085</v>
      </c>
      <c r="B108" t="s">
        <v>206</v>
      </c>
      <c r="C108">
        <v>2021</v>
      </c>
      <c r="D108">
        <v>28</v>
      </c>
      <c r="E108" t="s">
        <v>21</v>
      </c>
      <c r="F108" t="s">
        <v>52</v>
      </c>
      <c r="G108" t="s">
        <v>307</v>
      </c>
      <c r="H108" t="s">
        <v>52</v>
      </c>
      <c r="I108" t="s">
        <v>912</v>
      </c>
      <c r="J108" t="s">
        <v>911</v>
      </c>
      <c r="K108" t="s">
        <v>21</v>
      </c>
      <c r="L108" t="s">
        <v>41</v>
      </c>
      <c r="M108">
        <v>55</v>
      </c>
      <c r="N108" t="s">
        <v>919</v>
      </c>
      <c r="O108" t="s">
        <v>35</v>
      </c>
      <c r="P108" t="s">
        <v>208</v>
      </c>
      <c r="Q108" t="s">
        <v>29</v>
      </c>
    </row>
    <row r="109" spans="1:17" x14ac:dyDescent="0.25">
      <c r="A109">
        <v>1254084</v>
      </c>
      <c r="B109" t="s">
        <v>206</v>
      </c>
      <c r="C109">
        <v>2021</v>
      </c>
      <c r="D109">
        <v>27</v>
      </c>
      <c r="E109" t="s">
        <v>64</v>
      </c>
      <c r="F109" t="s">
        <v>60</v>
      </c>
      <c r="G109" t="s">
        <v>307</v>
      </c>
      <c r="H109" t="s">
        <v>60</v>
      </c>
      <c r="I109" t="s">
        <v>912</v>
      </c>
      <c r="J109" t="s">
        <v>911</v>
      </c>
      <c r="K109" t="s">
        <v>60</v>
      </c>
      <c r="L109" t="s">
        <v>26</v>
      </c>
      <c r="M109">
        <v>4</v>
      </c>
      <c r="N109" t="s">
        <v>919</v>
      </c>
      <c r="O109" t="s">
        <v>188</v>
      </c>
      <c r="P109" t="s">
        <v>69</v>
      </c>
      <c r="Q109" t="s">
        <v>209</v>
      </c>
    </row>
    <row r="110" spans="1:17" x14ac:dyDescent="0.25">
      <c r="A110">
        <v>1254083</v>
      </c>
      <c r="B110" t="s">
        <v>18</v>
      </c>
      <c r="C110">
        <v>2021</v>
      </c>
      <c r="D110">
        <v>26</v>
      </c>
      <c r="E110" t="s">
        <v>53</v>
      </c>
      <c r="F110" t="s">
        <v>33</v>
      </c>
      <c r="G110" t="s">
        <v>914</v>
      </c>
      <c r="H110" t="s">
        <v>33</v>
      </c>
      <c r="I110" t="s">
        <v>912</v>
      </c>
      <c r="J110" t="s">
        <v>911</v>
      </c>
      <c r="K110" t="s">
        <v>53</v>
      </c>
      <c r="L110" t="s">
        <v>41</v>
      </c>
      <c r="M110">
        <v>34</v>
      </c>
      <c r="N110" t="s">
        <v>919</v>
      </c>
      <c r="O110" t="s">
        <v>55</v>
      </c>
      <c r="P110" t="s">
        <v>179</v>
      </c>
      <c r="Q110" t="s">
        <v>49</v>
      </c>
    </row>
    <row r="111" spans="1:17" x14ac:dyDescent="0.25">
      <c r="A111">
        <v>1254082</v>
      </c>
      <c r="B111" t="s">
        <v>18</v>
      </c>
      <c r="C111">
        <v>2021</v>
      </c>
      <c r="D111">
        <v>25</v>
      </c>
      <c r="E111" t="s">
        <v>73</v>
      </c>
      <c r="F111" t="s">
        <v>59</v>
      </c>
      <c r="G111" t="s">
        <v>914</v>
      </c>
      <c r="H111" t="s">
        <v>59</v>
      </c>
      <c r="I111" t="s">
        <v>912</v>
      </c>
      <c r="J111" t="s">
        <v>911</v>
      </c>
      <c r="K111" t="s">
        <v>59</v>
      </c>
      <c r="L111" t="s">
        <v>26</v>
      </c>
      <c r="M111">
        <v>7</v>
      </c>
      <c r="N111" t="s">
        <v>919</v>
      </c>
      <c r="O111" t="s">
        <v>212</v>
      </c>
      <c r="P111" t="s">
        <v>56</v>
      </c>
      <c r="Q111" t="s">
        <v>77</v>
      </c>
    </row>
    <row r="112" spans="1:17" x14ac:dyDescent="0.25">
      <c r="A112">
        <v>1254081</v>
      </c>
      <c r="B112" t="s">
        <v>206</v>
      </c>
      <c r="C112">
        <v>2021</v>
      </c>
      <c r="D112">
        <v>24</v>
      </c>
      <c r="E112" t="s">
        <v>21</v>
      </c>
      <c r="F112" t="s">
        <v>60</v>
      </c>
      <c r="G112" t="s">
        <v>307</v>
      </c>
      <c r="H112" t="s">
        <v>60</v>
      </c>
      <c r="I112" t="s">
        <v>912</v>
      </c>
      <c r="J112" t="s">
        <v>911</v>
      </c>
      <c r="K112" t="s">
        <v>60</v>
      </c>
      <c r="L112" t="s">
        <v>26</v>
      </c>
      <c r="M112">
        <v>7</v>
      </c>
      <c r="N112" t="s">
        <v>919</v>
      </c>
      <c r="O112" t="s">
        <v>75</v>
      </c>
      <c r="P112" t="s">
        <v>29</v>
      </c>
      <c r="Q112" t="s">
        <v>69</v>
      </c>
    </row>
    <row r="113" spans="1:17" x14ac:dyDescent="0.25">
      <c r="A113">
        <v>1254080</v>
      </c>
      <c r="B113" t="s">
        <v>206</v>
      </c>
      <c r="C113">
        <v>2021</v>
      </c>
      <c r="D113">
        <v>23</v>
      </c>
      <c r="E113" t="s">
        <v>52</v>
      </c>
      <c r="F113" t="s">
        <v>64</v>
      </c>
      <c r="G113" t="s">
        <v>307</v>
      </c>
      <c r="H113" t="s">
        <v>52</v>
      </c>
      <c r="I113" t="s">
        <v>910</v>
      </c>
      <c r="J113" t="s">
        <v>911</v>
      </c>
      <c r="K113" t="s">
        <v>64</v>
      </c>
      <c r="L113" t="s">
        <v>26</v>
      </c>
      <c r="M113">
        <v>7</v>
      </c>
      <c r="N113" t="s">
        <v>919</v>
      </c>
      <c r="O113" t="s">
        <v>107</v>
      </c>
      <c r="P113" t="s">
        <v>208</v>
      </c>
      <c r="Q113" t="s">
        <v>209</v>
      </c>
    </row>
    <row r="114" spans="1:17" x14ac:dyDescent="0.25">
      <c r="A114">
        <v>1254079</v>
      </c>
      <c r="B114" t="s">
        <v>18</v>
      </c>
      <c r="C114">
        <v>2021</v>
      </c>
      <c r="D114">
        <v>22</v>
      </c>
      <c r="E114" t="s">
        <v>33</v>
      </c>
      <c r="F114" t="s">
        <v>59</v>
      </c>
      <c r="G114" t="s">
        <v>914</v>
      </c>
      <c r="H114" t="s">
        <v>59</v>
      </c>
      <c r="I114" t="s">
        <v>912</v>
      </c>
      <c r="J114" t="s">
        <v>911</v>
      </c>
      <c r="K114" t="s">
        <v>33</v>
      </c>
      <c r="L114" t="s">
        <v>41</v>
      </c>
      <c r="M114">
        <v>1</v>
      </c>
      <c r="N114" t="s">
        <v>919</v>
      </c>
      <c r="O114" t="s">
        <v>215</v>
      </c>
      <c r="P114" t="s">
        <v>179</v>
      </c>
      <c r="Q114" t="s">
        <v>49</v>
      </c>
    </row>
    <row r="115" spans="1:17" x14ac:dyDescent="0.25">
      <c r="A115">
        <v>1254078</v>
      </c>
      <c r="B115" t="s">
        <v>18</v>
      </c>
      <c r="C115">
        <v>2021</v>
      </c>
      <c r="D115">
        <v>21</v>
      </c>
      <c r="E115" t="s">
        <v>53</v>
      </c>
      <c r="F115" t="s">
        <v>73</v>
      </c>
      <c r="G115" t="s">
        <v>914</v>
      </c>
      <c r="H115" t="s">
        <v>73</v>
      </c>
      <c r="I115" t="s">
        <v>912</v>
      </c>
      <c r="J115" t="s">
        <v>911</v>
      </c>
      <c r="K115" t="s">
        <v>73</v>
      </c>
      <c r="L115" t="s">
        <v>26</v>
      </c>
      <c r="M115">
        <v>5</v>
      </c>
      <c r="N115" t="s">
        <v>919</v>
      </c>
      <c r="O115" t="s">
        <v>217</v>
      </c>
      <c r="P115" t="s">
        <v>218</v>
      </c>
      <c r="Q115" t="s">
        <v>77</v>
      </c>
    </row>
    <row r="116" spans="1:17" x14ac:dyDescent="0.25">
      <c r="A116">
        <v>1254077</v>
      </c>
      <c r="B116" t="s">
        <v>219</v>
      </c>
      <c r="C116">
        <v>2021</v>
      </c>
      <c r="D116">
        <v>20</v>
      </c>
      <c r="E116" t="s">
        <v>59</v>
      </c>
      <c r="F116" t="s">
        <v>52</v>
      </c>
      <c r="G116" t="s">
        <v>298</v>
      </c>
      <c r="H116" t="s">
        <v>59</v>
      </c>
      <c r="I116" t="s">
        <v>910</v>
      </c>
      <c r="J116" t="s">
        <v>913</v>
      </c>
      <c r="K116" t="s">
        <v>59</v>
      </c>
      <c r="L116" t="s">
        <v>223</v>
      </c>
      <c r="M116">
        <v>0</v>
      </c>
      <c r="N116" t="s">
        <v>919</v>
      </c>
      <c r="O116" t="s">
        <v>212</v>
      </c>
      <c r="P116" t="s">
        <v>29</v>
      </c>
      <c r="Q116" t="s">
        <v>69</v>
      </c>
    </row>
    <row r="117" spans="1:17" x14ac:dyDescent="0.25">
      <c r="A117">
        <v>1254076</v>
      </c>
      <c r="B117" t="s">
        <v>50</v>
      </c>
      <c r="C117">
        <v>2021</v>
      </c>
      <c r="D117">
        <v>19</v>
      </c>
      <c r="E117" t="s">
        <v>64</v>
      </c>
      <c r="F117" t="s">
        <v>33</v>
      </c>
      <c r="G117" t="s">
        <v>302</v>
      </c>
      <c r="H117" t="s">
        <v>64</v>
      </c>
      <c r="I117" t="s">
        <v>910</v>
      </c>
      <c r="J117" t="s">
        <v>911</v>
      </c>
      <c r="K117" t="s">
        <v>64</v>
      </c>
      <c r="L117" t="s">
        <v>41</v>
      </c>
      <c r="M117">
        <v>69</v>
      </c>
      <c r="N117" t="s">
        <v>919</v>
      </c>
      <c r="O117" t="s">
        <v>192</v>
      </c>
      <c r="P117" t="s">
        <v>56</v>
      </c>
      <c r="Q117" t="s">
        <v>49</v>
      </c>
    </row>
    <row r="118" spans="1:17" x14ac:dyDescent="0.25">
      <c r="A118">
        <v>1254075</v>
      </c>
      <c r="B118" t="s">
        <v>50</v>
      </c>
      <c r="C118">
        <v>2021</v>
      </c>
      <c r="D118">
        <v>18</v>
      </c>
      <c r="E118" t="s">
        <v>73</v>
      </c>
      <c r="F118" t="s">
        <v>21</v>
      </c>
      <c r="G118" t="s">
        <v>302</v>
      </c>
      <c r="H118" t="s">
        <v>21</v>
      </c>
      <c r="I118" t="s">
        <v>912</v>
      </c>
      <c r="J118" t="s">
        <v>911</v>
      </c>
      <c r="K118" t="s">
        <v>21</v>
      </c>
      <c r="L118" t="s">
        <v>26</v>
      </c>
      <c r="M118">
        <v>6</v>
      </c>
      <c r="N118" t="s">
        <v>919</v>
      </c>
      <c r="O118" t="s">
        <v>225</v>
      </c>
      <c r="P118" t="s">
        <v>103</v>
      </c>
      <c r="Q118" t="s">
        <v>179</v>
      </c>
    </row>
    <row r="119" spans="1:17" x14ac:dyDescent="0.25">
      <c r="A119">
        <v>1254074</v>
      </c>
      <c r="B119" t="s">
        <v>219</v>
      </c>
      <c r="C119">
        <v>2021</v>
      </c>
      <c r="D119">
        <v>17</v>
      </c>
      <c r="E119" t="s">
        <v>60</v>
      </c>
      <c r="F119" t="s">
        <v>53</v>
      </c>
      <c r="G119" t="s">
        <v>298</v>
      </c>
      <c r="H119" t="s">
        <v>53</v>
      </c>
      <c r="I119" t="s">
        <v>912</v>
      </c>
      <c r="J119" t="s">
        <v>911</v>
      </c>
      <c r="K119" t="s">
        <v>53</v>
      </c>
      <c r="L119" t="s">
        <v>26</v>
      </c>
      <c r="M119">
        <v>9</v>
      </c>
      <c r="N119" t="s">
        <v>919</v>
      </c>
      <c r="O119" t="s">
        <v>126</v>
      </c>
      <c r="P119" t="s">
        <v>208</v>
      </c>
      <c r="Q119" t="s">
        <v>30</v>
      </c>
    </row>
    <row r="120" spans="1:17" x14ac:dyDescent="0.25">
      <c r="A120">
        <v>1254073</v>
      </c>
      <c r="B120" t="s">
        <v>50</v>
      </c>
      <c r="C120">
        <v>2021</v>
      </c>
      <c r="D120">
        <v>16</v>
      </c>
      <c r="E120" t="s">
        <v>21</v>
      </c>
      <c r="F120" t="s">
        <v>33</v>
      </c>
      <c r="G120" t="s">
        <v>302</v>
      </c>
      <c r="H120" t="s">
        <v>33</v>
      </c>
      <c r="I120" t="s">
        <v>912</v>
      </c>
      <c r="J120" t="s">
        <v>911</v>
      </c>
      <c r="K120" t="s">
        <v>33</v>
      </c>
      <c r="L120" t="s">
        <v>26</v>
      </c>
      <c r="M120">
        <v>10</v>
      </c>
      <c r="N120" t="s">
        <v>919</v>
      </c>
      <c r="O120" t="s">
        <v>228</v>
      </c>
      <c r="P120" t="s">
        <v>43</v>
      </c>
      <c r="Q120" t="s">
        <v>179</v>
      </c>
    </row>
    <row r="121" spans="1:17" x14ac:dyDescent="0.25">
      <c r="A121">
        <v>1254072</v>
      </c>
      <c r="B121" t="s">
        <v>50</v>
      </c>
      <c r="C121">
        <v>2021</v>
      </c>
      <c r="D121">
        <v>15</v>
      </c>
      <c r="E121" t="s">
        <v>64</v>
      </c>
      <c r="F121" t="s">
        <v>73</v>
      </c>
      <c r="G121" t="s">
        <v>302</v>
      </c>
      <c r="H121" t="s">
        <v>73</v>
      </c>
      <c r="I121" t="s">
        <v>912</v>
      </c>
      <c r="J121" t="s">
        <v>911</v>
      </c>
      <c r="K121" t="s">
        <v>64</v>
      </c>
      <c r="L121" t="s">
        <v>41</v>
      </c>
      <c r="M121">
        <v>18</v>
      </c>
      <c r="N121" t="s">
        <v>919</v>
      </c>
      <c r="O121" t="s">
        <v>136</v>
      </c>
      <c r="P121" t="s">
        <v>186</v>
      </c>
      <c r="Q121" t="s">
        <v>218</v>
      </c>
    </row>
    <row r="122" spans="1:17" x14ac:dyDescent="0.25">
      <c r="A122">
        <v>1254071</v>
      </c>
      <c r="B122" t="s">
        <v>219</v>
      </c>
      <c r="C122">
        <v>2021</v>
      </c>
      <c r="D122">
        <v>14</v>
      </c>
      <c r="E122" t="s">
        <v>53</v>
      </c>
      <c r="F122" t="s">
        <v>52</v>
      </c>
      <c r="G122" t="s">
        <v>298</v>
      </c>
      <c r="H122" t="s">
        <v>53</v>
      </c>
      <c r="I122" t="s">
        <v>910</v>
      </c>
      <c r="J122" t="s">
        <v>911</v>
      </c>
      <c r="K122" t="s">
        <v>52</v>
      </c>
      <c r="L122" t="s">
        <v>26</v>
      </c>
      <c r="M122">
        <v>9</v>
      </c>
      <c r="N122" t="s">
        <v>919</v>
      </c>
      <c r="O122" t="s">
        <v>92</v>
      </c>
      <c r="P122" t="s">
        <v>178</v>
      </c>
      <c r="Q122" t="s">
        <v>30</v>
      </c>
    </row>
    <row r="123" spans="1:17" x14ac:dyDescent="0.25">
      <c r="A123">
        <v>1254070</v>
      </c>
      <c r="B123" t="s">
        <v>219</v>
      </c>
      <c r="C123">
        <v>2021</v>
      </c>
      <c r="D123">
        <v>13</v>
      </c>
      <c r="E123" t="s">
        <v>60</v>
      </c>
      <c r="F123" t="s">
        <v>59</v>
      </c>
      <c r="G123" t="s">
        <v>298</v>
      </c>
      <c r="H123" t="s">
        <v>60</v>
      </c>
      <c r="I123" t="s">
        <v>910</v>
      </c>
      <c r="J123" t="s">
        <v>911</v>
      </c>
      <c r="K123" t="s">
        <v>59</v>
      </c>
      <c r="L123" t="s">
        <v>26</v>
      </c>
      <c r="M123">
        <v>6</v>
      </c>
      <c r="N123" t="s">
        <v>919</v>
      </c>
      <c r="O123" t="s">
        <v>231</v>
      </c>
      <c r="P123" t="s">
        <v>208</v>
      </c>
      <c r="Q123" t="s">
        <v>29</v>
      </c>
    </row>
    <row r="124" spans="1:17" x14ac:dyDescent="0.25">
      <c r="A124">
        <v>1254069</v>
      </c>
      <c r="B124" t="s">
        <v>50</v>
      </c>
      <c r="C124">
        <v>2021</v>
      </c>
      <c r="D124">
        <v>12</v>
      </c>
      <c r="E124" t="s">
        <v>64</v>
      </c>
      <c r="F124" t="s">
        <v>21</v>
      </c>
      <c r="G124" t="s">
        <v>302</v>
      </c>
      <c r="H124" t="s">
        <v>21</v>
      </c>
      <c r="I124" t="s">
        <v>912</v>
      </c>
      <c r="J124" t="s">
        <v>911</v>
      </c>
      <c r="K124" t="s">
        <v>64</v>
      </c>
      <c r="L124" t="s">
        <v>41</v>
      </c>
      <c r="M124">
        <v>45</v>
      </c>
      <c r="N124" t="s">
        <v>919</v>
      </c>
      <c r="O124" t="s">
        <v>233</v>
      </c>
      <c r="P124" t="s">
        <v>218</v>
      </c>
      <c r="Q124" t="s">
        <v>49</v>
      </c>
    </row>
    <row r="125" spans="1:17" x14ac:dyDescent="0.25">
      <c r="A125">
        <v>1254068</v>
      </c>
      <c r="B125" t="s">
        <v>50</v>
      </c>
      <c r="C125">
        <v>2021</v>
      </c>
      <c r="D125">
        <v>11</v>
      </c>
      <c r="E125" t="s">
        <v>53</v>
      </c>
      <c r="F125" t="s">
        <v>59</v>
      </c>
      <c r="G125" t="s">
        <v>302</v>
      </c>
      <c r="H125" t="s">
        <v>59</v>
      </c>
      <c r="I125" t="s">
        <v>912</v>
      </c>
      <c r="J125" t="s">
        <v>911</v>
      </c>
      <c r="K125" t="s">
        <v>59</v>
      </c>
      <c r="L125" t="s">
        <v>26</v>
      </c>
      <c r="M125">
        <v>6</v>
      </c>
      <c r="N125" t="s">
        <v>919</v>
      </c>
      <c r="O125" t="s">
        <v>123</v>
      </c>
      <c r="P125" t="s">
        <v>56</v>
      </c>
      <c r="Q125" t="s">
        <v>218</v>
      </c>
    </row>
    <row r="126" spans="1:17" x14ac:dyDescent="0.25">
      <c r="A126">
        <v>1254067</v>
      </c>
      <c r="B126" t="s">
        <v>219</v>
      </c>
      <c r="C126">
        <v>2021</v>
      </c>
      <c r="D126">
        <v>10</v>
      </c>
      <c r="E126" t="s">
        <v>33</v>
      </c>
      <c r="F126" t="s">
        <v>73</v>
      </c>
      <c r="G126" t="s">
        <v>298</v>
      </c>
      <c r="H126" t="s">
        <v>33</v>
      </c>
      <c r="I126" t="s">
        <v>910</v>
      </c>
      <c r="J126" t="s">
        <v>911</v>
      </c>
      <c r="K126" t="s">
        <v>33</v>
      </c>
      <c r="L126" t="s">
        <v>41</v>
      </c>
      <c r="M126">
        <v>38</v>
      </c>
      <c r="N126" t="s">
        <v>919</v>
      </c>
      <c r="O126" t="s">
        <v>215</v>
      </c>
      <c r="P126" t="s">
        <v>208</v>
      </c>
      <c r="Q126" t="s">
        <v>30</v>
      </c>
    </row>
    <row r="127" spans="1:17" x14ac:dyDescent="0.25">
      <c r="A127">
        <v>1254066</v>
      </c>
      <c r="B127" t="s">
        <v>219</v>
      </c>
      <c r="C127">
        <v>2021</v>
      </c>
      <c r="D127">
        <v>9</v>
      </c>
      <c r="E127" t="s">
        <v>60</v>
      </c>
      <c r="F127" t="s">
        <v>52</v>
      </c>
      <c r="G127" t="s">
        <v>298</v>
      </c>
      <c r="H127" t="s">
        <v>60</v>
      </c>
      <c r="I127" t="s">
        <v>910</v>
      </c>
      <c r="J127" t="s">
        <v>911</v>
      </c>
      <c r="K127" t="s">
        <v>60</v>
      </c>
      <c r="L127" t="s">
        <v>41</v>
      </c>
      <c r="M127">
        <v>13</v>
      </c>
      <c r="N127" t="s">
        <v>919</v>
      </c>
      <c r="O127" t="s">
        <v>188</v>
      </c>
      <c r="P127" t="s">
        <v>29</v>
      </c>
      <c r="Q127" t="s">
        <v>178</v>
      </c>
    </row>
    <row r="128" spans="1:17" x14ac:dyDescent="0.25">
      <c r="A128">
        <v>1254065</v>
      </c>
      <c r="B128" t="s">
        <v>50</v>
      </c>
      <c r="C128">
        <v>2021</v>
      </c>
      <c r="D128">
        <v>8</v>
      </c>
      <c r="E128" t="s">
        <v>53</v>
      </c>
      <c r="F128" t="s">
        <v>64</v>
      </c>
      <c r="G128" t="s">
        <v>302</v>
      </c>
      <c r="H128" t="s">
        <v>64</v>
      </c>
      <c r="I128" t="s">
        <v>912</v>
      </c>
      <c r="J128" t="s">
        <v>911</v>
      </c>
      <c r="K128" t="s">
        <v>64</v>
      </c>
      <c r="L128" t="s">
        <v>26</v>
      </c>
      <c r="M128">
        <v>6</v>
      </c>
      <c r="N128" t="s">
        <v>919</v>
      </c>
      <c r="O128" t="s">
        <v>237</v>
      </c>
      <c r="P128" t="s">
        <v>56</v>
      </c>
      <c r="Q128" t="s">
        <v>186</v>
      </c>
    </row>
    <row r="129" spans="1:17" x14ac:dyDescent="0.25">
      <c r="A129">
        <v>1254064</v>
      </c>
      <c r="B129" t="s">
        <v>50</v>
      </c>
      <c r="C129">
        <v>2021</v>
      </c>
      <c r="D129">
        <v>7</v>
      </c>
      <c r="E129" t="s">
        <v>59</v>
      </c>
      <c r="F129" t="s">
        <v>21</v>
      </c>
      <c r="G129" t="s">
        <v>302</v>
      </c>
      <c r="H129" t="s">
        <v>21</v>
      </c>
      <c r="I129" t="s">
        <v>912</v>
      </c>
      <c r="J129" t="s">
        <v>911</v>
      </c>
      <c r="K129" t="s">
        <v>21</v>
      </c>
      <c r="L129" t="s">
        <v>26</v>
      </c>
      <c r="M129">
        <v>3</v>
      </c>
      <c r="N129" t="s">
        <v>919</v>
      </c>
      <c r="O129" t="s">
        <v>239</v>
      </c>
      <c r="P129" t="s">
        <v>179</v>
      </c>
      <c r="Q129" t="s">
        <v>49</v>
      </c>
    </row>
    <row r="130" spans="1:17" x14ac:dyDescent="0.25">
      <c r="A130">
        <v>1254063</v>
      </c>
      <c r="B130" t="s">
        <v>219</v>
      </c>
      <c r="C130">
        <v>2021</v>
      </c>
      <c r="D130">
        <v>6</v>
      </c>
      <c r="E130" t="s">
        <v>33</v>
      </c>
      <c r="F130" t="s">
        <v>52</v>
      </c>
      <c r="G130" t="s">
        <v>298</v>
      </c>
      <c r="H130" t="s">
        <v>52</v>
      </c>
      <c r="I130" t="s">
        <v>912</v>
      </c>
      <c r="J130" t="s">
        <v>911</v>
      </c>
      <c r="K130" t="s">
        <v>33</v>
      </c>
      <c r="L130" t="s">
        <v>41</v>
      </c>
      <c r="M130">
        <v>6</v>
      </c>
      <c r="N130" t="s">
        <v>919</v>
      </c>
      <c r="O130" t="s">
        <v>182</v>
      </c>
      <c r="P130" t="s">
        <v>30</v>
      </c>
      <c r="Q130" t="s">
        <v>115</v>
      </c>
    </row>
    <row r="131" spans="1:17" x14ac:dyDescent="0.25">
      <c r="A131">
        <v>1254062</v>
      </c>
      <c r="B131" t="s">
        <v>219</v>
      </c>
      <c r="C131">
        <v>2021</v>
      </c>
      <c r="D131">
        <v>5</v>
      </c>
      <c r="E131" t="s">
        <v>60</v>
      </c>
      <c r="F131" t="s">
        <v>73</v>
      </c>
      <c r="G131" t="s">
        <v>298</v>
      </c>
      <c r="H131" t="s">
        <v>73</v>
      </c>
      <c r="I131" t="s">
        <v>912</v>
      </c>
      <c r="J131" t="s">
        <v>911</v>
      </c>
      <c r="K131" t="s">
        <v>60</v>
      </c>
      <c r="L131" t="s">
        <v>41</v>
      </c>
      <c r="M131">
        <v>10</v>
      </c>
      <c r="N131" t="s">
        <v>919</v>
      </c>
      <c r="O131" t="s">
        <v>242</v>
      </c>
      <c r="P131" t="s">
        <v>208</v>
      </c>
      <c r="Q131" t="s">
        <v>29</v>
      </c>
    </row>
    <row r="132" spans="1:17" x14ac:dyDescent="0.25">
      <c r="A132">
        <v>1254061</v>
      </c>
      <c r="B132" t="s">
        <v>50</v>
      </c>
      <c r="C132">
        <v>2021</v>
      </c>
      <c r="D132">
        <v>4</v>
      </c>
      <c r="E132" t="s">
        <v>53</v>
      </c>
      <c r="F132" t="s">
        <v>21</v>
      </c>
      <c r="G132" t="s">
        <v>302</v>
      </c>
      <c r="H132" t="s">
        <v>21</v>
      </c>
      <c r="I132" t="s">
        <v>912</v>
      </c>
      <c r="J132" t="s">
        <v>911</v>
      </c>
      <c r="K132" t="s">
        <v>53</v>
      </c>
      <c r="L132" t="s">
        <v>41</v>
      </c>
      <c r="M132">
        <v>4</v>
      </c>
      <c r="N132" t="s">
        <v>919</v>
      </c>
      <c r="O132" t="s">
        <v>158</v>
      </c>
      <c r="P132" t="s">
        <v>56</v>
      </c>
      <c r="Q132" t="s">
        <v>179</v>
      </c>
    </row>
    <row r="133" spans="1:17" x14ac:dyDescent="0.25">
      <c r="A133">
        <v>1254060</v>
      </c>
      <c r="B133" t="s">
        <v>219</v>
      </c>
      <c r="C133">
        <v>2021</v>
      </c>
      <c r="D133">
        <v>3</v>
      </c>
      <c r="E133" t="s">
        <v>73</v>
      </c>
      <c r="F133" t="s">
        <v>52</v>
      </c>
      <c r="G133" t="s">
        <v>298</v>
      </c>
      <c r="H133" t="s">
        <v>52</v>
      </c>
      <c r="I133" t="s">
        <v>912</v>
      </c>
      <c r="J133" t="s">
        <v>911</v>
      </c>
      <c r="K133" t="s">
        <v>73</v>
      </c>
      <c r="L133" t="s">
        <v>41</v>
      </c>
      <c r="M133">
        <v>10</v>
      </c>
      <c r="N133" t="s">
        <v>919</v>
      </c>
      <c r="O133" t="s">
        <v>243</v>
      </c>
      <c r="P133" t="s">
        <v>69</v>
      </c>
      <c r="Q133" t="s">
        <v>30</v>
      </c>
    </row>
    <row r="134" spans="1:17" x14ac:dyDescent="0.25">
      <c r="A134">
        <v>1254059</v>
      </c>
      <c r="B134" t="s">
        <v>50</v>
      </c>
      <c r="C134">
        <v>2021</v>
      </c>
      <c r="D134">
        <v>2</v>
      </c>
      <c r="E134" t="s">
        <v>64</v>
      </c>
      <c r="F134" t="s">
        <v>59</v>
      </c>
      <c r="G134" t="s">
        <v>302</v>
      </c>
      <c r="H134" t="s">
        <v>59</v>
      </c>
      <c r="I134" t="s">
        <v>912</v>
      </c>
      <c r="J134" t="s">
        <v>911</v>
      </c>
      <c r="K134" t="s">
        <v>59</v>
      </c>
      <c r="L134" t="s">
        <v>26</v>
      </c>
      <c r="M134">
        <v>7</v>
      </c>
      <c r="N134" t="s">
        <v>919</v>
      </c>
      <c r="O134" t="s">
        <v>123</v>
      </c>
      <c r="P134" t="s">
        <v>56</v>
      </c>
      <c r="Q134" t="s">
        <v>49</v>
      </c>
    </row>
    <row r="135" spans="1:17" x14ac:dyDescent="0.25">
      <c r="A135">
        <v>1254058</v>
      </c>
      <c r="B135" t="s">
        <v>219</v>
      </c>
      <c r="C135">
        <v>2021</v>
      </c>
      <c r="D135">
        <v>1</v>
      </c>
      <c r="E135" t="s">
        <v>60</v>
      </c>
      <c r="F135" t="s">
        <v>33</v>
      </c>
      <c r="G135" t="s">
        <v>298</v>
      </c>
      <c r="H135" t="s">
        <v>33</v>
      </c>
      <c r="I135" t="s">
        <v>912</v>
      </c>
      <c r="J135" t="s">
        <v>911</v>
      </c>
      <c r="K135" t="s">
        <v>33</v>
      </c>
      <c r="L135" t="s">
        <v>26</v>
      </c>
      <c r="M135">
        <v>2</v>
      </c>
      <c r="N135" t="s">
        <v>919</v>
      </c>
      <c r="O135" t="s">
        <v>104</v>
      </c>
      <c r="P135" t="s">
        <v>69</v>
      </c>
      <c r="Q135" t="s">
        <v>30</v>
      </c>
    </row>
    <row r="136" spans="1:17" x14ac:dyDescent="0.25">
      <c r="A136">
        <v>1237181</v>
      </c>
      <c r="B136" t="s">
        <v>921</v>
      </c>
      <c r="C136">
        <v>2020</v>
      </c>
      <c r="D136" t="s">
        <v>20</v>
      </c>
      <c r="E136" t="s">
        <v>59</v>
      </c>
      <c r="F136" t="s">
        <v>60</v>
      </c>
      <c r="G136" t="s">
        <v>166</v>
      </c>
      <c r="H136" t="s">
        <v>59</v>
      </c>
      <c r="I136" t="s">
        <v>910</v>
      </c>
      <c r="J136" t="s">
        <v>911</v>
      </c>
      <c r="K136" t="s">
        <v>60</v>
      </c>
      <c r="L136" t="s">
        <v>26</v>
      </c>
      <c r="M136">
        <v>5</v>
      </c>
      <c r="N136" t="s">
        <v>919</v>
      </c>
      <c r="O136" t="s">
        <v>84</v>
      </c>
      <c r="P136" t="s">
        <v>29</v>
      </c>
      <c r="Q136" t="s">
        <v>30</v>
      </c>
    </row>
    <row r="137" spans="1:17" x14ac:dyDescent="0.25">
      <c r="A137">
        <v>1237180</v>
      </c>
      <c r="B137" t="s">
        <v>174</v>
      </c>
      <c r="C137">
        <v>2020</v>
      </c>
      <c r="D137" t="s">
        <v>32</v>
      </c>
      <c r="E137" t="s">
        <v>59</v>
      </c>
      <c r="F137" t="s">
        <v>52</v>
      </c>
      <c r="G137" t="s">
        <v>245</v>
      </c>
      <c r="H137" t="s">
        <v>59</v>
      </c>
      <c r="I137" t="s">
        <v>910</v>
      </c>
      <c r="J137" t="s">
        <v>911</v>
      </c>
      <c r="K137" t="s">
        <v>59</v>
      </c>
      <c r="L137" t="s">
        <v>41</v>
      </c>
      <c r="M137">
        <v>17</v>
      </c>
      <c r="N137" t="s">
        <v>919</v>
      </c>
      <c r="O137" t="s">
        <v>246</v>
      </c>
      <c r="P137" t="s">
        <v>218</v>
      </c>
      <c r="Q137" t="s">
        <v>179</v>
      </c>
    </row>
    <row r="138" spans="1:17" x14ac:dyDescent="0.25">
      <c r="A138">
        <v>1237178</v>
      </c>
      <c r="B138" t="s">
        <v>174</v>
      </c>
      <c r="C138">
        <v>2020</v>
      </c>
      <c r="D138" t="s">
        <v>38</v>
      </c>
      <c r="E138" t="s">
        <v>33</v>
      </c>
      <c r="F138" t="s">
        <v>52</v>
      </c>
      <c r="G138" t="s">
        <v>245</v>
      </c>
      <c r="H138" t="s">
        <v>52</v>
      </c>
      <c r="I138" t="s">
        <v>912</v>
      </c>
      <c r="J138" t="s">
        <v>911</v>
      </c>
      <c r="K138" t="s">
        <v>52</v>
      </c>
      <c r="L138" t="s">
        <v>26</v>
      </c>
      <c r="M138">
        <v>6</v>
      </c>
      <c r="N138" t="s">
        <v>919</v>
      </c>
      <c r="O138" t="s">
        <v>147</v>
      </c>
      <c r="P138" t="s">
        <v>218</v>
      </c>
      <c r="Q138" t="s">
        <v>179</v>
      </c>
    </row>
    <row r="139" spans="1:17" x14ac:dyDescent="0.25">
      <c r="A139">
        <v>1237177</v>
      </c>
      <c r="B139" t="s">
        <v>921</v>
      </c>
      <c r="C139">
        <v>2020</v>
      </c>
      <c r="D139" t="s">
        <v>46</v>
      </c>
      <c r="E139" t="s">
        <v>60</v>
      </c>
      <c r="F139" t="s">
        <v>59</v>
      </c>
      <c r="G139" t="s">
        <v>166</v>
      </c>
      <c r="H139" t="s">
        <v>59</v>
      </c>
      <c r="I139" t="s">
        <v>912</v>
      </c>
      <c r="J139" t="s">
        <v>911</v>
      </c>
      <c r="K139" t="s">
        <v>60</v>
      </c>
      <c r="L139" t="s">
        <v>41</v>
      </c>
      <c r="M139">
        <v>57</v>
      </c>
      <c r="N139" t="s">
        <v>919</v>
      </c>
      <c r="O139" t="s">
        <v>61</v>
      </c>
      <c r="P139" t="s">
        <v>29</v>
      </c>
      <c r="Q139" t="s">
        <v>30</v>
      </c>
    </row>
    <row r="140" spans="1:17" x14ac:dyDescent="0.25">
      <c r="A140">
        <v>1216495</v>
      </c>
      <c r="B140" t="s">
        <v>921</v>
      </c>
      <c r="C140">
        <v>2020</v>
      </c>
      <c r="D140">
        <v>56</v>
      </c>
      <c r="E140" t="s">
        <v>60</v>
      </c>
      <c r="F140" t="s">
        <v>52</v>
      </c>
      <c r="G140" t="s">
        <v>170</v>
      </c>
      <c r="H140" t="s">
        <v>52</v>
      </c>
      <c r="I140" t="s">
        <v>912</v>
      </c>
      <c r="J140" t="s">
        <v>911</v>
      </c>
      <c r="K140" t="s">
        <v>52</v>
      </c>
      <c r="L140" t="s">
        <v>26</v>
      </c>
      <c r="M140">
        <v>10</v>
      </c>
      <c r="N140" t="s">
        <v>919</v>
      </c>
      <c r="O140" t="s">
        <v>247</v>
      </c>
      <c r="P140" t="s">
        <v>208</v>
      </c>
      <c r="Q140" t="s">
        <v>167</v>
      </c>
    </row>
    <row r="141" spans="1:17" x14ac:dyDescent="0.25">
      <c r="A141">
        <v>1216505</v>
      </c>
      <c r="B141" t="s">
        <v>174</v>
      </c>
      <c r="C141">
        <v>2020</v>
      </c>
      <c r="D141">
        <v>55</v>
      </c>
      <c r="E141" t="s">
        <v>33</v>
      </c>
      <c r="F141" t="s">
        <v>59</v>
      </c>
      <c r="G141" t="s">
        <v>245</v>
      </c>
      <c r="H141" t="s">
        <v>59</v>
      </c>
      <c r="I141" t="s">
        <v>912</v>
      </c>
      <c r="J141" t="s">
        <v>911</v>
      </c>
      <c r="K141" t="s">
        <v>59</v>
      </c>
      <c r="L141" t="s">
        <v>26</v>
      </c>
      <c r="M141">
        <v>6</v>
      </c>
      <c r="N141" t="s">
        <v>919</v>
      </c>
      <c r="O141" t="s">
        <v>200</v>
      </c>
      <c r="P141" t="s">
        <v>29</v>
      </c>
      <c r="Q141" t="s">
        <v>179</v>
      </c>
    </row>
    <row r="142" spans="1:17" x14ac:dyDescent="0.25">
      <c r="A142">
        <v>1216530</v>
      </c>
      <c r="B142" t="s">
        <v>921</v>
      </c>
      <c r="C142">
        <v>2020</v>
      </c>
      <c r="D142">
        <v>54</v>
      </c>
      <c r="E142" t="s">
        <v>73</v>
      </c>
      <c r="F142" t="s">
        <v>21</v>
      </c>
      <c r="G142" t="s">
        <v>166</v>
      </c>
      <c r="H142" t="s">
        <v>21</v>
      </c>
      <c r="I142" t="s">
        <v>912</v>
      </c>
      <c r="J142" t="s">
        <v>911</v>
      </c>
      <c r="K142" t="s">
        <v>73</v>
      </c>
      <c r="L142" t="s">
        <v>41</v>
      </c>
      <c r="M142">
        <v>60</v>
      </c>
      <c r="N142" t="s">
        <v>919</v>
      </c>
      <c r="O142" t="s">
        <v>150</v>
      </c>
      <c r="P142" t="s">
        <v>30</v>
      </c>
      <c r="Q142" t="s">
        <v>218</v>
      </c>
    </row>
    <row r="143" spans="1:17" x14ac:dyDescent="0.25">
      <c r="A143">
        <v>1216506</v>
      </c>
      <c r="B143" t="s">
        <v>174</v>
      </c>
      <c r="C143">
        <v>2020</v>
      </c>
      <c r="D143">
        <v>53</v>
      </c>
      <c r="E143" t="s">
        <v>248</v>
      </c>
      <c r="F143" t="s">
        <v>64</v>
      </c>
      <c r="G143" t="s">
        <v>245</v>
      </c>
      <c r="H143" t="s">
        <v>64</v>
      </c>
      <c r="I143" t="s">
        <v>912</v>
      </c>
      <c r="J143" t="s">
        <v>911</v>
      </c>
      <c r="K143" t="s">
        <v>64</v>
      </c>
      <c r="L143" t="s">
        <v>26</v>
      </c>
      <c r="M143">
        <v>9</v>
      </c>
      <c r="N143" t="s">
        <v>919</v>
      </c>
      <c r="O143" t="s">
        <v>107</v>
      </c>
      <c r="P143" t="s">
        <v>85</v>
      </c>
      <c r="Q143" t="s">
        <v>49</v>
      </c>
    </row>
    <row r="144" spans="1:17" x14ac:dyDescent="0.25">
      <c r="A144">
        <v>1216535</v>
      </c>
      <c r="B144" t="s">
        <v>921</v>
      </c>
      <c r="C144">
        <v>2020</v>
      </c>
      <c r="D144">
        <v>51</v>
      </c>
      <c r="E144" t="s">
        <v>59</v>
      </c>
      <c r="F144" t="s">
        <v>60</v>
      </c>
      <c r="G144" t="s">
        <v>166</v>
      </c>
      <c r="H144" t="s">
        <v>60</v>
      </c>
      <c r="I144" t="s">
        <v>912</v>
      </c>
      <c r="J144" t="s">
        <v>911</v>
      </c>
      <c r="K144" t="s">
        <v>60</v>
      </c>
      <c r="L144" t="s">
        <v>26</v>
      </c>
      <c r="M144">
        <v>9</v>
      </c>
      <c r="N144" t="s">
        <v>919</v>
      </c>
      <c r="O144" t="s">
        <v>176</v>
      </c>
      <c r="P144" t="s">
        <v>77</v>
      </c>
      <c r="Q144" t="s">
        <v>218</v>
      </c>
    </row>
    <row r="145" spans="1:17" x14ac:dyDescent="0.25">
      <c r="A145">
        <v>1216502</v>
      </c>
      <c r="B145" t="s">
        <v>921</v>
      </c>
      <c r="C145">
        <v>2020</v>
      </c>
      <c r="D145">
        <v>52</v>
      </c>
      <c r="E145" t="s">
        <v>33</v>
      </c>
      <c r="F145" t="s">
        <v>52</v>
      </c>
      <c r="G145" t="s">
        <v>170</v>
      </c>
      <c r="H145" t="s">
        <v>52</v>
      </c>
      <c r="I145" t="s">
        <v>912</v>
      </c>
      <c r="J145" t="s">
        <v>911</v>
      </c>
      <c r="K145" t="s">
        <v>52</v>
      </c>
      <c r="L145" t="s">
        <v>26</v>
      </c>
      <c r="M145">
        <v>5</v>
      </c>
      <c r="N145" t="s">
        <v>919</v>
      </c>
      <c r="O145" t="s">
        <v>250</v>
      </c>
      <c r="P145" t="s">
        <v>69</v>
      </c>
      <c r="Q145" t="s">
        <v>178</v>
      </c>
    </row>
    <row r="146" spans="1:17" x14ac:dyDescent="0.25">
      <c r="A146">
        <v>1216537</v>
      </c>
      <c r="B146" t="s">
        <v>174</v>
      </c>
      <c r="C146">
        <v>2020</v>
      </c>
      <c r="D146">
        <v>50</v>
      </c>
      <c r="E146" t="s">
        <v>248</v>
      </c>
      <c r="F146" t="s">
        <v>21</v>
      </c>
      <c r="G146" t="s">
        <v>245</v>
      </c>
      <c r="H146" t="s">
        <v>21</v>
      </c>
      <c r="I146" t="s">
        <v>912</v>
      </c>
      <c r="J146" t="s">
        <v>911</v>
      </c>
      <c r="K146" t="s">
        <v>21</v>
      </c>
      <c r="L146" t="s">
        <v>26</v>
      </c>
      <c r="M146">
        <v>7</v>
      </c>
      <c r="N146" t="s">
        <v>919</v>
      </c>
      <c r="O146" t="s">
        <v>252</v>
      </c>
      <c r="P146" t="s">
        <v>29</v>
      </c>
      <c r="Q146" t="s">
        <v>179</v>
      </c>
    </row>
    <row r="147" spans="1:17" x14ac:dyDescent="0.25">
      <c r="A147">
        <v>1216536</v>
      </c>
      <c r="B147" t="s">
        <v>921</v>
      </c>
      <c r="C147">
        <v>2020</v>
      </c>
      <c r="D147">
        <v>49</v>
      </c>
      <c r="E147" t="s">
        <v>73</v>
      </c>
      <c r="F147" t="s">
        <v>64</v>
      </c>
      <c r="G147" t="s">
        <v>166</v>
      </c>
      <c r="H147" t="s">
        <v>64</v>
      </c>
      <c r="I147" t="s">
        <v>912</v>
      </c>
      <c r="J147" t="s">
        <v>911</v>
      </c>
      <c r="K147" t="s">
        <v>64</v>
      </c>
      <c r="L147" t="s">
        <v>26</v>
      </c>
      <c r="M147">
        <v>6</v>
      </c>
      <c r="N147" t="s">
        <v>919</v>
      </c>
      <c r="O147" t="s">
        <v>107</v>
      </c>
      <c r="P147" t="s">
        <v>208</v>
      </c>
      <c r="Q147" t="s">
        <v>167</v>
      </c>
    </row>
    <row r="148" spans="1:17" x14ac:dyDescent="0.25">
      <c r="A148">
        <v>1216499</v>
      </c>
      <c r="B148" t="s">
        <v>174</v>
      </c>
      <c r="C148">
        <v>2020</v>
      </c>
      <c r="D148">
        <v>48</v>
      </c>
      <c r="E148" t="s">
        <v>33</v>
      </c>
      <c r="F148" t="s">
        <v>60</v>
      </c>
      <c r="G148" t="s">
        <v>245</v>
      </c>
      <c r="H148" t="s">
        <v>60</v>
      </c>
      <c r="I148" t="s">
        <v>912</v>
      </c>
      <c r="J148" t="s">
        <v>911</v>
      </c>
      <c r="K148" t="s">
        <v>60</v>
      </c>
      <c r="L148" t="s">
        <v>26</v>
      </c>
      <c r="M148">
        <v>5</v>
      </c>
      <c r="N148" t="s">
        <v>919</v>
      </c>
      <c r="O148" t="s">
        <v>110</v>
      </c>
      <c r="P148" t="s">
        <v>115</v>
      </c>
      <c r="Q148" t="s">
        <v>29</v>
      </c>
    </row>
    <row r="149" spans="1:17" x14ac:dyDescent="0.25">
      <c r="A149">
        <v>1216524</v>
      </c>
      <c r="B149" t="s">
        <v>921</v>
      </c>
      <c r="C149">
        <v>2020</v>
      </c>
      <c r="D149">
        <v>47</v>
      </c>
      <c r="E149" t="s">
        <v>52</v>
      </c>
      <c r="F149" t="s">
        <v>59</v>
      </c>
      <c r="G149" t="s">
        <v>166</v>
      </c>
      <c r="H149" t="s">
        <v>59</v>
      </c>
      <c r="I149" t="s">
        <v>912</v>
      </c>
      <c r="J149" t="s">
        <v>911</v>
      </c>
      <c r="K149" t="s">
        <v>52</v>
      </c>
      <c r="L149" t="s">
        <v>41</v>
      </c>
      <c r="M149">
        <v>88</v>
      </c>
      <c r="N149" t="s">
        <v>919</v>
      </c>
      <c r="O149" t="s">
        <v>86</v>
      </c>
      <c r="P149" t="s">
        <v>56</v>
      </c>
      <c r="Q149" t="s">
        <v>30</v>
      </c>
    </row>
    <row r="150" spans="1:17" x14ac:dyDescent="0.25">
      <c r="A150">
        <v>1216520</v>
      </c>
      <c r="B150" t="s">
        <v>921</v>
      </c>
      <c r="C150">
        <v>2020</v>
      </c>
      <c r="D150">
        <v>46</v>
      </c>
      <c r="E150" t="s">
        <v>73</v>
      </c>
      <c r="F150" t="s">
        <v>248</v>
      </c>
      <c r="G150" t="s">
        <v>170</v>
      </c>
      <c r="H150" t="s">
        <v>248</v>
      </c>
      <c r="I150" t="s">
        <v>912</v>
      </c>
      <c r="J150" t="s">
        <v>911</v>
      </c>
      <c r="K150" t="s">
        <v>248</v>
      </c>
      <c r="L150" t="s">
        <v>26</v>
      </c>
      <c r="M150">
        <v>8</v>
      </c>
      <c r="N150" t="s">
        <v>919</v>
      </c>
      <c r="O150" t="s">
        <v>257</v>
      </c>
      <c r="P150" t="s">
        <v>69</v>
      </c>
      <c r="Q150" t="s">
        <v>167</v>
      </c>
    </row>
    <row r="151" spans="1:17" x14ac:dyDescent="0.25">
      <c r="A151">
        <v>1216541</v>
      </c>
      <c r="B151" t="s">
        <v>174</v>
      </c>
      <c r="C151">
        <v>2020</v>
      </c>
      <c r="D151">
        <v>45</v>
      </c>
      <c r="E151" t="s">
        <v>60</v>
      </c>
      <c r="F151" t="s">
        <v>21</v>
      </c>
      <c r="G151" t="s">
        <v>245</v>
      </c>
      <c r="H151" t="s">
        <v>60</v>
      </c>
      <c r="I151" t="s">
        <v>910</v>
      </c>
      <c r="J151" t="s">
        <v>911</v>
      </c>
      <c r="K151" t="s">
        <v>21</v>
      </c>
      <c r="L151" t="s">
        <v>26</v>
      </c>
      <c r="M151">
        <v>8</v>
      </c>
      <c r="N151" t="s">
        <v>919</v>
      </c>
      <c r="O151" t="s">
        <v>252</v>
      </c>
      <c r="P151" t="s">
        <v>115</v>
      </c>
      <c r="Q151" t="s">
        <v>49</v>
      </c>
    </row>
    <row r="152" spans="1:17" x14ac:dyDescent="0.25">
      <c r="A152">
        <v>1216544</v>
      </c>
      <c r="B152" t="s">
        <v>921</v>
      </c>
      <c r="C152">
        <v>2020</v>
      </c>
      <c r="D152">
        <v>44</v>
      </c>
      <c r="E152" t="s">
        <v>33</v>
      </c>
      <c r="F152" t="s">
        <v>64</v>
      </c>
      <c r="G152" t="s">
        <v>166</v>
      </c>
      <c r="H152" t="s">
        <v>33</v>
      </c>
      <c r="I152" t="s">
        <v>910</v>
      </c>
      <c r="J152" t="s">
        <v>911</v>
      </c>
      <c r="K152" t="s">
        <v>64</v>
      </c>
      <c r="L152" t="s">
        <v>26</v>
      </c>
      <c r="M152">
        <v>8</v>
      </c>
      <c r="N152" t="s">
        <v>919</v>
      </c>
      <c r="O152" t="s">
        <v>107</v>
      </c>
      <c r="P152" t="s">
        <v>208</v>
      </c>
      <c r="Q152" t="s">
        <v>167</v>
      </c>
    </row>
    <row r="153" spans="1:17" x14ac:dyDescent="0.25">
      <c r="A153">
        <v>1216498</v>
      </c>
      <c r="B153" t="s">
        <v>921</v>
      </c>
      <c r="C153">
        <v>2020</v>
      </c>
      <c r="D153">
        <v>43</v>
      </c>
      <c r="E153" t="s">
        <v>248</v>
      </c>
      <c r="F153" t="s">
        <v>52</v>
      </c>
      <c r="G153" t="s">
        <v>166</v>
      </c>
      <c r="H153" t="s">
        <v>52</v>
      </c>
      <c r="I153" t="s">
        <v>912</v>
      </c>
      <c r="J153" t="s">
        <v>911</v>
      </c>
      <c r="K153" t="s">
        <v>248</v>
      </c>
      <c r="L153" t="s">
        <v>41</v>
      </c>
      <c r="M153">
        <v>12</v>
      </c>
      <c r="N153" t="s">
        <v>919</v>
      </c>
      <c r="O153" t="s">
        <v>260</v>
      </c>
      <c r="P153" t="s">
        <v>186</v>
      </c>
      <c r="Q153" t="s">
        <v>218</v>
      </c>
    </row>
    <row r="154" spans="1:17" x14ac:dyDescent="0.25">
      <c r="A154">
        <v>1216497</v>
      </c>
      <c r="B154" t="s">
        <v>174</v>
      </c>
      <c r="C154">
        <v>2020</v>
      </c>
      <c r="D154">
        <v>42</v>
      </c>
      <c r="E154" t="s">
        <v>73</v>
      </c>
      <c r="F154" t="s">
        <v>59</v>
      </c>
      <c r="G154" t="s">
        <v>245</v>
      </c>
      <c r="H154" t="s">
        <v>59</v>
      </c>
      <c r="I154" t="s">
        <v>912</v>
      </c>
      <c r="J154" t="s">
        <v>911</v>
      </c>
      <c r="K154" t="s">
        <v>73</v>
      </c>
      <c r="L154" t="s">
        <v>41</v>
      </c>
      <c r="M154">
        <v>59</v>
      </c>
      <c r="N154" t="s">
        <v>919</v>
      </c>
      <c r="O154" t="s">
        <v>204</v>
      </c>
      <c r="P154" t="s">
        <v>29</v>
      </c>
      <c r="Q154" t="s">
        <v>85</v>
      </c>
    </row>
    <row r="155" spans="1:17" x14ac:dyDescent="0.25">
      <c r="A155">
        <v>1216521</v>
      </c>
      <c r="B155" t="s">
        <v>921</v>
      </c>
      <c r="C155">
        <v>2020</v>
      </c>
      <c r="D155">
        <v>41</v>
      </c>
      <c r="E155" t="s">
        <v>64</v>
      </c>
      <c r="F155" t="s">
        <v>60</v>
      </c>
      <c r="G155" t="s">
        <v>170</v>
      </c>
      <c r="H155" t="s">
        <v>60</v>
      </c>
      <c r="I155" t="s">
        <v>912</v>
      </c>
      <c r="J155" t="s">
        <v>911</v>
      </c>
      <c r="K155" t="s">
        <v>60</v>
      </c>
      <c r="L155" t="s">
        <v>26</v>
      </c>
      <c r="M155">
        <v>10</v>
      </c>
      <c r="N155" t="s">
        <v>919</v>
      </c>
      <c r="O155" t="s">
        <v>84</v>
      </c>
      <c r="P155" t="s">
        <v>208</v>
      </c>
      <c r="Q155" t="s">
        <v>262</v>
      </c>
    </row>
    <row r="156" spans="1:17" x14ac:dyDescent="0.25">
      <c r="A156">
        <v>1216518</v>
      </c>
      <c r="B156" t="s">
        <v>921</v>
      </c>
      <c r="C156">
        <v>2020</v>
      </c>
      <c r="D156">
        <v>40</v>
      </c>
      <c r="E156" t="s">
        <v>21</v>
      </c>
      <c r="F156" t="s">
        <v>52</v>
      </c>
      <c r="G156" t="s">
        <v>166</v>
      </c>
      <c r="H156" t="s">
        <v>52</v>
      </c>
      <c r="I156" t="s">
        <v>912</v>
      </c>
      <c r="J156" t="s">
        <v>911</v>
      </c>
      <c r="K156" t="s">
        <v>52</v>
      </c>
      <c r="L156" t="s">
        <v>26</v>
      </c>
      <c r="M156">
        <v>8</v>
      </c>
      <c r="N156" t="s">
        <v>919</v>
      </c>
      <c r="O156" t="s">
        <v>264</v>
      </c>
      <c r="P156" t="s">
        <v>30</v>
      </c>
      <c r="Q156" t="s">
        <v>218</v>
      </c>
    </row>
    <row r="157" spans="1:17" x14ac:dyDescent="0.25">
      <c r="A157">
        <v>1216494</v>
      </c>
      <c r="B157" t="s">
        <v>174</v>
      </c>
      <c r="C157">
        <v>2020</v>
      </c>
      <c r="D157">
        <v>39</v>
      </c>
      <c r="E157" t="s">
        <v>73</v>
      </c>
      <c r="F157" t="s">
        <v>33</v>
      </c>
      <c r="G157" t="s">
        <v>245</v>
      </c>
      <c r="H157" t="s">
        <v>73</v>
      </c>
      <c r="I157" t="s">
        <v>910</v>
      </c>
      <c r="J157" t="s">
        <v>911</v>
      </c>
      <c r="K157" t="s">
        <v>33</v>
      </c>
      <c r="L157" t="s">
        <v>26</v>
      </c>
      <c r="M157">
        <v>8</v>
      </c>
      <c r="N157" t="s">
        <v>919</v>
      </c>
      <c r="O157" t="s">
        <v>266</v>
      </c>
      <c r="P157" t="s">
        <v>49</v>
      </c>
      <c r="Q157" t="s">
        <v>179</v>
      </c>
    </row>
    <row r="158" spans="1:17" x14ac:dyDescent="0.25">
      <c r="A158">
        <v>1216546</v>
      </c>
      <c r="B158" t="s">
        <v>921</v>
      </c>
      <c r="C158">
        <v>2020</v>
      </c>
      <c r="D158">
        <v>38</v>
      </c>
      <c r="E158" t="s">
        <v>59</v>
      </c>
      <c r="F158" t="s">
        <v>248</v>
      </c>
      <c r="G158" t="s">
        <v>166</v>
      </c>
      <c r="H158" t="s">
        <v>59</v>
      </c>
      <c r="I158" t="s">
        <v>910</v>
      </c>
      <c r="J158" t="s">
        <v>911</v>
      </c>
      <c r="K158" t="s">
        <v>248</v>
      </c>
      <c r="L158" t="s">
        <v>26</v>
      </c>
      <c r="M158">
        <v>5</v>
      </c>
      <c r="N158" t="s">
        <v>919</v>
      </c>
      <c r="O158" t="s">
        <v>123</v>
      </c>
      <c r="P158" t="s">
        <v>208</v>
      </c>
      <c r="Q158" t="s">
        <v>167</v>
      </c>
    </row>
    <row r="159" spans="1:17" x14ac:dyDescent="0.25">
      <c r="A159">
        <v>1216533</v>
      </c>
      <c r="B159" t="s">
        <v>174</v>
      </c>
      <c r="C159">
        <v>2020</v>
      </c>
      <c r="D159">
        <v>37</v>
      </c>
      <c r="E159" t="s">
        <v>64</v>
      </c>
      <c r="F159" t="s">
        <v>21</v>
      </c>
      <c r="G159" t="s">
        <v>245</v>
      </c>
      <c r="H159" t="s">
        <v>64</v>
      </c>
      <c r="I159" t="s">
        <v>910</v>
      </c>
      <c r="J159" t="s">
        <v>911</v>
      </c>
      <c r="K159" t="s">
        <v>21</v>
      </c>
      <c r="L159" t="s">
        <v>26</v>
      </c>
      <c r="M159">
        <v>7</v>
      </c>
      <c r="N159" t="s">
        <v>919</v>
      </c>
      <c r="O159" t="s">
        <v>35</v>
      </c>
      <c r="P159" t="s">
        <v>29</v>
      </c>
      <c r="Q159" t="s">
        <v>49</v>
      </c>
    </row>
    <row r="160" spans="1:17" x14ac:dyDescent="0.25">
      <c r="A160">
        <v>1216512</v>
      </c>
      <c r="B160" t="s">
        <v>174</v>
      </c>
      <c r="C160">
        <v>2020</v>
      </c>
      <c r="D160">
        <v>35</v>
      </c>
      <c r="E160" t="s">
        <v>73</v>
      </c>
      <c r="F160" t="s">
        <v>52</v>
      </c>
      <c r="G160" t="s">
        <v>245</v>
      </c>
      <c r="H160" t="s">
        <v>52</v>
      </c>
      <c r="I160" t="s">
        <v>912</v>
      </c>
      <c r="J160" t="s">
        <v>913</v>
      </c>
      <c r="K160" t="s">
        <v>73</v>
      </c>
      <c r="L160" t="s">
        <v>223</v>
      </c>
      <c r="M160">
        <v>0</v>
      </c>
      <c r="N160" t="s">
        <v>919</v>
      </c>
      <c r="O160" t="s">
        <v>152</v>
      </c>
      <c r="P160" t="s">
        <v>85</v>
      </c>
      <c r="Q160" t="s">
        <v>179</v>
      </c>
    </row>
    <row r="161" spans="1:17" x14ac:dyDescent="0.25">
      <c r="A161">
        <v>1216517</v>
      </c>
      <c r="B161" t="s">
        <v>921</v>
      </c>
      <c r="C161">
        <v>2020</v>
      </c>
      <c r="D161">
        <v>36</v>
      </c>
      <c r="E161" t="s">
        <v>60</v>
      </c>
      <c r="F161" t="s">
        <v>248</v>
      </c>
      <c r="G161" t="s">
        <v>166</v>
      </c>
      <c r="H161" t="s">
        <v>60</v>
      </c>
      <c r="I161" t="s">
        <v>910</v>
      </c>
      <c r="J161" t="s">
        <v>913</v>
      </c>
      <c r="K161" t="s">
        <v>248</v>
      </c>
      <c r="L161" t="s">
        <v>223</v>
      </c>
      <c r="M161">
        <v>0</v>
      </c>
      <c r="N161" t="s">
        <v>919</v>
      </c>
      <c r="O161" t="s">
        <v>126</v>
      </c>
      <c r="P161" t="s">
        <v>30</v>
      </c>
      <c r="Q161" t="s">
        <v>218</v>
      </c>
    </row>
    <row r="162" spans="1:17" x14ac:dyDescent="0.25">
      <c r="A162">
        <v>1216522</v>
      </c>
      <c r="B162" t="s">
        <v>921</v>
      </c>
      <c r="C162">
        <v>2020</v>
      </c>
      <c r="D162">
        <v>33</v>
      </c>
      <c r="E162" t="s">
        <v>21</v>
      </c>
      <c r="F162" t="s">
        <v>33</v>
      </c>
      <c r="G162" t="s">
        <v>166</v>
      </c>
      <c r="H162" t="s">
        <v>21</v>
      </c>
      <c r="I162" t="s">
        <v>910</v>
      </c>
      <c r="J162" t="s">
        <v>911</v>
      </c>
      <c r="K162" t="s">
        <v>33</v>
      </c>
      <c r="L162" t="s">
        <v>26</v>
      </c>
      <c r="M162">
        <v>7</v>
      </c>
      <c r="N162" t="s">
        <v>919</v>
      </c>
      <c r="O162" t="s">
        <v>215</v>
      </c>
      <c r="P162" t="s">
        <v>56</v>
      </c>
      <c r="Q162" t="s">
        <v>30</v>
      </c>
    </row>
    <row r="163" spans="1:17" x14ac:dyDescent="0.25">
      <c r="A163">
        <v>1216509</v>
      </c>
      <c r="B163" t="s">
        <v>921</v>
      </c>
      <c r="C163">
        <v>2020</v>
      </c>
      <c r="D163">
        <v>34</v>
      </c>
      <c r="E163" t="s">
        <v>64</v>
      </c>
      <c r="F163" t="s">
        <v>59</v>
      </c>
      <c r="G163" t="s">
        <v>170</v>
      </c>
      <c r="H163" t="s">
        <v>64</v>
      </c>
      <c r="I163" t="s">
        <v>910</v>
      </c>
      <c r="J163" t="s">
        <v>911</v>
      </c>
      <c r="K163" t="s">
        <v>59</v>
      </c>
      <c r="L163" t="s">
        <v>26</v>
      </c>
      <c r="M163">
        <v>5</v>
      </c>
      <c r="N163" t="s">
        <v>919</v>
      </c>
      <c r="O163" t="s">
        <v>123</v>
      </c>
      <c r="P163" t="s">
        <v>69</v>
      </c>
      <c r="Q163" t="s">
        <v>167</v>
      </c>
    </row>
    <row r="164" spans="1:17" x14ac:dyDescent="0.25">
      <c r="A164">
        <v>1216526</v>
      </c>
      <c r="B164" t="s">
        <v>174</v>
      </c>
      <c r="C164">
        <v>2020</v>
      </c>
      <c r="D164">
        <v>32</v>
      </c>
      <c r="E164" t="s">
        <v>73</v>
      </c>
      <c r="F164" t="s">
        <v>60</v>
      </c>
      <c r="G164" t="s">
        <v>245</v>
      </c>
      <c r="H164" t="s">
        <v>73</v>
      </c>
      <c r="I164" t="s">
        <v>910</v>
      </c>
      <c r="J164" t="s">
        <v>911</v>
      </c>
      <c r="K164" t="s">
        <v>60</v>
      </c>
      <c r="L164" t="s">
        <v>26</v>
      </c>
      <c r="M164">
        <v>8</v>
      </c>
      <c r="N164" t="s">
        <v>919</v>
      </c>
      <c r="O164" t="s">
        <v>75</v>
      </c>
      <c r="P164" t="s">
        <v>29</v>
      </c>
      <c r="Q164" t="s">
        <v>49</v>
      </c>
    </row>
    <row r="165" spans="1:17" x14ac:dyDescent="0.25">
      <c r="A165">
        <v>1216531</v>
      </c>
      <c r="B165" t="s">
        <v>921</v>
      </c>
      <c r="C165">
        <v>2020</v>
      </c>
      <c r="D165">
        <v>31</v>
      </c>
      <c r="E165" t="s">
        <v>33</v>
      </c>
      <c r="F165" t="s">
        <v>248</v>
      </c>
      <c r="G165" t="s">
        <v>170</v>
      </c>
      <c r="H165" t="s">
        <v>33</v>
      </c>
      <c r="I165" t="s">
        <v>910</v>
      </c>
      <c r="J165" t="s">
        <v>911</v>
      </c>
      <c r="K165" t="s">
        <v>248</v>
      </c>
      <c r="L165" t="s">
        <v>26</v>
      </c>
      <c r="M165">
        <v>8</v>
      </c>
      <c r="N165" t="s">
        <v>919</v>
      </c>
      <c r="O165" t="s">
        <v>126</v>
      </c>
      <c r="P165" t="s">
        <v>69</v>
      </c>
      <c r="Q165" t="s">
        <v>208</v>
      </c>
    </row>
    <row r="166" spans="1:17" x14ac:dyDescent="0.25">
      <c r="A166">
        <v>1216543</v>
      </c>
      <c r="B166" t="s">
        <v>921</v>
      </c>
      <c r="C166">
        <v>2020</v>
      </c>
      <c r="D166">
        <v>30</v>
      </c>
      <c r="E166" t="s">
        <v>59</v>
      </c>
      <c r="F166" t="s">
        <v>21</v>
      </c>
      <c r="G166" t="s">
        <v>166</v>
      </c>
      <c r="H166" t="s">
        <v>59</v>
      </c>
      <c r="I166" t="s">
        <v>910</v>
      </c>
      <c r="J166" t="s">
        <v>911</v>
      </c>
      <c r="K166" t="s">
        <v>59</v>
      </c>
      <c r="L166" t="s">
        <v>41</v>
      </c>
      <c r="M166">
        <v>13</v>
      </c>
      <c r="N166" t="s">
        <v>919</v>
      </c>
      <c r="O166" t="s">
        <v>200</v>
      </c>
      <c r="P166" t="s">
        <v>56</v>
      </c>
      <c r="Q166" t="s">
        <v>30</v>
      </c>
    </row>
    <row r="167" spans="1:17" x14ac:dyDescent="0.25">
      <c r="A167">
        <v>1216528</v>
      </c>
      <c r="B167" t="s">
        <v>921</v>
      </c>
      <c r="C167">
        <v>2020</v>
      </c>
      <c r="D167">
        <v>29</v>
      </c>
      <c r="E167" t="s">
        <v>64</v>
      </c>
      <c r="F167" t="s">
        <v>52</v>
      </c>
      <c r="G167" t="s">
        <v>166</v>
      </c>
      <c r="H167" t="s">
        <v>64</v>
      </c>
      <c r="I167" t="s">
        <v>910</v>
      </c>
      <c r="J167" t="s">
        <v>911</v>
      </c>
      <c r="K167" t="s">
        <v>64</v>
      </c>
      <c r="L167" t="s">
        <v>41</v>
      </c>
      <c r="M167">
        <v>20</v>
      </c>
      <c r="N167" t="s">
        <v>919</v>
      </c>
      <c r="O167" t="s">
        <v>192</v>
      </c>
      <c r="P167" t="s">
        <v>56</v>
      </c>
      <c r="Q167" t="s">
        <v>218</v>
      </c>
    </row>
    <row r="168" spans="1:17" x14ac:dyDescent="0.25">
      <c r="A168">
        <v>1216540</v>
      </c>
      <c r="B168" t="s">
        <v>921</v>
      </c>
      <c r="C168">
        <v>2020</v>
      </c>
      <c r="D168">
        <v>28</v>
      </c>
      <c r="E168" t="s">
        <v>33</v>
      </c>
      <c r="F168" t="s">
        <v>73</v>
      </c>
      <c r="G168" t="s">
        <v>170</v>
      </c>
      <c r="H168" t="s">
        <v>33</v>
      </c>
      <c r="I168" t="s">
        <v>910</v>
      </c>
      <c r="J168" t="s">
        <v>911</v>
      </c>
      <c r="K168" t="s">
        <v>33</v>
      </c>
      <c r="L168" t="s">
        <v>41</v>
      </c>
      <c r="M168">
        <v>82</v>
      </c>
      <c r="N168" t="s">
        <v>919</v>
      </c>
      <c r="O168" t="s">
        <v>215</v>
      </c>
      <c r="P168" t="s">
        <v>167</v>
      </c>
      <c r="Q168" t="s">
        <v>178</v>
      </c>
    </row>
    <row r="169" spans="1:17" x14ac:dyDescent="0.25">
      <c r="A169">
        <v>1216507</v>
      </c>
      <c r="B169" t="s">
        <v>921</v>
      </c>
      <c r="C169">
        <v>2020</v>
      </c>
      <c r="D169">
        <v>26</v>
      </c>
      <c r="E169" t="s">
        <v>52</v>
      </c>
      <c r="F169" t="s">
        <v>21</v>
      </c>
      <c r="G169" t="s">
        <v>166</v>
      </c>
      <c r="H169" t="s">
        <v>52</v>
      </c>
      <c r="I169" t="s">
        <v>910</v>
      </c>
      <c r="J169" t="s">
        <v>911</v>
      </c>
      <c r="K169" t="s">
        <v>21</v>
      </c>
      <c r="L169" t="s">
        <v>26</v>
      </c>
      <c r="M169">
        <v>5</v>
      </c>
      <c r="N169" t="s">
        <v>919</v>
      </c>
      <c r="O169" t="s">
        <v>111</v>
      </c>
      <c r="P169" t="s">
        <v>77</v>
      </c>
      <c r="Q169" t="s">
        <v>218</v>
      </c>
    </row>
    <row r="170" spans="1:17" x14ac:dyDescent="0.25">
      <c r="A170">
        <v>1216529</v>
      </c>
      <c r="B170" t="s">
        <v>174</v>
      </c>
      <c r="C170">
        <v>2020</v>
      </c>
      <c r="D170">
        <v>27</v>
      </c>
      <c r="E170" t="s">
        <v>59</v>
      </c>
      <c r="F170" t="s">
        <v>60</v>
      </c>
      <c r="G170" t="s">
        <v>245</v>
      </c>
      <c r="H170" t="s">
        <v>59</v>
      </c>
      <c r="I170" t="s">
        <v>910</v>
      </c>
      <c r="J170" t="s">
        <v>911</v>
      </c>
      <c r="K170" t="s">
        <v>60</v>
      </c>
      <c r="L170" t="s">
        <v>26</v>
      </c>
      <c r="M170">
        <v>5</v>
      </c>
      <c r="N170" t="s">
        <v>919</v>
      </c>
      <c r="O170" t="s">
        <v>75</v>
      </c>
      <c r="P170" t="s">
        <v>29</v>
      </c>
      <c r="Q170" t="s">
        <v>179</v>
      </c>
    </row>
    <row r="171" spans="1:17" x14ac:dyDescent="0.25">
      <c r="A171">
        <v>1216523</v>
      </c>
      <c r="B171" t="s">
        <v>174</v>
      </c>
      <c r="C171">
        <v>2020</v>
      </c>
      <c r="D171">
        <v>24</v>
      </c>
      <c r="E171" t="s">
        <v>73</v>
      </c>
      <c r="F171" t="s">
        <v>248</v>
      </c>
      <c r="G171" t="s">
        <v>245</v>
      </c>
      <c r="H171" t="s">
        <v>73</v>
      </c>
      <c r="I171" t="s">
        <v>910</v>
      </c>
      <c r="J171" t="s">
        <v>911</v>
      </c>
      <c r="K171" t="s">
        <v>73</v>
      </c>
      <c r="L171" t="s">
        <v>41</v>
      </c>
      <c r="M171">
        <v>2</v>
      </c>
      <c r="N171" t="s">
        <v>919</v>
      </c>
      <c r="O171" t="s">
        <v>141</v>
      </c>
      <c r="P171" t="s">
        <v>115</v>
      </c>
      <c r="Q171" t="s">
        <v>29</v>
      </c>
    </row>
    <row r="172" spans="1:17" x14ac:dyDescent="0.25">
      <c r="A172">
        <v>1216525</v>
      </c>
      <c r="B172" t="s">
        <v>921</v>
      </c>
      <c r="C172">
        <v>2020</v>
      </c>
      <c r="D172">
        <v>25</v>
      </c>
      <c r="E172" t="s">
        <v>33</v>
      </c>
      <c r="F172" t="s">
        <v>64</v>
      </c>
      <c r="G172" t="s">
        <v>166</v>
      </c>
      <c r="H172" t="s">
        <v>33</v>
      </c>
      <c r="I172" t="s">
        <v>910</v>
      </c>
      <c r="J172" t="s">
        <v>911</v>
      </c>
      <c r="K172" t="s">
        <v>33</v>
      </c>
      <c r="L172" t="s">
        <v>41</v>
      </c>
      <c r="M172">
        <v>37</v>
      </c>
      <c r="N172" t="s">
        <v>919</v>
      </c>
      <c r="O172" t="s">
        <v>68</v>
      </c>
      <c r="P172" t="s">
        <v>56</v>
      </c>
      <c r="Q172" t="s">
        <v>218</v>
      </c>
    </row>
    <row r="173" spans="1:17" x14ac:dyDescent="0.25">
      <c r="A173">
        <v>1216500</v>
      </c>
      <c r="B173" t="s">
        <v>921</v>
      </c>
      <c r="C173">
        <v>2020</v>
      </c>
      <c r="D173">
        <v>23</v>
      </c>
      <c r="E173" t="s">
        <v>59</v>
      </c>
      <c r="F173" t="s">
        <v>21</v>
      </c>
      <c r="G173" t="s">
        <v>170</v>
      </c>
      <c r="H173" t="s">
        <v>21</v>
      </c>
      <c r="I173" t="s">
        <v>912</v>
      </c>
      <c r="J173" t="s">
        <v>911</v>
      </c>
      <c r="K173" t="s">
        <v>59</v>
      </c>
      <c r="L173" t="s">
        <v>41</v>
      </c>
      <c r="M173">
        <v>46</v>
      </c>
      <c r="N173" t="s">
        <v>919</v>
      </c>
      <c r="O173" t="s">
        <v>66</v>
      </c>
      <c r="P173" t="s">
        <v>69</v>
      </c>
      <c r="Q173" t="s">
        <v>208</v>
      </c>
    </row>
    <row r="174" spans="1:17" x14ac:dyDescent="0.25">
      <c r="A174">
        <v>1216542</v>
      </c>
      <c r="B174" t="s">
        <v>921</v>
      </c>
      <c r="C174">
        <v>2020</v>
      </c>
      <c r="D174">
        <v>22</v>
      </c>
      <c r="E174" t="s">
        <v>52</v>
      </c>
      <c r="F174" t="s">
        <v>248</v>
      </c>
      <c r="G174" t="s">
        <v>166</v>
      </c>
      <c r="H174" t="s">
        <v>52</v>
      </c>
      <c r="I174" t="s">
        <v>910</v>
      </c>
      <c r="J174" t="s">
        <v>911</v>
      </c>
      <c r="K174" t="s">
        <v>52</v>
      </c>
      <c r="L174" t="s">
        <v>41</v>
      </c>
      <c r="M174">
        <v>69</v>
      </c>
      <c r="N174" t="s">
        <v>919</v>
      </c>
      <c r="O174" t="s">
        <v>92</v>
      </c>
      <c r="P174" t="s">
        <v>56</v>
      </c>
      <c r="Q174" t="s">
        <v>30</v>
      </c>
    </row>
    <row r="175" spans="1:17" x14ac:dyDescent="0.25">
      <c r="A175">
        <v>1216501</v>
      </c>
      <c r="B175" t="s">
        <v>174</v>
      </c>
      <c r="C175">
        <v>2020</v>
      </c>
      <c r="D175">
        <v>21</v>
      </c>
      <c r="E175" t="s">
        <v>73</v>
      </c>
      <c r="F175" t="s">
        <v>64</v>
      </c>
      <c r="G175" t="s">
        <v>245</v>
      </c>
      <c r="H175" t="s">
        <v>73</v>
      </c>
      <c r="I175" t="s">
        <v>910</v>
      </c>
      <c r="J175" t="s">
        <v>911</v>
      </c>
      <c r="K175" t="s">
        <v>73</v>
      </c>
      <c r="L175" t="s">
        <v>41</v>
      </c>
      <c r="M175">
        <v>10</v>
      </c>
      <c r="N175" t="s">
        <v>919</v>
      </c>
      <c r="O175" t="s">
        <v>79</v>
      </c>
      <c r="P175" t="s">
        <v>69</v>
      </c>
      <c r="Q175" t="s">
        <v>167</v>
      </c>
    </row>
    <row r="176" spans="1:17" x14ac:dyDescent="0.25">
      <c r="A176">
        <v>1216511</v>
      </c>
      <c r="B176" t="s">
        <v>174</v>
      </c>
      <c r="C176">
        <v>2020</v>
      </c>
      <c r="D176">
        <v>20</v>
      </c>
      <c r="E176" t="s">
        <v>60</v>
      </c>
      <c r="F176" t="s">
        <v>21</v>
      </c>
      <c r="G176" t="s">
        <v>245</v>
      </c>
      <c r="H176" t="s">
        <v>60</v>
      </c>
      <c r="I176" t="s">
        <v>910</v>
      </c>
      <c r="J176" t="s">
        <v>911</v>
      </c>
      <c r="K176" t="s">
        <v>60</v>
      </c>
      <c r="L176" t="s">
        <v>41</v>
      </c>
      <c r="M176">
        <v>57</v>
      </c>
      <c r="N176" t="s">
        <v>919</v>
      </c>
      <c r="O176" t="s">
        <v>110</v>
      </c>
      <c r="P176" t="s">
        <v>49</v>
      </c>
      <c r="Q176" t="s">
        <v>179</v>
      </c>
    </row>
    <row r="177" spans="1:17" x14ac:dyDescent="0.25">
      <c r="A177">
        <v>1216519</v>
      </c>
      <c r="B177" t="s">
        <v>921</v>
      </c>
      <c r="C177">
        <v>2020</v>
      </c>
      <c r="D177">
        <v>19</v>
      </c>
      <c r="E177" t="s">
        <v>59</v>
      </c>
      <c r="F177" t="s">
        <v>33</v>
      </c>
      <c r="G177" t="s">
        <v>166</v>
      </c>
      <c r="H177" t="s">
        <v>33</v>
      </c>
      <c r="I177" t="s">
        <v>912</v>
      </c>
      <c r="J177" t="s">
        <v>911</v>
      </c>
      <c r="K177" t="s">
        <v>59</v>
      </c>
      <c r="L177" t="s">
        <v>41</v>
      </c>
      <c r="M177">
        <v>59</v>
      </c>
      <c r="N177" t="s">
        <v>919</v>
      </c>
      <c r="O177" t="s">
        <v>181</v>
      </c>
      <c r="P177" t="s">
        <v>30</v>
      </c>
      <c r="Q177" t="s">
        <v>77</v>
      </c>
    </row>
    <row r="178" spans="1:17" x14ac:dyDescent="0.25">
      <c r="A178">
        <v>1216513</v>
      </c>
      <c r="B178" t="s">
        <v>921</v>
      </c>
      <c r="C178">
        <v>2020</v>
      </c>
      <c r="D178">
        <v>18</v>
      </c>
      <c r="E178" t="s">
        <v>248</v>
      </c>
      <c r="F178" t="s">
        <v>64</v>
      </c>
      <c r="G178" t="s">
        <v>166</v>
      </c>
      <c r="H178" t="s">
        <v>248</v>
      </c>
      <c r="I178" t="s">
        <v>910</v>
      </c>
      <c r="J178" t="s">
        <v>911</v>
      </c>
      <c r="K178" t="s">
        <v>64</v>
      </c>
      <c r="L178" t="s">
        <v>26</v>
      </c>
      <c r="M178">
        <v>10</v>
      </c>
      <c r="N178" t="s">
        <v>919</v>
      </c>
      <c r="O178" t="s">
        <v>275</v>
      </c>
      <c r="P178" t="s">
        <v>186</v>
      </c>
      <c r="Q178" t="s">
        <v>30</v>
      </c>
    </row>
    <row r="179" spans="1:17" x14ac:dyDescent="0.25">
      <c r="A179">
        <v>1216538</v>
      </c>
      <c r="B179" t="s">
        <v>921</v>
      </c>
      <c r="C179">
        <v>2020</v>
      </c>
      <c r="D179">
        <v>17</v>
      </c>
      <c r="E179" t="s">
        <v>60</v>
      </c>
      <c r="F179" t="s">
        <v>52</v>
      </c>
      <c r="G179" t="s">
        <v>170</v>
      </c>
      <c r="H179" t="s">
        <v>60</v>
      </c>
      <c r="I179" t="s">
        <v>910</v>
      </c>
      <c r="J179" t="s">
        <v>911</v>
      </c>
      <c r="K179" t="s">
        <v>60</v>
      </c>
      <c r="L179" t="s">
        <v>41</v>
      </c>
      <c r="M179">
        <v>34</v>
      </c>
      <c r="N179" t="s">
        <v>919</v>
      </c>
      <c r="O179" t="s">
        <v>84</v>
      </c>
      <c r="P179" t="s">
        <v>69</v>
      </c>
      <c r="Q179" t="s">
        <v>167</v>
      </c>
    </row>
    <row r="180" spans="1:17" x14ac:dyDescent="0.25">
      <c r="A180">
        <v>1216514</v>
      </c>
      <c r="B180" t="s">
        <v>174</v>
      </c>
      <c r="C180">
        <v>2020</v>
      </c>
      <c r="D180">
        <v>15</v>
      </c>
      <c r="E180" t="s">
        <v>21</v>
      </c>
      <c r="F180" t="s">
        <v>33</v>
      </c>
      <c r="G180" t="s">
        <v>245</v>
      </c>
      <c r="H180" t="s">
        <v>21</v>
      </c>
      <c r="I180" t="s">
        <v>910</v>
      </c>
      <c r="J180" t="s">
        <v>911</v>
      </c>
      <c r="K180" t="s">
        <v>33</v>
      </c>
      <c r="L180" t="s">
        <v>26</v>
      </c>
      <c r="M180">
        <v>8</v>
      </c>
      <c r="N180" t="s">
        <v>919</v>
      </c>
      <c r="O180" t="s">
        <v>138</v>
      </c>
      <c r="P180" t="s">
        <v>29</v>
      </c>
      <c r="Q180" t="s">
        <v>179</v>
      </c>
    </row>
    <row r="181" spans="1:17" x14ac:dyDescent="0.25">
      <c r="A181">
        <v>1216515</v>
      </c>
      <c r="B181" t="s">
        <v>921</v>
      </c>
      <c r="C181">
        <v>2020</v>
      </c>
      <c r="D181">
        <v>16</v>
      </c>
      <c r="E181" t="s">
        <v>59</v>
      </c>
      <c r="F181" t="s">
        <v>73</v>
      </c>
      <c r="G181" t="s">
        <v>170</v>
      </c>
      <c r="H181" t="s">
        <v>73</v>
      </c>
      <c r="I181" t="s">
        <v>912</v>
      </c>
      <c r="J181" t="s">
        <v>911</v>
      </c>
      <c r="K181" t="s">
        <v>59</v>
      </c>
      <c r="L181" t="s">
        <v>41</v>
      </c>
      <c r="M181">
        <v>18</v>
      </c>
      <c r="N181" t="s">
        <v>919</v>
      </c>
      <c r="O181" t="s">
        <v>194</v>
      </c>
      <c r="P181" t="s">
        <v>262</v>
      </c>
      <c r="Q181" t="s">
        <v>167</v>
      </c>
    </row>
    <row r="182" spans="1:17" x14ac:dyDescent="0.25">
      <c r="A182">
        <v>1216516</v>
      </c>
      <c r="B182" t="s">
        <v>921</v>
      </c>
      <c r="C182">
        <v>2020</v>
      </c>
      <c r="D182">
        <v>14</v>
      </c>
      <c r="E182" t="s">
        <v>52</v>
      </c>
      <c r="F182" t="s">
        <v>64</v>
      </c>
      <c r="G182" t="s">
        <v>166</v>
      </c>
      <c r="H182" t="s">
        <v>52</v>
      </c>
      <c r="I182" t="s">
        <v>910</v>
      </c>
      <c r="J182" t="s">
        <v>911</v>
      </c>
      <c r="K182" t="s">
        <v>52</v>
      </c>
      <c r="L182" t="s">
        <v>41</v>
      </c>
      <c r="M182">
        <v>7</v>
      </c>
      <c r="N182" t="s">
        <v>919</v>
      </c>
      <c r="O182" t="s">
        <v>276</v>
      </c>
      <c r="P182" t="s">
        <v>56</v>
      </c>
      <c r="Q182" t="s">
        <v>218</v>
      </c>
    </row>
    <row r="183" spans="1:17" x14ac:dyDescent="0.25">
      <c r="A183">
        <v>1216503</v>
      </c>
      <c r="B183" t="s">
        <v>174</v>
      </c>
      <c r="C183">
        <v>2020</v>
      </c>
      <c r="D183">
        <v>13</v>
      </c>
      <c r="E183" t="s">
        <v>60</v>
      </c>
      <c r="F183" t="s">
        <v>248</v>
      </c>
      <c r="G183" t="s">
        <v>245</v>
      </c>
      <c r="H183" t="s">
        <v>248</v>
      </c>
      <c r="I183" t="s">
        <v>912</v>
      </c>
      <c r="J183" t="s">
        <v>911</v>
      </c>
      <c r="K183" t="s">
        <v>60</v>
      </c>
      <c r="L183" t="s">
        <v>41</v>
      </c>
      <c r="M183">
        <v>48</v>
      </c>
      <c r="N183" t="s">
        <v>919</v>
      </c>
      <c r="O183" t="s">
        <v>188</v>
      </c>
      <c r="P183" t="s">
        <v>49</v>
      </c>
      <c r="Q183" t="s">
        <v>179</v>
      </c>
    </row>
    <row r="184" spans="1:17" x14ac:dyDescent="0.25">
      <c r="A184">
        <v>1216504</v>
      </c>
      <c r="B184" t="s">
        <v>921</v>
      </c>
      <c r="C184">
        <v>2020</v>
      </c>
      <c r="D184">
        <v>12</v>
      </c>
      <c r="E184" t="s">
        <v>73</v>
      </c>
      <c r="F184" t="s">
        <v>21</v>
      </c>
      <c r="G184" t="s">
        <v>166</v>
      </c>
      <c r="H184" t="s">
        <v>21</v>
      </c>
      <c r="I184" t="s">
        <v>912</v>
      </c>
      <c r="J184" t="s">
        <v>911</v>
      </c>
      <c r="K184" t="s">
        <v>73</v>
      </c>
      <c r="L184" t="s">
        <v>41</v>
      </c>
      <c r="M184">
        <v>37</v>
      </c>
      <c r="N184" t="s">
        <v>919</v>
      </c>
      <c r="O184" t="s">
        <v>177</v>
      </c>
      <c r="P184" t="s">
        <v>69</v>
      </c>
      <c r="Q184" t="s">
        <v>208</v>
      </c>
    </row>
    <row r="185" spans="1:17" x14ac:dyDescent="0.25">
      <c r="A185">
        <v>1216532</v>
      </c>
      <c r="B185" t="s">
        <v>174</v>
      </c>
      <c r="C185">
        <v>2020</v>
      </c>
      <c r="D185">
        <v>11</v>
      </c>
      <c r="E185" t="s">
        <v>52</v>
      </c>
      <c r="F185" t="s">
        <v>59</v>
      </c>
      <c r="G185" t="s">
        <v>245</v>
      </c>
      <c r="H185" t="s">
        <v>59</v>
      </c>
      <c r="I185" t="s">
        <v>912</v>
      </c>
      <c r="J185" t="s">
        <v>911</v>
      </c>
      <c r="K185" t="s">
        <v>52</v>
      </c>
      <c r="L185" t="s">
        <v>41</v>
      </c>
      <c r="M185">
        <v>15</v>
      </c>
      <c r="N185" t="s">
        <v>919</v>
      </c>
      <c r="O185" t="s">
        <v>129</v>
      </c>
      <c r="P185" t="s">
        <v>49</v>
      </c>
      <c r="Q185" t="s">
        <v>179</v>
      </c>
    </row>
    <row r="186" spans="1:17" x14ac:dyDescent="0.25">
      <c r="A186">
        <v>1216547</v>
      </c>
      <c r="B186" t="s">
        <v>921</v>
      </c>
      <c r="C186">
        <v>2020</v>
      </c>
      <c r="D186">
        <v>10</v>
      </c>
      <c r="E186" t="s">
        <v>33</v>
      </c>
      <c r="F186" t="s">
        <v>60</v>
      </c>
      <c r="G186" t="s">
        <v>166</v>
      </c>
      <c r="H186" t="s">
        <v>60</v>
      </c>
      <c r="I186" t="s">
        <v>912</v>
      </c>
      <c r="J186" t="s">
        <v>913</v>
      </c>
      <c r="K186" t="s">
        <v>33</v>
      </c>
      <c r="L186" t="s">
        <v>223</v>
      </c>
      <c r="M186">
        <v>0</v>
      </c>
      <c r="N186" t="s">
        <v>919</v>
      </c>
      <c r="O186" t="s">
        <v>215</v>
      </c>
      <c r="P186" t="s">
        <v>30</v>
      </c>
      <c r="Q186" t="s">
        <v>218</v>
      </c>
    </row>
    <row r="187" spans="1:17" x14ac:dyDescent="0.25">
      <c r="A187">
        <v>1216527</v>
      </c>
      <c r="B187" t="s">
        <v>921</v>
      </c>
      <c r="C187">
        <v>2020</v>
      </c>
      <c r="D187">
        <v>9</v>
      </c>
      <c r="E187" t="s">
        <v>248</v>
      </c>
      <c r="F187" t="s">
        <v>21</v>
      </c>
      <c r="G187" t="s">
        <v>170</v>
      </c>
      <c r="H187" t="s">
        <v>21</v>
      </c>
      <c r="I187" t="s">
        <v>912</v>
      </c>
      <c r="J187" t="s">
        <v>911</v>
      </c>
      <c r="K187" t="s">
        <v>21</v>
      </c>
      <c r="L187" t="s">
        <v>26</v>
      </c>
      <c r="M187">
        <v>4</v>
      </c>
      <c r="N187" t="s">
        <v>919</v>
      </c>
      <c r="O187" t="s">
        <v>158</v>
      </c>
      <c r="P187" t="s">
        <v>167</v>
      </c>
      <c r="Q187" t="s">
        <v>178</v>
      </c>
    </row>
    <row r="188" spans="1:17" x14ac:dyDescent="0.25">
      <c r="A188">
        <v>1216545</v>
      </c>
      <c r="B188" t="s">
        <v>174</v>
      </c>
      <c r="C188">
        <v>2020</v>
      </c>
      <c r="D188">
        <v>8</v>
      </c>
      <c r="E188" t="s">
        <v>52</v>
      </c>
      <c r="F188" t="s">
        <v>73</v>
      </c>
      <c r="G188" t="s">
        <v>245</v>
      </c>
      <c r="H188" t="s">
        <v>52</v>
      </c>
      <c r="I188" t="s">
        <v>910</v>
      </c>
      <c r="J188" t="s">
        <v>911</v>
      </c>
      <c r="K188" t="s">
        <v>73</v>
      </c>
      <c r="L188" t="s">
        <v>26</v>
      </c>
      <c r="M188">
        <v>7</v>
      </c>
      <c r="N188" t="s">
        <v>919</v>
      </c>
      <c r="O188" t="s">
        <v>96</v>
      </c>
      <c r="P188" t="s">
        <v>29</v>
      </c>
      <c r="Q188" t="s">
        <v>49</v>
      </c>
    </row>
    <row r="189" spans="1:17" x14ac:dyDescent="0.25">
      <c r="A189">
        <v>1216539</v>
      </c>
      <c r="B189" t="s">
        <v>921</v>
      </c>
      <c r="C189">
        <v>2020</v>
      </c>
      <c r="D189">
        <v>7</v>
      </c>
      <c r="E189" t="s">
        <v>59</v>
      </c>
      <c r="F189" t="s">
        <v>64</v>
      </c>
      <c r="G189" t="s">
        <v>166</v>
      </c>
      <c r="H189" t="s">
        <v>64</v>
      </c>
      <c r="I189" t="s">
        <v>912</v>
      </c>
      <c r="J189" t="s">
        <v>911</v>
      </c>
      <c r="K189" t="s">
        <v>59</v>
      </c>
      <c r="L189" t="s">
        <v>41</v>
      </c>
      <c r="M189">
        <v>44</v>
      </c>
      <c r="N189" t="s">
        <v>919</v>
      </c>
      <c r="O189" t="s">
        <v>212</v>
      </c>
      <c r="P189" t="s">
        <v>69</v>
      </c>
      <c r="Q189" t="s">
        <v>167</v>
      </c>
    </row>
    <row r="190" spans="1:17" x14ac:dyDescent="0.25">
      <c r="A190">
        <v>1216510</v>
      </c>
      <c r="B190" t="s">
        <v>921</v>
      </c>
      <c r="C190">
        <v>2020</v>
      </c>
      <c r="D190">
        <v>6</v>
      </c>
      <c r="E190" t="s">
        <v>248</v>
      </c>
      <c r="F190" t="s">
        <v>33</v>
      </c>
      <c r="G190" t="s">
        <v>166</v>
      </c>
      <c r="H190" t="s">
        <v>33</v>
      </c>
      <c r="I190" t="s">
        <v>912</v>
      </c>
      <c r="J190" t="s">
        <v>911</v>
      </c>
      <c r="K190" t="s">
        <v>248</v>
      </c>
      <c r="L190" t="s">
        <v>41</v>
      </c>
      <c r="M190">
        <v>97</v>
      </c>
      <c r="N190" t="s">
        <v>919</v>
      </c>
      <c r="O190" t="s">
        <v>126</v>
      </c>
      <c r="P190" t="s">
        <v>56</v>
      </c>
      <c r="Q190" t="s">
        <v>218</v>
      </c>
    </row>
    <row r="191" spans="1:17" x14ac:dyDescent="0.25">
      <c r="A191">
        <v>1216508</v>
      </c>
      <c r="B191" t="s">
        <v>174</v>
      </c>
      <c r="C191">
        <v>2020</v>
      </c>
      <c r="D191">
        <v>5</v>
      </c>
      <c r="E191" t="s">
        <v>60</v>
      </c>
      <c r="F191" t="s">
        <v>73</v>
      </c>
      <c r="G191" t="s">
        <v>245</v>
      </c>
      <c r="H191" t="s">
        <v>73</v>
      </c>
      <c r="I191" t="s">
        <v>912</v>
      </c>
      <c r="J191" t="s">
        <v>911</v>
      </c>
      <c r="K191" t="s">
        <v>60</v>
      </c>
      <c r="L191" t="s">
        <v>41</v>
      </c>
      <c r="M191">
        <v>49</v>
      </c>
      <c r="N191" t="s">
        <v>919</v>
      </c>
      <c r="O191" t="s">
        <v>285</v>
      </c>
      <c r="P191" t="s">
        <v>29</v>
      </c>
      <c r="Q191" t="s">
        <v>179</v>
      </c>
    </row>
    <row r="192" spans="1:17" x14ac:dyDescent="0.25">
      <c r="A192">
        <v>1216496</v>
      </c>
      <c r="B192" t="s">
        <v>921</v>
      </c>
      <c r="C192">
        <v>2020</v>
      </c>
      <c r="D192">
        <v>4</v>
      </c>
      <c r="E192" t="s">
        <v>21</v>
      </c>
      <c r="F192" t="s">
        <v>64</v>
      </c>
      <c r="G192" t="s">
        <v>170</v>
      </c>
      <c r="H192" t="s">
        <v>64</v>
      </c>
      <c r="I192" t="s">
        <v>912</v>
      </c>
      <c r="J192" t="s">
        <v>911</v>
      </c>
      <c r="K192" t="s">
        <v>21</v>
      </c>
      <c r="L192" t="s">
        <v>41</v>
      </c>
      <c r="M192">
        <v>16</v>
      </c>
      <c r="N192" t="s">
        <v>919</v>
      </c>
      <c r="O192" t="s">
        <v>158</v>
      </c>
      <c r="P192" t="s">
        <v>208</v>
      </c>
      <c r="Q192" t="s">
        <v>262</v>
      </c>
    </row>
    <row r="193" spans="1:17" x14ac:dyDescent="0.25">
      <c r="A193">
        <v>1216534</v>
      </c>
      <c r="B193" t="s">
        <v>921</v>
      </c>
      <c r="C193">
        <v>2020</v>
      </c>
      <c r="D193">
        <v>3</v>
      </c>
      <c r="E193" t="s">
        <v>33</v>
      </c>
      <c r="F193" t="s">
        <v>52</v>
      </c>
      <c r="G193" t="s">
        <v>166</v>
      </c>
      <c r="H193" t="s">
        <v>52</v>
      </c>
      <c r="I193" t="s">
        <v>912</v>
      </c>
      <c r="J193" t="s">
        <v>911</v>
      </c>
      <c r="K193" t="s">
        <v>33</v>
      </c>
      <c r="L193" t="s">
        <v>41</v>
      </c>
      <c r="M193">
        <v>10</v>
      </c>
      <c r="N193" t="s">
        <v>919</v>
      </c>
      <c r="O193" t="s">
        <v>138</v>
      </c>
      <c r="P193" t="s">
        <v>186</v>
      </c>
      <c r="Q193" t="s">
        <v>30</v>
      </c>
    </row>
    <row r="194" spans="1:17" x14ac:dyDescent="0.25">
      <c r="A194">
        <v>1216493</v>
      </c>
      <c r="B194" t="s">
        <v>921</v>
      </c>
      <c r="C194">
        <v>2020</v>
      </c>
      <c r="D194">
        <v>2</v>
      </c>
      <c r="E194" t="s">
        <v>59</v>
      </c>
      <c r="F194" t="s">
        <v>248</v>
      </c>
      <c r="G194" t="s">
        <v>166</v>
      </c>
      <c r="H194" t="s">
        <v>248</v>
      </c>
      <c r="I194" t="s">
        <v>912</v>
      </c>
      <c r="J194" t="s">
        <v>913</v>
      </c>
      <c r="K194" t="s">
        <v>59</v>
      </c>
      <c r="L194" t="s">
        <v>223</v>
      </c>
      <c r="M194">
        <v>0</v>
      </c>
      <c r="N194" t="s">
        <v>919</v>
      </c>
      <c r="O194" t="s">
        <v>246</v>
      </c>
      <c r="P194" t="s">
        <v>56</v>
      </c>
      <c r="Q194" t="s">
        <v>30</v>
      </c>
    </row>
    <row r="195" spans="1:17" x14ac:dyDescent="0.25">
      <c r="A195">
        <v>1216492</v>
      </c>
      <c r="B195" t="s">
        <v>174</v>
      </c>
      <c r="C195">
        <v>2020</v>
      </c>
      <c r="D195">
        <v>1</v>
      </c>
      <c r="E195" t="s">
        <v>60</v>
      </c>
      <c r="F195" t="s">
        <v>64</v>
      </c>
      <c r="G195" t="s">
        <v>245</v>
      </c>
      <c r="H195" t="s">
        <v>64</v>
      </c>
      <c r="I195" t="s">
        <v>912</v>
      </c>
      <c r="J195" t="s">
        <v>911</v>
      </c>
      <c r="K195" t="s">
        <v>64</v>
      </c>
      <c r="L195" t="s">
        <v>26</v>
      </c>
      <c r="M195">
        <v>5</v>
      </c>
      <c r="N195" t="s">
        <v>919</v>
      </c>
      <c r="O195" t="s">
        <v>290</v>
      </c>
      <c r="P195" t="s">
        <v>29</v>
      </c>
      <c r="Q195" t="s">
        <v>49</v>
      </c>
    </row>
    <row r="196" spans="1:17" x14ac:dyDescent="0.25">
      <c r="A196">
        <v>1181768</v>
      </c>
      <c r="B196" t="s">
        <v>291</v>
      </c>
      <c r="C196">
        <v>2019</v>
      </c>
      <c r="D196" t="s">
        <v>20</v>
      </c>
      <c r="E196" t="s">
        <v>60</v>
      </c>
      <c r="F196" t="s">
        <v>64</v>
      </c>
      <c r="G196" t="s">
        <v>292</v>
      </c>
      <c r="H196" t="s">
        <v>60</v>
      </c>
      <c r="I196" t="s">
        <v>910</v>
      </c>
      <c r="J196" t="s">
        <v>911</v>
      </c>
      <c r="K196" t="s">
        <v>60</v>
      </c>
      <c r="L196" t="s">
        <v>41</v>
      </c>
      <c r="M196">
        <v>1</v>
      </c>
      <c r="N196" t="s">
        <v>919</v>
      </c>
      <c r="O196" t="s">
        <v>61</v>
      </c>
      <c r="P196" t="s">
        <v>293</v>
      </c>
      <c r="Q196" t="s">
        <v>30</v>
      </c>
    </row>
    <row r="197" spans="1:17" x14ac:dyDescent="0.25">
      <c r="A197">
        <v>1181767</v>
      </c>
      <c r="B197" t="s">
        <v>294</v>
      </c>
      <c r="C197">
        <v>2019</v>
      </c>
      <c r="D197" t="s">
        <v>295</v>
      </c>
      <c r="E197" t="s">
        <v>59</v>
      </c>
      <c r="F197" t="s">
        <v>64</v>
      </c>
      <c r="G197" t="s">
        <v>916</v>
      </c>
      <c r="H197" t="s">
        <v>64</v>
      </c>
      <c r="I197" t="s">
        <v>912</v>
      </c>
      <c r="J197" t="s">
        <v>911</v>
      </c>
      <c r="K197" t="s">
        <v>64</v>
      </c>
      <c r="L197" t="s">
        <v>26</v>
      </c>
      <c r="M197">
        <v>6</v>
      </c>
      <c r="N197" t="s">
        <v>919</v>
      </c>
      <c r="O197" t="s">
        <v>136</v>
      </c>
      <c r="P197" t="s">
        <v>48</v>
      </c>
      <c r="Q197" t="s">
        <v>179</v>
      </c>
    </row>
    <row r="198" spans="1:17" x14ac:dyDescent="0.25">
      <c r="A198">
        <v>1181766</v>
      </c>
      <c r="B198" t="s">
        <v>294</v>
      </c>
      <c r="C198">
        <v>2019</v>
      </c>
      <c r="D198" t="s">
        <v>38</v>
      </c>
      <c r="E198" t="s">
        <v>52</v>
      </c>
      <c r="F198" t="s">
        <v>59</v>
      </c>
      <c r="G198" t="s">
        <v>916</v>
      </c>
      <c r="H198" t="s">
        <v>59</v>
      </c>
      <c r="I198" t="s">
        <v>912</v>
      </c>
      <c r="J198" t="s">
        <v>911</v>
      </c>
      <c r="K198" t="s">
        <v>59</v>
      </c>
      <c r="L198" t="s">
        <v>26</v>
      </c>
      <c r="M198">
        <v>2</v>
      </c>
      <c r="N198" t="s">
        <v>919</v>
      </c>
      <c r="O198" t="s">
        <v>297</v>
      </c>
      <c r="P198" t="s">
        <v>48</v>
      </c>
      <c r="Q198" t="s">
        <v>179</v>
      </c>
    </row>
    <row r="199" spans="1:17" x14ac:dyDescent="0.25">
      <c r="A199">
        <v>1181764</v>
      </c>
      <c r="B199" t="s">
        <v>219</v>
      </c>
      <c r="C199">
        <v>2019</v>
      </c>
      <c r="D199" t="s">
        <v>295</v>
      </c>
      <c r="E199" t="s">
        <v>64</v>
      </c>
      <c r="F199" t="s">
        <v>60</v>
      </c>
      <c r="G199" t="s">
        <v>298</v>
      </c>
      <c r="H199" t="s">
        <v>64</v>
      </c>
      <c r="I199" t="s">
        <v>910</v>
      </c>
      <c r="J199" t="s">
        <v>911</v>
      </c>
      <c r="K199" t="s">
        <v>60</v>
      </c>
      <c r="L199" t="s">
        <v>26</v>
      </c>
      <c r="M199">
        <v>6</v>
      </c>
      <c r="N199" t="s">
        <v>919</v>
      </c>
      <c r="O199" t="s">
        <v>110</v>
      </c>
      <c r="P199" t="s">
        <v>299</v>
      </c>
      <c r="Q199" t="s">
        <v>30</v>
      </c>
    </row>
    <row r="200" spans="1:17" x14ac:dyDescent="0.25">
      <c r="A200">
        <v>1178430</v>
      </c>
      <c r="B200" t="s">
        <v>300</v>
      </c>
      <c r="C200">
        <v>2019</v>
      </c>
      <c r="D200">
        <v>55</v>
      </c>
      <c r="E200" t="s">
        <v>64</v>
      </c>
      <c r="F200" t="s">
        <v>248</v>
      </c>
      <c r="G200" t="s">
        <v>917</v>
      </c>
      <c r="H200" t="s">
        <v>248</v>
      </c>
      <c r="I200" t="s">
        <v>912</v>
      </c>
      <c r="J200" t="s">
        <v>911</v>
      </c>
      <c r="K200" t="s">
        <v>248</v>
      </c>
      <c r="L200" t="s">
        <v>26</v>
      </c>
      <c r="M200">
        <v>6</v>
      </c>
      <c r="N200" t="s">
        <v>919</v>
      </c>
      <c r="O200" t="s">
        <v>126</v>
      </c>
      <c r="P200" t="s">
        <v>208</v>
      </c>
      <c r="Q200" t="s">
        <v>69</v>
      </c>
    </row>
    <row r="201" spans="1:17" x14ac:dyDescent="0.25">
      <c r="A201">
        <v>1178431</v>
      </c>
      <c r="B201" t="s">
        <v>50</v>
      </c>
      <c r="C201">
        <v>2019</v>
      </c>
      <c r="D201">
        <v>56</v>
      </c>
      <c r="E201" t="s">
        <v>73</v>
      </c>
      <c r="F201" t="s">
        <v>60</v>
      </c>
      <c r="G201" t="s">
        <v>302</v>
      </c>
      <c r="H201" t="s">
        <v>60</v>
      </c>
      <c r="I201" t="s">
        <v>912</v>
      </c>
      <c r="J201" t="s">
        <v>911</v>
      </c>
      <c r="K201" t="s">
        <v>60</v>
      </c>
      <c r="L201" t="s">
        <v>26</v>
      </c>
      <c r="M201">
        <v>9</v>
      </c>
      <c r="N201" t="s">
        <v>919</v>
      </c>
      <c r="O201" t="s">
        <v>920</v>
      </c>
      <c r="P201" t="s">
        <v>303</v>
      </c>
      <c r="Q201" t="s">
        <v>209</v>
      </c>
    </row>
    <row r="202" spans="1:17" x14ac:dyDescent="0.25">
      <c r="A202">
        <v>1178429</v>
      </c>
      <c r="B202" t="s">
        <v>304</v>
      </c>
      <c r="C202">
        <v>2019</v>
      </c>
      <c r="D202">
        <v>54</v>
      </c>
      <c r="E202" t="s">
        <v>52</v>
      </c>
      <c r="F202" t="s">
        <v>33</v>
      </c>
      <c r="G202" t="s">
        <v>402</v>
      </c>
      <c r="H202" t="s">
        <v>33</v>
      </c>
      <c r="I202" t="s">
        <v>912</v>
      </c>
      <c r="J202" t="s">
        <v>911</v>
      </c>
      <c r="K202" t="s">
        <v>33</v>
      </c>
      <c r="L202" t="s">
        <v>26</v>
      </c>
      <c r="M202">
        <v>4</v>
      </c>
      <c r="N202" t="s">
        <v>919</v>
      </c>
      <c r="O202" t="s">
        <v>306</v>
      </c>
      <c r="P202" t="s">
        <v>56</v>
      </c>
      <c r="Q202" t="s">
        <v>299</v>
      </c>
    </row>
    <row r="203" spans="1:17" x14ac:dyDescent="0.25">
      <c r="A203">
        <v>1178428</v>
      </c>
      <c r="B203" t="s">
        <v>206</v>
      </c>
      <c r="C203">
        <v>2019</v>
      </c>
      <c r="D203">
        <v>53</v>
      </c>
      <c r="E203" t="s">
        <v>21</v>
      </c>
      <c r="F203" t="s">
        <v>59</v>
      </c>
      <c r="G203" t="s">
        <v>307</v>
      </c>
      <c r="H203" t="s">
        <v>21</v>
      </c>
      <c r="I203" t="s">
        <v>910</v>
      </c>
      <c r="J203" t="s">
        <v>911</v>
      </c>
      <c r="K203" t="s">
        <v>59</v>
      </c>
      <c r="L203" t="s">
        <v>26</v>
      </c>
      <c r="M203">
        <v>5</v>
      </c>
      <c r="N203" t="s">
        <v>919</v>
      </c>
      <c r="O203" t="s">
        <v>231</v>
      </c>
      <c r="P203" t="s">
        <v>186</v>
      </c>
      <c r="Q203" t="s">
        <v>293</v>
      </c>
    </row>
    <row r="204" spans="1:17" x14ac:dyDescent="0.25">
      <c r="A204">
        <v>1178427</v>
      </c>
      <c r="B204" t="s">
        <v>300</v>
      </c>
      <c r="C204">
        <v>2019</v>
      </c>
      <c r="D204">
        <v>52</v>
      </c>
      <c r="E204" t="s">
        <v>248</v>
      </c>
      <c r="F204" t="s">
        <v>73</v>
      </c>
      <c r="G204" t="s">
        <v>917</v>
      </c>
      <c r="H204" t="s">
        <v>73</v>
      </c>
      <c r="I204" t="s">
        <v>912</v>
      </c>
      <c r="J204" t="s">
        <v>911</v>
      </c>
      <c r="K204" t="s">
        <v>73</v>
      </c>
      <c r="L204" t="s">
        <v>26</v>
      </c>
      <c r="M204">
        <v>7</v>
      </c>
      <c r="N204" t="s">
        <v>919</v>
      </c>
      <c r="O204" t="s">
        <v>96</v>
      </c>
      <c r="P204" t="s">
        <v>48</v>
      </c>
      <c r="Q204" t="s">
        <v>208</v>
      </c>
    </row>
    <row r="205" spans="1:17" x14ac:dyDescent="0.25">
      <c r="A205">
        <v>1178426</v>
      </c>
      <c r="B205" t="s">
        <v>50</v>
      </c>
      <c r="C205">
        <v>2019</v>
      </c>
      <c r="D205">
        <v>51</v>
      </c>
      <c r="E205" t="s">
        <v>60</v>
      </c>
      <c r="F205" t="s">
        <v>52</v>
      </c>
      <c r="G205" t="s">
        <v>302</v>
      </c>
      <c r="H205" t="s">
        <v>60</v>
      </c>
      <c r="I205" t="s">
        <v>910</v>
      </c>
      <c r="J205" t="s">
        <v>913</v>
      </c>
      <c r="K205" t="s">
        <v>60</v>
      </c>
      <c r="L205" t="s">
        <v>223</v>
      </c>
      <c r="M205">
        <v>0</v>
      </c>
      <c r="N205" t="s">
        <v>919</v>
      </c>
      <c r="O205" t="s">
        <v>61</v>
      </c>
      <c r="P205" t="s">
        <v>209</v>
      </c>
      <c r="Q205" t="s">
        <v>179</v>
      </c>
    </row>
    <row r="206" spans="1:17" x14ac:dyDescent="0.25">
      <c r="A206">
        <v>1178425</v>
      </c>
      <c r="B206" t="s">
        <v>219</v>
      </c>
      <c r="C206">
        <v>2019</v>
      </c>
      <c r="D206">
        <v>50</v>
      </c>
      <c r="E206" t="s">
        <v>64</v>
      </c>
      <c r="F206" t="s">
        <v>59</v>
      </c>
      <c r="G206" t="s">
        <v>298</v>
      </c>
      <c r="H206" t="s">
        <v>59</v>
      </c>
      <c r="I206" t="s">
        <v>912</v>
      </c>
      <c r="J206" t="s">
        <v>911</v>
      </c>
      <c r="K206" t="s">
        <v>64</v>
      </c>
      <c r="L206" t="s">
        <v>41</v>
      </c>
      <c r="M206">
        <v>80</v>
      </c>
      <c r="N206" t="s">
        <v>919</v>
      </c>
      <c r="O206" t="s">
        <v>308</v>
      </c>
      <c r="P206" t="s">
        <v>186</v>
      </c>
      <c r="Q206" t="s">
        <v>30</v>
      </c>
    </row>
    <row r="207" spans="1:17" x14ac:dyDescent="0.25">
      <c r="A207">
        <v>1178424</v>
      </c>
      <c r="B207" t="s">
        <v>304</v>
      </c>
      <c r="C207">
        <v>2019</v>
      </c>
      <c r="D207">
        <v>49</v>
      </c>
      <c r="E207" t="s">
        <v>33</v>
      </c>
      <c r="F207" t="s">
        <v>21</v>
      </c>
      <c r="G207" t="s">
        <v>402</v>
      </c>
      <c r="H207" t="s">
        <v>21</v>
      </c>
      <c r="I207" t="s">
        <v>912</v>
      </c>
      <c r="J207" t="s">
        <v>911</v>
      </c>
      <c r="K207" t="s">
        <v>922</v>
      </c>
      <c r="L207" t="s">
        <v>310</v>
      </c>
      <c r="M207">
        <v>0</v>
      </c>
      <c r="N207" t="s">
        <v>919</v>
      </c>
      <c r="O207" t="s">
        <v>27</v>
      </c>
      <c r="P207" t="s">
        <v>299</v>
      </c>
      <c r="Q207" t="s">
        <v>115</v>
      </c>
    </row>
    <row r="208" spans="1:17" x14ac:dyDescent="0.25">
      <c r="A208">
        <v>1178423</v>
      </c>
      <c r="B208" t="s">
        <v>291</v>
      </c>
      <c r="C208">
        <v>2019</v>
      </c>
      <c r="D208">
        <v>48</v>
      </c>
      <c r="E208" t="s">
        <v>52</v>
      </c>
      <c r="F208" t="s">
        <v>248</v>
      </c>
      <c r="G208" t="s">
        <v>292</v>
      </c>
      <c r="H208" t="s">
        <v>248</v>
      </c>
      <c r="I208" t="s">
        <v>912</v>
      </c>
      <c r="J208" t="s">
        <v>911</v>
      </c>
      <c r="K208" t="s">
        <v>52</v>
      </c>
      <c r="L208" t="s">
        <v>41</v>
      </c>
      <c r="M208">
        <v>45</v>
      </c>
      <c r="N208" t="s">
        <v>919</v>
      </c>
      <c r="O208" t="s">
        <v>102</v>
      </c>
      <c r="P208" t="s">
        <v>209</v>
      </c>
      <c r="Q208" t="s">
        <v>179</v>
      </c>
    </row>
    <row r="209" spans="1:17" x14ac:dyDescent="0.25">
      <c r="A209">
        <v>1178422</v>
      </c>
      <c r="B209" t="s">
        <v>36</v>
      </c>
      <c r="C209">
        <v>2019</v>
      </c>
      <c r="D209">
        <v>47</v>
      </c>
      <c r="E209" t="s">
        <v>73</v>
      </c>
      <c r="F209" t="s">
        <v>60</v>
      </c>
      <c r="G209" t="s">
        <v>313</v>
      </c>
      <c r="H209" t="s">
        <v>60</v>
      </c>
      <c r="I209" t="s">
        <v>912</v>
      </c>
      <c r="J209" t="s">
        <v>911</v>
      </c>
      <c r="K209" t="s">
        <v>73</v>
      </c>
      <c r="L209" t="s">
        <v>41</v>
      </c>
      <c r="M209">
        <v>34</v>
      </c>
      <c r="N209" t="s">
        <v>919</v>
      </c>
      <c r="O209" t="s">
        <v>90</v>
      </c>
      <c r="P209" t="s">
        <v>293</v>
      </c>
      <c r="Q209" t="s">
        <v>30</v>
      </c>
    </row>
    <row r="210" spans="1:17" x14ac:dyDescent="0.25">
      <c r="A210">
        <v>1178421</v>
      </c>
      <c r="B210" t="s">
        <v>206</v>
      </c>
      <c r="C210">
        <v>2019</v>
      </c>
      <c r="D210">
        <v>46</v>
      </c>
      <c r="E210" t="s">
        <v>59</v>
      </c>
      <c r="F210" t="s">
        <v>33</v>
      </c>
      <c r="G210" t="s">
        <v>307</v>
      </c>
      <c r="H210" t="s">
        <v>59</v>
      </c>
      <c r="I210" t="s">
        <v>910</v>
      </c>
      <c r="J210" t="s">
        <v>911</v>
      </c>
      <c r="K210" t="s">
        <v>59</v>
      </c>
      <c r="L210" t="s">
        <v>41</v>
      </c>
      <c r="M210">
        <v>16</v>
      </c>
      <c r="N210" t="s">
        <v>919</v>
      </c>
      <c r="O210" t="s">
        <v>123</v>
      </c>
      <c r="P210" t="s">
        <v>48</v>
      </c>
      <c r="Q210" t="s">
        <v>69</v>
      </c>
    </row>
    <row r="211" spans="1:17" x14ac:dyDescent="0.25">
      <c r="A211">
        <v>1178420</v>
      </c>
      <c r="B211" t="s">
        <v>314</v>
      </c>
      <c r="C211">
        <v>2019</v>
      </c>
      <c r="D211">
        <v>45</v>
      </c>
      <c r="E211" t="s">
        <v>52</v>
      </c>
      <c r="F211" t="s">
        <v>21</v>
      </c>
      <c r="G211" t="s">
        <v>316</v>
      </c>
      <c r="H211" t="s">
        <v>21</v>
      </c>
      <c r="I211" t="s">
        <v>912</v>
      </c>
      <c r="J211" t="s">
        <v>911</v>
      </c>
      <c r="K211" t="s">
        <v>21</v>
      </c>
      <c r="L211" t="s">
        <v>26</v>
      </c>
      <c r="M211">
        <v>7</v>
      </c>
      <c r="N211" t="s">
        <v>919</v>
      </c>
      <c r="O211" t="s">
        <v>239</v>
      </c>
      <c r="P211" t="s">
        <v>303</v>
      </c>
      <c r="Q211" t="s">
        <v>77</v>
      </c>
    </row>
    <row r="212" spans="1:17" x14ac:dyDescent="0.25">
      <c r="A212">
        <v>1178419</v>
      </c>
      <c r="B212" t="s">
        <v>219</v>
      </c>
      <c r="C212">
        <v>2019</v>
      </c>
      <c r="D212">
        <v>44</v>
      </c>
      <c r="E212" t="s">
        <v>60</v>
      </c>
      <c r="F212" t="s">
        <v>64</v>
      </c>
      <c r="G212" t="s">
        <v>298</v>
      </c>
      <c r="H212" t="s">
        <v>64</v>
      </c>
      <c r="I212" t="s">
        <v>912</v>
      </c>
      <c r="J212" t="s">
        <v>911</v>
      </c>
      <c r="K212" t="s">
        <v>60</v>
      </c>
      <c r="L212" t="s">
        <v>41</v>
      </c>
      <c r="M212">
        <v>46</v>
      </c>
      <c r="N212" t="s">
        <v>919</v>
      </c>
      <c r="O212" t="s">
        <v>285</v>
      </c>
      <c r="P212" t="s">
        <v>56</v>
      </c>
      <c r="Q212" t="s">
        <v>299</v>
      </c>
    </row>
    <row r="213" spans="1:17" x14ac:dyDescent="0.25">
      <c r="A213">
        <v>1178418</v>
      </c>
      <c r="B213" t="s">
        <v>36</v>
      </c>
      <c r="C213">
        <v>2019</v>
      </c>
      <c r="D213">
        <v>43</v>
      </c>
      <c r="E213" t="s">
        <v>73</v>
      </c>
      <c r="F213" t="s">
        <v>21</v>
      </c>
      <c r="G213" t="s">
        <v>313</v>
      </c>
      <c r="H213" t="s">
        <v>21</v>
      </c>
      <c r="I213" t="s">
        <v>912</v>
      </c>
      <c r="J213" t="s">
        <v>911</v>
      </c>
      <c r="K213" t="s">
        <v>21</v>
      </c>
      <c r="L213" t="s">
        <v>26</v>
      </c>
      <c r="M213">
        <v>3</v>
      </c>
      <c r="N213" t="s">
        <v>919</v>
      </c>
      <c r="O213" t="s">
        <v>319</v>
      </c>
      <c r="P213" t="s">
        <v>186</v>
      </c>
      <c r="Q213" t="s">
        <v>293</v>
      </c>
    </row>
    <row r="214" spans="1:17" x14ac:dyDescent="0.25">
      <c r="A214">
        <v>1178417</v>
      </c>
      <c r="B214" t="s">
        <v>304</v>
      </c>
      <c r="C214">
        <v>2019</v>
      </c>
      <c r="D214">
        <v>42</v>
      </c>
      <c r="E214" t="s">
        <v>33</v>
      </c>
      <c r="F214" t="s">
        <v>248</v>
      </c>
      <c r="G214" t="s">
        <v>402</v>
      </c>
      <c r="H214" t="s">
        <v>248</v>
      </c>
      <c r="I214" t="s">
        <v>912</v>
      </c>
      <c r="J214" t="s">
        <v>911</v>
      </c>
      <c r="K214" t="s">
        <v>33</v>
      </c>
      <c r="L214" t="s">
        <v>41</v>
      </c>
      <c r="M214">
        <v>17</v>
      </c>
      <c r="N214" t="s">
        <v>919</v>
      </c>
      <c r="O214" t="s">
        <v>215</v>
      </c>
      <c r="P214" t="s">
        <v>48</v>
      </c>
      <c r="Q214" t="s">
        <v>208</v>
      </c>
    </row>
    <row r="215" spans="1:17" x14ac:dyDescent="0.25">
      <c r="A215">
        <v>1178416</v>
      </c>
      <c r="B215" t="s">
        <v>219</v>
      </c>
      <c r="C215">
        <v>2019</v>
      </c>
      <c r="D215">
        <v>41</v>
      </c>
      <c r="E215" t="s">
        <v>52</v>
      </c>
      <c r="F215" t="s">
        <v>64</v>
      </c>
      <c r="G215" t="s">
        <v>298</v>
      </c>
      <c r="H215" t="s">
        <v>64</v>
      </c>
      <c r="I215" t="s">
        <v>912</v>
      </c>
      <c r="J215" t="s">
        <v>911</v>
      </c>
      <c r="K215" t="s">
        <v>64</v>
      </c>
      <c r="L215" t="s">
        <v>26</v>
      </c>
      <c r="M215">
        <v>6</v>
      </c>
      <c r="N215" t="s">
        <v>919</v>
      </c>
      <c r="O215" t="s">
        <v>275</v>
      </c>
      <c r="P215" t="s">
        <v>56</v>
      </c>
      <c r="Q215" t="s">
        <v>299</v>
      </c>
    </row>
    <row r="216" spans="1:17" x14ac:dyDescent="0.25">
      <c r="A216">
        <v>1178415</v>
      </c>
      <c r="B216" t="s">
        <v>314</v>
      </c>
      <c r="C216">
        <v>2019</v>
      </c>
      <c r="D216">
        <v>40</v>
      </c>
      <c r="E216" t="s">
        <v>21</v>
      </c>
      <c r="F216" t="s">
        <v>59</v>
      </c>
      <c r="G216" t="s">
        <v>316</v>
      </c>
      <c r="H216" t="s">
        <v>59</v>
      </c>
      <c r="I216" t="s">
        <v>912</v>
      </c>
      <c r="J216" t="s">
        <v>911</v>
      </c>
      <c r="K216" t="s">
        <v>59</v>
      </c>
      <c r="L216" t="s">
        <v>26</v>
      </c>
      <c r="M216">
        <v>6</v>
      </c>
      <c r="N216" t="s">
        <v>919</v>
      </c>
      <c r="O216" t="s">
        <v>297</v>
      </c>
      <c r="P216" t="s">
        <v>303</v>
      </c>
      <c r="Q216" t="s">
        <v>179</v>
      </c>
    </row>
    <row r="217" spans="1:17" x14ac:dyDescent="0.25">
      <c r="A217">
        <v>1178413</v>
      </c>
      <c r="B217" t="s">
        <v>291</v>
      </c>
      <c r="C217">
        <v>2019</v>
      </c>
      <c r="D217">
        <v>38</v>
      </c>
      <c r="E217" t="s">
        <v>73</v>
      </c>
      <c r="F217" t="s">
        <v>52</v>
      </c>
      <c r="G217" t="s">
        <v>292</v>
      </c>
      <c r="H217" t="s">
        <v>52</v>
      </c>
      <c r="I217" t="s">
        <v>912</v>
      </c>
      <c r="J217" t="s">
        <v>911</v>
      </c>
      <c r="K217" t="s">
        <v>52</v>
      </c>
      <c r="L217" t="s">
        <v>26</v>
      </c>
      <c r="M217">
        <v>9</v>
      </c>
      <c r="N217" t="s">
        <v>919</v>
      </c>
      <c r="O217" t="s">
        <v>324</v>
      </c>
      <c r="P217" t="s">
        <v>299</v>
      </c>
      <c r="Q217" t="s">
        <v>30</v>
      </c>
    </row>
    <row r="218" spans="1:17" x14ac:dyDescent="0.25">
      <c r="A218">
        <v>1178414</v>
      </c>
      <c r="B218" t="s">
        <v>304</v>
      </c>
      <c r="C218">
        <v>2019</v>
      </c>
      <c r="D218">
        <v>39</v>
      </c>
      <c r="E218" t="s">
        <v>33</v>
      </c>
      <c r="F218" t="s">
        <v>64</v>
      </c>
      <c r="G218" t="s">
        <v>402</v>
      </c>
      <c r="H218" t="s">
        <v>64</v>
      </c>
      <c r="I218" t="s">
        <v>912</v>
      </c>
      <c r="J218" t="s">
        <v>911</v>
      </c>
      <c r="K218" t="s">
        <v>33</v>
      </c>
      <c r="L218" t="s">
        <v>41</v>
      </c>
      <c r="M218">
        <v>1</v>
      </c>
      <c r="N218" t="s">
        <v>919</v>
      </c>
      <c r="O218" t="s">
        <v>325</v>
      </c>
      <c r="P218" t="s">
        <v>134</v>
      </c>
      <c r="Q218" t="s">
        <v>262</v>
      </c>
    </row>
    <row r="219" spans="1:17" x14ac:dyDescent="0.25">
      <c r="A219">
        <v>1178412</v>
      </c>
      <c r="B219" t="s">
        <v>206</v>
      </c>
      <c r="C219">
        <v>2019</v>
      </c>
      <c r="D219">
        <v>37</v>
      </c>
      <c r="E219" t="s">
        <v>248</v>
      </c>
      <c r="F219" t="s">
        <v>59</v>
      </c>
      <c r="G219" t="s">
        <v>307</v>
      </c>
      <c r="H219" t="s">
        <v>59</v>
      </c>
      <c r="I219" t="s">
        <v>912</v>
      </c>
      <c r="J219" t="s">
        <v>911</v>
      </c>
      <c r="K219" t="s">
        <v>59</v>
      </c>
      <c r="L219" t="s">
        <v>26</v>
      </c>
      <c r="M219">
        <v>5</v>
      </c>
      <c r="N219" t="s">
        <v>919</v>
      </c>
      <c r="O219" t="s">
        <v>194</v>
      </c>
      <c r="P219" t="s">
        <v>208</v>
      </c>
      <c r="Q219" t="s">
        <v>115</v>
      </c>
    </row>
    <row r="220" spans="1:17" x14ac:dyDescent="0.25">
      <c r="A220">
        <v>1178411</v>
      </c>
      <c r="B220" t="s">
        <v>314</v>
      </c>
      <c r="C220">
        <v>2019</v>
      </c>
      <c r="D220">
        <v>36</v>
      </c>
      <c r="E220" t="s">
        <v>60</v>
      </c>
      <c r="F220" t="s">
        <v>21</v>
      </c>
      <c r="G220" t="s">
        <v>316</v>
      </c>
      <c r="H220" t="s">
        <v>21</v>
      </c>
      <c r="I220" t="s">
        <v>912</v>
      </c>
      <c r="J220" t="s">
        <v>911</v>
      </c>
      <c r="K220" t="s">
        <v>21</v>
      </c>
      <c r="L220" t="s">
        <v>26</v>
      </c>
      <c r="M220">
        <v>5</v>
      </c>
      <c r="N220" t="s">
        <v>919</v>
      </c>
      <c r="O220" t="s">
        <v>327</v>
      </c>
      <c r="P220" t="s">
        <v>179</v>
      </c>
      <c r="Q220" t="s">
        <v>77</v>
      </c>
    </row>
    <row r="221" spans="1:17" x14ac:dyDescent="0.25">
      <c r="A221">
        <v>1178410</v>
      </c>
      <c r="B221" t="s">
        <v>36</v>
      </c>
      <c r="C221">
        <v>2019</v>
      </c>
      <c r="D221">
        <v>35</v>
      </c>
      <c r="E221" t="s">
        <v>33</v>
      </c>
      <c r="F221" t="s">
        <v>73</v>
      </c>
      <c r="G221" t="s">
        <v>313</v>
      </c>
      <c r="H221" t="s">
        <v>73</v>
      </c>
      <c r="I221" t="s">
        <v>912</v>
      </c>
      <c r="J221" t="s">
        <v>911</v>
      </c>
      <c r="K221" t="s">
        <v>33</v>
      </c>
      <c r="L221" t="s">
        <v>41</v>
      </c>
      <c r="M221">
        <v>10</v>
      </c>
      <c r="N221" t="s">
        <v>919</v>
      </c>
      <c r="O221" t="s">
        <v>68</v>
      </c>
      <c r="P221" t="s">
        <v>293</v>
      </c>
      <c r="Q221" t="s">
        <v>30</v>
      </c>
    </row>
    <row r="222" spans="1:17" x14ac:dyDescent="0.25">
      <c r="A222">
        <v>1178409</v>
      </c>
      <c r="B222" t="s">
        <v>206</v>
      </c>
      <c r="C222">
        <v>2019</v>
      </c>
      <c r="D222">
        <v>34</v>
      </c>
      <c r="E222" t="s">
        <v>60</v>
      </c>
      <c r="F222" t="s">
        <v>59</v>
      </c>
      <c r="G222" t="s">
        <v>307</v>
      </c>
      <c r="H222" t="s">
        <v>60</v>
      </c>
      <c r="I222" t="s">
        <v>910</v>
      </c>
      <c r="J222" t="s">
        <v>911</v>
      </c>
      <c r="K222" t="s">
        <v>60</v>
      </c>
      <c r="L222" t="s">
        <v>41</v>
      </c>
      <c r="M222">
        <v>40</v>
      </c>
      <c r="N222" t="s">
        <v>919</v>
      </c>
      <c r="O222" t="s">
        <v>920</v>
      </c>
      <c r="P222" t="s">
        <v>48</v>
      </c>
      <c r="Q222" t="s">
        <v>299</v>
      </c>
    </row>
    <row r="223" spans="1:17" x14ac:dyDescent="0.25">
      <c r="A223">
        <v>1178408</v>
      </c>
      <c r="B223" t="s">
        <v>291</v>
      </c>
      <c r="C223">
        <v>2019</v>
      </c>
      <c r="D223">
        <v>33</v>
      </c>
      <c r="E223" t="s">
        <v>64</v>
      </c>
      <c r="F223" t="s">
        <v>52</v>
      </c>
      <c r="G223" t="s">
        <v>292</v>
      </c>
      <c r="H223" t="s">
        <v>64</v>
      </c>
      <c r="I223" t="s">
        <v>910</v>
      </c>
      <c r="J223" t="s">
        <v>911</v>
      </c>
      <c r="K223" t="s">
        <v>52</v>
      </c>
      <c r="L223" t="s">
        <v>26</v>
      </c>
      <c r="M223">
        <v>6</v>
      </c>
      <c r="N223" t="s">
        <v>919</v>
      </c>
      <c r="O223" t="s">
        <v>102</v>
      </c>
      <c r="P223" t="s">
        <v>293</v>
      </c>
      <c r="Q223" t="s">
        <v>115</v>
      </c>
    </row>
    <row r="224" spans="1:17" x14ac:dyDescent="0.25">
      <c r="A224">
        <v>1178407</v>
      </c>
      <c r="B224" t="s">
        <v>300</v>
      </c>
      <c r="C224">
        <v>2019</v>
      </c>
      <c r="D224">
        <v>32</v>
      </c>
      <c r="E224" t="s">
        <v>248</v>
      </c>
      <c r="F224" t="s">
        <v>21</v>
      </c>
      <c r="G224" t="s">
        <v>917</v>
      </c>
      <c r="H224" t="s">
        <v>21</v>
      </c>
      <c r="I224" t="s">
        <v>912</v>
      </c>
      <c r="J224" t="s">
        <v>911</v>
      </c>
      <c r="K224" t="s">
        <v>248</v>
      </c>
      <c r="L224" t="s">
        <v>41</v>
      </c>
      <c r="M224">
        <v>12</v>
      </c>
      <c r="N224" t="s">
        <v>919</v>
      </c>
      <c r="O224" t="s">
        <v>66</v>
      </c>
      <c r="P224" t="s">
        <v>56</v>
      </c>
      <c r="Q224" t="s">
        <v>262</v>
      </c>
    </row>
    <row r="225" spans="1:17" x14ac:dyDescent="0.25">
      <c r="A225">
        <v>1178406</v>
      </c>
      <c r="B225" t="s">
        <v>50</v>
      </c>
      <c r="C225">
        <v>2019</v>
      </c>
      <c r="D225">
        <v>31</v>
      </c>
      <c r="E225" t="s">
        <v>33</v>
      </c>
      <c r="F225" t="s">
        <v>60</v>
      </c>
      <c r="G225" t="s">
        <v>302</v>
      </c>
      <c r="H225" t="s">
        <v>60</v>
      </c>
      <c r="I225" t="s">
        <v>912</v>
      </c>
      <c r="J225" t="s">
        <v>911</v>
      </c>
      <c r="K225" t="s">
        <v>60</v>
      </c>
      <c r="L225" t="s">
        <v>26</v>
      </c>
      <c r="M225">
        <v>5</v>
      </c>
      <c r="N225" t="s">
        <v>919</v>
      </c>
      <c r="O225" t="s">
        <v>333</v>
      </c>
      <c r="P225" t="s">
        <v>124</v>
      </c>
      <c r="Q225" t="s">
        <v>30</v>
      </c>
    </row>
    <row r="226" spans="1:17" x14ac:dyDescent="0.25">
      <c r="A226">
        <v>1178404</v>
      </c>
      <c r="B226" t="s">
        <v>36</v>
      </c>
      <c r="C226">
        <v>2019</v>
      </c>
      <c r="D226">
        <v>29</v>
      </c>
      <c r="E226" t="s">
        <v>73</v>
      </c>
      <c r="F226" t="s">
        <v>64</v>
      </c>
      <c r="G226" t="s">
        <v>313</v>
      </c>
      <c r="H226" t="s">
        <v>64</v>
      </c>
      <c r="I226" t="s">
        <v>912</v>
      </c>
      <c r="J226" t="s">
        <v>911</v>
      </c>
      <c r="K226" t="s">
        <v>64</v>
      </c>
      <c r="L226" t="s">
        <v>26</v>
      </c>
      <c r="M226">
        <v>5</v>
      </c>
      <c r="N226" t="s">
        <v>919</v>
      </c>
      <c r="O226" t="s">
        <v>335</v>
      </c>
      <c r="P226" t="s">
        <v>209</v>
      </c>
      <c r="Q226" t="s">
        <v>134</v>
      </c>
    </row>
    <row r="227" spans="1:17" x14ac:dyDescent="0.25">
      <c r="A227">
        <v>1178405</v>
      </c>
      <c r="B227" t="s">
        <v>291</v>
      </c>
      <c r="C227">
        <v>2019</v>
      </c>
      <c r="D227">
        <v>30</v>
      </c>
      <c r="E227" t="s">
        <v>59</v>
      </c>
      <c r="F227" t="s">
        <v>52</v>
      </c>
      <c r="G227" t="s">
        <v>292</v>
      </c>
      <c r="H227" t="s">
        <v>52</v>
      </c>
      <c r="I227" t="s">
        <v>912</v>
      </c>
      <c r="J227" t="s">
        <v>911</v>
      </c>
      <c r="K227" t="s">
        <v>59</v>
      </c>
      <c r="L227" t="s">
        <v>41</v>
      </c>
      <c r="M227">
        <v>39</v>
      </c>
      <c r="N227" t="s">
        <v>919</v>
      </c>
      <c r="O227" t="s">
        <v>336</v>
      </c>
      <c r="P227" t="s">
        <v>56</v>
      </c>
      <c r="Q227" t="s">
        <v>48</v>
      </c>
    </row>
    <row r="228" spans="1:17" x14ac:dyDescent="0.25">
      <c r="A228">
        <v>1178402</v>
      </c>
      <c r="B228" t="s">
        <v>50</v>
      </c>
      <c r="C228">
        <v>2019</v>
      </c>
      <c r="D228">
        <v>27</v>
      </c>
      <c r="E228" t="s">
        <v>60</v>
      </c>
      <c r="F228" t="s">
        <v>21</v>
      </c>
      <c r="G228" t="s">
        <v>302</v>
      </c>
      <c r="H228" t="s">
        <v>21</v>
      </c>
      <c r="I228" t="s">
        <v>912</v>
      </c>
      <c r="J228" t="s">
        <v>911</v>
      </c>
      <c r="K228" t="s">
        <v>21</v>
      </c>
      <c r="L228" t="s">
        <v>26</v>
      </c>
      <c r="M228">
        <v>4</v>
      </c>
      <c r="N228" t="s">
        <v>919</v>
      </c>
      <c r="O228" t="s">
        <v>35</v>
      </c>
      <c r="P228" t="s">
        <v>303</v>
      </c>
      <c r="Q228" t="s">
        <v>30</v>
      </c>
    </row>
    <row r="229" spans="1:17" x14ac:dyDescent="0.25">
      <c r="A229">
        <v>1178403</v>
      </c>
      <c r="B229" t="s">
        <v>300</v>
      </c>
      <c r="C229">
        <v>2019</v>
      </c>
      <c r="D229">
        <v>28</v>
      </c>
      <c r="E229" t="s">
        <v>248</v>
      </c>
      <c r="F229" t="s">
        <v>33</v>
      </c>
      <c r="G229" t="s">
        <v>917</v>
      </c>
      <c r="H229" t="s">
        <v>33</v>
      </c>
      <c r="I229" t="s">
        <v>912</v>
      </c>
      <c r="J229" t="s">
        <v>911</v>
      </c>
      <c r="K229" t="s">
        <v>33</v>
      </c>
      <c r="L229" t="s">
        <v>26</v>
      </c>
      <c r="M229">
        <v>8</v>
      </c>
      <c r="N229" t="s">
        <v>919</v>
      </c>
      <c r="O229" t="s">
        <v>215</v>
      </c>
      <c r="P229" t="s">
        <v>179</v>
      </c>
      <c r="Q229" t="s">
        <v>115</v>
      </c>
    </row>
    <row r="230" spans="1:17" x14ac:dyDescent="0.25">
      <c r="A230">
        <v>1178401</v>
      </c>
      <c r="B230" t="s">
        <v>36</v>
      </c>
      <c r="C230">
        <v>2019</v>
      </c>
      <c r="D230">
        <v>26</v>
      </c>
      <c r="E230" t="s">
        <v>73</v>
      </c>
      <c r="F230" t="s">
        <v>59</v>
      </c>
      <c r="G230" t="s">
        <v>313</v>
      </c>
      <c r="H230" t="s">
        <v>59</v>
      </c>
      <c r="I230" t="s">
        <v>912</v>
      </c>
      <c r="J230" t="s">
        <v>911</v>
      </c>
      <c r="K230" t="s">
        <v>59</v>
      </c>
      <c r="L230" t="s">
        <v>26</v>
      </c>
      <c r="M230">
        <v>7</v>
      </c>
      <c r="N230" t="s">
        <v>919</v>
      </c>
      <c r="O230" t="s">
        <v>123</v>
      </c>
      <c r="P230" t="s">
        <v>209</v>
      </c>
      <c r="Q230" t="s">
        <v>77</v>
      </c>
    </row>
    <row r="231" spans="1:17" x14ac:dyDescent="0.25">
      <c r="A231">
        <v>1178400</v>
      </c>
      <c r="B231" t="s">
        <v>314</v>
      </c>
      <c r="C231">
        <v>2019</v>
      </c>
      <c r="D231">
        <v>25</v>
      </c>
      <c r="E231" t="s">
        <v>21</v>
      </c>
      <c r="F231" t="s">
        <v>64</v>
      </c>
      <c r="G231" t="s">
        <v>316</v>
      </c>
      <c r="H231" t="s">
        <v>64</v>
      </c>
      <c r="I231" t="s">
        <v>912</v>
      </c>
      <c r="J231" t="s">
        <v>911</v>
      </c>
      <c r="K231" t="s">
        <v>64</v>
      </c>
      <c r="L231" t="s">
        <v>26</v>
      </c>
      <c r="M231">
        <v>4</v>
      </c>
      <c r="N231" t="s">
        <v>919</v>
      </c>
      <c r="O231" t="s">
        <v>308</v>
      </c>
      <c r="P231" t="s">
        <v>48</v>
      </c>
      <c r="Q231" t="s">
        <v>115</v>
      </c>
    </row>
    <row r="232" spans="1:17" x14ac:dyDescent="0.25">
      <c r="A232">
        <v>1178399</v>
      </c>
      <c r="B232" t="s">
        <v>50</v>
      </c>
      <c r="C232">
        <v>2019</v>
      </c>
      <c r="D232">
        <v>24</v>
      </c>
      <c r="E232" t="s">
        <v>248</v>
      </c>
      <c r="F232" t="s">
        <v>60</v>
      </c>
      <c r="G232" t="s">
        <v>302</v>
      </c>
      <c r="H232" t="s">
        <v>60</v>
      </c>
      <c r="I232" t="s">
        <v>912</v>
      </c>
      <c r="J232" t="s">
        <v>911</v>
      </c>
      <c r="K232" t="s">
        <v>60</v>
      </c>
      <c r="L232" t="s">
        <v>26</v>
      </c>
      <c r="M232">
        <v>3</v>
      </c>
      <c r="N232" t="s">
        <v>919</v>
      </c>
      <c r="O232" t="s">
        <v>188</v>
      </c>
      <c r="P232" t="s">
        <v>179</v>
      </c>
      <c r="Q232" t="s">
        <v>77</v>
      </c>
    </row>
    <row r="233" spans="1:17" x14ac:dyDescent="0.25">
      <c r="A233">
        <v>1178398</v>
      </c>
      <c r="B233" t="s">
        <v>219</v>
      </c>
      <c r="C233">
        <v>2019</v>
      </c>
      <c r="D233">
        <v>23</v>
      </c>
      <c r="E233" t="s">
        <v>73</v>
      </c>
      <c r="F233" t="s">
        <v>64</v>
      </c>
      <c r="G233" t="s">
        <v>298</v>
      </c>
      <c r="H233" t="s">
        <v>64</v>
      </c>
      <c r="I233" t="s">
        <v>912</v>
      </c>
      <c r="J233" t="s">
        <v>911</v>
      </c>
      <c r="K233" t="s">
        <v>64</v>
      </c>
      <c r="L233" t="s">
        <v>26</v>
      </c>
      <c r="M233">
        <v>7</v>
      </c>
      <c r="N233" t="s">
        <v>919</v>
      </c>
      <c r="O233" t="s">
        <v>237</v>
      </c>
      <c r="P233" t="s">
        <v>208</v>
      </c>
      <c r="Q233" t="s">
        <v>134</v>
      </c>
    </row>
    <row r="234" spans="1:17" x14ac:dyDescent="0.25">
      <c r="A234">
        <v>1178397</v>
      </c>
      <c r="B234" t="s">
        <v>300</v>
      </c>
      <c r="C234">
        <v>2019</v>
      </c>
      <c r="D234">
        <v>22</v>
      </c>
      <c r="E234" t="s">
        <v>52</v>
      </c>
      <c r="F234" t="s">
        <v>248</v>
      </c>
      <c r="G234" t="s">
        <v>917</v>
      </c>
      <c r="H234" t="s">
        <v>248</v>
      </c>
      <c r="I234" t="s">
        <v>912</v>
      </c>
      <c r="J234" t="s">
        <v>911</v>
      </c>
      <c r="K234" t="s">
        <v>248</v>
      </c>
      <c r="L234" t="s">
        <v>26</v>
      </c>
      <c r="M234">
        <v>6</v>
      </c>
      <c r="N234" t="s">
        <v>919</v>
      </c>
      <c r="O234" t="s">
        <v>126</v>
      </c>
      <c r="P234" t="s">
        <v>186</v>
      </c>
      <c r="Q234" t="s">
        <v>124</v>
      </c>
    </row>
    <row r="235" spans="1:17" x14ac:dyDescent="0.25">
      <c r="A235">
        <v>1178396</v>
      </c>
      <c r="B235" t="s">
        <v>314</v>
      </c>
      <c r="C235">
        <v>2019</v>
      </c>
      <c r="D235">
        <v>21</v>
      </c>
      <c r="E235" t="s">
        <v>21</v>
      </c>
      <c r="F235" t="s">
        <v>73</v>
      </c>
      <c r="G235" t="s">
        <v>316</v>
      </c>
      <c r="H235" t="s">
        <v>73</v>
      </c>
      <c r="I235" t="s">
        <v>912</v>
      </c>
      <c r="J235" t="s">
        <v>911</v>
      </c>
      <c r="K235" t="s">
        <v>73</v>
      </c>
      <c r="L235" t="s">
        <v>26</v>
      </c>
      <c r="M235">
        <v>8</v>
      </c>
      <c r="N235" t="s">
        <v>919</v>
      </c>
      <c r="O235" t="s">
        <v>338</v>
      </c>
      <c r="P235" t="s">
        <v>56</v>
      </c>
      <c r="Q235" t="s">
        <v>29</v>
      </c>
    </row>
    <row r="236" spans="1:17" x14ac:dyDescent="0.25">
      <c r="A236">
        <v>1178395</v>
      </c>
      <c r="B236" t="s">
        <v>304</v>
      </c>
      <c r="C236">
        <v>2019</v>
      </c>
      <c r="D236">
        <v>20</v>
      </c>
      <c r="E236" t="s">
        <v>33</v>
      </c>
      <c r="F236" t="s">
        <v>59</v>
      </c>
      <c r="G236" t="s">
        <v>402</v>
      </c>
      <c r="H236" t="s">
        <v>59</v>
      </c>
      <c r="I236" t="s">
        <v>912</v>
      </c>
      <c r="J236" t="s">
        <v>911</v>
      </c>
      <c r="K236" t="s">
        <v>59</v>
      </c>
      <c r="L236" t="s">
        <v>26</v>
      </c>
      <c r="M236">
        <v>4</v>
      </c>
      <c r="N236" t="s">
        <v>919</v>
      </c>
      <c r="O236" t="s">
        <v>105</v>
      </c>
      <c r="P236" t="s">
        <v>179</v>
      </c>
      <c r="Q236" t="s">
        <v>77</v>
      </c>
    </row>
    <row r="237" spans="1:17" x14ac:dyDescent="0.25">
      <c r="A237">
        <v>1178394</v>
      </c>
      <c r="B237" t="s">
        <v>291</v>
      </c>
      <c r="C237">
        <v>2019</v>
      </c>
      <c r="D237">
        <v>19</v>
      </c>
      <c r="E237" t="s">
        <v>60</v>
      </c>
      <c r="F237" t="s">
        <v>52</v>
      </c>
      <c r="G237" t="s">
        <v>292</v>
      </c>
      <c r="H237" t="s">
        <v>52</v>
      </c>
      <c r="I237" t="s">
        <v>912</v>
      </c>
      <c r="J237" t="s">
        <v>911</v>
      </c>
      <c r="K237" t="s">
        <v>60</v>
      </c>
      <c r="L237" t="s">
        <v>41</v>
      </c>
      <c r="M237">
        <v>40</v>
      </c>
      <c r="N237" t="s">
        <v>919</v>
      </c>
      <c r="O237" t="s">
        <v>339</v>
      </c>
      <c r="P237" t="s">
        <v>186</v>
      </c>
      <c r="Q237" t="s">
        <v>30</v>
      </c>
    </row>
    <row r="238" spans="1:17" x14ac:dyDescent="0.25">
      <c r="A238">
        <v>1178393</v>
      </c>
      <c r="B238" t="s">
        <v>219</v>
      </c>
      <c r="C238">
        <v>2019</v>
      </c>
      <c r="D238">
        <v>18</v>
      </c>
      <c r="E238" t="s">
        <v>64</v>
      </c>
      <c r="F238" t="s">
        <v>248</v>
      </c>
      <c r="G238" t="s">
        <v>298</v>
      </c>
      <c r="H238" t="s">
        <v>64</v>
      </c>
      <c r="I238" t="s">
        <v>910</v>
      </c>
      <c r="J238" t="s">
        <v>911</v>
      </c>
      <c r="K238" t="s">
        <v>64</v>
      </c>
      <c r="L238" t="s">
        <v>41</v>
      </c>
      <c r="M238">
        <v>22</v>
      </c>
      <c r="N238" t="s">
        <v>919</v>
      </c>
      <c r="O238" t="s">
        <v>340</v>
      </c>
      <c r="P238" t="s">
        <v>69</v>
      </c>
      <c r="Q238" t="s">
        <v>134</v>
      </c>
    </row>
    <row r="239" spans="1:17" x14ac:dyDescent="0.25">
      <c r="A239">
        <v>1175372</v>
      </c>
      <c r="B239" t="s">
        <v>304</v>
      </c>
      <c r="C239">
        <v>2019</v>
      </c>
      <c r="D239">
        <v>17</v>
      </c>
      <c r="E239" t="s">
        <v>33</v>
      </c>
      <c r="F239" t="s">
        <v>73</v>
      </c>
      <c r="G239" t="s">
        <v>402</v>
      </c>
      <c r="H239" t="s">
        <v>73</v>
      </c>
      <c r="I239" t="s">
        <v>912</v>
      </c>
      <c r="J239" t="s">
        <v>911</v>
      </c>
      <c r="K239" t="s">
        <v>73</v>
      </c>
      <c r="L239" t="s">
        <v>26</v>
      </c>
      <c r="M239">
        <v>5</v>
      </c>
      <c r="N239" t="s">
        <v>919</v>
      </c>
      <c r="O239" t="s">
        <v>90</v>
      </c>
      <c r="P239" t="s">
        <v>56</v>
      </c>
      <c r="Q239" t="s">
        <v>29</v>
      </c>
    </row>
    <row r="240" spans="1:17" x14ac:dyDescent="0.25">
      <c r="A240">
        <v>1175371</v>
      </c>
      <c r="B240" t="s">
        <v>206</v>
      </c>
      <c r="C240">
        <v>2019</v>
      </c>
      <c r="D240">
        <v>16</v>
      </c>
      <c r="E240" t="s">
        <v>59</v>
      </c>
      <c r="F240" t="s">
        <v>52</v>
      </c>
      <c r="G240" t="s">
        <v>307</v>
      </c>
      <c r="H240" t="s">
        <v>52</v>
      </c>
      <c r="I240" t="s">
        <v>912</v>
      </c>
      <c r="J240" t="s">
        <v>911</v>
      </c>
      <c r="K240" t="s">
        <v>52</v>
      </c>
      <c r="L240" t="s">
        <v>26</v>
      </c>
      <c r="M240">
        <v>5</v>
      </c>
      <c r="N240" t="s">
        <v>919</v>
      </c>
      <c r="O240" t="s">
        <v>92</v>
      </c>
      <c r="P240" t="s">
        <v>208</v>
      </c>
      <c r="Q240" t="s">
        <v>69</v>
      </c>
    </row>
    <row r="241" spans="1:17" x14ac:dyDescent="0.25">
      <c r="A241">
        <v>1175370</v>
      </c>
      <c r="B241" t="s">
        <v>50</v>
      </c>
      <c r="C241">
        <v>2019</v>
      </c>
      <c r="D241">
        <v>15</v>
      </c>
      <c r="E241" t="s">
        <v>60</v>
      </c>
      <c r="F241" t="s">
        <v>64</v>
      </c>
      <c r="G241" t="s">
        <v>302</v>
      </c>
      <c r="H241" t="s">
        <v>64</v>
      </c>
      <c r="I241" t="s">
        <v>912</v>
      </c>
      <c r="J241" t="s">
        <v>911</v>
      </c>
      <c r="K241" t="s">
        <v>60</v>
      </c>
      <c r="L241" t="s">
        <v>41</v>
      </c>
      <c r="M241">
        <v>37</v>
      </c>
      <c r="N241" t="s">
        <v>919</v>
      </c>
      <c r="O241" t="s">
        <v>920</v>
      </c>
      <c r="P241" t="s">
        <v>48</v>
      </c>
      <c r="Q241" t="s">
        <v>134</v>
      </c>
    </row>
    <row r="242" spans="1:17" x14ac:dyDescent="0.25">
      <c r="A242">
        <v>1175369</v>
      </c>
      <c r="B242" t="s">
        <v>314</v>
      </c>
      <c r="C242">
        <v>2019</v>
      </c>
      <c r="D242">
        <v>14</v>
      </c>
      <c r="E242" t="s">
        <v>33</v>
      </c>
      <c r="F242" t="s">
        <v>21</v>
      </c>
      <c r="G242" t="s">
        <v>316</v>
      </c>
      <c r="H242" t="s">
        <v>21</v>
      </c>
      <c r="I242" t="s">
        <v>912</v>
      </c>
      <c r="J242" t="s">
        <v>911</v>
      </c>
      <c r="K242" t="s">
        <v>21</v>
      </c>
      <c r="L242" t="s">
        <v>26</v>
      </c>
      <c r="M242">
        <v>7</v>
      </c>
      <c r="N242" t="s">
        <v>919</v>
      </c>
      <c r="O242" t="s">
        <v>341</v>
      </c>
      <c r="P242" t="s">
        <v>186</v>
      </c>
      <c r="Q242" t="s">
        <v>124</v>
      </c>
    </row>
    <row r="243" spans="1:17" x14ac:dyDescent="0.25">
      <c r="A243">
        <v>1175368</v>
      </c>
      <c r="B243" t="s">
        <v>300</v>
      </c>
      <c r="C243">
        <v>2019</v>
      </c>
      <c r="D243">
        <v>13</v>
      </c>
      <c r="E243" t="s">
        <v>248</v>
      </c>
      <c r="F243" t="s">
        <v>59</v>
      </c>
      <c r="G243" t="s">
        <v>917</v>
      </c>
      <c r="H243" t="s">
        <v>59</v>
      </c>
      <c r="I243" t="s">
        <v>912</v>
      </c>
      <c r="J243" t="s">
        <v>911</v>
      </c>
      <c r="K243" t="s">
        <v>248</v>
      </c>
      <c r="L243" t="s">
        <v>41</v>
      </c>
      <c r="M243">
        <v>14</v>
      </c>
      <c r="N243" t="s">
        <v>919</v>
      </c>
      <c r="O243" t="s">
        <v>342</v>
      </c>
      <c r="P243" t="s">
        <v>56</v>
      </c>
      <c r="Q243" t="s">
        <v>29</v>
      </c>
    </row>
    <row r="244" spans="1:17" x14ac:dyDescent="0.25">
      <c r="A244">
        <v>1175366</v>
      </c>
      <c r="B244" t="s">
        <v>291</v>
      </c>
      <c r="C244">
        <v>2019</v>
      </c>
      <c r="D244">
        <v>11</v>
      </c>
      <c r="E244" t="s">
        <v>52</v>
      </c>
      <c r="F244" t="s">
        <v>33</v>
      </c>
      <c r="G244" t="s">
        <v>292</v>
      </c>
      <c r="H244" t="s">
        <v>33</v>
      </c>
      <c r="I244" t="s">
        <v>912</v>
      </c>
      <c r="J244" t="s">
        <v>911</v>
      </c>
      <c r="K244" t="s">
        <v>52</v>
      </c>
      <c r="L244" t="s">
        <v>41</v>
      </c>
      <c r="M244">
        <v>118</v>
      </c>
      <c r="N244" t="s">
        <v>919</v>
      </c>
      <c r="O244" t="s">
        <v>92</v>
      </c>
      <c r="P244" t="s">
        <v>69</v>
      </c>
      <c r="Q244" t="s">
        <v>179</v>
      </c>
    </row>
    <row r="245" spans="1:17" x14ac:dyDescent="0.25">
      <c r="A245">
        <v>1175367</v>
      </c>
      <c r="B245" t="s">
        <v>219</v>
      </c>
      <c r="C245">
        <v>2019</v>
      </c>
      <c r="D245">
        <v>12</v>
      </c>
      <c r="E245" t="s">
        <v>64</v>
      </c>
      <c r="F245" t="s">
        <v>21</v>
      </c>
      <c r="G245" t="s">
        <v>298</v>
      </c>
      <c r="H245" t="s">
        <v>21</v>
      </c>
      <c r="I245" t="s">
        <v>912</v>
      </c>
      <c r="J245" t="s">
        <v>911</v>
      </c>
      <c r="K245" t="s">
        <v>64</v>
      </c>
      <c r="L245" t="s">
        <v>41</v>
      </c>
      <c r="M245">
        <v>8</v>
      </c>
      <c r="N245" t="s">
        <v>919</v>
      </c>
      <c r="O245" t="s">
        <v>308</v>
      </c>
      <c r="P245" t="s">
        <v>209</v>
      </c>
      <c r="Q245" t="s">
        <v>77</v>
      </c>
    </row>
    <row r="246" spans="1:17" x14ac:dyDescent="0.25">
      <c r="A246">
        <v>1175365</v>
      </c>
      <c r="B246" t="s">
        <v>206</v>
      </c>
      <c r="C246">
        <v>2019</v>
      </c>
      <c r="D246">
        <v>10</v>
      </c>
      <c r="E246" t="s">
        <v>73</v>
      </c>
      <c r="F246" t="s">
        <v>59</v>
      </c>
      <c r="G246" t="s">
        <v>307</v>
      </c>
      <c r="H246" t="s">
        <v>59</v>
      </c>
      <c r="I246" t="s">
        <v>912</v>
      </c>
      <c r="J246" t="s">
        <v>913</v>
      </c>
      <c r="K246" t="s">
        <v>59</v>
      </c>
      <c r="L246" t="s">
        <v>223</v>
      </c>
      <c r="M246">
        <v>0</v>
      </c>
      <c r="N246" t="s">
        <v>919</v>
      </c>
      <c r="O246" t="s">
        <v>212</v>
      </c>
      <c r="P246" t="s">
        <v>186</v>
      </c>
      <c r="Q246" t="s">
        <v>30</v>
      </c>
    </row>
    <row r="247" spans="1:17" x14ac:dyDescent="0.25">
      <c r="A247">
        <v>1175364</v>
      </c>
      <c r="B247" t="s">
        <v>300</v>
      </c>
      <c r="C247">
        <v>2019</v>
      </c>
      <c r="D247">
        <v>9</v>
      </c>
      <c r="E247" t="s">
        <v>60</v>
      </c>
      <c r="F247" t="s">
        <v>248</v>
      </c>
      <c r="G247" t="s">
        <v>917</v>
      </c>
      <c r="H247" t="s">
        <v>248</v>
      </c>
      <c r="I247" t="s">
        <v>912</v>
      </c>
      <c r="J247" t="s">
        <v>911</v>
      </c>
      <c r="K247" t="s">
        <v>248</v>
      </c>
      <c r="L247" t="s">
        <v>26</v>
      </c>
      <c r="M247">
        <v>8</v>
      </c>
      <c r="N247" t="s">
        <v>919</v>
      </c>
      <c r="O247" t="s">
        <v>145</v>
      </c>
      <c r="P247" t="s">
        <v>29</v>
      </c>
      <c r="Q247" t="s">
        <v>262</v>
      </c>
    </row>
    <row r="248" spans="1:17" x14ac:dyDescent="0.25">
      <c r="A248">
        <v>1175363</v>
      </c>
      <c r="B248" t="s">
        <v>291</v>
      </c>
      <c r="C248">
        <v>2019</v>
      </c>
      <c r="D248">
        <v>8</v>
      </c>
      <c r="E248" t="s">
        <v>21</v>
      </c>
      <c r="F248" t="s">
        <v>52</v>
      </c>
      <c r="G248" t="s">
        <v>292</v>
      </c>
      <c r="H248" t="s">
        <v>21</v>
      </c>
      <c r="I248" t="s">
        <v>910</v>
      </c>
      <c r="J248" t="s">
        <v>911</v>
      </c>
      <c r="K248" t="s">
        <v>52</v>
      </c>
      <c r="L248" t="s">
        <v>26</v>
      </c>
      <c r="M248">
        <v>5</v>
      </c>
      <c r="N248" t="s">
        <v>919</v>
      </c>
      <c r="O248" t="s">
        <v>129</v>
      </c>
      <c r="P248" t="s">
        <v>48</v>
      </c>
      <c r="Q248" t="s">
        <v>208</v>
      </c>
    </row>
    <row r="249" spans="1:17" x14ac:dyDescent="0.25">
      <c r="A249">
        <v>1175362</v>
      </c>
      <c r="B249" t="s">
        <v>304</v>
      </c>
      <c r="C249">
        <v>2019</v>
      </c>
      <c r="D249">
        <v>7</v>
      </c>
      <c r="E249" t="s">
        <v>60</v>
      </c>
      <c r="F249" t="s">
        <v>33</v>
      </c>
      <c r="G249" t="s">
        <v>402</v>
      </c>
      <c r="H249" t="s">
        <v>33</v>
      </c>
      <c r="I249" t="s">
        <v>912</v>
      </c>
      <c r="J249" t="s">
        <v>911</v>
      </c>
      <c r="K249" t="s">
        <v>60</v>
      </c>
      <c r="L249" t="s">
        <v>41</v>
      </c>
      <c r="M249">
        <v>6</v>
      </c>
      <c r="N249" t="s">
        <v>919</v>
      </c>
      <c r="O249" t="s">
        <v>61</v>
      </c>
      <c r="P249" t="s">
        <v>209</v>
      </c>
      <c r="Q249" t="s">
        <v>179</v>
      </c>
    </row>
    <row r="250" spans="1:17" x14ac:dyDescent="0.25">
      <c r="A250">
        <v>1175361</v>
      </c>
      <c r="B250" t="s">
        <v>36</v>
      </c>
      <c r="C250">
        <v>2019</v>
      </c>
      <c r="D250">
        <v>6</v>
      </c>
      <c r="E250" t="s">
        <v>73</v>
      </c>
      <c r="F250" t="s">
        <v>248</v>
      </c>
      <c r="G250" t="s">
        <v>313</v>
      </c>
      <c r="H250" t="s">
        <v>248</v>
      </c>
      <c r="I250" t="s">
        <v>912</v>
      </c>
      <c r="J250" t="s">
        <v>911</v>
      </c>
      <c r="K250" t="s">
        <v>73</v>
      </c>
      <c r="L250" t="s">
        <v>41</v>
      </c>
      <c r="M250">
        <v>28</v>
      </c>
      <c r="N250" t="s">
        <v>919</v>
      </c>
      <c r="O250" t="s">
        <v>90</v>
      </c>
      <c r="P250" t="s">
        <v>56</v>
      </c>
      <c r="Q250" t="s">
        <v>262</v>
      </c>
    </row>
    <row r="251" spans="1:17" x14ac:dyDescent="0.25">
      <c r="A251">
        <v>1175360</v>
      </c>
      <c r="B251" t="s">
        <v>206</v>
      </c>
      <c r="C251">
        <v>2019</v>
      </c>
      <c r="D251">
        <v>5</v>
      </c>
      <c r="E251" t="s">
        <v>59</v>
      </c>
      <c r="F251" t="s">
        <v>64</v>
      </c>
      <c r="G251" t="s">
        <v>307</v>
      </c>
      <c r="H251" t="s">
        <v>59</v>
      </c>
      <c r="I251" t="s">
        <v>910</v>
      </c>
      <c r="J251" t="s">
        <v>911</v>
      </c>
      <c r="K251" t="s">
        <v>64</v>
      </c>
      <c r="L251" t="s">
        <v>26</v>
      </c>
      <c r="M251">
        <v>6</v>
      </c>
      <c r="N251" t="s">
        <v>919</v>
      </c>
      <c r="O251" t="s">
        <v>275</v>
      </c>
      <c r="P251" t="s">
        <v>124</v>
      </c>
      <c r="Q251" t="s">
        <v>30</v>
      </c>
    </row>
    <row r="252" spans="1:17" x14ac:dyDescent="0.25">
      <c r="A252">
        <v>1175359</v>
      </c>
      <c r="B252" t="s">
        <v>314</v>
      </c>
      <c r="C252">
        <v>2019</v>
      </c>
      <c r="D252">
        <v>4</v>
      </c>
      <c r="E252" t="s">
        <v>248</v>
      </c>
      <c r="F252" t="s">
        <v>21</v>
      </c>
      <c r="G252" t="s">
        <v>316</v>
      </c>
      <c r="H252" t="s">
        <v>21</v>
      </c>
      <c r="I252" t="s">
        <v>912</v>
      </c>
      <c r="J252" t="s">
        <v>911</v>
      </c>
      <c r="K252" t="s">
        <v>248</v>
      </c>
      <c r="L252" t="s">
        <v>41</v>
      </c>
      <c r="M252">
        <v>14</v>
      </c>
      <c r="N252" t="s">
        <v>919</v>
      </c>
      <c r="O252" t="s">
        <v>257</v>
      </c>
      <c r="P252" t="s">
        <v>208</v>
      </c>
      <c r="Q252" t="s">
        <v>69</v>
      </c>
    </row>
    <row r="253" spans="1:17" x14ac:dyDescent="0.25">
      <c r="A253">
        <v>1175358</v>
      </c>
      <c r="B253" t="s">
        <v>50</v>
      </c>
      <c r="C253">
        <v>2019</v>
      </c>
      <c r="D253">
        <v>3</v>
      </c>
      <c r="E253" t="s">
        <v>59</v>
      </c>
      <c r="F253" t="s">
        <v>60</v>
      </c>
      <c r="G253" t="s">
        <v>302</v>
      </c>
      <c r="H253" t="s">
        <v>60</v>
      </c>
      <c r="I253" t="s">
        <v>912</v>
      </c>
      <c r="J253" t="s">
        <v>911</v>
      </c>
      <c r="K253" t="s">
        <v>59</v>
      </c>
      <c r="L253" t="s">
        <v>41</v>
      </c>
      <c r="M253">
        <v>37</v>
      </c>
      <c r="N253" t="s">
        <v>919</v>
      </c>
      <c r="O253" t="s">
        <v>297</v>
      </c>
      <c r="P253" t="s">
        <v>179</v>
      </c>
      <c r="Q253" t="s">
        <v>77</v>
      </c>
    </row>
    <row r="254" spans="1:17" x14ac:dyDescent="0.25">
      <c r="A254">
        <v>1175357</v>
      </c>
      <c r="B254" t="s">
        <v>36</v>
      </c>
      <c r="C254">
        <v>2019</v>
      </c>
      <c r="D254">
        <v>2</v>
      </c>
      <c r="E254" t="s">
        <v>52</v>
      </c>
      <c r="F254" t="s">
        <v>73</v>
      </c>
      <c r="G254" t="s">
        <v>313</v>
      </c>
      <c r="H254" t="s">
        <v>73</v>
      </c>
      <c r="I254" t="s">
        <v>912</v>
      </c>
      <c r="J254" t="s">
        <v>911</v>
      </c>
      <c r="K254" t="s">
        <v>73</v>
      </c>
      <c r="L254" t="s">
        <v>26</v>
      </c>
      <c r="M254">
        <v>6</v>
      </c>
      <c r="N254" t="s">
        <v>919</v>
      </c>
      <c r="O254" t="s">
        <v>90</v>
      </c>
      <c r="P254" t="s">
        <v>56</v>
      </c>
      <c r="Q254" t="s">
        <v>29</v>
      </c>
    </row>
    <row r="255" spans="1:17" x14ac:dyDescent="0.25">
      <c r="A255">
        <v>1175356</v>
      </c>
      <c r="B255" t="s">
        <v>219</v>
      </c>
      <c r="C255">
        <v>2019</v>
      </c>
      <c r="D255">
        <v>1</v>
      </c>
      <c r="E255" t="s">
        <v>33</v>
      </c>
      <c r="F255" t="s">
        <v>64</v>
      </c>
      <c r="G255" t="s">
        <v>298</v>
      </c>
      <c r="H255" t="s">
        <v>64</v>
      </c>
      <c r="I255" t="s">
        <v>912</v>
      </c>
      <c r="J255" t="s">
        <v>911</v>
      </c>
      <c r="K255" t="s">
        <v>64</v>
      </c>
      <c r="L255" t="s">
        <v>26</v>
      </c>
      <c r="M255">
        <v>7</v>
      </c>
      <c r="N255" t="s">
        <v>919</v>
      </c>
      <c r="O255" t="s">
        <v>340</v>
      </c>
      <c r="P255" t="s">
        <v>186</v>
      </c>
      <c r="Q255" t="s">
        <v>48</v>
      </c>
    </row>
    <row r="256" spans="1:17" x14ac:dyDescent="0.25">
      <c r="A256">
        <v>1136620</v>
      </c>
      <c r="B256" t="s">
        <v>50</v>
      </c>
      <c r="C256">
        <v>2018</v>
      </c>
      <c r="D256" t="s">
        <v>20</v>
      </c>
      <c r="E256" t="s">
        <v>52</v>
      </c>
      <c r="F256" t="s">
        <v>64</v>
      </c>
      <c r="G256" t="s">
        <v>302</v>
      </c>
      <c r="H256" t="s">
        <v>64</v>
      </c>
      <c r="I256" t="s">
        <v>912</v>
      </c>
      <c r="J256" t="s">
        <v>911</v>
      </c>
      <c r="K256" t="s">
        <v>64</v>
      </c>
      <c r="L256" t="s">
        <v>26</v>
      </c>
      <c r="M256">
        <v>8</v>
      </c>
      <c r="N256" t="s">
        <v>919</v>
      </c>
      <c r="O256" t="s">
        <v>275</v>
      </c>
      <c r="P256" t="s">
        <v>124</v>
      </c>
      <c r="Q256" t="s">
        <v>179</v>
      </c>
    </row>
    <row r="257" spans="1:17" x14ac:dyDescent="0.25">
      <c r="A257">
        <v>1136619</v>
      </c>
      <c r="B257" t="s">
        <v>36</v>
      </c>
      <c r="C257">
        <v>2018</v>
      </c>
      <c r="D257" t="s">
        <v>295</v>
      </c>
      <c r="E257" t="s">
        <v>52</v>
      </c>
      <c r="F257" t="s">
        <v>73</v>
      </c>
      <c r="G257" t="s">
        <v>313</v>
      </c>
      <c r="H257" t="s">
        <v>73</v>
      </c>
      <c r="I257" t="s">
        <v>912</v>
      </c>
      <c r="J257" t="s">
        <v>911</v>
      </c>
      <c r="K257" t="s">
        <v>52</v>
      </c>
      <c r="L257" t="s">
        <v>41</v>
      </c>
      <c r="M257">
        <v>14</v>
      </c>
      <c r="N257" t="s">
        <v>919</v>
      </c>
      <c r="O257" t="s">
        <v>129</v>
      </c>
      <c r="P257" t="s">
        <v>354</v>
      </c>
      <c r="Q257" t="s">
        <v>30</v>
      </c>
    </row>
    <row r="258" spans="1:17" x14ac:dyDescent="0.25">
      <c r="A258">
        <v>1136618</v>
      </c>
      <c r="B258" t="s">
        <v>36</v>
      </c>
      <c r="C258">
        <v>2018</v>
      </c>
      <c r="D258" t="s">
        <v>38</v>
      </c>
      <c r="E258" t="s">
        <v>73</v>
      </c>
      <c r="F258" t="s">
        <v>21</v>
      </c>
      <c r="G258" t="s">
        <v>313</v>
      </c>
      <c r="H258" t="s">
        <v>21</v>
      </c>
      <c r="I258" t="s">
        <v>912</v>
      </c>
      <c r="J258" t="s">
        <v>911</v>
      </c>
      <c r="K258" t="s">
        <v>73</v>
      </c>
      <c r="L258" t="s">
        <v>41</v>
      </c>
      <c r="M258">
        <v>25</v>
      </c>
      <c r="N258" t="s">
        <v>919</v>
      </c>
      <c r="O258" t="s">
        <v>90</v>
      </c>
      <c r="P258" t="s">
        <v>56</v>
      </c>
      <c r="Q258" t="s">
        <v>30</v>
      </c>
    </row>
    <row r="259" spans="1:17" x14ac:dyDescent="0.25">
      <c r="A259">
        <v>1136617</v>
      </c>
      <c r="B259" t="s">
        <v>50</v>
      </c>
      <c r="C259">
        <v>2018</v>
      </c>
      <c r="D259" t="s">
        <v>295</v>
      </c>
      <c r="E259" t="s">
        <v>52</v>
      </c>
      <c r="F259" t="s">
        <v>64</v>
      </c>
      <c r="G259" t="s">
        <v>302</v>
      </c>
      <c r="H259" t="s">
        <v>64</v>
      </c>
      <c r="I259" t="s">
        <v>912</v>
      </c>
      <c r="J259" t="s">
        <v>911</v>
      </c>
      <c r="K259" t="s">
        <v>64</v>
      </c>
      <c r="L259" t="s">
        <v>26</v>
      </c>
      <c r="M259">
        <v>2</v>
      </c>
      <c r="N259" t="s">
        <v>919</v>
      </c>
      <c r="O259" t="s">
        <v>136</v>
      </c>
      <c r="P259" t="s">
        <v>208</v>
      </c>
      <c r="Q259" t="s">
        <v>124</v>
      </c>
    </row>
    <row r="260" spans="1:17" x14ac:dyDescent="0.25">
      <c r="A260">
        <v>1136616</v>
      </c>
      <c r="B260" t="s">
        <v>87</v>
      </c>
      <c r="C260">
        <v>2018</v>
      </c>
      <c r="D260">
        <v>56</v>
      </c>
      <c r="E260" t="s">
        <v>248</v>
      </c>
      <c r="F260" t="s">
        <v>64</v>
      </c>
      <c r="G260" t="s">
        <v>358</v>
      </c>
      <c r="H260" t="s">
        <v>64</v>
      </c>
      <c r="I260" t="s">
        <v>912</v>
      </c>
      <c r="J260" t="s">
        <v>911</v>
      </c>
      <c r="K260" t="s">
        <v>64</v>
      </c>
      <c r="L260" t="s">
        <v>26</v>
      </c>
      <c r="M260">
        <v>5</v>
      </c>
      <c r="N260" t="s">
        <v>919</v>
      </c>
      <c r="O260" t="s">
        <v>359</v>
      </c>
      <c r="P260" t="s">
        <v>30</v>
      </c>
      <c r="Q260" t="s">
        <v>77</v>
      </c>
    </row>
    <row r="261" spans="1:17" x14ac:dyDescent="0.25">
      <c r="A261">
        <v>1136615</v>
      </c>
      <c r="B261" t="s">
        <v>206</v>
      </c>
      <c r="C261">
        <v>2018</v>
      </c>
      <c r="D261">
        <v>55</v>
      </c>
      <c r="E261" t="s">
        <v>360</v>
      </c>
      <c r="F261" t="s">
        <v>60</v>
      </c>
      <c r="G261" t="s">
        <v>307</v>
      </c>
      <c r="H261" t="s">
        <v>360</v>
      </c>
      <c r="I261" t="s">
        <v>910</v>
      </c>
      <c r="J261" t="s">
        <v>911</v>
      </c>
      <c r="K261" t="s">
        <v>360</v>
      </c>
      <c r="L261" t="s">
        <v>41</v>
      </c>
      <c r="M261">
        <v>11</v>
      </c>
      <c r="N261" t="s">
        <v>919</v>
      </c>
      <c r="O261" t="s">
        <v>231</v>
      </c>
      <c r="P261" t="s">
        <v>354</v>
      </c>
      <c r="Q261" t="s">
        <v>209</v>
      </c>
    </row>
    <row r="262" spans="1:17" x14ac:dyDescent="0.25">
      <c r="A262">
        <v>1136614</v>
      </c>
      <c r="B262" t="s">
        <v>291</v>
      </c>
      <c r="C262">
        <v>2018</v>
      </c>
      <c r="D262">
        <v>54</v>
      </c>
      <c r="E262" t="s">
        <v>52</v>
      </c>
      <c r="F262" t="s">
        <v>73</v>
      </c>
      <c r="G262" t="s">
        <v>292</v>
      </c>
      <c r="H262" t="s">
        <v>52</v>
      </c>
      <c r="I262" t="s">
        <v>910</v>
      </c>
      <c r="J262" t="s">
        <v>911</v>
      </c>
      <c r="K262" t="s">
        <v>73</v>
      </c>
      <c r="L262" t="s">
        <v>26</v>
      </c>
      <c r="M262">
        <v>5</v>
      </c>
      <c r="N262" t="s">
        <v>919</v>
      </c>
      <c r="O262" t="s">
        <v>362</v>
      </c>
      <c r="P262" t="s">
        <v>56</v>
      </c>
      <c r="Q262" t="s">
        <v>179</v>
      </c>
    </row>
    <row r="263" spans="1:17" x14ac:dyDescent="0.25">
      <c r="A263">
        <v>1136613</v>
      </c>
      <c r="B263" t="s">
        <v>314</v>
      </c>
      <c r="C263">
        <v>2018</v>
      </c>
      <c r="D263">
        <v>53</v>
      </c>
      <c r="E263" t="s">
        <v>21</v>
      </c>
      <c r="F263" t="s">
        <v>33</v>
      </c>
      <c r="G263" t="s">
        <v>316</v>
      </c>
      <c r="H263" t="s">
        <v>21</v>
      </c>
      <c r="I263" t="s">
        <v>910</v>
      </c>
      <c r="J263" t="s">
        <v>911</v>
      </c>
      <c r="K263" t="s">
        <v>21</v>
      </c>
      <c r="L263" t="s">
        <v>41</v>
      </c>
      <c r="M263">
        <v>30</v>
      </c>
      <c r="N263" t="s">
        <v>919</v>
      </c>
      <c r="O263" t="s">
        <v>341</v>
      </c>
      <c r="P263" t="s">
        <v>48</v>
      </c>
      <c r="Q263" t="s">
        <v>49</v>
      </c>
    </row>
    <row r="264" spans="1:17" x14ac:dyDescent="0.25">
      <c r="A264">
        <v>1136612</v>
      </c>
      <c r="B264" t="s">
        <v>206</v>
      </c>
      <c r="C264">
        <v>2018</v>
      </c>
      <c r="D264">
        <v>52</v>
      </c>
      <c r="E264" t="s">
        <v>360</v>
      </c>
      <c r="F264" t="s">
        <v>64</v>
      </c>
      <c r="G264" t="s">
        <v>307</v>
      </c>
      <c r="H264" t="s">
        <v>64</v>
      </c>
      <c r="I264" t="s">
        <v>912</v>
      </c>
      <c r="J264" t="s">
        <v>911</v>
      </c>
      <c r="K264" t="s">
        <v>360</v>
      </c>
      <c r="L264" t="s">
        <v>41</v>
      </c>
      <c r="M264">
        <v>34</v>
      </c>
      <c r="N264" t="s">
        <v>919</v>
      </c>
      <c r="O264" t="s">
        <v>104</v>
      </c>
      <c r="P264" t="s">
        <v>354</v>
      </c>
      <c r="Q264" t="s">
        <v>262</v>
      </c>
    </row>
    <row r="265" spans="1:17" x14ac:dyDescent="0.25">
      <c r="A265">
        <v>1136611</v>
      </c>
      <c r="B265" t="s">
        <v>304</v>
      </c>
      <c r="C265">
        <v>2018</v>
      </c>
      <c r="D265">
        <v>51</v>
      </c>
      <c r="E265" t="s">
        <v>33</v>
      </c>
      <c r="F265" t="s">
        <v>52</v>
      </c>
      <c r="G265" t="s">
        <v>402</v>
      </c>
      <c r="H265" t="s">
        <v>52</v>
      </c>
      <c r="I265" t="s">
        <v>912</v>
      </c>
      <c r="J265" t="s">
        <v>911</v>
      </c>
      <c r="K265" t="s">
        <v>33</v>
      </c>
      <c r="L265" t="s">
        <v>41</v>
      </c>
      <c r="M265">
        <v>14</v>
      </c>
      <c r="N265" t="s">
        <v>919</v>
      </c>
      <c r="O265" t="s">
        <v>215</v>
      </c>
      <c r="P265" t="s">
        <v>186</v>
      </c>
      <c r="Q265" t="s">
        <v>179</v>
      </c>
    </row>
    <row r="266" spans="1:17" x14ac:dyDescent="0.25">
      <c r="A266">
        <v>1136610</v>
      </c>
      <c r="B266" t="s">
        <v>50</v>
      </c>
      <c r="C266">
        <v>2018</v>
      </c>
      <c r="D266">
        <v>50</v>
      </c>
      <c r="E266" t="s">
        <v>60</v>
      </c>
      <c r="F266" t="s">
        <v>248</v>
      </c>
      <c r="G266" t="s">
        <v>302</v>
      </c>
      <c r="H266" t="s">
        <v>248</v>
      </c>
      <c r="I266" t="s">
        <v>912</v>
      </c>
      <c r="J266" t="s">
        <v>911</v>
      </c>
      <c r="K266" t="s">
        <v>60</v>
      </c>
      <c r="L266" t="s">
        <v>41</v>
      </c>
      <c r="M266">
        <v>3</v>
      </c>
      <c r="N266" t="s">
        <v>919</v>
      </c>
      <c r="O266" t="s">
        <v>61</v>
      </c>
      <c r="P266" t="s">
        <v>124</v>
      </c>
      <c r="Q266" t="s">
        <v>30</v>
      </c>
    </row>
    <row r="267" spans="1:17" x14ac:dyDescent="0.25">
      <c r="A267">
        <v>1136609</v>
      </c>
      <c r="B267" t="s">
        <v>36</v>
      </c>
      <c r="C267">
        <v>2018</v>
      </c>
      <c r="D267">
        <v>49</v>
      </c>
      <c r="E267" t="s">
        <v>21</v>
      </c>
      <c r="F267" t="s">
        <v>73</v>
      </c>
      <c r="G267" t="s">
        <v>313</v>
      </c>
      <c r="H267" t="s">
        <v>73</v>
      </c>
      <c r="I267" t="s">
        <v>912</v>
      </c>
      <c r="J267" t="s">
        <v>911</v>
      </c>
      <c r="K267" t="s">
        <v>73</v>
      </c>
      <c r="L267" t="s">
        <v>26</v>
      </c>
      <c r="M267">
        <v>6</v>
      </c>
      <c r="N267" t="s">
        <v>919</v>
      </c>
      <c r="O267" t="s">
        <v>117</v>
      </c>
      <c r="P267" t="s">
        <v>56</v>
      </c>
      <c r="Q267" t="s">
        <v>354</v>
      </c>
    </row>
    <row r="268" spans="1:17" x14ac:dyDescent="0.25">
      <c r="A268">
        <v>1136608</v>
      </c>
      <c r="B268" t="s">
        <v>367</v>
      </c>
      <c r="C268">
        <v>2018</v>
      </c>
      <c r="D268">
        <v>48</v>
      </c>
      <c r="E268" t="s">
        <v>248</v>
      </c>
      <c r="F268" t="s">
        <v>33</v>
      </c>
      <c r="G268" t="s">
        <v>369</v>
      </c>
      <c r="H268" t="s">
        <v>33</v>
      </c>
      <c r="I268" t="s">
        <v>912</v>
      </c>
      <c r="J268" t="s">
        <v>911</v>
      </c>
      <c r="K268" t="s">
        <v>33</v>
      </c>
      <c r="L268" t="s">
        <v>26</v>
      </c>
      <c r="M268">
        <v>10</v>
      </c>
      <c r="N268" t="s">
        <v>919</v>
      </c>
      <c r="O268" t="s">
        <v>153</v>
      </c>
      <c r="P268" t="s">
        <v>48</v>
      </c>
      <c r="Q268" t="s">
        <v>49</v>
      </c>
    </row>
    <row r="269" spans="1:17" x14ac:dyDescent="0.25">
      <c r="A269">
        <v>1136607</v>
      </c>
      <c r="B269" t="s">
        <v>50</v>
      </c>
      <c r="C269">
        <v>2018</v>
      </c>
      <c r="D269">
        <v>47</v>
      </c>
      <c r="E269" t="s">
        <v>60</v>
      </c>
      <c r="F269" t="s">
        <v>21</v>
      </c>
      <c r="G269" t="s">
        <v>302</v>
      </c>
      <c r="H269" t="s">
        <v>21</v>
      </c>
      <c r="I269" t="s">
        <v>912</v>
      </c>
      <c r="J269" t="s">
        <v>911</v>
      </c>
      <c r="K269" t="s">
        <v>21</v>
      </c>
      <c r="L269" t="s">
        <v>26</v>
      </c>
      <c r="M269">
        <v>7</v>
      </c>
      <c r="N269" t="s">
        <v>919</v>
      </c>
      <c r="O269" t="s">
        <v>35</v>
      </c>
      <c r="P269" t="s">
        <v>30</v>
      </c>
      <c r="Q269" t="s">
        <v>179</v>
      </c>
    </row>
    <row r="270" spans="1:17" x14ac:dyDescent="0.25">
      <c r="A270">
        <v>1136606</v>
      </c>
      <c r="B270" t="s">
        <v>87</v>
      </c>
      <c r="C270">
        <v>2018</v>
      </c>
      <c r="D270">
        <v>46</v>
      </c>
      <c r="E270" t="s">
        <v>52</v>
      </c>
      <c r="F270" t="s">
        <v>64</v>
      </c>
      <c r="G270" t="s">
        <v>358</v>
      </c>
      <c r="H270" t="s">
        <v>64</v>
      </c>
      <c r="I270" t="s">
        <v>912</v>
      </c>
      <c r="J270" t="s">
        <v>911</v>
      </c>
      <c r="K270" t="s">
        <v>64</v>
      </c>
      <c r="L270" t="s">
        <v>26</v>
      </c>
      <c r="M270">
        <v>8</v>
      </c>
      <c r="N270" t="s">
        <v>919</v>
      </c>
      <c r="O270" t="s">
        <v>290</v>
      </c>
      <c r="P270" t="s">
        <v>124</v>
      </c>
      <c r="Q270" t="s">
        <v>77</v>
      </c>
    </row>
    <row r="271" spans="1:17" x14ac:dyDescent="0.25">
      <c r="A271">
        <v>1136605</v>
      </c>
      <c r="B271" t="s">
        <v>206</v>
      </c>
      <c r="C271">
        <v>2018</v>
      </c>
      <c r="D271">
        <v>45</v>
      </c>
      <c r="E271" t="s">
        <v>360</v>
      </c>
      <c r="F271" t="s">
        <v>33</v>
      </c>
      <c r="G271" t="s">
        <v>307</v>
      </c>
      <c r="H271" t="s">
        <v>33</v>
      </c>
      <c r="I271" t="s">
        <v>912</v>
      </c>
      <c r="J271" t="s">
        <v>911</v>
      </c>
      <c r="K271" t="s">
        <v>33</v>
      </c>
      <c r="L271" t="s">
        <v>26</v>
      </c>
      <c r="M271">
        <v>5</v>
      </c>
      <c r="N271" t="s">
        <v>919</v>
      </c>
      <c r="O271" t="s">
        <v>215</v>
      </c>
      <c r="P271" t="s">
        <v>69</v>
      </c>
      <c r="Q271" t="s">
        <v>354</v>
      </c>
    </row>
    <row r="272" spans="1:17" x14ac:dyDescent="0.25">
      <c r="A272">
        <v>1136604</v>
      </c>
      <c r="B272" t="s">
        <v>367</v>
      </c>
      <c r="C272">
        <v>2018</v>
      </c>
      <c r="D272">
        <v>44</v>
      </c>
      <c r="E272" t="s">
        <v>73</v>
      </c>
      <c r="F272" t="s">
        <v>248</v>
      </c>
      <c r="G272" t="s">
        <v>369</v>
      </c>
      <c r="H272" t="s">
        <v>248</v>
      </c>
      <c r="I272" t="s">
        <v>912</v>
      </c>
      <c r="J272" t="s">
        <v>911</v>
      </c>
      <c r="K272" t="s">
        <v>73</v>
      </c>
      <c r="L272" t="s">
        <v>41</v>
      </c>
      <c r="M272">
        <v>31</v>
      </c>
      <c r="N272" t="s">
        <v>919</v>
      </c>
      <c r="O272" t="s">
        <v>172</v>
      </c>
      <c r="P272" t="s">
        <v>209</v>
      </c>
      <c r="Q272" t="s">
        <v>49</v>
      </c>
    </row>
    <row r="273" spans="1:17" x14ac:dyDescent="0.25">
      <c r="A273">
        <v>1136603</v>
      </c>
      <c r="B273" t="s">
        <v>314</v>
      </c>
      <c r="C273">
        <v>2018</v>
      </c>
      <c r="D273">
        <v>43</v>
      </c>
      <c r="E273" t="s">
        <v>64</v>
      </c>
      <c r="F273" t="s">
        <v>21</v>
      </c>
      <c r="G273" t="s">
        <v>316</v>
      </c>
      <c r="H273" t="s">
        <v>64</v>
      </c>
      <c r="I273" t="s">
        <v>910</v>
      </c>
      <c r="J273" t="s">
        <v>911</v>
      </c>
      <c r="K273" t="s">
        <v>21</v>
      </c>
      <c r="L273" t="s">
        <v>26</v>
      </c>
      <c r="M273">
        <v>4</v>
      </c>
      <c r="N273" t="s">
        <v>919</v>
      </c>
      <c r="O273" t="s">
        <v>35</v>
      </c>
      <c r="P273" t="s">
        <v>124</v>
      </c>
      <c r="Q273" t="s">
        <v>77</v>
      </c>
    </row>
    <row r="274" spans="1:17" x14ac:dyDescent="0.25">
      <c r="A274">
        <v>1136602</v>
      </c>
      <c r="B274" t="s">
        <v>206</v>
      </c>
      <c r="C274">
        <v>2018</v>
      </c>
      <c r="D274">
        <v>42</v>
      </c>
      <c r="E274" t="s">
        <v>360</v>
      </c>
      <c r="F274" t="s">
        <v>52</v>
      </c>
      <c r="G274" t="s">
        <v>307</v>
      </c>
      <c r="H274" t="s">
        <v>360</v>
      </c>
      <c r="I274" t="s">
        <v>910</v>
      </c>
      <c r="J274" t="s">
        <v>911</v>
      </c>
      <c r="K274" t="s">
        <v>52</v>
      </c>
      <c r="L274" t="s">
        <v>26</v>
      </c>
      <c r="M274">
        <v>9</v>
      </c>
      <c r="N274" t="s">
        <v>919</v>
      </c>
      <c r="O274" t="s">
        <v>123</v>
      </c>
      <c r="P274" t="s">
        <v>186</v>
      </c>
      <c r="Q274" t="s">
        <v>208</v>
      </c>
    </row>
    <row r="275" spans="1:17" x14ac:dyDescent="0.25">
      <c r="A275">
        <v>1136601</v>
      </c>
      <c r="B275" t="s">
        <v>36</v>
      </c>
      <c r="C275">
        <v>2018</v>
      </c>
      <c r="D275">
        <v>41</v>
      </c>
      <c r="E275" t="s">
        <v>60</v>
      </c>
      <c r="F275" t="s">
        <v>73</v>
      </c>
      <c r="G275" t="s">
        <v>313</v>
      </c>
      <c r="H275" t="s">
        <v>73</v>
      </c>
      <c r="I275" t="s">
        <v>912</v>
      </c>
      <c r="J275" t="s">
        <v>911</v>
      </c>
      <c r="K275" t="s">
        <v>60</v>
      </c>
      <c r="L275" t="s">
        <v>41</v>
      </c>
      <c r="M275">
        <v>102</v>
      </c>
      <c r="N275" t="s">
        <v>919</v>
      </c>
      <c r="O275" t="s">
        <v>176</v>
      </c>
      <c r="P275" t="s">
        <v>69</v>
      </c>
      <c r="Q275" t="s">
        <v>56</v>
      </c>
    </row>
    <row r="276" spans="1:17" x14ac:dyDescent="0.25">
      <c r="A276">
        <v>1136600</v>
      </c>
      <c r="B276" t="s">
        <v>314</v>
      </c>
      <c r="C276">
        <v>2018</v>
      </c>
      <c r="D276">
        <v>40</v>
      </c>
      <c r="E276" t="s">
        <v>21</v>
      </c>
      <c r="F276" t="s">
        <v>248</v>
      </c>
      <c r="G276" t="s">
        <v>316</v>
      </c>
      <c r="H276" t="s">
        <v>21</v>
      </c>
      <c r="I276" t="s">
        <v>910</v>
      </c>
      <c r="J276" t="s">
        <v>911</v>
      </c>
      <c r="K276" t="s">
        <v>21</v>
      </c>
      <c r="L276" t="s">
        <v>41</v>
      </c>
      <c r="M276">
        <v>15</v>
      </c>
      <c r="N276" t="s">
        <v>919</v>
      </c>
      <c r="O276" t="s">
        <v>35</v>
      </c>
      <c r="P276" t="s">
        <v>124</v>
      </c>
      <c r="Q276" t="s">
        <v>30</v>
      </c>
    </row>
    <row r="277" spans="1:17" x14ac:dyDescent="0.25">
      <c r="A277">
        <v>1136599</v>
      </c>
      <c r="B277" t="s">
        <v>291</v>
      </c>
      <c r="C277">
        <v>2018</v>
      </c>
      <c r="D277">
        <v>39</v>
      </c>
      <c r="E277" t="s">
        <v>52</v>
      </c>
      <c r="F277" t="s">
        <v>33</v>
      </c>
      <c r="G277" t="s">
        <v>292</v>
      </c>
      <c r="H277" t="s">
        <v>33</v>
      </c>
      <c r="I277" t="s">
        <v>912</v>
      </c>
      <c r="J277" t="s">
        <v>911</v>
      </c>
      <c r="K277" t="s">
        <v>52</v>
      </c>
      <c r="L277" t="s">
        <v>41</v>
      </c>
      <c r="M277">
        <v>5</v>
      </c>
      <c r="N277" t="s">
        <v>919</v>
      </c>
      <c r="O277" t="s">
        <v>147</v>
      </c>
      <c r="P277" t="s">
        <v>48</v>
      </c>
      <c r="Q277" t="s">
        <v>49</v>
      </c>
    </row>
    <row r="278" spans="1:17" x14ac:dyDescent="0.25">
      <c r="A278">
        <v>1136598</v>
      </c>
      <c r="B278" t="s">
        <v>367</v>
      </c>
      <c r="C278">
        <v>2018</v>
      </c>
      <c r="D278">
        <v>38</v>
      </c>
      <c r="E278" t="s">
        <v>21</v>
      </c>
      <c r="F278" t="s">
        <v>248</v>
      </c>
      <c r="G278" t="s">
        <v>369</v>
      </c>
      <c r="H278" t="s">
        <v>248</v>
      </c>
      <c r="I278" t="s">
        <v>912</v>
      </c>
      <c r="J278" t="s">
        <v>911</v>
      </c>
      <c r="K278" t="s">
        <v>248</v>
      </c>
      <c r="L278" t="s">
        <v>26</v>
      </c>
      <c r="M278">
        <v>6</v>
      </c>
      <c r="N278" t="s">
        <v>919</v>
      </c>
      <c r="O278" t="s">
        <v>371</v>
      </c>
      <c r="P278" t="s">
        <v>208</v>
      </c>
      <c r="Q278" t="s">
        <v>179</v>
      </c>
    </row>
    <row r="279" spans="1:17" x14ac:dyDescent="0.25">
      <c r="A279">
        <v>1136597</v>
      </c>
      <c r="B279" t="s">
        <v>50</v>
      </c>
      <c r="C279">
        <v>2018</v>
      </c>
      <c r="D279">
        <v>37</v>
      </c>
      <c r="E279" t="s">
        <v>60</v>
      </c>
      <c r="F279" t="s">
        <v>73</v>
      </c>
      <c r="G279" t="s">
        <v>302</v>
      </c>
      <c r="H279" t="s">
        <v>73</v>
      </c>
      <c r="I279" t="s">
        <v>912</v>
      </c>
      <c r="J279" t="s">
        <v>911</v>
      </c>
      <c r="K279" t="s">
        <v>60</v>
      </c>
      <c r="L279" t="s">
        <v>41</v>
      </c>
      <c r="M279">
        <v>13</v>
      </c>
      <c r="N279" t="s">
        <v>919</v>
      </c>
      <c r="O279" t="s">
        <v>920</v>
      </c>
      <c r="P279" t="s">
        <v>372</v>
      </c>
      <c r="Q279" t="s">
        <v>354</v>
      </c>
    </row>
    <row r="280" spans="1:17" x14ac:dyDescent="0.25">
      <c r="A280">
        <v>1136596</v>
      </c>
      <c r="B280" t="s">
        <v>291</v>
      </c>
      <c r="C280">
        <v>2018</v>
      </c>
      <c r="D280">
        <v>36</v>
      </c>
      <c r="E280" t="s">
        <v>360</v>
      </c>
      <c r="F280" t="s">
        <v>52</v>
      </c>
      <c r="G280" t="s">
        <v>292</v>
      </c>
      <c r="H280" t="s">
        <v>360</v>
      </c>
      <c r="I280" t="s">
        <v>910</v>
      </c>
      <c r="J280" t="s">
        <v>911</v>
      </c>
      <c r="K280" t="s">
        <v>52</v>
      </c>
      <c r="L280" t="s">
        <v>26</v>
      </c>
      <c r="M280">
        <v>7</v>
      </c>
      <c r="N280" t="s">
        <v>919</v>
      </c>
      <c r="O280" t="s">
        <v>129</v>
      </c>
      <c r="P280" t="s">
        <v>48</v>
      </c>
      <c r="Q280" t="s">
        <v>209</v>
      </c>
    </row>
    <row r="281" spans="1:17" x14ac:dyDescent="0.25">
      <c r="A281">
        <v>1136595</v>
      </c>
      <c r="B281" t="s">
        <v>87</v>
      </c>
      <c r="C281">
        <v>2018</v>
      </c>
      <c r="D281">
        <v>35</v>
      </c>
      <c r="E281" t="s">
        <v>33</v>
      </c>
      <c r="F281" t="s">
        <v>64</v>
      </c>
      <c r="G281" t="s">
        <v>358</v>
      </c>
      <c r="H281" t="s">
        <v>64</v>
      </c>
      <c r="I281" t="s">
        <v>912</v>
      </c>
      <c r="J281" t="s">
        <v>911</v>
      </c>
      <c r="K281" t="s">
        <v>64</v>
      </c>
      <c r="L281" t="s">
        <v>26</v>
      </c>
      <c r="M281">
        <v>6</v>
      </c>
      <c r="N281" t="s">
        <v>919</v>
      </c>
      <c r="O281" t="s">
        <v>192</v>
      </c>
      <c r="P281" t="s">
        <v>30</v>
      </c>
      <c r="Q281" t="s">
        <v>77</v>
      </c>
    </row>
    <row r="282" spans="1:17" x14ac:dyDescent="0.25">
      <c r="A282">
        <v>1136594</v>
      </c>
      <c r="B282" t="s">
        <v>367</v>
      </c>
      <c r="C282">
        <v>2018</v>
      </c>
      <c r="D282">
        <v>34</v>
      </c>
      <c r="E282" t="s">
        <v>248</v>
      </c>
      <c r="F282" t="s">
        <v>60</v>
      </c>
      <c r="G282" t="s">
        <v>369</v>
      </c>
      <c r="H282" t="s">
        <v>60</v>
      </c>
      <c r="I282" t="s">
        <v>912</v>
      </c>
      <c r="J282" t="s">
        <v>911</v>
      </c>
      <c r="K282" t="s">
        <v>60</v>
      </c>
      <c r="L282" t="s">
        <v>26</v>
      </c>
      <c r="M282">
        <v>6</v>
      </c>
      <c r="N282" t="s">
        <v>919</v>
      </c>
      <c r="O282" t="s">
        <v>110</v>
      </c>
      <c r="P282" t="s">
        <v>186</v>
      </c>
      <c r="Q282" t="s">
        <v>179</v>
      </c>
    </row>
    <row r="283" spans="1:17" x14ac:dyDescent="0.25">
      <c r="A283">
        <v>1136593</v>
      </c>
      <c r="B283" t="s">
        <v>36</v>
      </c>
      <c r="C283">
        <v>2018</v>
      </c>
      <c r="D283">
        <v>33</v>
      </c>
      <c r="E283" t="s">
        <v>64</v>
      </c>
      <c r="F283" t="s">
        <v>73</v>
      </c>
      <c r="G283" t="s">
        <v>313</v>
      </c>
      <c r="H283" t="s">
        <v>73</v>
      </c>
      <c r="I283" t="s">
        <v>912</v>
      </c>
      <c r="J283" t="s">
        <v>911</v>
      </c>
      <c r="K283" t="s">
        <v>73</v>
      </c>
      <c r="L283" t="s">
        <v>26</v>
      </c>
      <c r="M283">
        <v>6</v>
      </c>
      <c r="N283" t="s">
        <v>919</v>
      </c>
      <c r="O283" t="s">
        <v>172</v>
      </c>
      <c r="P283" t="s">
        <v>372</v>
      </c>
      <c r="Q283" t="s">
        <v>354</v>
      </c>
    </row>
    <row r="284" spans="1:17" x14ac:dyDescent="0.25">
      <c r="A284">
        <v>1136592</v>
      </c>
      <c r="B284" t="s">
        <v>206</v>
      </c>
      <c r="C284">
        <v>2018</v>
      </c>
      <c r="D284">
        <v>32</v>
      </c>
      <c r="E284" t="s">
        <v>360</v>
      </c>
      <c r="F284" t="s">
        <v>21</v>
      </c>
      <c r="G284" t="s">
        <v>307</v>
      </c>
      <c r="H284" t="s">
        <v>21</v>
      </c>
      <c r="I284" t="s">
        <v>912</v>
      </c>
      <c r="J284" t="s">
        <v>911</v>
      </c>
      <c r="K284" t="s">
        <v>360</v>
      </c>
      <c r="L284" t="s">
        <v>41</v>
      </c>
      <c r="M284">
        <v>4</v>
      </c>
      <c r="N284" t="s">
        <v>373</v>
      </c>
      <c r="O284" t="s">
        <v>297</v>
      </c>
      <c r="P284" t="s">
        <v>209</v>
      </c>
      <c r="Q284" t="s">
        <v>49</v>
      </c>
    </row>
    <row r="285" spans="1:17" x14ac:dyDescent="0.25">
      <c r="A285">
        <v>1136591</v>
      </c>
      <c r="B285" t="s">
        <v>304</v>
      </c>
      <c r="C285">
        <v>2018</v>
      </c>
      <c r="D285">
        <v>31</v>
      </c>
      <c r="E285" t="s">
        <v>33</v>
      </c>
      <c r="F285" t="s">
        <v>60</v>
      </c>
      <c r="G285" t="s">
        <v>402</v>
      </c>
      <c r="H285" t="s">
        <v>60</v>
      </c>
      <c r="I285" t="s">
        <v>912</v>
      </c>
      <c r="J285" t="s">
        <v>911</v>
      </c>
      <c r="K285" t="s">
        <v>33</v>
      </c>
      <c r="L285" t="s">
        <v>41</v>
      </c>
      <c r="M285">
        <v>14</v>
      </c>
      <c r="N285" t="s">
        <v>919</v>
      </c>
      <c r="O285" t="s">
        <v>374</v>
      </c>
      <c r="P285" t="s">
        <v>124</v>
      </c>
      <c r="Q285" t="s">
        <v>30</v>
      </c>
    </row>
    <row r="286" spans="1:17" x14ac:dyDescent="0.25">
      <c r="A286">
        <v>1136590</v>
      </c>
      <c r="B286" t="s">
        <v>87</v>
      </c>
      <c r="C286">
        <v>2018</v>
      </c>
      <c r="D286">
        <v>30</v>
      </c>
      <c r="E286" t="s">
        <v>64</v>
      </c>
      <c r="F286" t="s">
        <v>360</v>
      </c>
      <c r="G286" t="s">
        <v>358</v>
      </c>
      <c r="H286" t="s">
        <v>360</v>
      </c>
      <c r="I286" t="s">
        <v>912</v>
      </c>
      <c r="J286" t="s">
        <v>911</v>
      </c>
      <c r="K286" t="s">
        <v>64</v>
      </c>
      <c r="L286" t="s">
        <v>41</v>
      </c>
      <c r="M286">
        <v>13</v>
      </c>
      <c r="N286" t="s">
        <v>919</v>
      </c>
      <c r="O286" t="s">
        <v>275</v>
      </c>
      <c r="P286" t="s">
        <v>186</v>
      </c>
      <c r="Q286" t="s">
        <v>208</v>
      </c>
    </row>
    <row r="287" spans="1:17" x14ac:dyDescent="0.25">
      <c r="A287">
        <v>1136588</v>
      </c>
      <c r="B287" t="s">
        <v>314</v>
      </c>
      <c r="C287">
        <v>2018</v>
      </c>
      <c r="D287">
        <v>28</v>
      </c>
      <c r="E287" t="s">
        <v>52</v>
      </c>
      <c r="F287" t="s">
        <v>21</v>
      </c>
      <c r="G287" t="s">
        <v>316</v>
      </c>
      <c r="H287" t="s">
        <v>52</v>
      </c>
      <c r="I287" t="s">
        <v>910</v>
      </c>
      <c r="J287" t="s">
        <v>911</v>
      </c>
      <c r="K287" t="s">
        <v>52</v>
      </c>
      <c r="L287" t="s">
        <v>41</v>
      </c>
      <c r="M287">
        <v>11</v>
      </c>
      <c r="N287" t="s">
        <v>919</v>
      </c>
      <c r="O287" t="s">
        <v>147</v>
      </c>
      <c r="P287" t="s">
        <v>48</v>
      </c>
      <c r="Q287" t="s">
        <v>303</v>
      </c>
    </row>
    <row r="288" spans="1:17" x14ac:dyDescent="0.25">
      <c r="A288">
        <v>1136589</v>
      </c>
      <c r="B288" t="s">
        <v>304</v>
      </c>
      <c r="C288">
        <v>2018</v>
      </c>
      <c r="D288">
        <v>29</v>
      </c>
      <c r="E288" t="s">
        <v>33</v>
      </c>
      <c r="F288" t="s">
        <v>73</v>
      </c>
      <c r="G288" t="s">
        <v>402</v>
      </c>
      <c r="H288" t="s">
        <v>73</v>
      </c>
      <c r="I288" t="s">
        <v>912</v>
      </c>
      <c r="J288" t="s">
        <v>911</v>
      </c>
      <c r="K288" t="s">
        <v>73</v>
      </c>
      <c r="L288" t="s">
        <v>26</v>
      </c>
      <c r="M288">
        <v>6</v>
      </c>
      <c r="N288" t="s">
        <v>919</v>
      </c>
      <c r="O288" t="s">
        <v>362</v>
      </c>
      <c r="P288" t="s">
        <v>56</v>
      </c>
      <c r="Q288" t="s">
        <v>299</v>
      </c>
    </row>
    <row r="289" spans="1:17" x14ac:dyDescent="0.25">
      <c r="A289">
        <v>1136587</v>
      </c>
      <c r="B289" t="s">
        <v>87</v>
      </c>
      <c r="C289">
        <v>2018</v>
      </c>
      <c r="D289">
        <v>27</v>
      </c>
      <c r="E289" t="s">
        <v>64</v>
      </c>
      <c r="F289" t="s">
        <v>60</v>
      </c>
      <c r="G289" t="s">
        <v>358</v>
      </c>
      <c r="H289" t="s">
        <v>60</v>
      </c>
      <c r="I289" t="s">
        <v>912</v>
      </c>
      <c r="J289" t="s">
        <v>911</v>
      </c>
      <c r="K289" t="s">
        <v>60</v>
      </c>
      <c r="L289" t="s">
        <v>26</v>
      </c>
      <c r="M289">
        <v>8</v>
      </c>
      <c r="N289" t="s">
        <v>919</v>
      </c>
      <c r="O289" t="s">
        <v>285</v>
      </c>
      <c r="P289" t="s">
        <v>29</v>
      </c>
      <c r="Q289" t="s">
        <v>30</v>
      </c>
    </row>
    <row r="290" spans="1:17" x14ac:dyDescent="0.25">
      <c r="A290">
        <v>1136586</v>
      </c>
      <c r="B290" t="s">
        <v>206</v>
      </c>
      <c r="C290">
        <v>2018</v>
      </c>
      <c r="D290">
        <v>26</v>
      </c>
      <c r="E290" t="s">
        <v>360</v>
      </c>
      <c r="F290" t="s">
        <v>73</v>
      </c>
      <c r="G290" t="s">
        <v>307</v>
      </c>
      <c r="H290" t="s">
        <v>73</v>
      </c>
      <c r="I290" t="s">
        <v>912</v>
      </c>
      <c r="J290" t="s">
        <v>911</v>
      </c>
      <c r="K290" t="s">
        <v>360</v>
      </c>
      <c r="L290" t="s">
        <v>41</v>
      </c>
      <c r="M290">
        <v>55</v>
      </c>
      <c r="N290" t="s">
        <v>919</v>
      </c>
      <c r="O290" t="s">
        <v>194</v>
      </c>
      <c r="P290" t="s">
        <v>208</v>
      </c>
      <c r="Q290" t="s">
        <v>179</v>
      </c>
    </row>
    <row r="291" spans="1:17" x14ac:dyDescent="0.25">
      <c r="A291">
        <v>1136585</v>
      </c>
      <c r="B291" t="s">
        <v>291</v>
      </c>
      <c r="C291">
        <v>2018</v>
      </c>
      <c r="D291">
        <v>25</v>
      </c>
      <c r="E291" t="s">
        <v>52</v>
      </c>
      <c r="F291" t="s">
        <v>248</v>
      </c>
      <c r="G291" t="s">
        <v>292</v>
      </c>
      <c r="H291" t="s">
        <v>248</v>
      </c>
      <c r="I291" t="s">
        <v>912</v>
      </c>
      <c r="J291" t="s">
        <v>911</v>
      </c>
      <c r="K291" t="s">
        <v>52</v>
      </c>
      <c r="L291" t="s">
        <v>41</v>
      </c>
      <c r="M291">
        <v>13</v>
      </c>
      <c r="N291" t="s">
        <v>919</v>
      </c>
      <c r="O291" t="s">
        <v>380</v>
      </c>
      <c r="P291" t="s">
        <v>209</v>
      </c>
      <c r="Q291" t="s">
        <v>77</v>
      </c>
    </row>
    <row r="292" spans="1:17" x14ac:dyDescent="0.25">
      <c r="A292">
        <v>1136584</v>
      </c>
      <c r="B292" t="s">
        <v>304</v>
      </c>
      <c r="C292">
        <v>2018</v>
      </c>
      <c r="D292">
        <v>24</v>
      </c>
      <c r="E292" t="s">
        <v>33</v>
      </c>
      <c r="F292" t="s">
        <v>64</v>
      </c>
      <c r="G292" t="s">
        <v>402</v>
      </c>
      <c r="H292" t="s">
        <v>64</v>
      </c>
      <c r="I292" t="s">
        <v>912</v>
      </c>
      <c r="J292" t="s">
        <v>911</v>
      </c>
      <c r="K292" t="s">
        <v>64</v>
      </c>
      <c r="L292" t="s">
        <v>26</v>
      </c>
      <c r="M292">
        <v>5</v>
      </c>
      <c r="N292" t="s">
        <v>919</v>
      </c>
      <c r="O292" t="s">
        <v>308</v>
      </c>
      <c r="P292" t="s">
        <v>299</v>
      </c>
      <c r="Q292" t="s">
        <v>49</v>
      </c>
    </row>
    <row r="293" spans="1:17" x14ac:dyDescent="0.25">
      <c r="A293">
        <v>1136583</v>
      </c>
      <c r="B293" t="s">
        <v>50</v>
      </c>
      <c r="C293">
        <v>2018</v>
      </c>
      <c r="D293">
        <v>23</v>
      </c>
      <c r="E293" t="s">
        <v>52</v>
      </c>
      <c r="F293" t="s">
        <v>60</v>
      </c>
      <c r="G293" t="s">
        <v>302</v>
      </c>
      <c r="H293" t="s">
        <v>60</v>
      </c>
      <c r="I293" t="s">
        <v>912</v>
      </c>
      <c r="J293" t="s">
        <v>911</v>
      </c>
      <c r="K293" t="s">
        <v>52</v>
      </c>
      <c r="L293" t="s">
        <v>41</v>
      </c>
      <c r="M293">
        <v>31</v>
      </c>
      <c r="N293" t="s">
        <v>919</v>
      </c>
      <c r="O293" t="s">
        <v>129</v>
      </c>
      <c r="P293" t="s">
        <v>208</v>
      </c>
      <c r="Q293" t="s">
        <v>179</v>
      </c>
    </row>
    <row r="294" spans="1:17" x14ac:dyDescent="0.25">
      <c r="A294">
        <v>1136582</v>
      </c>
      <c r="B294" t="s">
        <v>206</v>
      </c>
      <c r="C294">
        <v>2018</v>
      </c>
      <c r="D294">
        <v>22</v>
      </c>
      <c r="E294" t="s">
        <v>248</v>
      </c>
      <c r="F294" t="s">
        <v>360</v>
      </c>
      <c r="G294" t="s">
        <v>307</v>
      </c>
      <c r="H294" t="s">
        <v>360</v>
      </c>
      <c r="I294" t="s">
        <v>912</v>
      </c>
      <c r="J294" t="s">
        <v>911</v>
      </c>
      <c r="K294" t="s">
        <v>248</v>
      </c>
      <c r="L294" t="s">
        <v>41</v>
      </c>
      <c r="M294">
        <v>4</v>
      </c>
      <c r="N294" t="s">
        <v>919</v>
      </c>
      <c r="O294" t="s">
        <v>380</v>
      </c>
      <c r="P294" t="s">
        <v>303</v>
      </c>
      <c r="Q294" t="s">
        <v>209</v>
      </c>
    </row>
    <row r="295" spans="1:17" x14ac:dyDescent="0.25">
      <c r="A295">
        <v>1136581</v>
      </c>
      <c r="B295" t="s">
        <v>314</v>
      </c>
      <c r="C295">
        <v>2018</v>
      </c>
      <c r="D295">
        <v>21</v>
      </c>
      <c r="E295" t="s">
        <v>60</v>
      </c>
      <c r="F295" t="s">
        <v>21</v>
      </c>
      <c r="G295" t="s">
        <v>316</v>
      </c>
      <c r="H295" t="s">
        <v>60</v>
      </c>
      <c r="I295" t="s">
        <v>910</v>
      </c>
      <c r="J295" t="s">
        <v>911</v>
      </c>
      <c r="K295" t="s">
        <v>21</v>
      </c>
      <c r="L295" t="s">
        <v>26</v>
      </c>
      <c r="M295">
        <v>3</v>
      </c>
      <c r="N295" t="s">
        <v>919</v>
      </c>
      <c r="O295" t="s">
        <v>385</v>
      </c>
      <c r="P295" t="s">
        <v>69</v>
      </c>
      <c r="Q295" t="s">
        <v>134</v>
      </c>
    </row>
    <row r="296" spans="1:17" x14ac:dyDescent="0.25">
      <c r="A296">
        <v>1136580</v>
      </c>
      <c r="B296" t="s">
        <v>291</v>
      </c>
      <c r="C296">
        <v>2018</v>
      </c>
      <c r="D296">
        <v>20</v>
      </c>
      <c r="E296" t="s">
        <v>64</v>
      </c>
      <c r="F296" t="s">
        <v>52</v>
      </c>
      <c r="G296" t="s">
        <v>292</v>
      </c>
      <c r="H296" t="s">
        <v>52</v>
      </c>
      <c r="I296" t="s">
        <v>912</v>
      </c>
      <c r="J296" t="s">
        <v>911</v>
      </c>
      <c r="K296" t="s">
        <v>64</v>
      </c>
      <c r="L296" t="s">
        <v>41</v>
      </c>
      <c r="M296">
        <v>4</v>
      </c>
      <c r="N296" t="s">
        <v>919</v>
      </c>
      <c r="O296" t="s">
        <v>290</v>
      </c>
      <c r="P296" t="s">
        <v>56</v>
      </c>
      <c r="Q296" t="s">
        <v>262</v>
      </c>
    </row>
    <row r="297" spans="1:17" x14ac:dyDescent="0.25">
      <c r="A297">
        <v>1136579</v>
      </c>
      <c r="B297" t="s">
        <v>304</v>
      </c>
      <c r="C297">
        <v>2018</v>
      </c>
      <c r="D297">
        <v>19</v>
      </c>
      <c r="E297" t="s">
        <v>360</v>
      </c>
      <c r="F297" t="s">
        <v>33</v>
      </c>
      <c r="G297" t="s">
        <v>402</v>
      </c>
      <c r="H297" t="s">
        <v>33</v>
      </c>
      <c r="I297" t="s">
        <v>912</v>
      </c>
      <c r="J297" t="s">
        <v>911</v>
      </c>
      <c r="K297" t="s">
        <v>33</v>
      </c>
      <c r="L297" t="s">
        <v>26</v>
      </c>
      <c r="M297">
        <v>6</v>
      </c>
      <c r="N297" t="s">
        <v>919</v>
      </c>
      <c r="O297" t="s">
        <v>215</v>
      </c>
      <c r="P297" t="s">
        <v>29</v>
      </c>
      <c r="Q297" t="s">
        <v>209</v>
      </c>
    </row>
    <row r="298" spans="1:17" x14ac:dyDescent="0.25">
      <c r="A298">
        <v>1136578</v>
      </c>
      <c r="B298" t="s">
        <v>36</v>
      </c>
      <c r="C298">
        <v>2018</v>
      </c>
      <c r="D298">
        <v>18</v>
      </c>
      <c r="E298" t="s">
        <v>73</v>
      </c>
      <c r="F298" t="s">
        <v>248</v>
      </c>
      <c r="G298" t="s">
        <v>313</v>
      </c>
      <c r="H298" t="s">
        <v>248</v>
      </c>
      <c r="I298" t="s">
        <v>912</v>
      </c>
      <c r="J298" t="s">
        <v>911</v>
      </c>
      <c r="K298" t="s">
        <v>248</v>
      </c>
      <c r="L298" t="s">
        <v>26</v>
      </c>
      <c r="M298">
        <v>9</v>
      </c>
      <c r="N298" t="s">
        <v>373</v>
      </c>
      <c r="O298" t="s">
        <v>126</v>
      </c>
      <c r="P298" t="s">
        <v>372</v>
      </c>
      <c r="Q298" t="s">
        <v>208</v>
      </c>
    </row>
    <row r="299" spans="1:17" x14ac:dyDescent="0.25">
      <c r="A299">
        <v>1136577</v>
      </c>
      <c r="B299" t="s">
        <v>87</v>
      </c>
      <c r="C299">
        <v>2018</v>
      </c>
      <c r="D299">
        <v>17</v>
      </c>
      <c r="E299" t="s">
        <v>64</v>
      </c>
      <c r="F299" t="s">
        <v>21</v>
      </c>
      <c r="G299" t="s">
        <v>358</v>
      </c>
      <c r="H299" t="s">
        <v>21</v>
      </c>
      <c r="I299" t="s">
        <v>912</v>
      </c>
      <c r="J299" t="s">
        <v>911</v>
      </c>
      <c r="K299" t="s">
        <v>64</v>
      </c>
      <c r="L299" t="s">
        <v>41</v>
      </c>
      <c r="M299">
        <v>64</v>
      </c>
      <c r="N299" t="s">
        <v>919</v>
      </c>
      <c r="O299" t="s">
        <v>275</v>
      </c>
      <c r="P299" t="s">
        <v>69</v>
      </c>
      <c r="Q299" t="s">
        <v>30</v>
      </c>
    </row>
    <row r="300" spans="1:17" x14ac:dyDescent="0.25">
      <c r="A300">
        <v>1136576</v>
      </c>
      <c r="B300" t="s">
        <v>300</v>
      </c>
      <c r="C300">
        <v>2018</v>
      </c>
      <c r="D300">
        <v>16</v>
      </c>
      <c r="E300" t="s">
        <v>248</v>
      </c>
      <c r="F300" t="s">
        <v>52</v>
      </c>
      <c r="G300" t="s">
        <v>917</v>
      </c>
      <c r="H300" t="s">
        <v>248</v>
      </c>
      <c r="I300" t="s">
        <v>910</v>
      </c>
      <c r="J300" t="s">
        <v>911</v>
      </c>
      <c r="K300" t="s">
        <v>248</v>
      </c>
      <c r="L300" t="s">
        <v>41</v>
      </c>
      <c r="M300">
        <v>15</v>
      </c>
      <c r="N300" t="s">
        <v>919</v>
      </c>
      <c r="O300" t="s">
        <v>257</v>
      </c>
      <c r="P300" t="s">
        <v>56</v>
      </c>
      <c r="Q300" t="s">
        <v>299</v>
      </c>
    </row>
    <row r="301" spans="1:17" x14ac:dyDescent="0.25">
      <c r="A301">
        <v>1136575</v>
      </c>
      <c r="B301" t="s">
        <v>314</v>
      </c>
      <c r="C301">
        <v>2018</v>
      </c>
      <c r="D301">
        <v>15</v>
      </c>
      <c r="E301" t="s">
        <v>21</v>
      </c>
      <c r="F301" t="s">
        <v>73</v>
      </c>
      <c r="G301" t="s">
        <v>316</v>
      </c>
      <c r="H301" t="s">
        <v>73</v>
      </c>
      <c r="I301" t="s">
        <v>912</v>
      </c>
      <c r="J301" t="s">
        <v>911</v>
      </c>
      <c r="K301" t="s">
        <v>73</v>
      </c>
      <c r="L301" t="s">
        <v>26</v>
      </c>
      <c r="M301">
        <v>7</v>
      </c>
      <c r="N301" t="s">
        <v>919</v>
      </c>
      <c r="O301" t="s">
        <v>243</v>
      </c>
      <c r="P301" t="s">
        <v>372</v>
      </c>
      <c r="Q301" t="s">
        <v>179</v>
      </c>
    </row>
    <row r="302" spans="1:17" x14ac:dyDescent="0.25">
      <c r="A302">
        <v>1136574</v>
      </c>
      <c r="B302" t="s">
        <v>50</v>
      </c>
      <c r="C302">
        <v>2018</v>
      </c>
      <c r="D302">
        <v>14</v>
      </c>
      <c r="E302" t="s">
        <v>60</v>
      </c>
      <c r="F302" t="s">
        <v>33</v>
      </c>
      <c r="G302" t="s">
        <v>302</v>
      </c>
      <c r="H302" t="s">
        <v>33</v>
      </c>
      <c r="I302" t="s">
        <v>912</v>
      </c>
      <c r="J302" t="s">
        <v>911</v>
      </c>
      <c r="K302" t="s">
        <v>60</v>
      </c>
      <c r="L302" t="s">
        <v>41</v>
      </c>
      <c r="M302">
        <v>46</v>
      </c>
      <c r="N302" t="s">
        <v>919</v>
      </c>
      <c r="O302" t="s">
        <v>285</v>
      </c>
      <c r="P302" t="s">
        <v>30</v>
      </c>
      <c r="Q302" t="s">
        <v>134</v>
      </c>
    </row>
    <row r="303" spans="1:17" x14ac:dyDescent="0.25">
      <c r="A303">
        <v>1136573</v>
      </c>
      <c r="B303" t="s">
        <v>36</v>
      </c>
      <c r="C303">
        <v>2018</v>
      </c>
      <c r="D303">
        <v>13</v>
      </c>
      <c r="E303" t="s">
        <v>73</v>
      </c>
      <c r="F303" t="s">
        <v>360</v>
      </c>
      <c r="G303" t="s">
        <v>313</v>
      </c>
      <c r="H303" t="s">
        <v>360</v>
      </c>
      <c r="I303" t="s">
        <v>912</v>
      </c>
      <c r="J303" t="s">
        <v>911</v>
      </c>
      <c r="K303" t="s">
        <v>73</v>
      </c>
      <c r="L303" t="s">
        <v>41</v>
      </c>
      <c r="M303">
        <v>71</v>
      </c>
      <c r="N303" t="s">
        <v>919</v>
      </c>
      <c r="O303" t="s">
        <v>243</v>
      </c>
      <c r="P303" t="s">
        <v>56</v>
      </c>
      <c r="Q303" t="s">
        <v>303</v>
      </c>
    </row>
    <row r="304" spans="1:17" x14ac:dyDescent="0.25">
      <c r="A304">
        <v>1136572</v>
      </c>
      <c r="B304" t="s">
        <v>300</v>
      </c>
      <c r="C304">
        <v>2018</v>
      </c>
      <c r="D304">
        <v>12</v>
      </c>
      <c r="E304" t="s">
        <v>248</v>
      </c>
      <c r="F304" t="s">
        <v>64</v>
      </c>
      <c r="G304" t="s">
        <v>917</v>
      </c>
      <c r="H304" t="s">
        <v>64</v>
      </c>
      <c r="I304" t="s">
        <v>912</v>
      </c>
      <c r="J304" t="s">
        <v>911</v>
      </c>
      <c r="K304" t="s">
        <v>248</v>
      </c>
      <c r="L304" t="s">
        <v>41</v>
      </c>
      <c r="M304">
        <v>4</v>
      </c>
      <c r="N304" t="s">
        <v>919</v>
      </c>
      <c r="O304" t="s">
        <v>257</v>
      </c>
      <c r="P304" t="s">
        <v>209</v>
      </c>
      <c r="Q304" t="s">
        <v>262</v>
      </c>
    </row>
    <row r="305" spans="1:17" x14ac:dyDescent="0.25">
      <c r="A305">
        <v>1136571</v>
      </c>
      <c r="B305" t="s">
        <v>304</v>
      </c>
      <c r="C305">
        <v>2018</v>
      </c>
      <c r="D305">
        <v>11</v>
      </c>
      <c r="E305" t="s">
        <v>21</v>
      </c>
      <c r="F305" t="s">
        <v>33</v>
      </c>
      <c r="G305" t="s">
        <v>402</v>
      </c>
      <c r="H305" t="s">
        <v>33</v>
      </c>
      <c r="I305" t="s">
        <v>912</v>
      </c>
      <c r="J305" t="s">
        <v>911</v>
      </c>
      <c r="K305" t="s">
        <v>21</v>
      </c>
      <c r="L305" t="s">
        <v>41</v>
      </c>
      <c r="M305">
        <v>19</v>
      </c>
      <c r="N305" t="s">
        <v>919</v>
      </c>
      <c r="O305" t="s">
        <v>158</v>
      </c>
      <c r="P305" t="s">
        <v>208</v>
      </c>
      <c r="Q305" t="s">
        <v>179</v>
      </c>
    </row>
    <row r="306" spans="1:17" x14ac:dyDescent="0.25">
      <c r="A306">
        <v>1136570</v>
      </c>
      <c r="B306" t="s">
        <v>36</v>
      </c>
      <c r="C306">
        <v>2018</v>
      </c>
      <c r="D306">
        <v>10</v>
      </c>
      <c r="E306" t="s">
        <v>73</v>
      </c>
      <c r="F306" t="s">
        <v>52</v>
      </c>
      <c r="G306" t="s">
        <v>313</v>
      </c>
      <c r="H306" t="s">
        <v>52</v>
      </c>
      <c r="I306" t="s">
        <v>912</v>
      </c>
      <c r="J306" t="s">
        <v>911</v>
      </c>
      <c r="K306" t="s">
        <v>52</v>
      </c>
      <c r="L306" t="s">
        <v>26</v>
      </c>
      <c r="M306">
        <v>5</v>
      </c>
      <c r="N306" t="s">
        <v>919</v>
      </c>
      <c r="O306" t="s">
        <v>394</v>
      </c>
      <c r="P306" t="s">
        <v>56</v>
      </c>
      <c r="Q306" t="s">
        <v>303</v>
      </c>
    </row>
    <row r="307" spans="1:17" x14ac:dyDescent="0.25">
      <c r="A307">
        <v>1136569</v>
      </c>
      <c r="B307" t="s">
        <v>50</v>
      </c>
      <c r="C307">
        <v>2018</v>
      </c>
      <c r="D307">
        <v>9</v>
      </c>
      <c r="E307" t="s">
        <v>60</v>
      </c>
      <c r="F307" t="s">
        <v>360</v>
      </c>
      <c r="G307" t="s">
        <v>302</v>
      </c>
      <c r="H307" t="s">
        <v>360</v>
      </c>
      <c r="I307" t="s">
        <v>912</v>
      </c>
      <c r="J307" t="s">
        <v>911</v>
      </c>
      <c r="K307" t="s">
        <v>360</v>
      </c>
      <c r="L307" t="s">
        <v>26</v>
      </c>
      <c r="M307">
        <v>7</v>
      </c>
      <c r="N307" t="s">
        <v>919</v>
      </c>
      <c r="O307" t="s">
        <v>190</v>
      </c>
      <c r="P307" t="s">
        <v>69</v>
      </c>
      <c r="Q307" t="s">
        <v>30</v>
      </c>
    </row>
    <row r="308" spans="1:17" x14ac:dyDescent="0.25">
      <c r="A308">
        <v>1136568</v>
      </c>
      <c r="B308" t="s">
        <v>304</v>
      </c>
      <c r="C308">
        <v>2018</v>
      </c>
      <c r="D308">
        <v>8</v>
      </c>
      <c r="E308" t="s">
        <v>248</v>
      </c>
      <c r="F308" t="s">
        <v>33</v>
      </c>
      <c r="G308" t="s">
        <v>402</v>
      </c>
      <c r="H308" t="s">
        <v>33</v>
      </c>
      <c r="I308" t="s">
        <v>912</v>
      </c>
      <c r="J308" t="s">
        <v>911</v>
      </c>
      <c r="K308" t="s">
        <v>33</v>
      </c>
      <c r="L308" t="s">
        <v>26</v>
      </c>
      <c r="M308">
        <v>4</v>
      </c>
      <c r="N308" t="s">
        <v>919</v>
      </c>
      <c r="O308" t="s">
        <v>153</v>
      </c>
      <c r="P308" t="s">
        <v>372</v>
      </c>
      <c r="Q308" t="s">
        <v>179</v>
      </c>
    </row>
    <row r="309" spans="1:17" x14ac:dyDescent="0.25">
      <c r="A309">
        <v>1136567</v>
      </c>
      <c r="B309" t="s">
        <v>291</v>
      </c>
      <c r="C309">
        <v>2018</v>
      </c>
      <c r="D309">
        <v>7</v>
      </c>
      <c r="E309" t="s">
        <v>60</v>
      </c>
      <c r="F309" t="s">
        <v>52</v>
      </c>
      <c r="G309" t="s">
        <v>292</v>
      </c>
      <c r="H309" t="s">
        <v>52</v>
      </c>
      <c r="I309" t="s">
        <v>912</v>
      </c>
      <c r="J309" t="s">
        <v>911</v>
      </c>
      <c r="K309" t="s">
        <v>52</v>
      </c>
      <c r="L309" t="s">
        <v>26</v>
      </c>
      <c r="M309">
        <v>1</v>
      </c>
      <c r="N309" t="s">
        <v>919</v>
      </c>
      <c r="O309" t="s">
        <v>129</v>
      </c>
      <c r="P309" t="s">
        <v>209</v>
      </c>
      <c r="Q309" t="s">
        <v>299</v>
      </c>
    </row>
    <row r="310" spans="1:17" x14ac:dyDescent="0.25">
      <c r="A310">
        <v>1136566</v>
      </c>
      <c r="B310" t="s">
        <v>314</v>
      </c>
      <c r="C310">
        <v>2018</v>
      </c>
      <c r="D310">
        <v>6</v>
      </c>
      <c r="E310" t="s">
        <v>21</v>
      </c>
      <c r="F310" t="s">
        <v>360</v>
      </c>
      <c r="G310" t="s">
        <v>316</v>
      </c>
      <c r="H310" t="s">
        <v>360</v>
      </c>
      <c r="I310" t="s">
        <v>912</v>
      </c>
      <c r="J310" t="s">
        <v>911</v>
      </c>
      <c r="K310" t="s">
        <v>21</v>
      </c>
      <c r="L310" t="s">
        <v>41</v>
      </c>
      <c r="M310">
        <v>10</v>
      </c>
      <c r="N310" t="s">
        <v>373</v>
      </c>
      <c r="O310" t="s">
        <v>158</v>
      </c>
      <c r="P310" t="s">
        <v>69</v>
      </c>
      <c r="Q310" t="s">
        <v>30</v>
      </c>
    </row>
    <row r="311" spans="1:17" x14ac:dyDescent="0.25">
      <c r="A311">
        <v>1136565</v>
      </c>
      <c r="B311" t="s">
        <v>219</v>
      </c>
      <c r="C311">
        <v>2018</v>
      </c>
      <c r="D311">
        <v>5</v>
      </c>
      <c r="E311" t="s">
        <v>73</v>
      </c>
      <c r="F311" t="s">
        <v>64</v>
      </c>
      <c r="G311" t="s">
        <v>298</v>
      </c>
      <c r="H311" t="s">
        <v>64</v>
      </c>
      <c r="I311" t="s">
        <v>912</v>
      </c>
      <c r="J311" t="s">
        <v>911</v>
      </c>
      <c r="K311" t="s">
        <v>64</v>
      </c>
      <c r="L311" t="s">
        <v>26</v>
      </c>
      <c r="M311">
        <v>5</v>
      </c>
      <c r="N311" t="s">
        <v>919</v>
      </c>
      <c r="O311" t="s">
        <v>396</v>
      </c>
      <c r="P311" t="s">
        <v>56</v>
      </c>
      <c r="Q311" t="s">
        <v>29</v>
      </c>
    </row>
    <row r="312" spans="1:17" x14ac:dyDescent="0.25">
      <c r="A312">
        <v>1136564</v>
      </c>
      <c r="B312" t="s">
        <v>291</v>
      </c>
      <c r="C312">
        <v>2018</v>
      </c>
      <c r="D312">
        <v>4</v>
      </c>
      <c r="E312" t="s">
        <v>21</v>
      </c>
      <c r="F312" t="s">
        <v>52</v>
      </c>
      <c r="G312" t="s">
        <v>292</v>
      </c>
      <c r="H312" t="s">
        <v>52</v>
      </c>
      <c r="I312" t="s">
        <v>912</v>
      </c>
      <c r="J312" t="s">
        <v>911</v>
      </c>
      <c r="K312" t="s">
        <v>52</v>
      </c>
      <c r="L312" t="s">
        <v>26</v>
      </c>
      <c r="M312">
        <v>9</v>
      </c>
      <c r="N312" t="s">
        <v>919</v>
      </c>
      <c r="O312" t="s">
        <v>123</v>
      </c>
      <c r="P312" t="s">
        <v>299</v>
      </c>
      <c r="Q312" t="s">
        <v>262</v>
      </c>
    </row>
    <row r="313" spans="1:17" x14ac:dyDescent="0.25">
      <c r="A313">
        <v>1136562</v>
      </c>
      <c r="B313" t="s">
        <v>300</v>
      </c>
      <c r="C313">
        <v>2018</v>
      </c>
      <c r="D313">
        <v>2</v>
      </c>
      <c r="E313" t="s">
        <v>360</v>
      </c>
      <c r="F313" t="s">
        <v>248</v>
      </c>
      <c r="G313" t="s">
        <v>917</v>
      </c>
      <c r="H313" t="s">
        <v>248</v>
      </c>
      <c r="I313" t="s">
        <v>912</v>
      </c>
      <c r="J313" t="s">
        <v>911</v>
      </c>
      <c r="K313" t="s">
        <v>248</v>
      </c>
      <c r="L313" t="s">
        <v>26</v>
      </c>
      <c r="M313">
        <v>6</v>
      </c>
      <c r="N313" t="s">
        <v>919</v>
      </c>
      <c r="O313" t="s">
        <v>126</v>
      </c>
      <c r="P313" t="s">
        <v>69</v>
      </c>
      <c r="Q313" t="s">
        <v>134</v>
      </c>
    </row>
    <row r="314" spans="1:17" x14ac:dyDescent="0.25">
      <c r="A314">
        <v>1136563</v>
      </c>
      <c r="B314" t="s">
        <v>36</v>
      </c>
      <c r="C314">
        <v>2018</v>
      </c>
      <c r="D314">
        <v>3</v>
      </c>
      <c r="E314" t="s">
        <v>33</v>
      </c>
      <c r="F314" t="s">
        <v>73</v>
      </c>
      <c r="G314" t="s">
        <v>313</v>
      </c>
      <c r="H314" t="s">
        <v>73</v>
      </c>
      <c r="I314" t="s">
        <v>912</v>
      </c>
      <c r="J314" t="s">
        <v>911</v>
      </c>
      <c r="K314" t="s">
        <v>73</v>
      </c>
      <c r="L314" t="s">
        <v>26</v>
      </c>
      <c r="M314">
        <v>4</v>
      </c>
      <c r="N314" t="s">
        <v>919</v>
      </c>
      <c r="O314" t="s">
        <v>172</v>
      </c>
      <c r="P314" t="s">
        <v>372</v>
      </c>
      <c r="Q314" t="s">
        <v>208</v>
      </c>
    </row>
    <row r="315" spans="1:17" x14ac:dyDescent="0.25">
      <c r="A315">
        <v>1136561</v>
      </c>
      <c r="B315" t="s">
        <v>50</v>
      </c>
      <c r="C315">
        <v>2018</v>
      </c>
      <c r="D315">
        <v>1</v>
      </c>
      <c r="E315" t="s">
        <v>60</v>
      </c>
      <c r="F315" t="s">
        <v>64</v>
      </c>
      <c r="G315" t="s">
        <v>302</v>
      </c>
      <c r="H315" t="s">
        <v>64</v>
      </c>
      <c r="I315" t="s">
        <v>912</v>
      </c>
      <c r="J315" t="s">
        <v>911</v>
      </c>
      <c r="K315" t="s">
        <v>64</v>
      </c>
      <c r="L315" t="s">
        <v>26</v>
      </c>
      <c r="M315">
        <v>1</v>
      </c>
      <c r="N315" t="s">
        <v>919</v>
      </c>
      <c r="O315" t="s">
        <v>197</v>
      </c>
      <c r="P315" t="s">
        <v>29</v>
      </c>
      <c r="Q315" t="s">
        <v>303</v>
      </c>
    </row>
    <row r="316" spans="1:17" x14ac:dyDescent="0.25">
      <c r="A316">
        <v>1082650</v>
      </c>
      <c r="B316" t="s">
        <v>291</v>
      </c>
      <c r="C316">
        <v>2017</v>
      </c>
      <c r="D316" t="s">
        <v>20</v>
      </c>
      <c r="E316" t="s">
        <v>60</v>
      </c>
      <c r="F316" t="s">
        <v>459</v>
      </c>
      <c r="G316" t="s">
        <v>292</v>
      </c>
      <c r="H316" t="s">
        <v>60</v>
      </c>
      <c r="I316" t="s">
        <v>910</v>
      </c>
      <c r="J316" t="s">
        <v>911</v>
      </c>
      <c r="K316" t="s">
        <v>60</v>
      </c>
      <c r="L316" t="s">
        <v>41</v>
      </c>
      <c r="M316">
        <v>1</v>
      </c>
      <c r="N316" t="s">
        <v>919</v>
      </c>
      <c r="O316" t="s">
        <v>114</v>
      </c>
      <c r="P316" t="s">
        <v>299</v>
      </c>
      <c r="Q316" t="s">
        <v>179</v>
      </c>
    </row>
    <row r="317" spans="1:17" x14ac:dyDescent="0.25">
      <c r="A317">
        <v>1082649</v>
      </c>
      <c r="B317" t="s">
        <v>400</v>
      </c>
      <c r="C317">
        <v>2017</v>
      </c>
      <c r="D317" t="s">
        <v>32</v>
      </c>
      <c r="E317" t="s">
        <v>60</v>
      </c>
      <c r="F317" t="s">
        <v>73</v>
      </c>
      <c r="G317" t="s">
        <v>402</v>
      </c>
      <c r="H317" t="s">
        <v>60</v>
      </c>
      <c r="I317" t="s">
        <v>912</v>
      </c>
      <c r="J317" t="s">
        <v>911</v>
      </c>
      <c r="K317" t="s">
        <v>60</v>
      </c>
      <c r="L317" t="s">
        <v>26</v>
      </c>
      <c r="M317">
        <v>6</v>
      </c>
      <c r="N317" t="s">
        <v>919</v>
      </c>
      <c r="O317" t="s">
        <v>403</v>
      </c>
      <c r="P317" t="s">
        <v>299</v>
      </c>
      <c r="Q317" t="s">
        <v>30</v>
      </c>
    </row>
    <row r="318" spans="1:17" x14ac:dyDescent="0.25">
      <c r="A318">
        <v>1082648</v>
      </c>
      <c r="B318" t="s">
        <v>400</v>
      </c>
      <c r="C318">
        <v>2017</v>
      </c>
      <c r="D318" t="s">
        <v>38</v>
      </c>
      <c r="E318" t="s">
        <v>52</v>
      </c>
      <c r="F318" t="s">
        <v>73</v>
      </c>
      <c r="G318" t="s">
        <v>402</v>
      </c>
      <c r="H318" t="s">
        <v>73</v>
      </c>
      <c r="I318" t="s">
        <v>912</v>
      </c>
      <c r="J318" t="s">
        <v>911</v>
      </c>
      <c r="K318" t="s">
        <v>73</v>
      </c>
      <c r="L318" t="s">
        <v>26</v>
      </c>
      <c r="M318">
        <v>7</v>
      </c>
      <c r="N318" t="s">
        <v>373</v>
      </c>
      <c r="O318" t="s">
        <v>180</v>
      </c>
      <c r="P318" t="s">
        <v>56</v>
      </c>
      <c r="Q318" t="s">
        <v>30</v>
      </c>
    </row>
    <row r="319" spans="1:17" x14ac:dyDescent="0.25">
      <c r="A319">
        <v>1082647</v>
      </c>
      <c r="B319" t="s">
        <v>50</v>
      </c>
      <c r="C319">
        <v>2017</v>
      </c>
      <c r="D319" t="s">
        <v>46</v>
      </c>
      <c r="E319" t="s">
        <v>60</v>
      </c>
      <c r="F319" t="s">
        <v>459</v>
      </c>
      <c r="G319" t="s">
        <v>302</v>
      </c>
      <c r="H319" t="s">
        <v>60</v>
      </c>
      <c r="I319" t="s">
        <v>912</v>
      </c>
      <c r="J319" t="s">
        <v>911</v>
      </c>
      <c r="K319" t="s">
        <v>459</v>
      </c>
      <c r="L319" t="s">
        <v>41</v>
      </c>
      <c r="M319">
        <v>20</v>
      </c>
      <c r="N319" t="s">
        <v>919</v>
      </c>
      <c r="O319" t="s">
        <v>406</v>
      </c>
      <c r="P319" t="s">
        <v>179</v>
      </c>
      <c r="Q319" t="s">
        <v>208</v>
      </c>
    </row>
    <row r="320" spans="1:17" x14ac:dyDescent="0.25">
      <c r="A320">
        <v>1082646</v>
      </c>
      <c r="B320" t="s">
        <v>206</v>
      </c>
      <c r="C320">
        <v>2017</v>
      </c>
      <c r="D320">
        <v>56</v>
      </c>
      <c r="E320" t="s">
        <v>360</v>
      </c>
      <c r="F320" t="s">
        <v>33</v>
      </c>
      <c r="G320" t="s">
        <v>408</v>
      </c>
      <c r="H320" t="s">
        <v>33</v>
      </c>
      <c r="I320" t="s">
        <v>910</v>
      </c>
      <c r="J320" t="s">
        <v>911</v>
      </c>
      <c r="K320" t="s">
        <v>33</v>
      </c>
      <c r="L320" t="s">
        <v>41</v>
      </c>
      <c r="M320">
        <v>10</v>
      </c>
      <c r="N320" t="s">
        <v>919</v>
      </c>
      <c r="O320" t="s">
        <v>104</v>
      </c>
      <c r="P320" t="s">
        <v>209</v>
      </c>
      <c r="Q320" t="s">
        <v>208</v>
      </c>
    </row>
    <row r="321" spans="1:17" x14ac:dyDescent="0.25">
      <c r="A321">
        <v>1082645</v>
      </c>
      <c r="B321" t="s">
        <v>87</v>
      </c>
      <c r="C321">
        <v>2017</v>
      </c>
      <c r="D321">
        <v>55</v>
      </c>
      <c r="E321" t="s">
        <v>459</v>
      </c>
      <c r="F321" t="s">
        <v>248</v>
      </c>
      <c r="G321" t="s">
        <v>358</v>
      </c>
      <c r="H321" t="s">
        <v>459</v>
      </c>
      <c r="I321" t="s">
        <v>912</v>
      </c>
      <c r="J321" t="s">
        <v>911</v>
      </c>
      <c r="K321" t="s">
        <v>459</v>
      </c>
      <c r="L321" t="s">
        <v>26</v>
      </c>
      <c r="M321">
        <v>9</v>
      </c>
      <c r="N321" t="s">
        <v>919</v>
      </c>
      <c r="O321" t="s">
        <v>239</v>
      </c>
      <c r="P321" t="s">
        <v>186</v>
      </c>
      <c r="Q321" t="s">
        <v>372</v>
      </c>
    </row>
    <row r="322" spans="1:17" x14ac:dyDescent="0.25">
      <c r="A322">
        <v>1082644</v>
      </c>
      <c r="B322" t="s">
        <v>36</v>
      </c>
      <c r="C322">
        <v>2017</v>
      </c>
      <c r="D322">
        <v>54</v>
      </c>
      <c r="E322" t="s">
        <v>73</v>
      </c>
      <c r="F322" t="s">
        <v>60</v>
      </c>
      <c r="G322" t="s">
        <v>313</v>
      </c>
      <c r="H322" t="s">
        <v>73</v>
      </c>
      <c r="I322" t="s">
        <v>912</v>
      </c>
      <c r="J322" t="s">
        <v>911</v>
      </c>
      <c r="K322" t="s">
        <v>60</v>
      </c>
      <c r="L322" t="s">
        <v>41</v>
      </c>
      <c r="M322">
        <v>9</v>
      </c>
      <c r="N322" t="s">
        <v>919</v>
      </c>
      <c r="O322" t="s">
        <v>290</v>
      </c>
      <c r="P322" t="s">
        <v>303</v>
      </c>
      <c r="Q322" t="s">
        <v>179</v>
      </c>
    </row>
    <row r="323" spans="1:17" x14ac:dyDescent="0.25">
      <c r="A323">
        <v>1082643</v>
      </c>
      <c r="B323" t="s">
        <v>410</v>
      </c>
      <c r="C323">
        <v>2017</v>
      </c>
      <c r="D323">
        <v>53</v>
      </c>
      <c r="E323" t="s">
        <v>411</v>
      </c>
      <c r="F323" t="s">
        <v>52</v>
      </c>
      <c r="G323" t="s">
        <v>412</v>
      </c>
      <c r="H323" t="s">
        <v>52</v>
      </c>
      <c r="I323" t="s">
        <v>912</v>
      </c>
      <c r="J323" t="s">
        <v>911</v>
      </c>
      <c r="K323" t="s">
        <v>52</v>
      </c>
      <c r="L323" t="s">
        <v>26</v>
      </c>
      <c r="M323">
        <v>8</v>
      </c>
      <c r="N323" t="s">
        <v>919</v>
      </c>
      <c r="O323" t="s">
        <v>266</v>
      </c>
      <c r="P323" t="s">
        <v>56</v>
      </c>
      <c r="Q323" t="s">
        <v>30</v>
      </c>
    </row>
    <row r="324" spans="1:17" x14ac:dyDescent="0.25">
      <c r="A324">
        <v>1082642</v>
      </c>
      <c r="B324" t="s">
        <v>206</v>
      </c>
      <c r="C324">
        <v>2017</v>
      </c>
      <c r="D324">
        <v>52</v>
      </c>
      <c r="E324" t="s">
        <v>360</v>
      </c>
      <c r="F324" t="s">
        <v>459</v>
      </c>
      <c r="G324" t="s">
        <v>408</v>
      </c>
      <c r="H324" t="s">
        <v>360</v>
      </c>
      <c r="I324" t="s">
        <v>910</v>
      </c>
      <c r="J324" t="s">
        <v>911</v>
      </c>
      <c r="K324" t="s">
        <v>360</v>
      </c>
      <c r="L324" t="s">
        <v>41</v>
      </c>
      <c r="M324">
        <v>7</v>
      </c>
      <c r="N324" t="s">
        <v>919</v>
      </c>
      <c r="O324" t="s">
        <v>413</v>
      </c>
      <c r="P324" t="s">
        <v>69</v>
      </c>
      <c r="Q324" t="s">
        <v>209</v>
      </c>
    </row>
    <row r="325" spans="1:17" x14ac:dyDescent="0.25">
      <c r="A325">
        <v>1082641</v>
      </c>
      <c r="B325" t="s">
        <v>50</v>
      </c>
      <c r="C325">
        <v>2017</v>
      </c>
      <c r="D325">
        <v>51</v>
      </c>
      <c r="E325" t="s">
        <v>60</v>
      </c>
      <c r="F325" t="s">
        <v>248</v>
      </c>
      <c r="G325" t="s">
        <v>302</v>
      </c>
      <c r="H325" t="s">
        <v>60</v>
      </c>
      <c r="I325" t="s">
        <v>912</v>
      </c>
      <c r="J325" t="s">
        <v>911</v>
      </c>
      <c r="K325" t="s">
        <v>248</v>
      </c>
      <c r="L325" t="s">
        <v>41</v>
      </c>
      <c r="M325">
        <v>7</v>
      </c>
      <c r="N325" t="s">
        <v>919</v>
      </c>
      <c r="O325" t="s">
        <v>86</v>
      </c>
      <c r="P325" t="s">
        <v>372</v>
      </c>
      <c r="Q325" t="s">
        <v>303</v>
      </c>
    </row>
    <row r="326" spans="1:17" x14ac:dyDescent="0.25">
      <c r="A326">
        <v>1082640</v>
      </c>
      <c r="B326" t="s">
        <v>410</v>
      </c>
      <c r="C326">
        <v>2017</v>
      </c>
      <c r="D326">
        <v>50</v>
      </c>
      <c r="E326" t="s">
        <v>411</v>
      </c>
      <c r="F326" t="s">
        <v>360</v>
      </c>
      <c r="G326" t="s">
        <v>412</v>
      </c>
      <c r="H326" t="s">
        <v>360</v>
      </c>
      <c r="I326" t="s">
        <v>912</v>
      </c>
      <c r="J326" t="s">
        <v>911</v>
      </c>
      <c r="K326" t="s">
        <v>360</v>
      </c>
      <c r="L326" t="s">
        <v>26</v>
      </c>
      <c r="M326">
        <v>2</v>
      </c>
      <c r="N326" t="s">
        <v>919</v>
      </c>
      <c r="O326" t="s">
        <v>194</v>
      </c>
      <c r="P326" t="s">
        <v>77</v>
      </c>
      <c r="Q326" t="s">
        <v>56</v>
      </c>
    </row>
    <row r="327" spans="1:17" x14ac:dyDescent="0.25">
      <c r="A327">
        <v>1082639</v>
      </c>
      <c r="B327" t="s">
        <v>300</v>
      </c>
      <c r="C327">
        <v>2017</v>
      </c>
      <c r="D327">
        <v>49</v>
      </c>
      <c r="E327" t="s">
        <v>248</v>
      </c>
      <c r="F327" t="s">
        <v>73</v>
      </c>
      <c r="G327" t="s">
        <v>917</v>
      </c>
      <c r="H327" t="s">
        <v>73</v>
      </c>
      <c r="I327" t="s">
        <v>912</v>
      </c>
      <c r="J327" t="s">
        <v>911</v>
      </c>
      <c r="K327" t="s">
        <v>248</v>
      </c>
      <c r="L327" t="s">
        <v>41</v>
      </c>
      <c r="M327">
        <v>14</v>
      </c>
      <c r="N327" t="s">
        <v>919</v>
      </c>
      <c r="O327" t="s">
        <v>415</v>
      </c>
      <c r="P327" t="s">
        <v>303</v>
      </c>
      <c r="Q327" t="s">
        <v>179</v>
      </c>
    </row>
    <row r="328" spans="1:17" x14ac:dyDescent="0.25">
      <c r="A328">
        <v>1082638</v>
      </c>
      <c r="B328" t="s">
        <v>291</v>
      </c>
      <c r="C328">
        <v>2017</v>
      </c>
      <c r="D328">
        <v>48</v>
      </c>
      <c r="E328" t="s">
        <v>52</v>
      </c>
      <c r="F328" t="s">
        <v>60</v>
      </c>
      <c r="G328" t="s">
        <v>292</v>
      </c>
      <c r="H328" t="s">
        <v>60</v>
      </c>
      <c r="I328" t="s">
        <v>910</v>
      </c>
      <c r="J328" t="s">
        <v>911</v>
      </c>
      <c r="K328" t="s">
        <v>52</v>
      </c>
      <c r="L328" t="s">
        <v>26</v>
      </c>
      <c r="M328">
        <v>7</v>
      </c>
      <c r="N328" t="s">
        <v>919</v>
      </c>
      <c r="O328" t="s">
        <v>123</v>
      </c>
      <c r="P328" t="s">
        <v>69</v>
      </c>
      <c r="Q328" t="s">
        <v>124</v>
      </c>
    </row>
    <row r="329" spans="1:17" x14ac:dyDescent="0.25">
      <c r="A329">
        <v>1082636</v>
      </c>
      <c r="B329" t="s">
        <v>400</v>
      </c>
      <c r="C329">
        <v>2017</v>
      </c>
      <c r="D329">
        <v>46</v>
      </c>
      <c r="E329" t="s">
        <v>33</v>
      </c>
      <c r="F329" t="s">
        <v>73</v>
      </c>
      <c r="G329" t="s">
        <v>402</v>
      </c>
      <c r="H329" t="s">
        <v>73</v>
      </c>
      <c r="I329" t="s">
        <v>912</v>
      </c>
      <c r="J329" t="s">
        <v>911</v>
      </c>
      <c r="K329" t="s">
        <v>73</v>
      </c>
      <c r="L329" t="s">
        <v>26</v>
      </c>
      <c r="M329">
        <v>6</v>
      </c>
      <c r="N329" t="s">
        <v>919</v>
      </c>
      <c r="O329" t="s">
        <v>172</v>
      </c>
      <c r="P329" t="s">
        <v>186</v>
      </c>
      <c r="Q329" t="s">
        <v>208</v>
      </c>
    </row>
    <row r="330" spans="1:17" x14ac:dyDescent="0.25">
      <c r="A330">
        <v>1082637</v>
      </c>
      <c r="B330" t="s">
        <v>300</v>
      </c>
      <c r="C330">
        <v>2017</v>
      </c>
      <c r="D330">
        <v>47</v>
      </c>
      <c r="E330" t="s">
        <v>248</v>
      </c>
      <c r="F330" t="s">
        <v>411</v>
      </c>
      <c r="G330" t="s">
        <v>917</v>
      </c>
      <c r="H330" t="s">
        <v>411</v>
      </c>
      <c r="I330" t="s">
        <v>912</v>
      </c>
      <c r="J330" t="s">
        <v>911</v>
      </c>
      <c r="K330" t="s">
        <v>411</v>
      </c>
      <c r="L330" t="s">
        <v>26</v>
      </c>
      <c r="M330">
        <v>6</v>
      </c>
      <c r="N330" t="s">
        <v>919</v>
      </c>
      <c r="O330" t="s">
        <v>416</v>
      </c>
      <c r="P330" t="s">
        <v>303</v>
      </c>
      <c r="Q330" t="s">
        <v>49</v>
      </c>
    </row>
    <row r="331" spans="1:17" x14ac:dyDescent="0.25">
      <c r="A331">
        <v>1082635</v>
      </c>
      <c r="B331" t="s">
        <v>206</v>
      </c>
      <c r="C331">
        <v>2017</v>
      </c>
      <c r="D331">
        <v>45</v>
      </c>
      <c r="E331" t="s">
        <v>360</v>
      </c>
      <c r="F331" t="s">
        <v>60</v>
      </c>
      <c r="G331" t="s">
        <v>408</v>
      </c>
      <c r="H331" t="s">
        <v>360</v>
      </c>
      <c r="I331" t="s">
        <v>912</v>
      </c>
      <c r="J331" t="s">
        <v>911</v>
      </c>
      <c r="K331" t="s">
        <v>60</v>
      </c>
      <c r="L331" t="s">
        <v>41</v>
      </c>
      <c r="M331">
        <v>146</v>
      </c>
      <c r="N331" t="s">
        <v>919</v>
      </c>
      <c r="O331" t="s">
        <v>417</v>
      </c>
      <c r="P331" t="s">
        <v>30</v>
      </c>
      <c r="Q331" t="s">
        <v>209</v>
      </c>
    </row>
    <row r="332" spans="1:17" x14ac:dyDescent="0.25">
      <c r="A332">
        <v>1082634</v>
      </c>
      <c r="B332" t="s">
        <v>291</v>
      </c>
      <c r="C332">
        <v>2017</v>
      </c>
      <c r="D332">
        <v>44</v>
      </c>
      <c r="E332" t="s">
        <v>52</v>
      </c>
      <c r="F332" t="s">
        <v>459</v>
      </c>
      <c r="G332" t="s">
        <v>292</v>
      </c>
      <c r="H332" t="s">
        <v>52</v>
      </c>
      <c r="I332" t="s">
        <v>912</v>
      </c>
      <c r="J332" t="s">
        <v>911</v>
      </c>
      <c r="K332" t="s">
        <v>459</v>
      </c>
      <c r="L332" t="s">
        <v>41</v>
      </c>
      <c r="M332">
        <v>12</v>
      </c>
      <c r="N332" t="s">
        <v>919</v>
      </c>
      <c r="O332" t="s">
        <v>239</v>
      </c>
      <c r="P332" t="s">
        <v>69</v>
      </c>
      <c r="Q332" t="s">
        <v>56</v>
      </c>
    </row>
    <row r="333" spans="1:17" x14ac:dyDescent="0.25">
      <c r="A333">
        <v>1082633</v>
      </c>
      <c r="B333" t="s">
        <v>400</v>
      </c>
      <c r="C333">
        <v>2017</v>
      </c>
      <c r="D333">
        <v>43</v>
      </c>
      <c r="E333" t="s">
        <v>33</v>
      </c>
      <c r="F333" t="s">
        <v>248</v>
      </c>
      <c r="G333" t="s">
        <v>402</v>
      </c>
      <c r="H333" t="s">
        <v>33</v>
      </c>
      <c r="I333" t="s">
        <v>912</v>
      </c>
      <c r="J333" t="s">
        <v>911</v>
      </c>
      <c r="K333" t="s">
        <v>248</v>
      </c>
      <c r="L333" t="s">
        <v>41</v>
      </c>
      <c r="M333">
        <v>19</v>
      </c>
      <c r="N333" t="s">
        <v>919</v>
      </c>
      <c r="O333" t="s">
        <v>250</v>
      </c>
      <c r="P333" t="s">
        <v>29</v>
      </c>
      <c r="Q333" t="s">
        <v>208</v>
      </c>
    </row>
    <row r="334" spans="1:17" x14ac:dyDescent="0.25">
      <c r="A334">
        <v>1082632</v>
      </c>
      <c r="B334" t="s">
        <v>206</v>
      </c>
      <c r="C334">
        <v>2017</v>
      </c>
      <c r="D334">
        <v>42</v>
      </c>
      <c r="E334" t="s">
        <v>360</v>
      </c>
      <c r="F334" t="s">
        <v>411</v>
      </c>
      <c r="G334" t="s">
        <v>408</v>
      </c>
      <c r="H334" t="s">
        <v>360</v>
      </c>
      <c r="I334" t="s">
        <v>912</v>
      </c>
      <c r="J334" t="s">
        <v>911</v>
      </c>
      <c r="K334" t="s">
        <v>360</v>
      </c>
      <c r="L334" t="s">
        <v>26</v>
      </c>
      <c r="M334">
        <v>7</v>
      </c>
      <c r="N334" t="s">
        <v>919</v>
      </c>
      <c r="O334" t="s">
        <v>297</v>
      </c>
      <c r="P334" t="s">
        <v>124</v>
      </c>
      <c r="Q334" t="s">
        <v>30</v>
      </c>
    </row>
    <row r="335" spans="1:17" x14ac:dyDescent="0.25">
      <c r="A335">
        <v>1082631</v>
      </c>
      <c r="B335" t="s">
        <v>36</v>
      </c>
      <c r="C335">
        <v>2017</v>
      </c>
      <c r="D335">
        <v>41</v>
      </c>
      <c r="E335" t="s">
        <v>73</v>
      </c>
      <c r="F335" t="s">
        <v>459</v>
      </c>
      <c r="G335" t="s">
        <v>313</v>
      </c>
      <c r="H335" t="s">
        <v>459</v>
      </c>
      <c r="I335" t="s">
        <v>912</v>
      </c>
      <c r="J335" t="s">
        <v>911</v>
      </c>
      <c r="K335" t="s">
        <v>459</v>
      </c>
      <c r="L335" t="s">
        <v>26</v>
      </c>
      <c r="M335">
        <v>4</v>
      </c>
      <c r="N335" t="s">
        <v>919</v>
      </c>
      <c r="O335" t="s">
        <v>79</v>
      </c>
      <c r="P335" t="s">
        <v>69</v>
      </c>
      <c r="Q335" t="s">
        <v>303</v>
      </c>
    </row>
    <row r="336" spans="1:17" x14ac:dyDescent="0.25">
      <c r="A336">
        <v>1082630</v>
      </c>
      <c r="B336" t="s">
        <v>206</v>
      </c>
      <c r="C336">
        <v>2017</v>
      </c>
      <c r="D336">
        <v>40</v>
      </c>
      <c r="E336" t="s">
        <v>360</v>
      </c>
      <c r="F336" t="s">
        <v>52</v>
      </c>
      <c r="G336" t="s">
        <v>408</v>
      </c>
      <c r="H336" t="s">
        <v>360</v>
      </c>
      <c r="I336" t="s">
        <v>912</v>
      </c>
      <c r="J336" t="s">
        <v>911</v>
      </c>
      <c r="K336" t="s">
        <v>360</v>
      </c>
      <c r="L336" t="s">
        <v>26</v>
      </c>
      <c r="M336">
        <v>6</v>
      </c>
      <c r="N336" t="s">
        <v>919</v>
      </c>
      <c r="O336" t="s">
        <v>160</v>
      </c>
      <c r="P336" t="s">
        <v>77</v>
      </c>
      <c r="Q336" t="s">
        <v>30</v>
      </c>
    </row>
    <row r="337" spans="1:17" x14ac:dyDescent="0.25">
      <c r="A337">
        <v>1082629</v>
      </c>
      <c r="B337" t="s">
        <v>87</v>
      </c>
      <c r="C337">
        <v>2017</v>
      </c>
      <c r="D337">
        <v>39</v>
      </c>
      <c r="E337" t="s">
        <v>459</v>
      </c>
      <c r="F337" t="s">
        <v>411</v>
      </c>
      <c r="G337" t="s">
        <v>358</v>
      </c>
      <c r="H337" t="s">
        <v>459</v>
      </c>
      <c r="I337" t="s">
        <v>912</v>
      </c>
      <c r="J337" t="s">
        <v>911</v>
      </c>
      <c r="K337" t="s">
        <v>459</v>
      </c>
      <c r="L337" t="s">
        <v>26</v>
      </c>
      <c r="M337">
        <v>5</v>
      </c>
      <c r="N337" t="s">
        <v>919</v>
      </c>
      <c r="O337" t="s">
        <v>252</v>
      </c>
      <c r="P337" t="s">
        <v>124</v>
      </c>
      <c r="Q337" t="s">
        <v>208</v>
      </c>
    </row>
    <row r="338" spans="1:17" x14ac:dyDescent="0.25">
      <c r="A338">
        <v>1082628</v>
      </c>
      <c r="B338" t="s">
        <v>50</v>
      </c>
      <c r="C338">
        <v>2017</v>
      </c>
      <c r="D338">
        <v>38</v>
      </c>
      <c r="E338" t="s">
        <v>60</v>
      </c>
      <c r="F338" t="s">
        <v>33</v>
      </c>
      <c r="G338" t="s">
        <v>302</v>
      </c>
      <c r="H338" t="s">
        <v>33</v>
      </c>
      <c r="I338" t="s">
        <v>910</v>
      </c>
      <c r="J338" t="s">
        <v>911</v>
      </c>
      <c r="K338" t="s">
        <v>60</v>
      </c>
      <c r="L338" t="s">
        <v>26</v>
      </c>
      <c r="M338">
        <v>5</v>
      </c>
      <c r="N338" t="s">
        <v>919</v>
      </c>
      <c r="O338" t="s">
        <v>285</v>
      </c>
      <c r="P338" t="s">
        <v>56</v>
      </c>
      <c r="Q338" t="s">
        <v>29</v>
      </c>
    </row>
    <row r="339" spans="1:17" x14ac:dyDescent="0.25">
      <c r="A339">
        <v>1082627</v>
      </c>
      <c r="B339" t="s">
        <v>291</v>
      </c>
      <c r="C339">
        <v>2017</v>
      </c>
      <c r="D339">
        <v>37</v>
      </c>
      <c r="E339" t="s">
        <v>52</v>
      </c>
      <c r="F339" t="s">
        <v>73</v>
      </c>
      <c r="G339" t="s">
        <v>292</v>
      </c>
      <c r="H339" t="s">
        <v>73</v>
      </c>
      <c r="I339" t="s">
        <v>912</v>
      </c>
      <c r="J339" t="s">
        <v>911</v>
      </c>
      <c r="K339" t="s">
        <v>52</v>
      </c>
      <c r="L339" t="s">
        <v>41</v>
      </c>
      <c r="M339">
        <v>48</v>
      </c>
      <c r="N339" t="s">
        <v>919</v>
      </c>
      <c r="O339" t="s">
        <v>102</v>
      </c>
      <c r="P339" t="s">
        <v>186</v>
      </c>
      <c r="Q339" t="s">
        <v>179</v>
      </c>
    </row>
    <row r="340" spans="1:17" x14ac:dyDescent="0.25">
      <c r="A340">
        <v>1082626</v>
      </c>
      <c r="B340" t="s">
        <v>300</v>
      </c>
      <c r="C340">
        <v>2017</v>
      </c>
      <c r="D340">
        <v>36</v>
      </c>
      <c r="E340" t="s">
        <v>248</v>
      </c>
      <c r="F340" t="s">
        <v>360</v>
      </c>
      <c r="G340" t="s">
        <v>917</v>
      </c>
      <c r="H340" t="s">
        <v>248</v>
      </c>
      <c r="I340" t="s">
        <v>912</v>
      </c>
      <c r="J340" t="s">
        <v>911</v>
      </c>
      <c r="K340" t="s">
        <v>248</v>
      </c>
      <c r="L340" t="s">
        <v>26</v>
      </c>
      <c r="M340">
        <v>10</v>
      </c>
      <c r="N340" t="s">
        <v>919</v>
      </c>
      <c r="O340" t="s">
        <v>250</v>
      </c>
      <c r="P340" t="s">
        <v>77</v>
      </c>
      <c r="Q340" t="s">
        <v>209</v>
      </c>
    </row>
    <row r="341" spans="1:17" x14ac:dyDescent="0.25">
      <c r="A341">
        <v>1082625</v>
      </c>
      <c r="B341" t="s">
        <v>419</v>
      </c>
      <c r="C341">
        <v>2017</v>
      </c>
      <c r="D341">
        <v>35</v>
      </c>
      <c r="E341" t="s">
        <v>411</v>
      </c>
      <c r="F341" t="s">
        <v>60</v>
      </c>
      <c r="G341" t="s">
        <v>421</v>
      </c>
      <c r="H341" t="s">
        <v>411</v>
      </c>
      <c r="I341" t="s">
        <v>910</v>
      </c>
      <c r="J341" t="s">
        <v>913</v>
      </c>
      <c r="K341" t="s">
        <v>60</v>
      </c>
      <c r="L341" t="s">
        <v>223</v>
      </c>
      <c r="M341">
        <v>0</v>
      </c>
      <c r="N341" t="s">
        <v>919</v>
      </c>
      <c r="O341" t="s">
        <v>114</v>
      </c>
      <c r="P341" t="s">
        <v>56</v>
      </c>
      <c r="Q341" t="s">
        <v>29</v>
      </c>
    </row>
    <row r="342" spans="1:17" x14ac:dyDescent="0.25">
      <c r="A342">
        <v>1082624</v>
      </c>
      <c r="B342" t="s">
        <v>87</v>
      </c>
      <c r="C342">
        <v>2017</v>
      </c>
      <c r="D342">
        <v>34</v>
      </c>
      <c r="E342" t="s">
        <v>459</v>
      </c>
      <c r="F342" t="s">
        <v>33</v>
      </c>
      <c r="G342" t="s">
        <v>358</v>
      </c>
      <c r="H342" t="s">
        <v>33</v>
      </c>
      <c r="I342" t="s">
        <v>912</v>
      </c>
      <c r="J342" t="s">
        <v>911</v>
      </c>
      <c r="K342" t="s">
        <v>459</v>
      </c>
      <c r="L342" t="s">
        <v>41</v>
      </c>
      <c r="M342">
        <v>61</v>
      </c>
      <c r="N342" t="s">
        <v>919</v>
      </c>
      <c r="O342" t="s">
        <v>152</v>
      </c>
      <c r="P342" t="s">
        <v>69</v>
      </c>
      <c r="Q342" t="s">
        <v>124</v>
      </c>
    </row>
    <row r="343" spans="1:17" x14ac:dyDescent="0.25">
      <c r="A343">
        <v>1082622</v>
      </c>
      <c r="B343" t="s">
        <v>36</v>
      </c>
      <c r="C343">
        <v>2017</v>
      </c>
      <c r="D343">
        <v>32</v>
      </c>
      <c r="E343" t="s">
        <v>73</v>
      </c>
      <c r="F343" t="s">
        <v>360</v>
      </c>
      <c r="G343" t="s">
        <v>313</v>
      </c>
      <c r="H343" t="s">
        <v>73</v>
      </c>
      <c r="I343" t="s">
        <v>912</v>
      </c>
      <c r="J343" t="s">
        <v>911</v>
      </c>
      <c r="K343" t="s">
        <v>73</v>
      </c>
      <c r="L343" t="s">
        <v>26</v>
      </c>
      <c r="M343">
        <v>7</v>
      </c>
      <c r="N343" t="s">
        <v>919</v>
      </c>
      <c r="O343" t="s">
        <v>423</v>
      </c>
      <c r="P343" t="s">
        <v>299</v>
      </c>
      <c r="Q343" t="s">
        <v>179</v>
      </c>
    </row>
    <row r="344" spans="1:17" x14ac:dyDescent="0.25">
      <c r="A344">
        <v>1082623</v>
      </c>
      <c r="B344" t="s">
        <v>300</v>
      </c>
      <c r="C344">
        <v>2017</v>
      </c>
      <c r="D344">
        <v>33</v>
      </c>
      <c r="E344" t="s">
        <v>248</v>
      </c>
      <c r="F344" t="s">
        <v>52</v>
      </c>
      <c r="G344" t="s">
        <v>917</v>
      </c>
      <c r="H344" t="s">
        <v>248</v>
      </c>
      <c r="I344" t="s">
        <v>912</v>
      </c>
      <c r="J344" t="s">
        <v>911</v>
      </c>
      <c r="K344" t="s">
        <v>52</v>
      </c>
      <c r="L344" t="s">
        <v>41</v>
      </c>
      <c r="M344">
        <v>26</v>
      </c>
      <c r="N344" t="s">
        <v>919</v>
      </c>
      <c r="O344" t="s">
        <v>129</v>
      </c>
      <c r="P344" t="s">
        <v>30</v>
      </c>
      <c r="Q344" t="s">
        <v>209</v>
      </c>
    </row>
    <row r="345" spans="1:17" x14ac:dyDescent="0.25">
      <c r="A345">
        <v>1082621</v>
      </c>
      <c r="B345" t="s">
        <v>400</v>
      </c>
      <c r="C345">
        <v>2017</v>
      </c>
      <c r="D345">
        <v>31</v>
      </c>
      <c r="E345" t="s">
        <v>33</v>
      </c>
      <c r="F345" t="s">
        <v>411</v>
      </c>
      <c r="G345" t="s">
        <v>402</v>
      </c>
      <c r="H345" t="s">
        <v>411</v>
      </c>
      <c r="I345" t="s">
        <v>912</v>
      </c>
      <c r="J345" t="s">
        <v>911</v>
      </c>
      <c r="K345" t="s">
        <v>411</v>
      </c>
      <c r="L345" t="s">
        <v>26</v>
      </c>
      <c r="M345">
        <v>7</v>
      </c>
      <c r="N345" t="s">
        <v>919</v>
      </c>
      <c r="O345" t="s">
        <v>425</v>
      </c>
      <c r="P345" t="s">
        <v>56</v>
      </c>
      <c r="Q345" t="s">
        <v>208</v>
      </c>
    </row>
    <row r="346" spans="1:17" x14ac:dyDescent="0.25">
      <c r="A346">
        <v>1082620</v>
      </c>
      <c r="B346" t="s">
        <v>87</v>
      </c>
      <c r="C346">
        <v>2017</v>
      </c>
      <c r="D346">
        <v>30</v>
      </c>
      <c r="E346" t="s">
        <v>459</v>
      </c>
      <c r="F346" t="s">
        <v>73</v>
      </c>
      <c r="G346" t="s">
        <v>358</v>
      </c>
      <c r="H346" t="s">
        <v>73</v>
      </c>
      <c r="I346" t="s">
        <v>912</v>
      </c>
      <c r="J346" t="s">
        <v>911</v>
      </c>
      <c r="K346" t="s">
        <v>73</v>
      </c>
      <c r="L346" t="s">
        <v>26</v>
      </c>
      <c r="M346">
        <v>7</v>
      </c>
      <c r="N346" t="s">
        <v>919</v>
      </c>
      <c r="O346" t="s">
        <v>427</v>
      </c>
      <c r="P346" t="s">
        <v>186</v>
      </c>
      <c r="Q346" t="s">
        <v>299</v>
      </c>
    </row>
    <row r="347" spans="1:17" x14ac:dyDescent="0.25">
      <c r="A347">
        <v>1082618</v>
      </c>
      <c r="B347" t="s">
        <v>50</v>
      </c>
      <c r="C347">
        <v>2017</v>
      </c>
      <c r="D347">
        <v>28</v>
      </c>
      <c r="E347" t="s">
        <v>60</v>
      </c>
      <c r="F347" t="s">
        <v>459</v>
      </c>
      <c r="G347" t="s">
        <v>302</v>
      </c>
      <c r="H347" t="s">
        <v>60</v>
      </c>
      <c r="I347" t="s">
        <v>912</v>
      </c>
      <c r="J347" t="s">
        <v>911</v>
      </c>
      <c r="K347" t="s">
        <v>459</v>
      </c>
      <c r="L347" t="s">
        <v>41</v>
      </c>
      <c r="M347">
        <v>3</v>
      </c>
      <c r="N347" t="s">
        <v>919</v>
      </c>
      <c r="O347" t="s">
        <v>252</v>
      </c>
      <c r="P347" t="s">
        <v>303</v>
      </c>
      <c r="Q347" t="s">
        <v>179</v>
      </c>
    </row>
    <row r="348" spans="1:17" x14ac:dyDescent="0.25">
      <c r="A348">
        <v>1082617</v>
      </c>
      <c r="B348" t="s">
        <v>36</v>
      </c>
      <c r="C348">
        <v>2017</v>
      </c>
      <c r="D348">
        <v>27</v>
      </c>
      <c r="E348" t="s">
        <v>73</v>
      </c>
      <c r="F348" t="s">
        <v>33</v>
      </c>
      <c r="G348" t="s">
        <v>313</v>
      </c>
      <c r="H348" t="s">
        <v>33</v>
      </c>
      <c r="I348" t="s">
        <v>912</v>
      </c>
      <c r="J348" t="s">
        <v>911</v>
      </c>
      <c r="K348" t="s">
        <v>73</v>
      </c>
      <c r="L348" t="s">
        <v>41</v>
      </c>
      <c r="M348">
        <v>82</v>
      </c>
      <c r="N348" t="s">
        <v>919</v>
      </c>
      <c r="O348" t="s">
        <v>180</v>
      </c>
      <c r="P348" t="s">
        <v>29</v>
      </c>
      <c r="Q348" t="s">
        <v>209</v>
      </c>
    </row>
    <row r="349" spans="1:17" x14ac:dyDescent="0.25">
      <c r="A349">
        <v>1082616</v>
      </c>
      <c r="B349" t="s">
        <v>419</v>
      </c>
      <c r="C349">
        <v>2017</v>
      </c>
      <c r="D349">
        <v>26</v>
      </c>
      <c r="E349" t="s">
        <v>411</v>
      </c>
      <c r="F349" t="s">
        <v>248</v>
      </c>
      <c r="G349" t="s">
        <v>421</v>
      </c>
      <c r="H349" t="s">
        <v>411</v>
      </c>
      <c r="I349" t="s">
        <v>912</v>
      </c>
      <c r="J349" t="s">
        <v>911</v>
      </c>
      <c r="K349" t="s">
        <v>248</v>
      </c>
      <c r="L349" t="s">
        <v>41</v>
      </c>
      <c r="M349">
        <v>26</v>
      </c>
      <c r="N349" t="s">
        <v>919</v>
      </c>
      <c r="O349" t="s">
        <v>430</v>
      </c>
      <c r="P349" t="s">
        <v>56</v>
      </c>
      <c r="Q349" t="s">
        <v>124</v>
      </c>
    </row>
    <row r="350" spans="1:17" x14ac:dyDescent="0.25">
      <c r="A350">
        <v>1082615</v>
      </c>
      <c r="B350" t="s">
        <v>87</v>
      </c>
      <c r="C350">
        <v>2017</v>
      </c>
      <c r="D350">
        <v>24</v>
      </c>
      <c r="E350" t="s">
        <v>459</v>
      </c>
      <c r="F350" t="s">
        <v>52</v>
      </c>
      <c r="G350" t="s">
        <v>358</v>
      </c>
      <c r="H350" t="s">
        <v>459</v>
      </c>
      <c r="I350" t="s">
        <v>912</v>
      </c>
      <c r="J350" t="s">
        <v>911</v>
      </c>
      <c r="K350" t="s">
        <v>459</v>
      </c>
      <c r="L350" t="s">
        <v>26</v>
      </c>
      <c r="M350">
        <v>6</v>
      </c>
      <c r="N350" t="s">
        <v>919</v>
      </c>
      <c r="O350" t="s">
        <v>308</v>
      </c>
      <c r="P350" t="s">
        <v>186</v>
      </c>
      <c r="Q350" t="s">
        <v>372</v>
      </c>
    </row>
    <row r="351" spans="1:17" x14ac:dyDescent="0.25">
      <c r="A351">
        <v>1082614</v>
      </c>
      <c r="B351" t="s">
        <v>50</v>
      </c>
      <c r="C351">
        <v>2017</v>
      </c>
      <c r="D351">
        <v>25</v>
      </c>
      <c r="E351" t="s">
        <v>60</v>
      </c>
      <c r="F351" t="s">
        <v>360</v>
      </c>
      <c r="G351" t="s">
        <v>302</v>
      </c>
      <c r="H351" t="s">
        <v>360</v>
      </c>
      <c r="I351" t="s">
        <v>912</v>
      </c>
      <c r="J351" t="s">
        <v>911</v>
      </c>
      <c r="K351" t="s">
        <v>60</v>
      </c>
      <c r="L351" t="s">
        <v>41</v>
      </c>
      <c r="M351">
        <v>14</v>
      </c>
      <c r="N351" t="s">
        <v>919</v>
      </c>
      <c r="O351" t="s">
        <v>432</v>
      </c>
      <c r="P351" t="s">
        <v>303</v>
      </c>
      <c r="Q351" t="s">
        <v>179</v>
      </c>
    </row>
    <row r="352" spans="1:17" x14ac:dyDescent="0.25">
      <c r="A352">
        <v>1082613</v>
      </c>
      <c r="B352" t="s">
        <v>36</v>
      </c>
      <c r="C352">
        <v>2017</v>
      </c>
      <c r="D352">
        <v>23</v>
      </c>
      <c r="E352" t="s">
        <v>73</v>
      </c>
      <c r="F352" t="s">
        <v>411</v>
      </c>
      <c r="G352" t="s">
        <v>313</v>
      </c>
      <c r="H352" t="s">
        <v>411</v>
      </c>
      <c r="I352" t="s">
        <v>912</v>
      </c>
      <c r="J352" t="s">
        <v>911</v>
      </c>
      <c r="K352" t="s">
        <v>411</v>
      </c>
      <c r="L352" t="s">
        <v>26</v>
      </c>
      <c r="M352">
        <v>4</v>
      </c>
      <c r="N352" t="s">
        <v>919</v>
      </c>
      <c r="O352" t="s">
        <v>434</v>
      </c>
      <c r="P352" t="s">
        <v>29</v>
      </c>
      <c r="Q352" t="s">
        <v>30</v>
      </c>
    </row>
    <row r="353" spans="1:17" x14ac:dyDescent="0.25">
      <c r="A353">
        <v>1082612</v>
      </c>
      <c r="B353" t="s">
        <v>367</v>
      </c>
      <c r="C353">
        <v>2017</v>
      </c>
      <c r="D353">
        <v>22</v>
      </c>
      <c r="E353" t="s">
        <v>248</v>
      </c>
      <c r="F353" t="s">
        <v>60</v>
      </c>
      <c r="G353" t="s">
        <v>369</v>
      </c>
      <c r="H353" t="s">
        <v>60</v>
      </c>
      <c r="I353" t="s">
        <v>912</v>
      </c>
      <c r="J353" t="s">
        <v>911</v>
      </c>
      <c r="K353" t="s">
        <v>60</v>
      </c>
      <c r="L353" t="s">
        <v>26</v>
      </c>
      <c r="M353">
        <v>8</v>
      </c>
      <c r="N353" t="s">
        <v>919</v>
      </c>
      <c r="O353" t="s">
        <v>35</v>
      </c>
      <c r="P353" t="s">
        <v>124</v>
      </c>
      <c r="Q353" t="s">
        <v>208</v>
      </c>
    </row>
    <row r="354" spans="1:17" x14ac:dyDescent="0.25">
      <c r="A354">
        <v>1082611</v>
      </c>
      <c r="B354" t="s">
        <v>291</v>
      </c>
      <c r="C354">
        <v>2017</v>
      </c>
      <c r="D354">
        <v>21</v>
      </c>
      <c r="E354" t="s">
        <v>52</v>
      </c>
      <c r="F354" t="s">
        <v>360</v>
      </c>
      <c r="G354" t="s">
        <v>292</v>
      </c>
      <c r="H354" t="s">
        <v>52</v>
      </c>
      <c r="I354" t="s">
        <v>910</v>
      </c>
      <c r="J354" t="s">
        <v>911</v>
      </c>
      <c r="K354" t="s">
        <v>52</v>
      </c>
      <c r="L354" t="s">
        <v>41</v>
      </c>
      <c r="M354">
        <v>15</v>
      </c>
      <c r="N354" t="s">
        <v>919</v>
      </c>
      <c r="O354" t="s">
        <v>147</v>
      </c>
      <c r="P354" t="s">
        <v>29</v>
      </c>
      <c r="Q354" t="s">
        <v>299</v>
      </c>
    </row>
    <row r="355" spans="1:17" x14ac:dyDescent="0.25">
      <c r="A355">
        <v>1082610</v>
      </c>
      <c r="B355" t="s">
        <v>419</v>
      </c>
      <c r="C355">
        <v>2017</v>
      </c>
      <c r="D355">
        <v>20</v>
      </c>
      <c r="E355" t="s">
        <v>411</v>
      </c>
      <c r="F355" t="s">
        <v>33</v>
      </c>
      <c r="G355" t="s">
        <v>421</v>
      </c>
      <c r="H355" t="s">
        <v>411</v>
      </c>
      <c r="I355" t="s">
        <v>912</v>
      </c>
      <c r="J355" t="s">
        <v>911</v>
      </c>
      <c r="K355" t="s">
        <v>33</v>
      </c>
      <c r="L355" t="s">
        <v>41</v>
      </c>
      <c r="M355">
        <v>21</v>
      </c>
      <c r="N355" t="s">
        <v>919</v>
      </c>
      <c r="O355" t="s">
        <v>257</v>
      </c>
      <c r="P355" t="s">
        <v>179</v>
      </c>
      <c r="Q355" t="s">
        <v>49</v>
      </c>
    </row>
    <row r="356" spans="1:17" x14ac:dyDescent="0.25">
      <c r="A356">
        <v>1082608</v>
      </c>
      <c r="B356" t="s">
        <v>206</v>
      </c>
      <c r="C356">
        <v>2017</v>
      </c>
      <c r="D356">
        <v>18</v>
      </c>
      <c r="E356" t="s">
        <v>360</v>
      </c>
      <c r="F356" t="s">
        <v>73</v>
      </c>
      <c r="G356" t="s">
        <v>408</v>
      </c>
      <c r="H356" t="s">
        <v>360</v>
      </c>
      <c r="I356" t="s">
        <v>910</v>
      </c>
      <c r="J356" t="s">
        <v>911</v>
      </c>
      <c r="K356" t="s">
        <v>73</v>
      </c>
      <c r="L356" t="s">
        <v>26</v>
      </c>
      <c r="M356">
        <v>4</v>
      </c>
      <c r="N356" t="s">
        <v>919</v>
      </c>
      <c r="O356" t="s">
        <v>180</v>
      </c>
      <c r="P356" t="s">
        <v>30</v>
      </c>
      <c r="Q356" t="s">
        <v>209</v>
      </c>
    </row>
    <row r="357" spans="1:17" x14ac:dyDescent="0.25">
      <c r="A357">
        <v>1082609</v>
      </c>
      <c r="B357" t="s">
        <v>291</v>
      </c>
      <c r="C357">
        <v>2017</v>
      </c>
      <c r="D357">
        <v>19</v>
      </c>
      <c r="E357" t="s">
        <v>52</v>
      </c>
      <c r="F357" t="s">
        <v>248</v>
      </c>
      <c r="G357" t="s">
        <v>292</v>
      </c>
      <c r="H357" t="s">
        <v>248</v>
      </c>
      <c r="I357" t="s">
        <v>912</v>
      </c>
      <c r="J357" t="s">
        <v>911</v>
      </c>
      <c r="K357" t="s">
        <v>52</v>
      </c>
      <c r="L357" t="s">
        <v>41</v>
      </c>
      <c r="M357">
        <v>5</v>
      </c>
      <c r="N357" t="s">
        <v>919</v>
      </c>
      <c r="O357" t="s">
        <v>439</v>
      </c>
      <c r="P357" t="s">
        <v>186</v>
      </c>
      <c r="Q357" t="s">
        <v>372</v>
      </c>
    </row>
    <row r="358" spans="1:17" x14ac:dyDescent="0.25">
      <c r="A358">
        <v>1082607</v>
      </c>
      <c r="B358" t="s">
        <v>400</v>
      </c>
      <c r="C358">
        <v>2017</v>
      </c>
      <c r="D358">
        <v>17</v>
      </c>
      <c r="E358" t="s">
        <v>33</v>
      </c>
      <c r="F358" t="s">
        <v>459</v>
      </c>
      <c r="G358" t="s">
        <v>402</v>
      </c>
      <c r="H358" t="s">
        <v>33</v>
      </c>
      <c r="I358" t="s">
        <v>912</v>
      </c>
      <c r="J358" t="s">
        <v>911</v>
      </c>
      <c r="K358" t="s">
        <v>459</v>
      </c>
      <c r="L358" t="s">
        <v>41</v>
      </c>
      <c r="M358">
        <v>27</v>
      </c>
      <c r="N358" t="s">
        <v>919</v>
      </c>
      <c r="O358" t="s">
        <v>252</v>
      </c>
      <c r="P358" t="s">
        <v>69</v>
      </c>
      <c r="Q358" t="s">
        <v>208</v>
      </c>
    </row>
    <row r="359" spans="1:17" x14ac:dyDescent="0.25">
      <c r="A359">
        <v>1082606</v>
      </c>
      <c r="B359" t="s">
        <v>50</v>
      </c>
      <c r="C359">
        <v>2017</v>
      </c>
      <c r="D359">
        <v>16</v>
      </c>
      <c r="E359" t="s">
        <v>60</v>
      </c>
      <c r="F359" t="s">
        <v>411</v>
      </c>
      <c r="G359" t="s">
        <v>302</v>
      </c>
      <c r="H359" t="s">
        <v>60</v>
      </c>
      <c r="I359" t="s">
        <v>912</v>
      </c>
      <c r="J359" t="s">
        <v>911</v>
      </c>
      <c r="K359" t="s">
        <v>60</v>
      </c>
      <c r="L359" t="s">
        <v>26</v>
      </c>
      <c r="M359">
        <v>6</v>
      </c>
      <c r="N359" t="s">
        <v>919</v>
      </c>
      <c r="O359" t="s">
        <v>243</v>
      </c>
      <c r="P359" t="s">
        <v>303</v>
      </c>
      <c r="Q359" t="s">
        <v>179</v>
      </c>
    </row>
    <row r="360" spans="1:17" x14ac:dyDescent="0.25">
      <c r="A360">
        <v>1082605</v>
      </c>
      <c r="B360" t="s">
        <v>206</v>
      </c>
      <c r="C360">
        <v>2017</v>
      </c>
      <c r="D360">
        <v>15</v>
      </c>
      <c r="E360" t="s">
        <v>360</v>
      </c>
      <c r="F360" t="s">
        <v>248</v>
      </c>
      <c r="G360" t="s">
        <v>408</v>
      </c>
      <c r="H360" t="s">
        <v>360</v>
      </c>
      <c r="I360" t="s">
        <v>910</v>
      </c>
      <c r="J360" t="s">
        <v>911</v>
      </c>
      <c r="K360" t="s">
        <v>360</v>
      </c>
      <c r="L360" t="s">
        <v>41</v>
      </c>
      <c r="M360">
        <v>51</v>
      </c>
      <c r="N360" t="s">
        <v>919</v>
      </c>
      <c r="O360" t="s">
        <v>442</v>
      </c>
      <c r="P360" t="s">
        <v>77</v>
      </c>
      <c r="Q360" t="s">
        <v>30</v>
      </c>
    </row>
    <row r="361" spans="1:17" x14ac:dyDescent="0.25">
      <c r="A361">
        <v>1082604</v>
      </c>
      <c r="B361" t="s">
        <v>36</v>
      </c>
      <c r="C361">
        <v>2017</v>
      </c>
      <c r="D361">
        <v>14</v>
      </c>
      <c r="E361" t="s">
        <v>73</v>
      </c>
      <c r="F361" t="s">
        <v>52</v>
      </c>
      <c r="G361" t="s">
        <v>313</v>
      </c>
      <c r="H361" t="s">
        <v>52</v>
      </c>
      <c r="I361" t="s">
        <v>912</v>
      </c>
      <c r="J361" t="s">
        <v>911</v>
      </c>
      <c r="K361" t="s">
        <v>73</v>
      </c>
      <c r="L361" t="s">
        <v>41</v>
      </c>
      <c r="M361">
        <v>17</v>
      </c>
      <c r="N361" t="s">
        <v>919</v>
      </c>
      <c r="O361" t="s">
        <v>427</v>
      </c>
      <c r="P361" t="s">
        <v>186</v>
      </c>
      <c r="Q361" t="s">
        <v>299</v>
      </c>
    </row>
    <row r="362" spans="1:17" x14ac:dyDescent="0.25">
      <c r="A362">
        <v>1082603</v>
      </c>
      <c r="B362" t="s">
        <v>419</v>
      </c>
      <c r="C362">
        <v>2017</v>
      </c>
      <c r="D362">
        <v>13</v>
      </c>
      <c r="E362" t="s">
        <v>411</v>
      </c>
      <c r="F362" t="s">
        <v>459</v>
      </c>
      <c r="G362" t="s">
        <v>421</v>
      </c>
      <c r="H362" t="s">
        <v>411</v>
      </c>
      <c r="I362" t="s">
        <v>912</v>
      </c>
      <c r="J362" t="s">
        <v>911</v>
      </c>
      <c r="K362" t="s">
        <v>411</v>
      </c>
      <c r="L362" t="s">
        <v>26</v>
      </c>
      <c r="M362">
        <v>7</v>
      </c>
      <c r="N362" t="s">
        <v>919</v>
      </c>
      <c r="O362" t="s">
        <v>425</v>
      </c>
      <c r="P362" t="s">
        <v>303</v>
      </c>
      <c r="Q362" t="s">
        <v>179</v>
      </c>
    </row>
    <row r="363" spans="1:17" x14ac:dyDescent="0.25">
      <c r="A363">
        <v>1082602</v>
      </c>
      <c r="B363" t="s">
        <v>400</v>
      </c>
      <c r="C363">
        <v>2017</v>
      </c>
      <c r="D363">
        <v>12</v>
      </c>
      <c r="E363" t="s">
        <v>33</v>
      </c>
      <c r="F363" t="s">
        <v>60</v>
      </c>
      <c r="G363" t="s">
        <v>402</v>
      </c>
      <c r="H363" t="s">
        <v>60</v>
      </c>
      <c r="I363" t="s">
        <v>912</v>
      </c>
      <c r="J363" t="s">
        <v>911</v>
      </c>
      <c r="K363" t="s">
        <v>60</v>
      </c>
      <c r="L363" t="s">
        <v>26</v>
      </c>
      <c r="M363">
        <v>4</v>
      </c>
      <c r="N363" t="s">
        <v>919</v>
      </c>
      <c r="O363" t="s">
        <v>188</v>
      </c>
      <c r="P363" t="s">
        <v>69</v>
      </c>
      <c r="Q363" t="s">
        <v>56</v>
      </c>
    </row>
    <row r="364" spans="1:17" x14ac:dyDescent="0.25">
      <c r="A364">
        <v>1082601</v>
      </c>
      <c r="B364" t="s">
        <v>36</v>
      </c>
      <c r="C364">
        <v>2017</v>
      </c>
      <c r="D364">
        <v>11</v>
      </c>
      <c r="E364" t="s">
        <v>73</v>
      </c>
      <c r="F364" t="s">
        <v>248</v>
      </c>
      <c r="G364" t="s">
        <v>313</v>
      </c>
      <c r="H364" t="s">
        <v>73</v>
      </c>
      <c r="I364" t="s">
        <v>912</v>
      </c>
      <c r="J364" t="s">
        <v>911</v>
      </c>
      <c r="K364" t="s">
        <v>73</v>
      </c>
      <c r="L364" t="s">
        <v>26</v>
      </c>
      <c r="M364">
        <v>8</v>
      </c>
      <c r="N364" t="s">
        <v>919</v>
      </c>
      <c r="O364" t="s">
        <v>172</v>
      </c>
      <c r="P364" t="s">
        <v>372</v>
      </c>
      <c r="Q364" t="s">
        <v>299</v>
      </c>
    </row>
    <row r="365" spans="1:17" x14ac:dyDescent="0.25">
      <c r="A365">
        <v>1082600</v>
      </c>
      <c r="B365" t="s">
        <v>50</v>
      </c>
      <c r="C365">
        <v>2017</v>
      </c>
      <c r="D365">
        <v>10</v>
      </c>
      <c r="E365" t="s">
        <v>60</v>
      </c>
      <c r="F365" t="s">
        <v>52</v>
      </c>
      <c r="G365" t="s">
        <v>302</v>
      </c>
      <c r="H365" t="s">
        <v>60</v>
      </c>
      <c r="I365" t="s">
        <v>912</v>
      </c>
      <c r="J365" t="s">
        <v>911</v>
      </c>
      <c r="K365" t="s">
        <v>60</v>
      </c>
      <c r="L365" t="s">
        <v>26</v>
      </c>
      <c r="M365">
        <v>4</v>
      </c>
      <c r="N365" t="s">
        <v>919</v>
      </c>
      <c r="O365" t="s">
        <v>61</v>
      </c>
      <c r="P365" t="s">
        <v>30</v>
      </c>
      <c r="Q365" t="s">
        <v>209</v>
      </c>
    </row>
    <row r="366" spans="1:17" x14ac:dyDescent="0.25">
      <c r="A366">
        <v>1082599</v>
      </c>
      <c r="B366" t="s">
        <v>87</v>
      </c>
      <c r="C366">
        <v>2017</v>
      </c>
      <c r="D366">
        <v>9</v>
      </c>
      <c r="E366" t="s">
        <v>459</v>
      </c>
      <c r="F366" t="s">
        <v>360</v>
      </c>
      <c r="G366" t="s">
        <v>358</v>
      </c>
      <c r="H366" t="s">
        <v>459</v>
      </c>
      <c r="I366" t="s">
        <v>912</v>
      </c>
      <c r="J366" t="s">
        <v>911</v>
      </c>
      <c r="K366" t="s">
        <v>360</v>
      </c>
      <c r="L366" t="s">
        <v>41</v>
      </c>
      <c r="M366">
        <v>97</v>
      </c>
      <c r="N366" t="s">
        <v>919</v>
      </c>
      <c r="O366" t="s">
        <v>158</v>
      </c>
      <c r="P366" t="s">
        <v>186</v>
      </c>
      <c r="Q366" t="s">
        <v>179</v>
      </c>
    </row>
    <row r="367" spans="1:17" x14ac:dyDescent="0.25">
      <c r="A367">
        <v>1082598</v>
      </c>
      <c r="B367" t="s">
        <v>367</v>
      </c>
      <c r="C367">
        <v>2017</v>
      </c>
      <c r="D367">
        <v>8</v>
      </c>
      <c r="E367" t="s">
        <v>248</v>
      </c>
      <c r="F367" t="s">
        <v>33</v>
      </c>
      <c r="G367" t="s">
        <v>369</v>
      </c>
      <c r="H367" t="s">
        <v>33</v>
      </c>
      <c r="I367" t="s">
        <v>910</v>
      </c>
      <c r="J367" t="s">
        <v>911</v>
      </c>
      <c r="K367" t="s">
        <v>248</v>
      </c>
      <c r="L367" t="s">
        <v>26</v>
      </c>
      <c r="M367">
        <v>8</v>
      </c>
      <c r="N367" t="s">
        <v>919</v>
      </c>
      <c r="O367" t="s">
        <v>181</v>
      </c>
      <c r="P367" t="s">
        <v>56</v>
      </c>
      <c r="Q367" t="s">
        <v>208</v>
      </c>
    </row>
    <row r="368" spans="1:17" x14ac:dyDescent="0.25">
      <c r="A368">
        <v>1082597</v>
      </c>
      <c r="B368" t="s">
        <v>50</v>
      </c>
      <c r="C368">
        <v>2017</v>
      </c>
      <c r="D368">
        <v>7</v>
      </c>
      <c r="E368" t="s">
        <v>60</v>
      </c>
      <c r="F368" t="s">
        <v>73</v>
      </c>
      <c r="G368" t="s">
        <v>302</v>
      </c>
      <c r="H368" t="s">
        <v>60</v>
      </c>
      <c r="I368" t="s">
        <v>912</v>
      </c>
      <c r="J368" t="s">
        <v>911</v>
      </c>
      <c r="K368" t="s">
        <v>60</v>
      </c>
      <c r="L368" t="s">
        <v>26</v>
      </c>
      <c r="M368">
        <v>4</v>
      </c>
      <c r="N368" t="s">
        <v>919</v>
      </c>
      <c r="O368" t="s">
        <v>243</v>
      </c>
      <c r="P368" t="s">
        <v>30</v>
      </c>
      <c r="Q368" t="s">
        <v>209</v>
      </c>
    </row>
    <row r="369" spans="1:17" x14ac:dyDescent="0.25">
      <c r="A369">
        <v>1082596</v>
      </c>
      <c r="B369" t="s">
        <v>291</v>
      </c>
      <c r="C369">
        <v>2017</v>
      </c>
      <c r="D369">
        <v>6</v>
      </c>
      <c r="E369" t="s">
        <v>52</v>
      </c>
      <c r="F369" t="s">
        <v>411</v>
      </c>
      <c r="G369" t="s">
        <v>292</v>
      </c>
      <c r="H369" t="s">
        <v>52</v>
      </c>
      <c r="I369" t="s">
        <v>912</v>
      </c>
      <c r="J369" t="s">
        <v>911</v>
      </c>
      <c r="K369" t="s">
        <v>52</v>
      </c>
      <c r="L369" t="s">
        <v>26</v>
      </c>
      <c r="M369">
        <v>9</v>
      </c>
      <c r="N369" t="s">
        <v>919</v>
      </c>
      <c r="O369" t="s">
        <v>129</v>
      </c>
      <c r="P369" t="s">
        <v>372</v>
      </c>
      <c r="Q369" t="s">
        <v>299</v>
      </c>
    </row>
    <row r="370" spans="1:17" x14ac:dyDescent="0.25">
      <c r="A370">
        <v>1082595</v>
      </c>
      <c r="B370" t="s">
        <v>304</v>
      </c>
      <c r="C370">
        <v>2017</v>
      </c>
      <c r="D370">
        <v>5</v>
      </c>
      <c r="E370" t="s">
        <v>33</v>
      </c>
      <c r="F370" t="s">
        <v>360</v>
      </c>
      <c r="G370" t="s">
        <v>402</v>
      </c>
      <c r="H370" t="s">
        <v>33</v>
      </c>
      <c r="I370" t="s">
        <v>910</v>
      </c>
      <c r="J370" t="s">
        <v>911</v>
      </c>
      <c r="K370" t="s">
        <v>33</v>
      </c>
      <c r="L370" t="s">
        <v>41</v>
      </c>
      <c r="M370">
        <v>15</v>
      </c>
      <c r="N370" t="s">
        <v>919</v>
      </c>
      <c r="O370" t="s">
        <v>445</v>
      </c>
      <c r="P370" t="s">
        <v>179</v>
      </c>
      <c r="Q370" t="s">
        <v>49</v>
      </c>
    </row>
    <row r="371" spans="1:17" x14ac:dyDescent="0.25">
      <c r="A371">
        <v>1082594</v>
      </c>
      <c r="B371" t="s">
        <v>367</v>
      </c>
      <c r="C371">
        <v>2017</v>
      </c>
      <c r="D371">
        <v>4</v>
      </c>
      <c r="E371" t="s">
        <v>248</v>
      </c>
      <c r="F371" t="s">
        <v>459</v>
      </c>
      <c r="G371" t="s">
        <v>369</v>
      </c>
      <c r="H371" t="s">
        <v>248</v>
      </c>
      <c r="I371" t="s">
        <v>912</v>
      </c>
      <c r="J371" t="s">
        <v>911</v>
      </c>
      <c r="K371" t="s">
        <v>248</v>
      </c>
      <c r="L371" t="s">
        <v>26</v>
      </c>
      <c r="M371">
        <v>6</v>
      </c>
      <c r="N371" t="s">
        <v>919</v>
      </c>
      <c r="O371" t="s">
        <v>182</v>
      </c>
      <c r="P371" t="s">
        <v>56</v>
      </c>
      <c r="Q371" t="s">
        <v>208</v>
      </c>
    </row>
    <row r="372" spans="1:17" x14ac:dyDescent="0.25">
      <c r="A372">
        <v>1082593</v>
      </c>
      <c r="B372" t="s">
        <v>419</v>
      </c>
      <c r="C372">
        <v>2017</v>
      </c>
      <c r="D372">
        <v>3</v>
      </c>
      <c r="E372" t="s">
        <v>411</v>
      </c>
      <c r="F372" t="s">
        <v>73</v>
      </c>
      <c r="G372" t="s">
        <v>421</v>
      </c>
      <c r="H372" t="s">
        <v>73</v>
      </c>
      <c r="I372" t="s">
        <v>912</v>
      </c>
      <c r="J372" t="s">
        <v>911</v>
      </c>
      <c r="K372" t="s">
        <v>73</v>
      </c>
      <c r="L372" t="s">
        <v>26</v>
      </c>
      <c r="M372">
        <v>10</v>
      </c>
      <c r="N372" t="s">
        <v>919</v>
      </c>
      <c r="O372" t="s">
        <v>362</v>
      </c>
      <c r="P372" t="s">
        <v>30</v>
      </c>
      <c r="Q372" t="s">
        <v>209</v>
      </c>
    </row>
    <row r="373" spans="1:17" x14ac:dyDescent="0.25">
      <c r="A373">
        <v>1082592</v>
      </c>
      <c r="B373" t="s">
        <v>87</v>
      </c>
      <c r="C373">
        <v>2017</v>
      </c>
      <c r="D373">
        <v>2</v>
      </c>
      <c r="E373" t="s">
        <v>459</v>
      </c>
      <c r="F373" t="s">
        <v>60</v>
      </c>
      <c r="G373" t="s">
        <v>358</v>
      </c>
      <c r="H373" t="s">
        <v>459</v>
      </c>
      <c r="I373" t="s">
        <v>912</v>
      </c>
      <c r="J373" t="s">
        <v>911</v>
      </c>
      <c r="K373" t="s">
        <v>459</v>
      </c>
      <c r="L373" t="s">
        <v>26</v>
      </c>
      <c r="M373">
        <v>7</v>
      </c>
      <c r="N373" t="s">
        <v>919</v>
      </c>
      <c r="O373" t="s">
        <v>327</v>
      </c>
      <c r="P373" t="s">
        <v>303</v>
      </c>
      <c r="Q373" t="s">
        <v>179</v>
      </c>
    </row>
    <row r="374" spans="1:17" x14ac:dyDescent="0.25">
      <c r="A374">
        <v>1082591</v>
      </c>
      <c r="B374" t="s">
        <v>291</v>
      </c>
      <c r="C374">
        <v>2017</v>
      </c>
      <c r="D374">
        <v>1</v>
      </c>
      <c r="E374" t="s">
        <v>52</v>
      </c>
      <c r="F374" t="s">
        <v>33</v>
      </c>
      <c r="G374" t="s">
        <v>292</v>
      </c>
      <c r="H374" t="s">
        <v>33</v>
      </c>
      <c r="I374" t="s">
        <v>912</v>
      </c>
      <c r="J374" t="s">
        <v>911</v>
      </c>
      <c r="K374" t="s">
        <v>52</v>
      </c>
      <c r="L374" t="s">
        <v>41</v>
      </c>
      <c r="M374">
        <v>35</v>
      </c>
      <c r="N374" t="s">
        <v>919</v>
      </c>
      <c r="O374" t="s">
        <v>446</v>
      </c>
      <c r="P374" t="s">
        <v>186</v>
      </c>
      <c r="Q374" t="s">
        <v>299</v>
      </c>
    </row>
    <row r="375" spans="1:17" x14ac:dyDescent="0.25">
      <c r="A375">
        <v>981019</v>
      </c>
      <c r="B375" t="s">
        <v>400</v>
      </c>
      <c r="C375">
        <v>2016</v>
      </c>
      <c r="D375" t="s">
        <v>20</v>
      </c>
      <c r="E375" t="s">
        <v>33</v>
      </c>
      <c r="F375" t="s">
        <v>52</v>
      </c>
      <c r="G375" t="s">
        <v>402</v>
      </c>
      <c r="H375" t="s">
        <v>52</v>
      </c>
      <c r="I375" t="s">
        <v>910</v>
      </c>
      <c r="J375" t="s">
        <v>911</v>
      </c>
      <c r="K375" t="s">
        <v>52</v>
      </c>
      <c r="L375" t="s">
        <v>41</v>
      </c>
      <c r="M375">
        <v>8</v>
      </c>
      <c r="N375" t="s">
        <v>919</v>
      </c>
      <c r="O375" t="s">
        <v>448</v>
      </c>
      <c r="P375" t="s">
        <v>354</v>
      </c>
      <c r="Q375" t="s">
        <v>48</v>
      </c>
    </row>
    <row r="376" spans="1:17" x14ac:dyDescent="0.25">
      <c r="A376">
        <v>981017</v>
      </c>
      <c r="B376" t="s">
        <v>206</v>
      </c>
      <c r="C376">
        <v>2016</v>
      </c>
      <c r="D376" t="s">
        <v>32</v>
      </c>
      <c r="E376" t="s">
        <v>411</v>
      </c>
      <c r="F376" t="s">
        <v>52</v>
      </c>
      <c r="G376" t="s">
        <v>408</v>
      </c>
      <c r="H376" t="s">
        <v>52</v>
      </c>
      <c r="I376" t="s">
        <v>912</v>
      </c>
      <c r="J376" t="s">
        <v>911</v>
      </c>
      <c r="K376" t="s">
        <v>52</v>
      </c>
      <c r="L376" t="s">
        <v>26</v>
      </c>
      <c r="M376">
        <v>4</v>
      </c>
      <c r="N376" t="s">
        <v>919</v>
      </c>
      <c r="O376" t="s">
        <v>102</v>
      </c>
      <c r="P376" t="s">
        <v>124</v>
      </c>
      <c r="Q376" t="s">
        <v>209</v>
      </c>
    </row>
    <row r="377" spans="1:17" x14ac:dyDescent="0.25">
      <c r="A377">
        <v>981015</v>
      </c>
      <c r="B377" t="s">
        <v>206</v>
      </c>
      <c r="C377">
        <v>2016</v>
      </c>
      <c r="D377" t="s">
        <v>451</v>
      </c>
      <c r="E377" t="s">
        <v>52</v>
      </c>
      <c r="F377" t="s">
        <v>73</v>
      </c>
      <c r="G377" t="s">
        <v>408</v>
      </c>
      <c r="H377" t="s">
        <v>73</v>
      </c>
      <c r="I377" t="s">
        <v>912</v>
      </c>
      <c r="J377" t="s">
        <v>911</v>
      </c>
      <c r="K377" t="s">
        <v>52</v>
      </c>
      <c r="L377" t="s">
        <v>41</v>
      </c>
      <c r="M377">
        <v>22</v>
      </c>
      <c r="N377" t="s">
        <v>919</v>
      </c>
      <c r="O377" t="s">
        <v>452</v>
      </c>
      <c r="P377" t="s">
        <v>124</v>
      </c>
      <c r="Q377" t="s">
        <v>208</v>
      </c>
    </row>
    <row r="378" spans="1:17" x14ac:dyDescent="0.25">
      <c r="A378">
        <v>981013</v>
      </c>
      <c r="B378" t="s">
        <v>400</v>
      </c>
      <c r="C378">
        <v>2016</v>
      </c>
      <c r="D378" t="s">
        <v>46</v>
      </c>
      <c r="E378" t="s">
        <v>411</v>
      </c>
      <c r="F378" t="s">
        <v>33</v>
      </c>
      <c r="G378" t="s">
        <v>402</v>
      </c>
      <c r="H378" t="s">
        <v>33</v>
      </c>
      <c r="I378" t="s">
        <v>912</v>
      </c>
      <c r="J378" t="s">
        <v>911</v>
      </c>
      <c r="K378" t="s">
        <v>33</v>
      </c>
      <c r="L378" t="s">
        <v>26</v>
      </c>
      <c r="M378">
        <v>4</v>
      </c>
      <c r="N378" t="s">
        <v>919</v>
      </c>
      <c r="O378" t="s">
        <v>215</v>
      </c>
      <c r="P378" t="s">
        <v>56</v>
      </c>
      <c r="Q378" t="s">
        <v>354</v>
      </c>
    </row>
    <row r="379" spans="1:17" x14ac:dyDescent="0.25">
      <c r="A379">
        <v>981011</v>
      </c>
      <c r="B379" t="s">
        <v>454</v>
      </c>
      <c r="C379">
        <v>2016</v>
      </c>
      <c r="D379">
        <v>56</v>
      </c>
      <c r="E379" t="s">
        <v>360</v>
      </c>
      <c r="F379" t="s">
        <v>33</v>
      </c>
      <c r="G379" t="s">
        <v>456</v>
      </c>
      <c r="H379" t="s">
        <v>33</v>
      </c>
      <c r="I379" t="s">
        <v>912</v>
      </c>
      <c r="J379" t="s">
        <v>911</v>
      </c>
      <c r="K379" t="s">
        <v>33</v>
      </c>
      <c r="L379" t="s">
        <v>26</v>
      </c>
      <c r="M379">
        <v>6</v>
      </c>
      <c r="N379" t="s">
        <v>919</v>
      </c>
      <c r="O379" t="s">
        <v>68</v>
      </c>
      <c r="P379" t="s">
        <v>303</v>
      </c>
      <c r="Q379" t="s">
        <v>48</v>
      </c>
    </row>
    <row r="380" spans="1:17" x14ac:dyDescent="0.25">
      <c r="A380">
        <v>981009</v>
      </c>
      <c r="B380" t="s">
        <v>36</v>
      </c>
      <c r="C380">
        <v>2016</v>
      </c>
      <c r="D380">
        <v>55</v>
      </c>
      <c r="E380" t="s">
        <v>73</v>
      </c>
      <c r="F380" t="s">
        <v>52</v>
      </c>
      <c r="G380" t="s">
        <v>313</v>
      </c>
      <c r="H380" t="s">
        <v>52</v>
      </c>
      <c r="I380" t="s">
        <v>912</v>
      </c>
      <c r="J380" t="s">
        <v>911</v>
      </c>
      <c r="K380" t="s">
        <v>73</v>
      </c>
      <c r="L380" t="s">
        <v>41</v>
      </c>
      <c r="M380">
        <v>22</v>
      </c>
      <c r="N380" t="s">
        <v>919</v>
      </c>
      <c r="O380" t="s">
        <v>457</v>
      </c>
      <c r="P380" t="s">
        <v>69</v>
      </c>
      <c r="Q380" t="s">
        <v>124</v>
      </c>
    </row>
    <row r="381" spans="1:17" x14ac:dyDescent="0.25">
      <c r="A381">
        <v>981007</v>
      </c>
      <c r="B381" t="s">
        <v>410</v>
      </c>
      <c r="C381">
        <v>2016</v>
      </c>
      <c r="D381">
        <v>54</v>
      </c>
      <c r="E381" t="s">
        <v>411</v>
      </c>
      <c r="F381" t="s">
        <v>60</v>
      </c>
      <c r="G381" t="s">
        <v>412</v>
      </c>
      <c r="H381" t="s">
        <v>411</v>
      </c>
      <c r="I381" t="s">
        <v>912</v>
      </c>
      <c r="J381" t="s">
        <v>911</v>
      </c>
      <c r="K381" t="s">
        <v>411</v>
      </c>
      <c r="L381" t="s">
        <v>26</v>
      </c>
      <c r="M381">
        <v>6</v>
      </c>
      <c r="N381" t="s">
        <v>919</v>
      </c>
      <c r="O381" t="s">
        <v>434</v>
      </c>
      <c r="P381" t="s">
        <v>56</v>
      </c>
      <c r="Q381" t="s">
        <v>209</v>
      </c>
    </row>
    <row r="382" spans="1:17" x14ac:dyDescent="0.25">
      <c r="A382">
        <v>981005</v>
      </c>
      <c r="B382" t="s">
        <v>294</v>
      </c>
      <c r="C382">
        <v>2016</v>
      </c>
      <c r="D382">
        <v>53</v>
      </c>
      <c r="E382" t="s">
        <v>459</v>
      </c>
      <c r="F382" t="s">
        <v>248</v>
      </c>
      <c r="G382" t="s">
        <v>916</v>
      </c>
      <c r="H382" t="s">
        <v>248</v>
      </c>
      <c r="I382" t="s">
        <v>910</v>
      </c>
      <c r="J382" t="s">
        <v>911</v>
      </c>
      <c r="K382" t="s">
        <v>459</v>
      </c>
      <c r="L382" t="s">
        <v>26</v>
      </c>
      <c r="M382">
        <v>4</v>
      </c>
      <c r="N382" t="s">
        <v>919</v>
      </c>
      <c r="O382" t="s">
        <v>308</v>
      </c>
      <c r="P382" t="s">
        <v>354</v>
      </c>
      <c r="Q382" t="s">
        <v>30</v>
      </c>
    </row>
    <row r="383" spans="1:17" x14ac:dyDescent="0.25">
      <c r="A383">
        <v>981003</v>
      </c>
      <c r="B383" t="s">
        <v>454</v>
      </c>
      <c r="C383">
        <v>2016</v>
      </c>
      <c r="D383">
        <v>52</v>
      </c>
      <c r="E383" t="s">
        <v>360</v>
      </c>
      <c r="F383" t="s">
        <v>52</v>
      </c>
      <c r="G383" t="s">
        <v>456</v>
      </c>
      <c r="H383" t="s">
        <v>360</v>
      </c>
      <c r="I383" t="s">
        <v>912</v>
      </c>
      <c r="J383" t="s">
        <v>911</v>
      </c>
      <c r="K383" t="s">
        <v>360</v>
      </c>
      <c r="L383" t="s">
        <v>26</v>
      </c>
      <c r="M383">
        <v>6</v>
      </c>
      <c r="N383" t="s">
        <v>919</v>
      </c>
      <c r="O383" t="s">
        <v>413</v>
      </c>
      <c r="P383" t="s">
        <v>303</v>
      </c>
      <c r="Q383" t="s">
        <v>48</v>
      </c>
    </row>
    <row r="384" spans="1:17" x14ac:dyDescent="0.25">
      <c r="A384">
        <v>981001</v>
      </c>
      <c r="B384" t="s">
        <v>410</v>
      </c>
      <c r="C384">
        <v>2016</v>
      </c>
      <c r="D384">
        <v>51</v>
      </c>
      <c r="E384" t="s">
        <v>411</v>
      </c>
      <c r="F384" t="s">
        <v>73</v>
      </c>
      <c r="G384" t="s">
        <v>412</v>
      </c>
      <c r="H384" t="s">
        <v>411</v>
      </c>
      <c r="I384" t="s">
        <v>912</v>
      </c>
      <c r="J384" t="s">
        <v>911</v>
      </c>
      <c r="K384" t="s">
        <v>411</v>
      </c>
      <c r="L384" t="s">
        <v>26</v>
      </c>
      <c r="M384">
        <v>6</v>
      </c>
      <c r="N384" t="s">
        <v>919</v>
      </c>
      <c r="O384" t="s">
        <v>416</v>
      </c>
      <c r="P384" t="s">
        <v>56</v>
      </c>
      <c r="Q384" t="s">
        <v>209</v>
      </c>
    </row>
    <row r="385" spans="1:17" x14ac:dyDescent="0.25">
      <c r="A385">
        <v>980999</v>
      </c>
      <c r="B385" t="s">
        <v>400</v>
      </c>
      <c r="C385">
        <v>2016</v>
      </c>
      <c r="D385">
        <v>50</v>
      </c>
      <c r="E385" t="s">
        <v>33</v>
      </c>
      <c r="F385" t="s">
        <v>248</v>
      </c>
      <c r="G385" t="s">
        <v>402</v>
      </c>
      <c r="H385" t="s">
        <v>248</v>
      </c>
      <c r="I385" t="s">
        <v>912</v>
      </c>
      <c r="J385" t="s">
        <v>911</v>
      </c>
      <c r="K385" t="s">
        <v>33</v>
      </c>
      <c r="L385" t="s">
        <v>41</v>
      </c>
      <c r="M385">
        <v>82</v>
      </c>
      <c r="N385" t="s">
        <v>373</v>
      </c>
      <c r="O385" t="s">
        <v>68</v>
      </c>
      <c r="P385" t="s">
        <v>69</v>
      </c>
      <c r="Q385" t="s">
        <v>124</v>
      </c>
    </row>
    <row r="386" spans="1:17" x14ac:dyDescent="0.25">
      <c r="A386">
        <v>980997</v>
      </c>
      <c r="B386" t="s">
        <v>294</v>
      </c>
      <c r="C386">
        <v>2016</v>
      </c>
      <c r="D386">
        <v>49</v>
      </c>
      <c r="E386" t="s">
        <v>459</v>
      </c>
      <c r="F386" t="s">
        <v>360</v>
      </c>
      <c r="G386" t="s">
        <v>916</v>
      </c>
      <c r="H386" t="s">
        <v>459</v>
      </c>
      <c r="I386" t="s">
        <v>912</v>
      </c>
      <c r="J386" t="s">
        <v>911</v>
      </c>
      <c r="K386" t="s">
        <v>459</v>
      </c>
      <c r="L386" t="s">
        <v>41</v>
      </c>
      <c r="M386">
        <v>19</v>
      </c>
      <c r="N386" t="s">
        <v>373</v>
      </c>
      <c r="O386" t="s">
        <v>464</v>
      </c>
      <c r="P386" t="s">
        <v>30</v>
      </c>
      <c r="Q386" t="s">
        <v>208</v>
      </c>
    </row>
    <row r="387" spans="1:17" x14ac:dyDescent="0.25">
      <c r="A387">
        <v>980995</v>
      </c>
      <c r="B387" t="s">
        <v>36</v>
      </c>
      <c r="C387">
        <v>2016</v>
      </c>
      <c r="D387">
        <v>48</v>
      </c>
      <c r="E387" t="s">
        <v>73</v>
      </c>
      <c r="F387" t="s">
        <v>33</v>
      </c>
      <c r="G387" t="s">
        <v>313</v>
      </c>
      <c r="H387" t="s">
        <v>33</v>
      </c>
      <c r="I387" t="s">
        <v>912</v>
      </c>
      <c r="J387" t="s">
        <v>911</v>
      </c>
      <c r="K387" t="s">
        <v>33</v>
      </c>
      <c r="L387" t="s">
        <v>26</v>
      </c>
      <c r="M387">
        <v>9</v>
      </c>
      <c r="N387" t="s">
        <v>919</v>
      </c>
      <c r="O387" t="s">
        <v>68</v>
      </c>
      <c r="P387" t="s">
        <v>29</v>
      </c>
      <c r="Q387" t="s">
        <v>303</v>
      </c>
    </row>
    <row r="388" spans="1:17" x14ac:dyDescent="0.25">
      <c r="A388">
        <v>980991</v>
      </c>
      <c r="B388" t="s">
        <v>300</v>
      </c>
      <c r="C388">
        <v>2016</v>
      </c>
      <c r="D388">
        <v>46</v>
      </c>
      <c r="E388" t="s">
        <v>248</v>
      </c>
      <c r="F388" t="s">
        <v>52</v>
      </c>
      <c r="G388" t="s">
        <v>917</v>
      </c>
      <c r="H388" t="s">
        <v>248</v>
      </c>
      <c r="I388" t="s">
        <v>910</v>
      </c>
      <c r="J388" t="s">
        <v>911</v>
      </c>
      <c r="K388" t="s">
        <v>52</v>
      </c>
      <c r="L388" t="s">
        <v>26</v>
      </c>
      <c r="M388">
        <v>7</v>
      </c>
      <c r="N388" t="s">
        <v>919</v>
      </c>
      <c r="O388" t="s">
        <v>430</v>
      </c>
      <c r="P388" t="s">
        <v>69</v>
      </c>
      <c r="Q388" t="s">
        <v>124</v>
      </c>
    </row>
    <row r="389" spans="1:17" x14ac:dyDescent="0.25">
      <c r="A389">
        <v>980993</v>
      </c>
      <c r="B389" t="s">
        <v>294</v>
      </c>
      <c r="C389">
        <v>2016</v>
      </c>
      <c r="D389">
        <v>47</v>
      </c>
      <c r="E389" t="s">
        <v>60</v>
      </c>
      <c r="F389" t="s">
        <v>360</v>
      </c>
      <c r="G389" t="s">
        <v>916</v>
      </c>
      <c r="H389" t="s">
        <v>360</v>
      </c>
      <c r="I389" t="s">
        <v>912</v>
      </c>
      <c r="J389" t="s">
        <v>911</v>
      </c>
      <c r="K389" t="s">
        <v>60</v>
      </c>
      <c r="L389" t="s">
        <v>41</v>
      </c>
      <c r="M389">
        <v>80</v>
      </c>
      <c r="N389" t="s">
        <v>919</v>
      </c>
      <c r="O389" t="s">
        <v>114</v>
      </c>
      <c r="P389" t="s">
        <v>30</v>
      </c>
      <c r="Q389" t="s">
        <v>209</v>
      </c>
    </row>
    <row r="390" spans="1:17" x14ac:dyDescent="0.25">
      <c r="A390">
        <v>980987</v>
      </c>
      <c r="B390" t="s">
        <v>400</v>
      </c>
      <c r="C390">
        <v>2016</v>
      </c>
      <c r="D390">
        <v>44</v>
      </c>
      <c r="E390" t="s">
        <v>33</v>
      </c>
      <c r="F390" t="s">
        <v>411</v>
      </c>
      <c r="G390" t="s">
        <v>402</v>
      </c>
      <c r="H390" t="s">
        <v>411</v>
      </c>
      <c r="I390" t="s">
        <v>912</v>
      </c>
      <c r="J390" t="s">
        <v>911</v>
      </c>
      <c r="K390" t="s">
        <v>33</v>
      </c>
      <c r="L390" t="s">
        <v>41</v>
      </c>
      <c r="M390">
        <v>144</v>
      </c>
      <c r="N390" t="s">
        <v>919</v>
      </c>
      <c r="O390" t="s">
        <v>215</v>
      </c>
      <c r="P390" t="s">
        <v>186</v>
      </c>
      <c r="Q390" t="s">
        <v>49</v>
      </c>
    </row>
    <row r="391" spans="1:17" x14ac:dyDescent="0.25">
      <c r="A391">
        <v>980989</v>
      </c>
      <c r="B391" t="s">
        <v>36</v>
      </c>
      <c r="C391">
        <v>2016</v>
      </c>
      <c r="D391">
        <v>45</v>
      </c>
      <c r="E391" t="s">
        <v>73</v>
      </c>
      <c r="F391" t="s">
        <v>459</v>
      </c>
      <c r="G391" t="s">
        <v>313</v>
      </c>
      <c r="H391" t="s">
        <v>459</v>
      </c>
      <c r="I391" t="s">
        <v>910</v>
      </c>
      <c r="J391" t="s">
        <v>911</v>
      </c>
      <c r="K391" t="s">
        <v>73</v>
      </c>
      <c r="L391" t="s">
        <v>26</v>
      </c>
      <c r="M391">
        <v>8</v>
      </c>
      <c r="N391" t="s">
        <v>373</v>
      </c>
      <c r="O391" t="s">
        <v>457</v>
      </c>
      <c r="P391" t="s">
        <v>303</v>
      </c>
      <c r="Q391" t="s">
        <v>48</v>
      </c>
    </row>
    <row r="392" spans="1:17" x14ac:dyDescent="0.25">
      <c r="A392">
        <v>980985</v>
      </c>
      <c r="B392" t="s">
        <v>294</v>
      </c>
      <c r="C392">
        <v>2016</v>
      </c>
      <c r="D392">
        <v>43</v>
      </c>
      <c r="E392" t="s">
        <v>60</v>
      </c>
      <c r="F392" t="s">
        <v>248</v>
      </c>
      <c r="G392" t="s">
        <v>916</v>
      </c>
      <c r="H392" t="s">
        <v>60</v>
      </c>
      <c r="I392" t="s">
        <v>910</v>
      </c>
      <c r="J392" t="s">
        <v>911</v>
      </c>
      <c r="K392" t="s">
        <v>248</v>
      </c>
      <c r="L392" t="s">
        <v>26</v>
      </c>
      <c r="M392">
        <v>7</v>
      </c>
      <c r="N392" t="s">
        <v>919</v>
      </c>
      <c r="O392" t="s">
        <v>246</v>
      </c>
      <c r="P392" t="s">
        <v>354</v>
      </c>
      <c r="Q392" t="s">
        <v>209</v>
      </c>
    </row>
    <row r="393" spans="1:17" x14ac:dyDescent="0.25">
      <c r="A393">
        <v>980983</v>
      </c>
      <c r="B393" t="s">
        <v>291</v>
      </c>
      <c r="C393">
        <v>2016</v>
      </c>
      <c r="D393">
        <v>42</v>
      </c>
      <c r="E393" t="s">
        <v>52</v>
      </c>
      <c r="F393" t="s">
        <v>360</v>
      </c>
      <c r="G393" t="s">
        <v>292</v>
      </c>
      <c r="H393" t="s">
        <v>360</v>
      </c>
      <c r="I393" t="s">
        <v>912</v>
      </c>
      <c r="J393" t="s">
        <v>911</v>
      </c>
      <c r="K393" t="s">
        <v>360</v>
      </c>
      <c r="L393" t="s">
        <v>26</v>
      </c>
      <c r="M393">
        <v>7</v>
      </c>
      <c r="N393" t="s">
        <v>919</v>
      </c>
      <c r="O393" t="s">
        <v>225</v>
      </c>
      <c r="P393" t="s">
        <v>469</v>
      </c>
      <c r="Q393" t="s">
        <v>124</v>
      </c>
    </row>
    <row r="394" spans="1:17" x14ac:dyDescent="0.25">
      <c r="A394">
        <v>980981</v>
      </c>
      <c r="B394" t="s">
        <v>400</v>
      </c>
      <c r="C394">
        <v>2016</v>
      </c>
      <c r="D394">
        <v>41</v>
      </c>
      <c r="E394" t="s">
        <v>33</v>
      </c>
      <c r="F394" t="s">
        <v>60</v>
      </c>
      <c r="G394" t="s">
        <v>402</v>
      </c>
      <c r="H394" t="s">
        <v>60</v>
      </c>
      <c r="I394" t="s">
        <v>912</v>
      </c>
      <c r="J394" t="s">
        <v>911</v>
      </c>
      <c r="K394" t="s">
        <v>60</v>
      </c>
      <c r="L394" t="s">
        <v>26</v>
      </c>
      <c r="M394">
        <v>6</v>
      </c>
      <c r="N394" t="s">
        <v>919</v>
      </c>
      <c r="O394" t="s">
        <v>114</v>
      </c>
      <c r="P394" t="s">
        <v>186</v>
      </c>
      <c r="Q394" t="s">
        <v>208</v>
      </c>
    </row>
    <row r="395" spans="1:17" x14ac:dyDescent="0.25">
      <c r="A395">
        <v>980979</v>
      </c>
      <c r="B395" t="s">
        <v>294</v>
      </c>
      <c r="C395">
        <v>2016</v>
      </c>
      <c r="D395">
        <v>40</v>
      </c>
      <c r="E395" t="s">
        <v>459</v>
      </c>
      <c r="F395" t="s">
        <v>52</v>
      </c>
      <c r="G395" t="s">
        <v>916</v>
      </c>
      <c r="H395" t="s">
        <v>52</v>
      </c>
      <c r="I395" t="s">
        <v>910</v>
      </c>
      <c r="J395" t="s">
        <v>911</v>
      </c>
      <c r="K395" t="s">
        <v>52</v>
      </c>
      <c r="L395" t="s">
        <v>41</v>
      </c>
      <c r="M395">
        <v>4</v>
      </c>
      <c r="N395" t="s">
        <v>919</v>
      </c>
      <c r="O395" t="s">
        <v>470</v>
      </c>
      <c r="P395" t="s">
        <v>29</v>
      </c>
      <c r="Q395" t="s">
        <v>49</v>
      </c>
    </row>
    <row r="396" spans="1:17" x14ac:dyDescent="0.25">
      <c r="A396">
        <v>980977</v>
      </c>
      <c r="B396" t="s">
        <v>300</v>
      </c>
      <c r="C396">
        <v>2016</v>
      </c>
      <c r="D396">
        <v>39</v>
      </c>
      <c r="E396" t="s">
        <v>248</v>
      </c>
      <c r="F396" t="s">
        <v>33</v>
      </c>
      <c r="G396" t="s">
        <v>917</v>
      </c>
      <c r="H396" t="s">
        <v>248</v>
      </c>
      <c r="I396" t="s">
        <v>912</v>
      </c>
      <c r="J396" t="s">
        <v>911</v>
      </c>
      <c r="K396" t="s">
        <v>33</v>
      </c>
      <c r="L396" t="s">
        <v>41</v>
      </c>
      <c r="M396">
        <v>1</v>
      </c>
      <c r="N396" t="s">
        <v>919</v>
      </c>
      <c r="O396" t="s">
        <v>275</v>
      </c>
      <c r="P396" t="s">
        <v>56</v>
      </c>
      <c r="Q396" t="s">
        <v>354</v>
      </c>
    </row>
    <row r="397" spans="1:17" x14ac:dyDescent="0.25">
      <c r="A397">
        <v>980975</v>
      </c>
      <c r="B397" t="s">
        <v>36</v>
      </c>
      <c r="C397">
        <v>2016</v>
      </c>
      <c r="D397">
        <v>38</v>
      </c>
      <c r="E397" t="s">
        <v>73</v>
      </c>
      <c r="F397" t="s">
        <v>411</v>
      </c>
      <c r="G397" t="s">
        <v>313</v>
      </c>
      <c r="H397" t="s">
        <v>411</v>
      </c>
      <c r="I397" t="s">
        <v>912</v>
      </c>
      <c r="J397" t="s">
        <v>911</v>
      </c>
      <c r="K397" t="s">
        <v>411</v>
      </c>
      <c r="L397" t="s">
        <v>26</v>
      </c>
      <c r="M397">
        <v>5</v>
      </c>
      <c r="N397" t="s">
        <v>919</v>
      </c>
      <c r="O397" t="s">
        <v>471</v>
      </c>
      <c r="P397" t="s">
        <v>124</v>
      </c>
      <c r="Q397" t="s">
        <v>134</v>
      </c>
    </row>
    <row r="398" spans="1:17" x14ac:dyDescent="0.25">
      <c r="A398">
        <v>980973</v>
      </c>
      <c r="B398" t="s">
        <v>294</v>
      </c>
      <c r="C398">
        <v>2016</v>
      </c>
      <c r="D398">
        <v>37</v>
      </c>
      <c r="E398" t="s">
        <v>60</v>
      </c>
      <c r="F398" t="s">
        <v>52</v>
      </c>
      <c r="G398" t="s">
        <v>916</v>
      </c>
      <c r="H398" t="s">
        <v>60</v>
      </c>
      <c r="I398" t="s">
        <v>912</v>
      </c>
      <c r="J398" t="s">
        <v>911</v>
      </c>
      <c r="K398" t="s">
        <v>52</v>
      </c>
      <c r="L398" t="s">
        <v>41</v>
      </c>
      <c r="M398">
        <v>85</v>
      </c>
      <c r="N398" t="s">
        <v>919</v>
      </c>
      <c r="O398" t="s">
        <v>472</v>
      </c>
      <c r="P398" t="s">
        <v>179</v>
      </c>
      <c r="Q398" t="s">
        <v>208</v>
      </c>
    </row>
    <row r="399" spans="1:17" x14ac:dyDescent="0.25">
      <c r="A399">
        <v>980971</v>
      </c>
      <c r="B399" t="s">
        <v>300</v>
      </c>
      <c r="C399">
        <v>2016</v>
      </c>
      <c r="D399">
        <v>36</v>
      </c>
      <c r="E399" t="s">
        <v>248</v>
      </c>
      <c r="F399" t="s">
        <v>360</v>
      </c>
      <c r="G399" t="s">
        <v>917</v>
      </c>
      <c r="H399" t="s">
        <v>360</v>
      </c>
      <c r="I399" t="s">
        <v>912</v>
      </c>
      <c r="J399" t="s">
        <v>911</v>
      </c>
      <c r="K399" t="s">
        <v>248</v>
      </c>
      <c r="L399" t="s">
        <v>41</v>
      </c>
      <c r="M399">
        <v>9</v>
      </c>
      <c r="N399" t="s">
        <v>919</v>
      </c>
      <c r="O399" t="s">
        <v>246</v>
      </c>
      <c r="P399" t="s">
        <v>354</v>
      </c>
      <c r="Q399" t="s">
        <v>209</v>
      </c>
    </row>
    <row r="400" spans="1:17" x14ac:dyDescent="0.25">
      <c r="A400">
        <v>980969</v>
      </c>
      <c r="B400" t="s">
        <v>400</v>
      </c>
      <c r="C400">
        <v>2016</v>
      </c>
      <c r="D400">
        <v>35</v>
      </c>
      <c r="E400" t="s">
        <v>33</v>
      </c>
      <c r="F400" t="s">
        <v>459</v>
      </c>
      <c r="G400" t="s">
        <v>402</v>
      </c>
      <c r="H400" t="s">
        <v>33</v>
      </c>
      <c r="I400" t="s">
        <v>912</v>
      </c>
      <c r="J400" t="s">
        <v>911</v>
      </c>
      <c r="K400" t="s">
        <v>33</v>
      </c>
      <c r="L400" t="s">
        <v>26</v>
      </c>
      <c r="M400">
        <v>7</v>
      </c>
      <c r="N400" t="s">
        <v>919</v>
      </c>
      <c r="O400" t="s">
        <v>68</v>
      </c>
      <c r="P400" t="s">
        <v>29</v>
      </c>
      <c r="Q400" t="s">
        <v>48</v>
      </c>
    </row>
    <row r="401" spans="1:17" x14ac:dyDescent="0.25">
      <c r="A401">
        <v>980967</v>
      </c>
      <c r="B401" t="s">
        <v>291</v>
      </c>
      <c r="C401">
        <v>2016</v>
      </c>
      <c r="D401">
        <v>34</v>
      </c>
      <c r="E401" t="s">
        <v>52</v>
      </c>
      <c r="F401" t="s">
        <v>411</v>
      </c>
      <c r="G401" t="s">
        <v>292</v>
      </c>
      <c r="H401" t="s">
        <v>52</v>
      </c>
      <c r="I401" t="s">
        <v>912</v>
      </c>
      <c r="J401" t="s">
        <v>911</v>
      </c>
      <c r="K401" t="s">
        <v>52</v>
      </c>
      <c r="L401" t="s">
        <v>26</v>
      </c>
      <c r="M401">
        <v>5</v>
      </c>
      <c r="N401" t="s">
        <v>919</v>
      </c>
      <c r="O401" t="s">
        <v>439</v>
      </c>
      <c r="P401" t="s">
        <v>124</v>
      </c>
      <c r="Q401" t="s">
        <v>179</v>
      </c>
    </row>
    <row r="402" spans="1:17" x14ac:dyDescent="0.25">
      <c r="A402">
        <v>980965</v>
      </c>
      <c r="B402" t="s">
        <v>206</v>
      </c>
      <c r="C402">
        <v>2016</v>
      </c>
      <c r="D402">
        <v>33</v>
      </c>
      <c r="E402" t="s">
        <v>360</v>
      </c>
      <c r="F402" t="s">
        <v>459</v>
      </c>
      <c r="G402" t="s">
        <v>408</v>
      </c>
      <c r="H402" t="s">
        <v>459</v>
      </c>
      <c r="I402" t="s">
        <v>912</v>
      </c>
      <c r="J402" t="s">
        <v>911</v>
      </c>
      <c r="K402" t="s">
        <v>459</v>
      </c>
      <c r="L402" t="s">
        <v>26</v>
      </c>
      <c r="M402">
        <v>7</v>
      </c>
      <c r="N402" t="s">
        <v>919</v>
      </c>
      <c r="O402" t="s">
        <v>473</v>
      </c>
      <c r="P402" t="s">
        <v>208</v>
      </c>
      <c r="Q402" t="s">
        <v>134</v>
      </c>
    </row>
    <row r="403" spans="1:17" x14ac:dyDescent="0.25">
      <c r="A403">
        <v>980963</v>
      </c>
      <c r="B403" t="s">
        <v>36</v>
      </c>
      <c r="C403">
        <v>2016</v>
      </c>
      <c r="D403">
        <v>32</v>
      </c>
      <c r="E403" t="s">
        <v>73</v>
      </c>
      <c r="F403" t="s">
        <v>248</v>
      </c>
      <c r="G403" t="s">
        <v>313</v>
      </c>
      <c r="H403" t="s">
        <v>248</v>
      </c>
      <c r="I403" t="s">
        <v>912</v>
      </c>
      <c r="J403" t="s">
        <v>911</v>
      </c>
      <c r="K403" t="s">
        <v>73</v>
      </c>
      <c r="L403" t="s">
        <v>41</v>
      </c>
      <c r="M403">
        <v>7</v>
      </c>
      <c r="N403" t="s">
        <v>919</v>
      </c>
      <c r="O403" t="s">
        <v>90</v>
      </c>
      <c r="P403" t="s">
        <v>56</v>
      </c>
      <c r="Q403" t="s">
        <v>354</v>
      </c>
    </row>
    <row r="404" spans="1:17" x14ac:dyDescent="0.25">
      <c r="A404">
        <v>980961</v>
      </c>
      <c r="B404" t="s">
        <v>419</v>
      </c>
      <c r="C404">
        <v>2016</v>
      </c>
      <c r="D404">
        <v>31</v>
      </c>
      <c r="E404" t="s">
        <v>411</v>
      </c>
      <c r="F404" t="s">
        <v>360</v>
      </c>
      <c r="G404" t="s">
        <v>421</v>
      </c>
      <c r="H404" t="s">
        <v>360</v>
      </c>
      <c r="I404" t="s">
        <v>912</v>
      </c>
      <c r="J404" t="s">
        <v>911</v>
      </c>
      <c r="K404" t="s">
        <v>360</v>
      </c>
      <c r="L404" t="s">
        <v>26</v>
      </c>
      <c r="M404">
        <v>8</v>
      </c>
      <c r="N404" t="s">
        <v>919</v>
      </c>
      <c r="O404" t="s">
        <v>297</v>
      </c>
      <c r="P404" t="s">
        <v>29</v>
      </c>
      <c r="Q404" t="s">
        <v>48</v>
      </c>
    </row>
    <row r="405" spans="1:17" x14ac:dyDescent="0.25">
      <c r="A405">
        <v>980959</v>
      </c>
      <c r="B405" t="s">
        <v>400</v>
      </c>
      <c r="C405">
        <v>2016</v>
      </c>
      <c r="D405">
        <v>30</v>
      </c>
      <c r="E405" t="s">
        <v>33</v>
      </c>
      <c r="F405" t="s">
        <v>73</v>
      </c>
      <c r="G405" t="s">
        <v>402</v>
      </c>
      <c r="H405" t="s">
        <v>73</v>
      </c>
      <c r="I405" t="s">
        <v>912</v>
      </c>
      <c r="J405" t="s">
        <v>911</v>
      </c>
      <c r="K405" t="s">
        <v>73</v>
      </c>
      <c r="L405" t="s">
        <v>26</v>
      </c>
      <c r="M405">
        <v>5</v>
      </c>
      <c r="N405" t="s">
        <v>919</v>
      </c>
      <c r="O405" t="s">
        <v>90</v>
      </c>
      <c r="P405" t="s">
        <v>124</v>
      </c>
      <c r="Q405" t="s">
        <v>179</v>
      </c>
    </row>
    <row r="406" spans="1:17" x14ac:dyDescent="0.25">
      <c r="A406">
        <v>980955</v>
      </c>
      <c r="B406" t="s">
        <v>419</v>
      </c>
      <c r="C406">
        <v>2016</v>
      </c>
      <c r="D406">
        <v>28</v>
      </c>
      <c r="E406" t="s">
        <v>411</v>
      </c>
      <c r="F406" t="s">
        <v>248</v>
      </c>
      <c r="G406" t="s">
        <v>421</v>
      </c>
      <c r="H406" t="s">
        <v>411</v>
      </c>
      <c r="I406" t="s">
        <v>912</v>
      </c>
      <c r="J406" t="s">
        <v>911</v>
      </c>
      <c r="K406" t="s">
        <v>248</v>
      </c>
      <c r="L406" t="s">
        <v>41</v>
      </c>
      <c r="M406">
        <v>23</v>
      </c>
      <c r="N406" t="s">
        <v>919</v>
      </c>
      <c r="O406" t="s">
        <v>181</v>
      </c>
      <c r="P406" t="s">
        <v>48</v>
      </c>
      <c r="Q406" t="s">
        <v>49</v>
      </c>
    </row>
    <row r="407" spans="1:17" x14ac:dyDescent="0.25">
      <c r="A407">
        <v>980957</v>
      </c>
      <c r="B407" t="s">
        <v>87</v>
      </c>
      <c r="C407">
        <v>2016</v>
      </c>
      <c r="D407">
        <v>29</v>
      </c>
      <c r="E407" t="s">
        <v>459</v>
      </c>
      <c r="F407" t="s">
        <v>60</v>
      </c>
      <c r="G407" t="s">
        <v>358</v>
      </c>
      <c r="H407" t="s">
        <v>60</v>
      </c>
      <c r="I407" t="s">
        <v>912</v>
      </c>
      <c r="J407" t="s">
        <v>911</v>
      </c>
      <c r="K407" t="s">
        <v>60</v>
      </c>
      <c r="L407" t="s">
        <v>26</v>
      </c>
      <c r="M407">
        <v>8</v>
      </c>
      <c r="N407" t="s">
        <v>919</v>
      </c>
      <c r="O407" t="s">
        <v>285</v>
      </c>
      <c r="P407" t="s">
        <v>186</v>
      </c>
      <c r="Q407" t="s">
        <v>134</v>
      </c>
    </row>
    <row r="408" spans="1:17" x14ac:dyDescent="0.25">
      <c r="A408">
        <v>980951</v>
      </c>
      <c r="B408" t="s">
        <v>206</v>
      </c>
      <c r="C408">
        <v>2016</v>
      </c>
      <c r="D408">
        <v>26</v>
      </c>
      <c r="E408" t="s">
        <v>360</v>
      </c>
      <c r="F408" t="s">
        <v>73</v>
      </c>
      <c r="G408" t="s">
        <v>408</v>
      </c>
      <c r="H408" t="s">
        <v>73</v>
      </c>
      <c r="I408" t="s">
        <v>912</v>
      </c>
      <c r="J408" t="s">
        <v>911</v>
      </c>
      <c r="K408" t="s">
        <v>360</v>
      </c>
      <c r="L408" t="s">
        <v>41</v>
      </c>
      <c r="M408">
        <v>27</v>
      </c>
      <c r="N408" t="s">
        <v>919</v>
      </c>
      <c r="O408" t="s">
        <v>475</v>
      </c>
      <c r="P408" t="s">
        <v>69</v>
      </c>
      <c r="Q408" t="s">
        <v>124</v>
      </c>
    </row>
    <row r="409" spans="1:17" x14ac:dyDescent="0.25">
      <c r="A409">
        <v>980953</v>
      </c>
      <c r="B409" t="s">
        <v>291</v>
      </c>
      <c r="C409">
        <v>2016</v>
      </c>
      <c r="D409">
        <v>27</v>
      </c>
      <c r="E409" t="s">
        <v>52</v>
      </c>
      <c r="F409" t="s">
        <v>33</v>
      </c>
      <c r="G409" t="s">
        <v>292</v>
      </c>
      <c r="H409" t="s">
        <v>33</v>
      </c>
      <c r="I409" t="s">
        <v>912</v>
      </c>
      <c r="J409" t="s">
        <v>911</v>
      </c>
      <c r="K409" t="s">
        <v>52</v>
      </c>
      <c r="L409" t="s">
        <v>41</v>
      </c>
      <c r="M409">
        <v>15</v>
      </c>
      <c r="N409" t="s">
        <v>919</v>
      </c>
      <c r="O409" t="s">
        <v>102</v>
      </c>
      <c r="P409" t="s">
        <v>56</v>
      </c>
      <c r="Q409" t="s">
        <v>354</v>
      </c>
    </row>
    <row r="410" spans="1:17" x14ac:dyDescent="0.25">
      <c r="A410">
        <v>980949</v>
      </c>
      <c r="B410" t="s">
        <v>87</v>
      </c>
      <c r="C410">
        <v>2016</v>
      </c>
      <c r="D410">
        <v>25</v>
      </c>
      <c r="E410" t="s">
        <v>459</v>
      </c>
      <c r="F410" t="s">
        <v>411</v>
      </c>
      <c r="G410" t="s">
        <v>358</v>
      </c>
      <c r="H410" t="s">
        <v>411</v>
      </c>
      <c r="I410" t="s">
        <v>912</v>
      </c>
      <c r="J410" t="s">
        <v>911</v>
      </c>
      <c r="K410" t="s">
        <v>411</v>
      </c>
      <c r="L410" t="s">
        <v>26</v>
      </c>
      <c r="M410">
        <v>3</v>
      </c>
      <c r="N410" t="s">
        <v>919</v>
      </c>
      <c r="O410" t="s">
        <v>416</v>
      </c>
      <c r="P410" t="s">
        <v>29</v>
      </c>
      <c r="Q410" t="s">
        <v>48</v>
      </c>
    </row>
    <row r="411" spans="1:17" x14ac:dyDescent="0.25">
      <c r="A411">
        <v>980947</v>
      </c>
      <c r="B411" t="s">
        <v>50</v>
      </c>
      <c r="C411">
        <v>2016</v>
      </c>
      <c r="D411">
        <v>24</v>
      </c>
      <c r="E411" t="s">
        <v>60</v>
      </c>
      <c r="F411" t="s">
        <v>73</v>
      </c>
      <c r="G411" t="s">
        <v>302</v>
      </c>
      <c r="H411" t="s">
        <v>60</v>
      </c>
      <c r="I411" t="s">
        <v>912</v>
      </c>
      <c r="J411" t="s">
        <v>911</v>
      </c>
      <c r="K411" t="s">
        <v>60</v>
      </c>
      <c r="L411" t="s">
        <v>26</v>
      </c>
      <c r="M411">
        <v>6</v>
      </c>
      <c r="N411" t="s">
        <v>919</v>
      </c>
      <c r="O411" t="s">
        <v>285</v>
      </c>
      <c r="P411" t="s">
        <v>30</v>
      </c>
      <c r="Q411" t="s">
        <v>134</v>
      </c>
    </row>
    <row r="412" spans="1:17" x14ac:dyDescent="0.25">
      <c r="A412">
        <v>980945</v>
      </c>
      <c r="B412" t="s">
        <v>206</v>
      </c>
      <c r="C412">
        <v>2016</v>
      </c>
      <c r="D412">
        <v>23</v>
      </c>
      <c r="E412" t="s">
        <v>360</v>
      </c>
      <c r="F412" t="s">
        <v>411</v>
      </c>
      <c r="G412" t="s">
        <v>408</v>
      </c>
      <c r="H412" t="s">
        <v>360</v>
      </c>
      <c r="I412" t="s">
        <v>912</v>
      </c>
      <c r="J412" t="s">
        <v>911</v>
      </c>
      <c r="K412" t="s">
        <v>411</v>
      </c>
      <c r="L412" t="s">
        <v>41</v>
      </c>
      <c r="M412">
        <v>1</v>
      </c>
      <c r="N412" t="s">
        <v>919</v>
      </c>
      <c r="O412" t="s">
        <v>225</v>
      </c>
      <c r="P412" t="s">
        <v>124</v>
      </c>
      <c r="Q412" t="s">
        <v>179</v>
      </c>
    </row>
    <row r="413" spans="1:17" x14ac:dyDescent="0.25">
      <c r="A413">
        <v>980943</v>
      </c>
      <c r="B413" t="s">
        <v>291</v>
      </c>
      <c r="C413">
        <v>2016</v>
      </c>
      <c r="D413">
        <v>22</v>
      </c>
      <c r="E413" t="s">
        <v>52</v>
      </c>
      <c r="F413" t="s">
        <v>459</v>
      </c>
      <c r="G413" t="s">
        <v>292</v>
      </c>
      <c r="H413" t="s">
        <v>459</v>
      </c>
      <c r="I413" t="s">
        <v>912</v>
      </c>
      <c r="J413" t="s">
        <v>911</v>
      </c>
      <c r="K413" t="s">
        <v>459</v>
      </c>
      <c r="L413" t="s">
        <v>41</v>
      </c>
      <c r="M413">
        <v>34</v>
      </c>
      <c r="N413" t="s">
        <v>373</v>
      </c>
      <c r="O413" t="s">
        <v>464</v>
      </c>
      <c r="P413" t="s">
        <v>186</v>
      </c>
      <c r="Q413" t="s">
        <v>209</v>
      </c>
    </row>
    <row r="414" spans="1:17" x14ac:dyDescent="0.25">
      <c r="A414">
        <v>980941</v>
      </c>
      <c r="B414" t="s">
        <v>300</v>
      </c>
      <c r="C414">
        <v>2016</v>
      </c>
      <c r="D414">
        <v>21</v>
      </c>
      <c r="E414" t="s">
        <v>248</v>
      </c>
      <c r="F414" t="s">
        <v>60</v>
      </c>
      <c r="G414" t="s">
        <v>917</v>
      </c>
      <c r="H414" t="s">
        <v>248</v>
      </c>
      <c r="I414" t="s">
        <v>912</v>
      </c>
      <c r="J414" t="s">
        <v>911</v>
      </c>
      <c r="K414" t="s">
        <v>60</v>
      </c>
      <c r="L414" t="s">
        <v>41</v>
      </c>
      <c r="M414">
        <v>25</v>
      </c>
      <c r="N414" t="s">
        <v>919</v>
      </c>
      <c r="O414" t="s">
        <v>325</v>
      </c>
      <c r="P414" t="s">
        <v>30</v>
      </c>
      <c r="Q414" t="s">
        <v>134</v>
      </c>
    </row>
    <row r="415" spans="1:17" x14ac:dyDescent="0.25">
      <c r="A415">
        <v>980939</v>
      </c>
      <c r="B415" t="s">
        <v>87</v>
      </c>
      <c r="C415">
        <v>2016</v>
      </c>
      <c r="D415">
        <v>20</v>
      </c>
      <c r="E415" t="s">
        <v>459</v>
      </c>
      <c r="F415" t="s">
        <v>73</v>
      </c>
      <c r="G415" t="s">
        <v>358</v>
      </c>
      <c r="H415" t="s">
        <v>73</v>
      </c>
      <c r="I415" t="s">
        <v>912</v>
      </c>
      <c r="J415" t="s">
        <v>911</v>
      </c>
      <c r="K415" t="s">
        <v>73</v>
      </c>
      <c r="L415" t="s">
        <v>26</v>
      </c>
      <c r="M415">
        <v>2</v>
      </c>
      <c r="N415" t="s">
        <v>919</v>
      </c>
      <c r="O415" t="s">
        <v>110</v>
      </c>
      <c r="P415" t="s">
        <v>29</v>
      </c>
      <c r="Q415" t="s">
        <v>303</v>
      </c>
    </row>
    <row r="416" spans="1:17" x14ac:dyDescent="0.25">
      <c r="A416">
        <v>980937</v>
      </c>
      <c r="B416" t="s">
        <v>419</v>
      </c>
      <c r="C416">
        <v>2016</v>
      </c>
      <c r="D416">
        <v>19</v>
      </c>
      <c r="E416" t="s">
        <v>411</v>
      </c>
      <c r="F416" t="s">
        <v>33</v>
      </c>
      <c r="G416" t="s">
        <v>421</v>
      </c>
      <c r="H416" t="s">
        <v>33</v>
      </c>
      <c r="I416" t="s">
        <v>910</v>
      </c>
      <c r="J416" t="s">
        <v>911</v>
      </c>
      <c r="K416" t="s">
        <v>411</v>
      </c>
      <c r="L416" t="s">
        <v>26</v>
      </c>
      <c r="M416">
        <v>6</v>
      </c>
      <c r="N416" t="s">
        <v>919</v>
      </c>
      <c r="O416" t="s">
        <v>68</v>
      </c>
      <c r="P416" t="s">
        <v>469</v>
      </c>
      <c r="Q416" t="s">
        <v>48</v>
      </c>
    </row>
    <row r="417" spans="1:17" x14ac:dyDescent="0.25">
      <c r="A417">
        <v>980935</v>
      </c>
      <c r="B417" t="s">
        <v>291</v>
      </c>
      <c r="C417">
        <v>2016</v>
      </c>
      <c r="D417">
        <v>18</v>
      </c>
      <c r="E417" t="s">
        <v>52</v>
      </c>
      <c r="F417" t="s">
        <v>248</v>
      </c>
      <c r="G417" t="s">
        <v>292</v>
      </c>
      <c r="H417" t="s">
        <v>52</v>
      </c>
      <c r="I417" t="s">
        <v>912</v>
      </c>
      <c r="J417" t="s">
        <v>911</v>
      </c>
      <c r="K417" t="s">
        <v>52</v>
      </c>
      <c r="L417" t="s">
        <v>26</v>
      </c>
      <c r="M417">
        <v>5</v>
      </c>
      <c r="N417" t="s">
        <v>919</v>
      </c>
      <c r="O417" t="s">
        <v>483</v>
      </c>
      <c r="P417" t="s">
        <v>56</v>
      </c>
      <c r="Q417" t="s">
        <v>209</v>
      </c>
    </row>
    <row r="418" spans="1:17" x14ac:dyDescent="0.25">
      <c r="A418">
        <v>980933</v>
      </c>
      <c r="B418" t="s">
        <v>206</v>
      </c>
      <c r="C418">
        <v>2016</v>
      </c>
      <c r="D418">
        <v>17</v>
      </c>
      <c r="E418" t="s">
        <v>360</v>
      </c>
      <c r="F418" t="s">
        <v>60</v>
      </c>
      <c r="G418" t="s">
        <v>408</v>
      </c>
      <c r="H418" t="s">
        <v>60</v>
      </c>
      <c r="I418" t="s">
        <v>912</v>
      </c>
      <c r="J418" t="s">
        <v>911</v>
      </c>
      <c r="K418" t="s">
        <v>360</v>
      </c>
      <c r="L418" t="s">
        <v>41</v>
      </c>
      <c r="M418">
        <v>10</v>
      </c>
      <c r="N418" t="s">
        <v>919</v>
      </c>
      <c r="O418" t="s">
        <v>158</v>
      </c>
      <c r="P418" t="s">
        <v>179</v>
      </c>
      <c r="Q418" t="s">
        <v>208</v>
      </c>
    </row>
    <row r="419" spans="1:17" x14ac:dyDescent="0.25">
      <c r="A419">
        <v>980931</v>
      </c>
      <c r="B419" t="s">
        <v>87</v>
      </c>
      <c r="C419">
        <v>2016</v>
      </c>
      <c r="D419">
        <v>16</v>
      </c>
      <c r="E419" t="s">
        <v>459</v>
      </c>
      <c r="F419" t="s">
        <v>33</v>
      </c>
      <c r="G419" t="s">
        <v>358</v>
      </c>
      <c r="H419" t="s">
        <v>459</v>
      </c>
      <c r="I419" t="s">
        <v>912</v>
      </c>
      <c r="J419" t="s">
        <v>911</v>
      </c>
      <c r="K419" t="s">
        <v>33</v>
      </c>
      <c r="L419" t="s">
        <v>41</v>
      </c>
      <c r="M419">
        <v>13</v>
      </c>
      <c r="N419" t="s">
        <v>919</v>
      </c>
      <c r="O419" t="s">
        <v>215</v>
      </c>
      <c r="P419" t="s">
        <v>29</v>
      </c>
      <c r="Q419" t="s">
        <v>49</v>
      </c>
    </row>
    <row r="420" spans="1:17" x14ac:dyDescent="0.25">
      <c r="A420">
        <v>980929</v>
      </c>
      <c r="B420" t="s">
        <v>419</v>
      </c>
      <c r="C420">
        <v>2016</v>
      </c>
      <c r="D420">
        <v>15</v>
      </c>
      <c r="E420" t="s">
        <v>411</v>
      </c>
      <c r="F420" t="s">
        <v>52</v>
      </c>
      <c r="G420" t="s">
        <v>421</v>
      </c>
      <c r="H420" t="s">
        <v>52</v>
      </c>
      <c r="I420" t="s">
        <v>912</v>
      </c>
      <c r="J420" t="s">
        <v>911</v>
      </c>
      <c r="K420" t="s">
        <v>52</v>
      </c>
      <c r="L420" t="s">
        <v>26</v>
      </c>
      <c r="M420">
        <v>10</v>
      </c>
      <c r="N420" t="s">
        <v>919</v>
      </c>
      <c r="O420" t="s">
        <v>439</v>
      </c>
      <c r="P420" t="s">
        <v>469</v>
      </c>
      <c r="Q420" t="s">
        <v>354</v>
      </c>
    </row>
    <row r="421" spans="1:17" x14ac:dyDescent="0.25">
      <c r="A421">
        <v>980927</v>
      </c>
      <c r="B421" t="s">
        <v>50</v>
      </c>
      <c r="C421">
        <v>2016</v>
      </c>
      <c r="D421">
        <v>14</v>
      </c>
      <c r="E421" t="s">
        <v>60</v>
      </c>
      <c r="F421" t="s">
        <v>33</v>
      </c>
      <c r="G421" t="s">
        <v>302</v>
      </c>
      <c r="H421" t="s">
        <v>60</v>
      </c>
      <c r="I421" t="s">
        <v>912</v>
      </c>
      <c r="J421" t="s">
        <v>911</v>
      </c>
      <c r="K421" t="s">
        <v>60</v>
      </c>
      <c r="L421" t="s">
        <v>26</v>
      </c>
      <c r="M421">
        <v>6</v>
      </c>
      <c r="N421" t="s">
        <v>919</v>
      </c>
      <c r="O421" t="s">
        <v>285</v>
      </c>
      <c r="P421" t="s">
        <v>56</v>
      </c>
      <c r="Q421" t="s">
        <v>209</v>
      </c>
    </row>
    <row r="422" spans="1:17" x14ac:dyDescent="0.25">
      <c r="A422">
        <v>980925</v>
      </c>
      <c r="B422" t="s">
        <v>300</v>
      </c>
      <c r="C422">
        <v>2016</v>
      </c>
      <c r="D422">
        <v>13</v>
      </c>
      <c r="E422" t="s">
        <v>248</v>
      </c>
      <c r="F422" t="s">
        <v>73</v>
      </c>
      <c r="G422" t="s">
        <v>917</v>
      </c>
      <c r="H422" t="s">
        <v>73</v>
      </c>
      <c r="I422" t="s">
        <v>912</v>
      </c>
      <c r="J422" t="s">
        <v>911</v>
      </c>
      <c r="K422" t="s">
        <v>73</v>
      </c>
      <c r="L422" t="s">
        <v>26</v>
      </c>
      <c r="M422">
        <v>6</v>
      </c>
      <c r="N422" t="s">
        <v>919</v>
      </c>
      <c r="O422" t="s">
        <v>427</v>
      </c>
      <c r="P422" t="s">
        <v>179</v>
      </c>
      <c r="Q422" t="s">
        <v>208</v>
      </c>
    </row>
    <row r="423" spans="1:17" x14ac:dyDescent="0.25">
      <c r="A423">
        <v>980923</v>
      </c>
      <c r="B423" t="s">
        <v>291</v>
      </c>
      <c r="C423">
        <v>2016</v>
      </c>
      <c r="D423">
        <v>12</v>
      </c>
      <c r="E423" t="s">
        <v>52</v>
      </c>
      <c r="F423" t="s">
        <v>60</v>
      </c>
      <c r="G423" t="s">
        <v>292</v>
      </c>
      <c r="H423" t="s">
        <v>52</v>
      </c>
      <c r="I423" t="s">
        <v>912</v>
      </c>
      <c r="J423" t="s">
        <v>911</v>
      </c>
      <c r="K423" t="s">
        <v>52</v>
      </c>
      <c r="L423" t="s">
        <v>26</v>
      </c>
      <c r="M423">
        <v>7</v>
      </c>
      <c r="N423" t="s">
        <v>919</v>
      </c>
      <c r="O423" t="s">
        <v>102</v>
      </c>
      <c r="P423" t="s">
        <v>354</v>
      </c>
      <c r="Q423" t="s">
        <v>49</v>
      </c>
    </row>
    <row r="424" spans="1:17" x14ac:dyDescent="0.25">
      <c r="A424">
        <v>980921</v>
      </c>
      <c r="B424" t="s">
        <v>400</v>
      </c>
      <c r="C424">
        <v>2016</v>
      </c>
      <c r="D424">
        <v>11</v>
      </c>
      <c r="E424" t="s">
        <v>33</v>
      </c>
      <c r="F424" t="s">
        <v>360</v>
      </c>
      <c r="G424" t="s">
        <v>402</v>
      </c>
      <c r="H424" t="s">
        <v>360</v>
      </c>
      <c r="I424" t="s">
        <v>912</v>
      </c>
      <c r="J424" t="s">
        <v>911</v>
      </c>
      <c r="K424" t="s">
        <v>360</v>
      </c>
      <c r="L424" t="s">
        <v>26</v>
      </c>
      <c r="M424">
        <v>7</v>
      </c>
      <c r="N424" t="s">
        <v>919</v>
      </c>
      <c r="O424" t="s">
        <v>75</v>
      </c>
      <c r="P424" t="s">
        <v>262</v>
      </c>
      <c r="Q424" t="s">
        <v>303</v>
      </c>
    </row>
    <row r="425" spans="1:17" x14ac:dyDescent="0.25">
      <c r="A425">
        <v>980919</v>
      </c>
      <c r="B425" t="s">
        <v>300</v>
      </c>
      <c r="C425">
        <v>2016</v>
      </c>
      <c r="D425">
        <v>10</v>
      </c>
      <c r="E425" t="s">
        <v>248</v>
      </c>
      <c r="F425" t="s">
        <v>459</v>
      </c>
      <c r="G425" t="s">
        <v>917</v>
      </c>
      <c r="H425" t="s">
        <v>459</v>
      </c>
      <c r="I425" t="s">
        <v>910</v>
      </c>
      <c r="J425" t="s">
        <v>911</v>
      </c>
      <c r="K425" t="s">
        <v>248</v>
      </c>
      <c r="L425" t="s">
        <v>26</v>
      </c>
      <c r="M425">
        <v>6</v>
      </c>
      <c r="N425" t="s">
        <v>919</v>
      </c>
      <c r="O425" t="s">
        <v>490</v>
      </c>
      <c r="P425" t="s">
        <v>179</v>
      </c>
      <c r="Q425" t="s">
        <v>208</v>
      </c>
    </row>
    <row r="426" spans="1:17" x14ac:dyDescent="0.25">
      <c r="A426">
        <v>980917</v>
      </c>
      <c r="B426" t="s">
        <v>50</v>
      </c>
      <c r="C426">
        <v>2016</v>
      </c>
      <c r="D426">
        <v>9</v>
      </c>
      <c r="E426" t="s">
        <v>60</v>
      </c>
      <c r="F426" t="s">
        <v>411</v>
      </c>
      <c r="G426" t="s">
        <v>302</v>
      </c>
      <c r="H426" t="s">
        <v>411</v>
      </c>
      <c r="I426" t="s">
        <v>912</v>
      </c>
      <c r="J426" t="s">
        <v>911</v>
      </c>
      <c r="K426" t="s">
        <v>411</v>
      </c>
      <c r="L426" t="s">
        <v>26</v>
      </c>
      <c r="M426">
        <v>3</v>
      </c>
      <c r="N426" t="s">
        <v>919</v>
      </c>
      <c r="O426" t="s">
        <v>492</v>
      </c>
      <c r="P426" t="s">
        <v>354</v>
      </c>
      <c r="Q426" t="s">
        <v>49</v>
      </c>
    </row>
    <row r="427" spans="1:17" x14ac:dyDescent="0.25">
      <c r="A427">
        <v>980915</v>
      </c>
      <c r="B427" t="s">
        <v>291</v>
      </c>
      <c r="C427">
        <v>2016</v>
      </c>
      <c r="D427">
        <v>8</v>
      </c>
      <c r="E427" t="s">
        <v>52</v>
      </c>
      <c r="F427" t="s">
        <v>73</v>
      </c>
      <c r="G427" t="s">
        <v>292</v>
      </c>
      <c r="H427" t="s">
        <v>52</v>
      </c>
      <c r="I427" t="s">
        <v>910</v>
      </c>
      <c r="J427" t="s">
        <v>911</v>
      </c>
      <c r="K427" t="s">
        <v>73</v>
      </c>
      <c r="L427" t="s">
        <v>26</v>
      </c>
      <c r="M427">
        <v>8</v>
      </c>
      <c r="N427" t="s">
        <v>919</v>
      </c>
      <c r="O427" t="s">
        <v>423</v>
      </c>
      <c r="P427" t="s">
        <v>56</v>
      </c>
      <c r="Q427" t="s">
        <v>209</v>
      </c>
    </row>
    <row r="428" spans="1:17" x14ac:dyDescent="0.25">
      <c r="A428">
        <v>980913</v>
      </c>
      <c r="B428" t="s">
        <v>206</v>
      </c>
      <c r="C428">
        <v>2016</v>
      </c>
      <c r="D428">
        <v>7</v>
      </c>
      <c r="E428" t="s">
        <v>360</v>
      </c>
      <c r="F428" t="s">
        <v>248</v>
      </c>
      <c r="G428" t="s">
        <v>408</v>
      </c>
      <c r="H428" t="s">
        <v>360</v>
      </c>
      <c r="I428" t="s">
        <v>912</v>
      </c>
      <c r="J428" t="s">
        <v>911</v>
      </c>
      <c r="K428" t="s">
        <v>360</v>
      </c>
      <c r="L428" t="s">
        <v>26</v>
      </c>
      <c r="M428">
        <v>8</v>
      </c>
      <c r="N428" t="s">
        <v>919</v>
      </c>
      <c r="O428" t="s">
        <v>231</v>
      </c>
      <c r="P428" t="s">
        <v>179</v>
      </c>
      <c r="Q428" t="s">
        <v>208</v>
      </c>
    </row>
    <row r="429" spans="1:17" x14ac:dyDescent="0.25">
      <c r="A429">
        <v>980911</v>
      </c>
      <c r="B429" t="s">
        <v>419</v>
      </c>
      <c r="C429">
        <v>2016</v>
      </c>
      <c r="D429">
        <v>6</v>
      </c>
      <c r="E429" t="s">
        <v>411</v>
      </c>
      <c r="F429" t="s">
        <v>459</v>
      </c>
      <c r="G429" t="s">
        <v>421</v>
      </c>
      <c r="H429" t="s">
        <v>459</v>
      </c>
      <c r="I429" t="s">
        <v>910</v>
      </c>
      <c r="J429" t="s">
        <v>911</v>
      </c>
      <c r="K429" t="s">
        <v>411</v>
      </c>
      <c r="L429" t="s">
        <v>26</v>
      </c>
      <c r="M429">
        <v>7</v>
      </c>
      <c r="N429" t="s">
        <v>919</v>
      </c>
      <c r="O429" t="s">
        <v>492</v>
      </c>
      <c r="P429" t="s">
        <v>262</v>
      </c>
      <c r="Q429" t="s">
        <v>209</v>
      </c>
    </row>
    <row r="430" spans="1:17" x14ac:dyDescent="0.25">
      <c r="A430">
        <v>980909</v>
      </c>
      <c r="B430" t="s">
        <v>36</v>
      </c>
      <c r="C430">
        <v>2016</v>
      </c>
      <c r="D430">
        <v>5</v>
      </c>
      <c r="E430" t="s">
        <v>73</v>
      </c>
      <c r="F430" t="s">
        <v>60</v>
      </c>
      <c r="G430" t="s">
        <v>313</v>
      </c>
      <c r="H430" t="s">
        <v>60</v>
      </c>
      <c r="I430" t="s">
        <v>912</v>
      </c>
      <c r="J430" t="s">
        <v>911</v>
      </c>
      <c r="K430" t="s">
        <v>60</v>
      </c>
      <c r="L430" t="s">
        <v>26</v>
      </c>
      <c r="M430">
        <v>6</v>
      </c>
      <c r="N430" t="s">
        <v>919</v>
      </c>
      <c r="O430" t="s">
        <v>285</v>
      </c>
      <c r="P430" t="s">
        <v>30</v>
      </c>
      <c r="Q430" t="s">
        <v>179</v>
      </c>
    </row>
    <row r="431" spans="1:17" x14ac:dyDescent="0.25">
      <c r="A431">
        <v>980907</v>
      </c>
      <c r="B431" t="s">
        <v>400</v>
      </c>
      <c r="C431">
        <v>2016</v>
      </c>
      <c r="D431">
        <v>4</v>
      </c>
      <c r="E431" t="s">
        <v>33</v>
      </c>
      <c r="F431" t="s">
        <v>52</v>
      </c>
      <c r="G431" t="s">
        <v>402</v>
      </c>
      <c r="H431" t="s">
        <v>52</v>
      </c>
      <c r="I431" t="s">
        <v>912</v>
      </c>
      <c r="J431" t="s">
        <v>911</v>
      </c>
      <c r="K431" t="s">
        <v>33</v>
      </c>
      <c r="L431" t="s">
        <v>41</v>
      </c>
      <c r="M431">
        <v>45</v>
      </c>
      <c r="N431" t="s">
        <v>919</v>
      </c>
      <c r="O431" t="s">
        <v>215</v>
      </c>
      <c r="P431" t="s">
        <v>354</v>
      </c>
      <c r="Q431" t="s">
        <v>49</v>
      </c>
    </row>
    <row r="432" spans="1:17" x14ac:dyDescent="0.25">
      <c r="A432">
        <v>980905</v>
      </c>
      <c r="B432" t="s">
        <v>300</v>
      </c>
      <c r="C432">
        <v>2016</v>
      </c>
      <c r="D432">
        <v>3</v>
      </c>
      <c r="E432" t="s">
        <v>248</v>
      </c>
      <c r="F432" t="s">
        <v>411</v>
      </c>
      <c r="G432" t="s">
        <v>917</v>
      </c>
      <c r="H432" t="s">
        <v>411</v>
      </c>
      <c r="I432" t="s">
        <v>912</v>
      </c>
      <c r="J432" t="s">
        <v>911</v>
      </c>
      <c r="K432" t="s">
        <v>411</v>
      </c>
      <c r="L432" t="s">
        <v>26</v>
      </c>
      <c r="M432">
        <v>5</v>
      </c>
      <c r="N432" t="s">
        <v>919</v>
      </c>
      <c r="O432" t="s">
        <v>492</v>
      </c>
      <c r="P432" t="s">
        <v>56</v>
      </c>
      <c r="Q432" t="s">
        <v>262</v>
      </c>
    </row>
    <row r="433" spans="1:17" x14ac:dyDescent="0.25">
      <c r="A433">
        <v>980903</v>
      </c>
      <c r="B433" t="s">
        <v>36</v>
      </c>
      <c r="C433">
        <v>2016</v>
      </c>
      <c r="D433">
        <v>2</v>
      </c>
      <c r="E433" t="s">
        <v>73</v>
      </c>
      <c r="F433" t="s">
        <v>360</v>
      </c>
      <c r="G433" t="s">
        <v>313</v>
      </c>
      <c r="H433" t="s">
        <v>73</v>
      </c>
      <c r="I433" t="s">
        <v>912</v>
      </c>
      <c r="J433" t="s">
        <v>911</v>
      </c>
      <c r="K433" t="s">
        <v>73</v>
      </c>
      <c r="L433" t="s">
        <v>26</v>
      </c>
      <c r="M433">
        <v>9</v>
      </c>
      <c r="N433" t="s">
        <v>919</v>
      </c>
      <c r="O433" t="s">
        <v>90</v>
      </c>
      <c r="P433" t="s">
        <v>179</v>
      </c>
      <c r="Q433" t="s">
        <v>208</v>
      </c>
    </row>
    <row r="434" spans="1:17" x14ac:dyDescent="0.25">
      <c r="A434">
        <v>980901</v>
      </c>
      <c r="B434" t="s">
        <v>50</v>
      </c>
      <c r="C434">
        <v>2016</v>
      </c>
      <c r="D434">
        <v>1</v>
      </c>
      <c r="E434" t="s">
        <v>60</v>
      </c>
      <c r="F434" t="s">
        <v>459</v>
      </c>
      <c r="G434" t="s">
        <v>302</v>
      </c>
      <c r="H434" t="s">
        <v>60</v>
      </c>
      <c r="I434" t="s">
        <v>910</v>
      </c>
      <c r="J434" t="s">
        <v>911</v>
      </c>
      <c r="K434" t="s">
        <v>459</v>
      </c>
      <c r="L434" t="s">
        <v>26</v>
      </c>
      <c r="M434">
        <v>9</v>
      </c>
      <c r="N434" t="s">
        <v>919</v>
      </c>
      <c r="O434" t="s">
        <v>473</v>
      </c>
      <c r="P434" t="s">
        <v>354</v>
      </c>
      <c r="Q434" t="s">
        <v>209</v>
      </c>
    </row>
    <row r="435" spans="1:17" x14ac:dyDescent="0.25">
      <c r="A435">
        <v>829823</v>
      </c>
      <c r="B435" t="s">
        <v>36</v>
      </c>
      <c r="C435">
        <v>2015</v>
      </c>
      <c r="D435" t="s">
        <v>20</v>
      </c>
      <c r="E435" t="s">
        <v>60</v>
      </c>
      <c r="F435" t="s">
        <v>64</v>
      </c>
      <c r="G435" t="s">
        <v>313</v>
      </c>
      <c r="H435" t="s">
        <v>64</v>
      </c>
      <c r="I435" t="s">
        <v>912</v>
      </c>
      <c r="J435" t="s">
        <v>911</v>
      </c>
      <c r="K435" t="s">
        <v>60</v>
      </c>
      <c r="L435" t="s">
        <v>41</v>
      </c>
      <c r="M435">
        <v>41</v>
      </c>
      <c r="N435" t="s">
        <v>919</v>
      </c>
      <c r="O435" t="s">
        <v>285</v>
      </c>
      <c r="P435" t="s">
        <v>354</v>
      </c>
      <c r="Q435" t="s">
        <v>167</v>
      </c>
    </row>
    <row r="436" spans="1:17" x14ac:dyDescent="0.25">
      <c r="A436">
        <v>829821</v>
      </c>
      <c r="B436" t="s">
        <v>497</v>
      </c>
      <c r="C436">
        <v>2015</v>
      </c>
      <c r="D436" t="s">
        <v>32</v>
      </c>
      <c r="E436" t="s">
        <v>64</v>
      </c>
      <c r="F436" t="s">
        <v>33</v>
      </c>
      <c r="G436" t="s">
        <v>499</v>
      </c>
      <c r="H436" t="s">
        <v>64</v>
      </c>
      <c r="I436" t="s">
        <v>912</v>
      </c>
      <c r="J436" t="s">
        <v>911</v>
      </c>
      <c r="K436" t="s">
        <v>64</v>
      </c>
      <c r="L436" t="s">
        <v>26</v>
      </c>
      <c r="M436">
        <v>3</v>
      </c>
      <c r="N436" t="s">
        <v>919</v>
      </c>
      <c r="O436" t="s">
        <v>472</v>
      </c>
      <c r="P436" t="s">
        <v>56</v>
      </c>
      <c r="Q436" t="s">
        <v>29</v>
      </c>
    </row>
    <row r="437" spans="1:17" x14ac:dyDescent="0.25">
      <c r="A437">
        <v>829819</v>
      </c>
      <c r="B437" t="s">
        <v>87</v>
      </c>
      <c r="C437">
        <v>2015</v>
      </c>
      <c r="D437" t="s">
        <v>38</v>
      </c>
      <c r="E437" t="s">
        <v>33</v>
      </c>
      <c r="F437" t="s">
        <v>21</v>
      </c>
      <c r="G437" t="s">
        <v>358</v>
      </c>
      <c r="H437" t="s">
        <v>33</v>
      </c>
      <c r="I437" t="s">
        <v>910</v>
      </c>
      <c r="J437" t="s">
        <v>911</v>
      </c>
      <c r="K437" t="s">
        <v>33</v>
      </c>
      <c r="L437" t="s">
        <v>41</v>
      </c>
      <c r="M437">
        <v>71</v>
      </c>
      <c r="N437" t="s">
        <v>919</v>
      </c>
      <c r="O437" t="s">
        <v>215</v>
      </c>
      <c r="P437" t="s">
        <v>56</v>
      </c>
      <c r="Q437" t="s">
        <v>208</v>
      </c>
    </row>
    <row r="438" spans="1:17" x14ac:dyDescent="0.25">
      <c r="A438">
        <v>829817</v>
      </c>
      <c r="B438" t="s">
        <v>50</v>
      </c>
      <c r="C438">
        <v>2015</v>
      </c>
      <c r="D438" t="s">
        <v>46</v>
      </c>
      <c r="E438" t="s">
        <v>64</v>
      </c>
      <c r="F438" t="s">
        <v>60</v>
      </c>
      <c r="G438" t="s">
        <v>302</v>
      </c>
      <c r="H438" t="s">
        <v>60</v>
      </c>
      <c r="I438" t="s">
        <v>910</v>
      </c>
      <c r="J438" t="s">
        <v>911</v>
      </c>
      <c r="K438" t="s">
        <v>60</v>
      </c>
      <c r="L438" t="s">
        <v>41</v>
      </c>
      <c r="M438">
        <v>25</v>
      </c>
      <c r="N438" t="s">
        <v>919</v>
      </c>
      <c r="O438" t="s">
        <v>188</v>
      </c>
      <c r="P438" t="s">
        <v>354</v>
      </c>
      <c r="Q438" t="s">
        <v>167</v>
      </c>
    </row>
    <row r="439" spans="1:17" x14ac:dyDescent="0.25">
      <c r="A439">
        <v>829813</v>
      </c>
      <c r="B439" t="s">
        <v>400</v>
      </c>
      <c r="C439">
        <v>2015</v>
      </c>
      <c r="D439">
        <v>55</v>
      </c>
      <c r="E439" t="s">
        <v>33</v>
      </c>
      <c r="F439" t="s">
        <v>360</v>
      </c>
      <c r="G439" t="s">
        <v>402</v>
      </c>
      <c r="H439" t="s">
        <v>33</v>
      </c>
      <c r="I439" t="s">
        <v>912</v>
      </c>
      <c r="J439" t="s">
        <v>911</v>
      </c>
      <c r="K439" t="s">
        <v>922</v>
      </c>
      <c r="L439" t="s">
        <v>310</v>
      </c>
      <c r="M439">
        <v>0</v>
      </c>
      <c r="N439" t="s">
        <v>919</v>
      </c>
      <c r="O439" t="s">
        <v>27</v>
      </c>
      <c r="P439" t="s">
        <v>354</v>
      </c>
      <c r="Q439" t="s">
        <v>178</v>
      </c>
    </row>
    <row r="440" spans="1:17" x14ac:dyDescent="0.25">
      <c r="A440">
        <v>829815</v>
      </c>
      <c r="B440" t="s">
        <v>291</v>
      </c>
      <c r="C440">
        <v>2015</v>
      </c>
      <c r="D440">
        <v>56</v>
      </c>
      <c r="E440" t="s">
        <v>52</v>
      </c>
      <c r="F440" t="s">
        <v>60</v>
      </c>
      <c r="G440" t="s">
        <v>292</v>
      </c>
      <c r="H440" t="s">
        <v>52</v>
      </c>
      <c r="I440" t="s">
        <v>910</v>
      </c>
      <c r="J440" t="s">
        <v>911</v>
      </c>
      <c r="K440" t="s">
        <v>60</v>
      </c>
      <c r="L440" t="s">
        <v>26</v>
      </c>
      <c r="M440">
        <v>9</v>
      </c>
      <c r="N440" t="s">
        <v>919</v>
      </c>
      <c r="O440" t="s">
        <v>432</v>
      </c>
      <c r="P440" t="s">
        <v>29</v>
      </c>
      <c r="Q440" t="s">
        <v>503</v>
      </c>
    </row>
    <row r="441" spans="1:17" x14ac:dyDescent="0.25">
      <c r="A441">
        <v>829811</v>
      </c>
      <c r="B441" t="s">
        <v>50</v>
      </c>
      <c r="C441">
        <v>2015</v>
      </c>
      <c r="D441">
        <v>54</v>
      </c>
      <c r="E441" t="s">
        <v>21</v>
      </c>
      <c r="F441" t="s">
        <v>73</v>
      </c>
      <c r="G441" t="s">
        <v>505</v>
      </c>
      <c r="H441" t="s">
        <v>21</v>
      </c>
      <c r="I441" t="s">
        <v>910</v>
      </c>
      <c r="J441" t="s">
        <v>911</v>
      </c>
      <c r="K441" t="s">
        <v>21</v>
      </c>
      <c r="L441" t="s">
        <v>41</v>
      </c>
      <c r="M441">
        <v>9</v>
      </c>
      <c r="N441" t="s">
        <v>919</v>
      </c>
      <c r="O441" t="s">
        <v>275</v>
      </c>
      <c r="P441" t="s">
        <v>506</v>
      </c>
      <c r="Q441" t="s">
        <v>167</v>
      </c>
    </row>
    <row r="442" spans="1:17" x14ac:dyDescent="0.25">
      <c r="A442">
        <v>829809</v>
      </c>
      <c r="B442" t="s">
        <v>300</v>
      </c>
      <c r="C442">
        <v>2015</v>
      </c>
      <c r="D442">
        <v>53</v>
      </c>
      <c r="E442" t="s">
        <v>248</v>
      </c>
      <c r="F442" t="s">
        <v>64</v>
      </c>
      <c r="G442" t="s">
        <v>917</v>
      </c>
      <c r="H442" t="s">
        <v>248</v>
      </c>
      <c r="I442" t="s">
        <v>910</v>
      </c>
      <c r="J442" t="s">
        <v>911</v>
      </c>
      <c r="K442" t="s">
        <v>64</v>
      </c>
      <c r="L442" t="s">
        <v>26</v>
      </c>
      <c r="M442">
        <v>7</v>
      </c>
      <c r="N442" t="s">
        <v>919</v>
      </c>
      <c r="O442" t="s">
        <v>508</v>
      </c>
      <c r="P442" t="s">
        <v>209</v>
      </c>
      <c r="Q442" t="s">
        <v>208</v>
      </c>
    </row>
    <row r="443" spans="1:17" x14ac:dyDescent="0.25">
      <c r="A443">
        <v>829807</v>
      </c>
      <c r="B443" t="s">
        <v>291</v>
      </c>
      <c r="C443">
        <v>2015</v>
      </c>
      <c r="D443">
        <v>52</v>
      </c>
      <c r="E443" t="s">
        <v>52</v>
      </c>
      <c r="F443" t="s">
        <v>33</v>
      </c>
      <c r="G443" t="s">
        <v>292</v>
      </c>
      <c r="H443" t="s">
        <v>52</v>
      </c>
      <c r="I443" t="s">
        <v>910</v>
      </c>
      <c r="J443" t="s">
        <v>911</v>
      </c>
      <c r="K443" t="s">
        <v>33</v>
      </c>
      <c r="L443" t="s">
        <v>26</v>
      </c>
      <c r="M443">
        <v>6</v>
      </c>
      <c r="N443" t="s">
        <v>373</v>
      </c>
      <c r="O443" t="s">
        <v>68</v>
      </c>
      <c r="P443" t="s">
        <v>56</v>
      </c>
      <c r="Q443" t="s">
        <v>354</v>
      </c>
    </row>
    <row r="444" spans="1:17" x14ac:dyDescent="0.25">
      <c r="A444">
        <v>829805</v>
      </c>
      <c r="B444" t="s">
        <v>50</v>
      </c>
      <c r="C444">
        <v>2015</v>
      </c>
      <c r="D444">
        <v>51</v>
      </c>
      <c r="E444" t="s">
        <v>60</v>
      </c>
      <c r="F444" t="s">
        <v>73</v>
      </c>
      <c r="G444" t="s">
        <v>302</v>
      </c>
      <c r="H444" t="s">
        <v>73</v>
      </c>
      <c r="I444" t="s">
        <v>912</v>
      </c>
      <c r="J444" t="s">
        <v>911</v>
      </c>
      <c r="K444" t="s">
        <v>60</v>
      </c>
      <c r="L444" t="s">
        <v>41</v>
      </c>
      <c r="M444">
        <v>5</v>
      </c>
      <c r="N444" t="s">
        <v>919</v>
      </c>
      <c r="O444" t="s">
        <v>920</v>
      </c>
      <c r="P444" t="s">
        <v>167</v>
      </c>
      <c r="Q444" t="s">
        <v>262</v>
      </c>
    </row>
    <row r="445" spans="1:17" x14ac:dyDescent="0.25">
      <c r="A445">
        <v>829803</v>
      </c>
      <c r="B445" t="s">
        <v>300</v>
      </c>
      <c r="C445">
        <v>2015</v>
      </c>
      <c r="D445">
        <v>50</v>
      </c>
      <c r="E445" t="s">
        <v>248</v>
      </c>
      <c r="F445" t="s">
        <v>33</v>
      </c>
      <c r="G445" t="s">
        <v>917</v>
      </c>
      <c r="H445" t="s">
        <v>33</v>
      </c>
      <c r="I445" t="s">
        <v>912</v>
      </c>
      <c r="J445" t="s">
        <v>911</v>
      </c>
      <c r="K445" t="s">
        <v>248</v>
      </c>
      <c r="L445" t="s">
        <v>41</v>
      </c>
      <c r="M445">
        <v>22</v>
      </c>
      <c r="N445" t="s">
        <v>919</v>
      </c>
      <c r="O445" t="s">
        <v>181</v>
      </c>
      <c r="P445" t="s">
        <v>512</v>
      </c>
      <c r="Q445" t="s">
        <v>208</v>
      </c>
    </row>
    <row r="446" spans="1:17" x14ac:dyDescent="0.25">
      <c r="A446">
        <v>829801</v>
      </c>
      <c r="B446" t="s">
        <v>454</v>
      </c>
      <c r="C446">
        <v>2015</v>
      </c>
      <c r="D446">
        <v>49</v>
      </c>
      <c r="E446" t="s">
        <v>360</v>
      </c>
      <c r="F446" t="s">
        <v>64</v>
      </c>
      <c r="G446" t="s">
        <v>456</v>
      </c>
      <c r="H446" t="s">
        <v>64</v>
      </c>
      <c r="I446" t="s">
        <v>910</v>
      </c>
      <c r="J446" t="s">
        <v>911</v>
      </c>
      <c r="K446" t="s">
        <v>360</v>
      </c>
      <c r="L446" t="s">
        <v>26</v>
      </c>
      <c r="M446">
        <v>6</v>
      </c>
      <c r="N446" t="s">
        <v>919</v>
      </c>
      <c r="O446" t="s">
        <v>513</v>
      </c>
      <c r="P446" t="s">
        <v>167</v>
      </c>
      <c r="Q446" t="s">
        <v>262</v>
      </c>
    </row>
    <row r="447" spans="1:17" x14ac:dyDescent="0.25">
      <c r="A447">
        <v>829799</v>
      </c>
      <c r="B447" t="s">
        <v>291</v>
      </c>
      <c r="C447">
        <v>2015</v>
      </c>
      <c r="D447">
        <v>48</v>
      </c>
      <c r="E447" t="s">
        <v>52</v>
      </c>
      <c r="F447" t="s">
        <v>248</v>
      </c>
      <c r="G447" t="s">
        <v>292</v>
      </c>
      <c r="H447" t="s">
        <v>52</v>
      </c>
      <c r="I447" t="s">
        <v>910</v>
      </c>
      <c r="J447" t="s">
        <v>911</v>
      </c>
      <c r="K447" t="s">
        <v>52</v>
      </c>
      <c r="L447" t="s">
        <v>41</v>
      </c>
      <c r="M447">
        <v>5</v>
      </c>
      <c r="N447" t="s">
        <v>919</v>
      </c>
      <c r="O447" t="s">
        <v>102</v>
      </c>
      <c r="P447" t="s">
        <v>56</v>
      </c>
      <c r="Q447" t="s">
        <v>354</v>
      </c>
    </row>
    <row r="448" spans="1:17" x14ac:dyDescent="0.25">
      <c r="A448">
        <v>829797</v>
      </c>
      <c r="B448" t="s">
        <v>219</v>
      </c>
      <c r="C448">
        <v>2015</v>
      </c>
      <c r="D448">
        <v>47</v>
      </c>
      <c r="E448" t="s">
        <v>64</v>
      </c>
      <c r="F448" t="s">
        <v>21</v>
      </c>
      <c r="G448" t="s">
        <v>298</v>
      </c>
      <c r="H448" t="s">
        <v>64</v>
      </c>
      <c r="I448" t="s">
        <v>910</v>
      </c>
      <c r="J448" t="s">
        <v>911</v>
      </c>
      <c r="K448" t="s">
        <v>64</v>
      </c>
      <c r="L448" t="s">
        <v>41</v>
      </c>
      <c r="M448">
        <v>12</v>
      </c>
      <c r="N448" t="s">
        <v>919</v>
      </c>
      <c r="O448" t="s">
        <v>192</v>
      </c>
      <c r="P448" t="s">
        <v>124</v>
      </c>
      <c r="Q448" t="s">
        <v>209</v>
      </c>
    </row>
    <row r="449" spans="1:17" x14ac:dyDescent="0.25">
      <c r="A449">
        <v>829795</v>
      </c>
      <c r="B449" t="s">
        <v>50</v>
      </c>
      <c r="C449">
        <v>2015</v>
      </c>
      <c r="D449">
        <v>46</v>
      </c>
      <c r="E449" t="s">
        <v>60</v>
      </c>
      <c r="F449" t="s">
        <v>33</v>
      </c>
      <c r="G449" t="s">
        <v>302</v>
      </c>
      <c r="H449" t="s">
        <v>33</v>
      </c>
      <c r="I449" t="s">
        <v>910</v>
      </c>
      <c r="J449" t="s">
        <v>911</v>
      </c>
      <c r="K449" t="s">
        <v>33</v>
      </c>
      <c r="L449" t="s">
        <v>41</v>
      </c>
      <c r="M449">
        <v>39</v>
      </c>
      <c r="N449" t="s">
        <v>919</v>
      </c>
      <c r="O449" t="s">
        <v>215</v>
      </c>
      <c r="P449" t="s">
        <v>512</v>
      </c>
      <c r="Q449" t="s">
        <v>208</v>
      </c>
    </row>
    <row r="450" spans="1:17" x14ac:dyDescent="0.25">
      <c r="A450">
        <v>829793</v>
      </c>
      <c r="B450" t="s">
        <v>454</v>
      </c>
      <c r="C450">
        <v>2015</v>
      </c>
      <c r="D450">
        <v>45</v>
      </c>
      <c r="E450" t="s">
        <v>360</v>
      </c>
      <c r="F450" t="s">
        <v>52</v>
      </c>
      <c r="G450" t="s">
        <v>456</v>
      </c>
      <c r="H450" t="s">
        <v>52</v>
      </c>
      <c r="I450" t="s">
        <v>910</v>
      </c>
      <c r="J450" t="s">
        <v>911</v>
      </c>
      <c r="K450" t="s">
        <v>52</v>
      </c>
      <c r="L450" t="s">
        <v>41</v>
      </c>
      <c r="M450">
        <v>6</v>
      </c>
      <c r="N450" t="s">
        <v>919</v>
      </c>
      <c r="O450" t="s">
        <v>452</v>
      </c>
      <c r="P450" t="s">
        <v>262</v>
      </c>
      <c r="Q450" t="s">
        <v>179</v>
      </c>
    </row>
    <row r="451" spans="1:17" x14ac:dyDescent="0.25">
      <c r="A451">
        <v>829791</v>
      </c>
      <c r="B451" t="s">
        <v>36</v>
      </c>
      <c r="C451">
        <v>2015</v>
      </c>
      <c r="D451">
        <v>44</v>
      </c>
      <c r="E451" t="s">
        <v>73</v>
      </c>
      <c r="F451" t="s">
        <v>248</v>
      </c>
      <c r="G451" t="s">
        <v>313</v>
      </c>
      <c r="H451" t="s">
        <v>248</v>
      </c>
      <c r="I451" t="s">
        <v>910</v>
      </c>
      <c r="J451" t="s">
        <v>911</v>
      </c>
      <c r="K451" t="s">
        <v>73</v>
      </c>
      <c r="L451" t="s">
        <v>26</v>
      </c>
      <c r="M451">
        <v>1</v>
      </c>
      <c r="N451" t="s">
        <v>919</v>
      </c>
      <c r="O451" t="s">
        <v>90</v>
      </c>
      <c r="P451" t="s">
        <v>56</v>
      </c>
      <c r="Q451" t="s">
        <v>354</v>
      </c>
    </row>
    <row r="452" spans="1:17" x14ac:dyDescent="0.25">
      <c r="A452">
        <v>829789</v>
      </c>
      <c r="B452" t="s">
        <v>219</v>
      </c>
      <c r="C452">
        <v>2015</v>
      </c>
      <c r="D452">
        <v>43</v>
      </c>
      <c r="E452" t="s">
        <v>64</v>
      </c>
      <c r="F452" t="s">
        <v>60</v>
      </c>
      <c r="G452" t="s">
        <v>298</v>
      </c>
      <c r="H452" t="s">
        <v>64</v>
      </c>
      <c r="I452" t="s">
        <v>910</v>
      </c>
      <c r="J452" t="s">
        <v>911</v>
      </c>
      <c r="K452" t="s">
        <v>60</v>
      </c>
      <c r="L452" t="s">
        <v>26</v>
      </c>
      <c r="M452">
        <v>6</v>
      </c>
      <c r="N452" t="s">
        <v>919</v>
      </c>
      <c r="O452" t="s">
        <v>920</v>
      </c>
      <c r="P452" t="s">
        <v>29</v>
      </c>
      <c r="Q452" t="s">
        <v>209</v>
      </c>
    </row>
    <row r="453" spans="1:17" x14ac:dyDescent="0.25">
      <c r="A453">
        <v>829787</v>
      </c>
      <c r="B453" t="s">
        <v>50</v>
      </c>
      <c r="C453">
        <v>2015</v>
      </c>
      <c r="D453">
        <v>41</v>
      </c>
      <c r="E453" t="s">
        <v>21</v>
      </c>
      <c r="F453" t="s">
        <v>52</v>
      </c>
      <c r="G453" t="s">
        <v>505</v>
      </c>
      <c r="H453" t="s">
        <v>21</v>
      </c>
      <c r="I453" t="s">
        <v>912</v>
      </c>
      <c r="J453" t="s">
        <v>911</v>
      </c>
      <c r="K453" t="s">
        <v>52</v>
      </c>
      <c r="L453" t="s">
        <v>41</v>
      </c>
      <c r="M453">
        <v>7</v>
      </c>
      <c r="N453" t="s">
        <v>919</v>
      </c>
      <c r="O453" t="s">
        <v>217</v>
      </c>
      <c r="P453" t="s">
        <v>512</v>
      </c>
      <c r="Q453" t="s">
        <v>208</v>
      </c>
    </row>
    <row r="454" spans="1:17" x14ac:dyDescent="0.25">
      <c r="A454">
        <v>829761</v>
      </c>
      <c r="B454" t="s">
        <v>36</v>
      </c>
      <c r="C454">
        <v>2015</v>
      </c>
      <c r="D454">
        <v>42</v>
      </c>
      <c r="E454" t="s">
        <v>73</v>
      </c>
      <c r="F454" t="s">
        <v>360</v>
      </c>
      <c r="G454" t="s">
        <v>313</v>
      </c>
      <c r="H454" t="s">
        <v>73</v>
      </c>
      <c r="I454" t="s">
        <v>910</v>
      </c>
      <c r="J454" t="s">
        <v>911</v>
      </c>
      <c r="K454" t="s">
        <v>73</v>
      </c>
      <c r="L454" t="s">
        <v>41</v>
      </c>
      <c r="M454">
        <v>13</v>
      </c>
      <c r="N454" t="s">
        <v>919</v>
      </c>
      <c r="O454" t="s">
        <v>515</v>
      </c>
      <c r="P454" t="s">
        <v>56</v>
      </c>
      <c r="Q454" t="s">
        <v>124</v>
      </c>
    </row>
    <row r="455" spans="1:17" x14ac:dyDescent="0.25">
      <c r="A455">
        <v>829785</v>
      </c>
      <c r="B455" t="s">
        <v>400</v>
      </c>
      <c r="C455">
        <v>2015</v>
      </c>
      <c r="D455">
        <v>40</v>
      </c>
      <c r="E455" t="s">
        <v>33</v>
      </c>
      <c r="F455" t="s">
        <v>248</v>
      </c>
      <c r="G455" t="s">
        <v>402</v>
      </c>
      <c r="H455" t="s">
        <v>248</v>
      </c>
      <c r="I455" t="s">
        <v>912</v>
      </c>
      <c r="J455" t="s">
        <v>911</v>
      </c>
      <c r="K455" t="s">
        <v>33</v>
      </c>
      <c r="L455" t="s">
        <v>41</v>
      </c>
      <c r="M455">
        <v>138</v>
      </c>
      <c r="N455" t="s">
        <v>919</v>
      </c>
      <c r="O455" t="s">
        <v>257</v>
      </c>
      <c r="P455" t="s">
        <v>167</v>
      </c>
      <c r="Q455" t="s">
        <v>262</v>
      </c>
    </row>
    <row r="456" spans="1:17" x14ac:dyDescent="0.25">
      <c r="A456">
        <v>829783</v>
      </c>
      <c r="B456" t="s">
        <v>50</v>
      </c>
      <c r="C456">
        <v>2015</v>
      </c>
      <c r="D456">
        <v>39</v>
      </c>
      <c r="E456" t="s">
        <v>60</v>
      </c>
      <c r="F456" t="s">
        <v>360</v>
      </c>
      <c r="G456" t="s">
        <v>302</v>
      </c>
      <c r="H456" t="s">
        <v>360</v>
      </c>
      <c r="I456" t="s">
        <v>910</v>
      </c>
      <c r="J456" t="s">
        <v>911</v>
      </c>
      <c r="K456" t="s">
        <v>60</v>
      </c>
      <c r="L456" t="s">
        <v>26</v>
      </c>
      <c r="M456">
        <v>5</v>
      </c>
      <c r="N456" t="s">
        <v>919</v>
      </c>
      <c r="O456" t="s">
        <v>340</v>
      </c>
      <c r="P456" t="s">
        <v>354</v>
      </c>
      <c r="Q456" t="s">
        <v>29</v>
      </c>
    </row>
    <row r="457" spans="1:17" x14ac:dyDescent="0.25">
      <c r="A457">
        <v>829781</v>
      </c>
      <c r="B457" t="s">
        <v>36</v>
      </c>
      <c r="C457">
        <v>2015</v>
      </c>
      <c r="D457">
        <v>38</v>
      </c>
      <c r="E457" t="s">
        <v>73</v>
      </c>
      <c r="F457" t="s">
        <v>52</v>
      </c>
      <c r="G457" t="s">
        <v>313</v>
      </c>
      <c r="H457" t="s">
        <v>52</v>
      </c>
      <c r="I457" t="s">
        <v>912</v>
      </c>
      <c r="J457" t="s">
        <v>911</v>
      </c>
      <c r="K457" t="s">
        <v>73</v>
      </c>
      <c r="L457" t="s">
        <v>41</v>
      </c>
      <c r="M457">
        <v>35</v>
      </c>
      <c r="N457" t="s">
        <v>919</v>
      </c>
      <c r="O457" t="s">
        <v>153</v>
      </c>
      <c r="P457" t="s">
        <v>56</v>
      </c>
      <c r="Q457" t="s">
        <v>124</v>
      </c>
    </row>
    <row r="458" spans="1:17" x14ac:dyDescent="0.25">
      <c r="A458">
        <v>829779</v>
      </c>
      <c r="B458" t="s">
        <v>219</v>
      </c>
      <c r="C458">
        <v>2015</v>
      </c>
      <c r="D458">
        <v>37</v>
      </c>
      <c r="E458" t="s">
        <v>64</v>
      </c>
      <c r="F458" t="s">
        <v>33</v>
      </c>
      <c r="G458" t="s">
        <v>298</v>
      </c>
      <c r="H458" t="s">
        <v>64</v>
      </c>
      <c r="I458" t="s">
        <v>910</v>
      </c>
      <c r="J458" t="s">
        <v>911</v>
      </c>
      <c r="K458" t="s">
        <v>64</v>
      </c>
      <c r="L458" t="s">
        <v>41</v>
      </c>
      <c r="M458">
        <v>24</v>
      </c>
      <c r="N458" t="s">
        <v>919</v>
      </c>
      <c r="O458" t="s">
        <v>434</v>
      </c>
      <c r="P458" t="s">
        <v>208</v>
      </c>
      <c r="Q458" t="s">
        <v>503</v>
      </c>
    </row>
    <row r="459" spans="1:17" x14ac:dyDescent="0.25">
      <c r="A459">
        <v>829775</v>
      </c>
      <c r="B459" t="s">
        <v>300</v>
      </c>
      <c r="C459">
        <v>2015</v>
      </c>
      <c r="D459">
        <v>35</v>
      </c>
      <c r="E459" t="s">
        <v>248</v>
      </c>
      <c r="F459" t="s">
        <v>60</v>
      </c>
      <c r="G459" t="s">
        <v>917</v>
      </c>
      <c r="H459" t="s">
        <v>60</v>
      </c>
      <c r="I459" t="s">
        <v>910</v>
      </c>
      <c r="J459" t="s">
        <v>911</v>
      </c>
      <c r="K459" t="s">
        <v>60</v>
      </c>
      <c r="L459" t="s">
        <v>41</v>
      </c>
      <c r="M459">
        <v>23</v>
      </c>
      <c r="N459" t="s">
        <v>919</v>
      </c>
      <c r="O459" t="s">
        <v>417</v>
      </c>
      <c r="P459" t="s">
        <v>167</v>
      </c>
      <c r="Q459" t="s">
        <v>262</v>
      </c>
    </row>
    <row r="460" spans="1:17" x14ac:dyDescent="0.25">
      <c r="A460">
        <v>829777</v>
      </c>
      <c r="B460" t="s">
        <v>50</v>
      </c>
      <c r="C460">
        <v>2015</v>
      </c>
      <c r="D460">
        <v>36</v>
      </c>
      <c r="E460" t="s">
        <v>21</v>
      </c>
      <c r="F460" t="s">
        <v>360</v>
      </c>
      <c r="G460" t="s">
        <v>505</v>
      </c>
      <c r="H460" t="s">
        <v>360</v>
      </c>
      <c r="I460" t="s">
        <v>912</v>
      </c>
      <c r="J460" t="s">
        <v>911</v>
      </c>
      <c r="K460" t="s">
        <v>21</v>
      </c>
      <c r="L460" t="s">
        <v>41</v>
      </c>
      <c r="M460">
        <v>14</v>
      </c>
      <c r="N460" t="s">
        <v>919</v>
      </c>
      <c r="O460" t="s">
        <v>473</v>
      </c>
      <c r="P460" t="s">
        <v>354</v>
      </c>
      <c r="Q460" t="s">
        <v>29</v>
      </c>
    </row>
    <row r="461" spans="1:17" x14ac:dyDescent="0.25">
      <c r="A461">
        <v>829771</v>
      </c>
      <c r="B461" t="s">
        <v>400</v>
      </c>
      <c r="C461">
        <v>2015</v>
      </c>
      <c r="D461">
        <v>33</v>
      </c>
      <c r="E461" t="s">
        <v>33</v>
      </c>
      <c r="F461" t="s">
        <v>73</v>
      </c>
      <c r="G461" t="s">
        <v>402</v>
      </c>
      <c r="H461" t="s">
        <v>33</v>
      </c>
      <c r="I461" t="s">
        <v>912</v>
      </c>
      <c r="J461" t="s">
        <v>911</v>
      </c>
      <c r="K461" t="s">
        <v>33</v>
      </c>
      <c r="L461" t="s">
        <v>26</v>
      </c>
      <c r="M461">
        <v>7</v>
      </c>
      <c r="N461" t="s">
        <v>919</v>
      </c>
      <c r="O461" t="s">
        <v>516</v>
      </c>
      <c r="P461" t="s">
        <v>512</v>
      </c>
      <c r="Q461" t="s">
        <v>85</v>
      </c>
    </row>
    <row r="462" spans="1:17" x14ac:dyDescent="0.25">
      <c r="A462">
        <v>829773</v>
      </c>
      <c r="B462" t="s">
        <v>291</v>
      </c>
      <c r="C462">
        <v>2015</v>
      </c>
      <c r="D462">
        <v>34</v>
      </c>
      <c r="E462" t="s">
        <v>52</v>
      </c>
      <c r="F462" t="s">
        <v>64</v>
      </c>
      <c r="G462" t="s">
        <v>292</v>
      </c>
      <c r="H462" t="s">
        <v>64</v>
      </c>
      <c r="I462" t="s">
        <v>912</v>
      </c>
      <c r="J462" t="s">
        <v>911</v>
      </c>
      <c r="K462" t="s">
        <v>52</v>
      </c>
      <c r="L462" t="s">
        <v>41</v>
      </c>
      <c r="M462">
        <v>22</v>
      </c>
      <c r="N462" t="s">
        <v>919</v>
      </c>
      <c r="O462" t="s">
        <v>102</v>
      </c>
      <c r="P462" t="s">
        <v>56</v>
      </c>
      <c r="Q462" t="s">
        <v>178</v>
      </c>
    </row>
    <row r="463" spans="1:17" x14ac:dyDescent="0.25">
      <c r="A463">
        <v>829769</v>
      </c>
      <c r="B463" t="s">
        <v>50</v>
      </c>
      <c r="C463">
        <v>2015</v>
      </c>
      <c r="D463">
        <v>32</v>
      </c>
      <c r="E463" t="s">
        <v>60</v>
      </c>
      <c r="F463" t="s">
        <v>21</v>
      </c>
      <c r="G463" t="s">
        <v>302</v>
      </c>
      <c r="H463" t="s">
        <v>21</v>
      </c>
      <c r="I463" t="s">
        <v>912</v>
      </c>
      <c r="J463" t="s">
        <v>911</v>
      </c>
      <c r="K463" t="s">
        <v>60</v>
      </c>
      <c r="L463" t="s">
        <v>41</v>
      </c>
      <c r="M463">
        <v>8</v>
      </c>
      <c r="N463" t="s">
        <v>919</v>
      </c>
      <c r="O463" t="s">
        <v>290</v>
      </c>
      <c r="P463" t="s">
        <v>354</v>
      </c>
      <c r="Q463" t="s">
        <v>209</v>
      </c>
    </row>
    <row r="464" spans="1:17" x14ac:dyDescent="0.25">
      <c r="A464">
        <v>829767</v>
      </c>
      <c r="B464" t="s">
        <v>206</v>
      </c>
      <c r="C464">
        <v>2015</v>
      </c>
      <c r="D464">
        <v>31</v>
      </c>
      <c r="E464" t="s">
        <v>360</v>
      </c>
      <c r="F464" t="s">
        <v>248</v>
      </c>
      <c r="G464" t="s">
        <v>408</v>
      </c>
      <c r="H464" t="s">
        <v>360</v>
      </c>
      <c r="I464" t="s">
        <v>912</v>
      </c>
      <c r="J464" t="s">
        <v>911</v>
      </c>
      <c r="K464" t="s">
        <v>360</v>
      </c>
      <c r="L464" t="s">
        <v>26</v>
      </c>
      <c r="M464">
        <v>9</v>
      </c>
      <c r="N464" t="s">
        <v>919</v>
      </c>
      <c r="O464" t="s">
        <v>180</v>
      </c>
      <c r="P464" t="s">
        <v>167</v>
      </c>
      <c r="Q464" t="s">
        <v>179</v>
      </c>
    </row>
    <row r="465" spans="1:17" x14ac:dyDescent="0.25">
      <c r="A465">
        <v>829723</v>
      </c>
      <c r="B465" t="s">
        <v>36</v>
      </c>
      <c r="C465">
        <v>2015</v>
      </c>
      <c r="D465">
        <v>30</v>
      </c>
      <c r="E465" t="s">
        <v>73</v>
      </c>
      <c r="F465" t="s">
        <v>64</v>
      </c>
      <c r="G465" t="s">
        <v>313</v>
      </c>
      <c r="H465" t="s">
        <v>73</v>
      </c>
      <c r="I465" t="s">
        <v>912</v>
      </c>
      <c r="J465" t="s">
        <v>911</v>
      </c>
      <c r="K465" t="s">
        <v>73</v>
      </c>
      <c r="L465" t="s">
        <v>26</v>
      </c>
      <c r="M465">
        <v>7</v>
      </c>
      <c r="N465" t="s">
        <v>919</v>
      </c>
      <c r="O465" t="s">
        <v>90</v>
      </c>
      <c r="P465" t="s">
        <v>56</v>
      </c>
      <c r="Q465" t="s">
        <v>124</v>
      </c>
    </row>
    <row r="466" spans="1:17" x14ac:dyDescent="0.25">
      <c r="A466">
        <v>829763</v>
      </c>
      <c r="B466" t="s">
        <v>400</v>
      </c>
      <c r="C466">
        <v>2015</v>
      </c>
      <c r="D466">
        <v>29</v>
      </c>
      <c r="E466" t="s">
        <v>33</v>
      </c>
      <c r="F466" t="s">
        <v>21</v>
      </c>
      <c r="G466" t="s">
        <v>402</v>
      </c>
      <c r="H466" t="s">
        <v>21</v>
      </c>
      <c r="I466" t="s">
        <v>912</v>
      </c>
      <c r="J466" t="s">
        <v>911</v>
      </c>
      <c r="K466" t="s">
        <v>922</v>
      </c>
      <c r="L466" t="s">
        <v>310</v>
      </c>
      <c r="M466">
        <v>0</v>
      </c>
      <c r="N466" t="s">
        <v>919</v>
      </c>
      <c r="O466" t="s">
        <v>27</v>
      </c>
      <c r="P466" t="s">
        <v>512</v>
      </c>
      <c r="Q466" t="s">
        <v>85</v>
      </c>
    </row>
    <row r="467" spans="1:17" x14ac:dyDescent="0.25">
      <c r="A467">
        <v>829765</v>
      </c>
      <c r="B467" t="s">
        <v>219</v>
      </c>
      <c r="C467">
        <v>2015</v>
      </c>
      <c r="D467">
        <v>28</v>
      </c>
      <c r="E467" t="s">
        <v>64</v>
      </c>
      <c r="F467" t="s">
        <v>73</v>
      </c>
      <c r="G467" t="s">
        <v>298</v>
      </c>
      <c r="H467" t="s">
        <v>73</v>
      </c>
      <c r="I467" t="s">
        <v>912</v>
      </c>
      <c r="J467" t="s">
        <v>911</v>
      </c>
      <c r="K467" t="s">
        <v>64</v>
      </c>
      <c r="L467" t="s">
        <v>41</v>
      </c>
      <c r="M467">
        <v>2</v>
      </c>
      <c r="N467" t="s">
        <v>919</v>
      </c>
      <c r="O467" t="s">
        <v>197</v>
      </c>
      <c r="P467" t="s">
        <v>506</v>
      </c>
      <c r="Q467" t="s">
        <v>262</v>
      </c>
    </row>
    <row r="468" spans="1:17" x14ac:dyDescent="0.25">
      <c r="A468">
        <v>829759</v>
      </c>
      <c r="B468" t="s">
        <v>300</v>
      </c>
      <c r="C468">
        <v>2015</v>
      </c>
      <c r="D468">
        <v>27</v>
      </c>
      <c r="E468" t="s">
        <v>248</v>
      </c>
      <c r="F468" t="s">
        <v>52</v>
      </c>
      <c r="G468" t="s">
        <v>917</v>
      </c>
      <c r="H468" t="s">
        <v>248</v>
      </c>
      <c r="I468" t="s">
        <v>912</v>
      </c>
      <c r="J468" t="s">
        <v>911</v>
      </c>
      <c r="K468" t="s">
        <v>52</v>
      </c>
      <c r="L468" t="s">
        <v>41</v>
      </c>
      <c r="M468">
        <v>20</v>
      </c>
      <c r="N468" t="s">
        <v>919</v>
      </c>
      <c r="O468" t="s">
        <v>84</v>
      </c>
      <c r="P468" t="s">
        <v>354</v>
      </c>
      <c r="Q468" t="s">
        <v>29</v>
      </c>
    </row>
    <row r="469" spans="1:17" x14ac:dyDescent="0.25">
      <c r="A469">
        <v>829757</v>
      </c>
      <c r="B469" t="s">
        <v>206</v>
      </c>
      <c r="C469">
        <v>2015</v>
      </c>
      <c r="D469">
        <v>26</v>
      </c>
      <c r="E469" t="s">
        <v>360</v>
      </c>
      <c r="F469" t="s">
        <v>33</v>
      </c>
      <c r="G469" t="s">
        <v>408</v>
      </c>
      <c r="H469" t="s">
        <v>33</v>
      </c>
      <c r="I469" t="s">
        <v>912</v>
      </c>
      <c r="J469" t="s">
        <v>911</v>
      </c>
      <c r="K469" t="s">
        <v>33</v>
      </c>
      <c r="L469" t="s">
        <v>26</v>
      </c>
      <c r="M469">
        <v>10</v>
      </c>
      <c r="N469" t="s">
        <v>919</v>
      </c>
      <c r="O469" t="s">
        <v>319</v>
      </c>
      <c r="P469" t="s">
        <v>124</v>
      </c>
      <c r="Q469" t="s">
        <v>179</v>
      </c>
    </row>
    <row r="470" spans="1:17" x14ac:dyDescent="0.25">
      <c r="A470">
        <v>829753</v>
      </c>
      <c r="B470" t="s">
        <v>219</v>
      </c>
      <c r="C470">
        <v>2015</v>
      </c>
      <c r="D470">
        <v>24</v>
      </c>
      <c r="E470" t="s">
        <v>64</v>
      </c>
      <c r="F470" t="s">
        <v>248</v>
      </c>
      <c r="G470" t="s">
        <v>298</v>
      </c>
      <c r="H470" t="s">
        <v>64</v>
      </c>
      <c r="I470" t="s">
        <v>910</v>
      </c>
      <c r="J470" t="s">
        <v>911</v>
      </c>
      <c r="K470" t="s">
        <v>64</v>
      </c>
      <c r="L470" t="s">
        <v>41</v>
      </c>
      <c r="M470">
        <v>97</v>
      </c>
      <c r="N470" t="s">
        <v>919</v>
      </c>
      <c r="O470" t="s">
        <v>523</v>
      </c>
      <c r="P470" t="s">
        <v>512</v>
      </c>
      <c r="Q470" t="s">
        <v>208</v>
      </c>
    </row>
    <row r="471" spans="1:17" x14ac:dyDescent="0.25">
      <c r="A471">
        <v>829751</v>
      </c>
      <c r="B471" t="s">
        <v>50</v>
      </c>
      <c r="C471">
        <v>2015</v>
      </c>
      <c r="D471">
        <v>23</v>
      </c>
      <c r="E471" t="s">
        <v>60</v>
      </c>
      <c r="F471" t="s">
        <v>52</v>
      </c>
      <c r="G471" t="s">
        <v>302</v>
      </c>
      <c r="H471" t="s">
        <v>60</v>
      </c>
      <c r="I471" t="s">
        <v>910</v>
      </c>
      <c r="J471" t="s">
        <v>911</v>
      </c>
      <c r="K471" t="s">
        <v>60</v>
      </c>
      <c r="L471" t="s">
        <v>41</v>
      </c>
      <c r="M471">
        <v>20</v>
      </c>
      <c r="N471" t="s">
        <v>919</v>
      </c>
      <c r="O471" t="s">
        <v>333</v>
      </c>
      <c r="P471" t="s">
        <v>354</v>
      </c>
      <c r="Q471" t="s">
        <v>29</v>
      </c>
    </row>
    <row r="472" spans="1:17" x14ac:dyDescent="0.25">
      <c r="A472">
        <v>829749</v>
      </c>
      <c r="B472" t="s">
        <v>18</v>
      </c>
      <c r="C472">
        <v>2015</v>
      </c>
      <c r="D472">
        <v>22</v>
      </c>
      <c r="E472" t="s">
        <v>21</v>
      </c>
      <c r="F472" t="s">
        <v>33</v>
      </c>
      <c r="G472" t="s">
        <v>918</v>
      </c>
      <c r="H472" t="s">
        <v>33</v>
      </c>
      <c r="I472" t="s">
        <v>912</v>
      </c>
      <c r="J472" t="s">
        <v>911</v>
      </c>
      <c r="K472" t="s">
        <v>33</v>
      </c>
      <c r="L472" t="s">
        <v>26</v>
      </c>
      <c r="M472">
        <v>9</v>
      </c>
      <c r="N472" t="s">
        <v>919</v>
      </c>
      <c r="O472" t="s">
        <v>526</v>
      </c>
      <c r="P472" t="s">
        <v>124</v>
      </c>
      <c r="Q472" t="s">
        <v>179</v>
      </c>
    </row>
    <row r="473" spans="1:17" x14ac:dyDescent="0.25">
      <c r="A473">
        <v>829747</v>
      </c>
      <c r="B473" t="s">
        <v>206</v>
      </c>
      <c r="C473">
        <v>2015</v>
      </c>
      <c r="D473">
        <v>21</v>
      </c>
      <c r="E473" t="s">
        <v>360</v>
      </c>
      <c r="F473" t="s">
        <v>60</v>
      </c>
      <c r="G473" t="s">
        <v>408</v>
      </c>
      <c r="H473" t="s">
        <v>60</v>
      </c>
      <c r="I473" t="s">
        <v>912</v>
      </c>
      <c r="J473" t="s">
        <v>911</v>
      </c>
      <c r="K473" t="s">
        <v>360</v>
      </c>
      <c r="L473" t="s">
        <v>41</v>
      </c>
      <c r="M473">
        <v>37</v>
      </c>
      <c r="N473" t="s">
        <v>919</v>
      </c>
      <c r="O473" t="s">
        <v>194</v>
      </c>
      <c r="P473" t="s">
        <v>528</v>
      </c>
      <c r="Q473" t="s">
        <v>209</v>
      </c>
    </row>
    <row r="474" spans="1:17" x14ac:dyDescent="0.25">
      <c r="A474">
        <v>829743</v>
      </c>
      <c r="B474" t="s">
        <v>294</v>
      </c>
      <c r="C474">
        <v>2015</v>
      </c>
      <c r="D474">
        <v>19</v>
      </c>
      <c r="E474" t="s">
        <v>52</v>
      </c>
      <c r="F474" t="s">
        <v>73</v>
      </c>
      <c r="G474" t="s">
        <v>916</v>
      </c>
      <c r="H474" t="s">
        <v>73</v>
      </c>
      <c r="I474" t="s">
        <v>912</v>
      </c>
      <c r="J474" t="s">
        <v>911</v>
      </c>
      <c r="K474" t="s">
        <v>52</v>
      </c>
      <c r="L474" t="s">
        <v>41</v>
      </c>
      <c r="M474">
        <v>16</v>
      </c>
      <c r="N474" t="s">
        <v>373</v>
      </c>
      <c r="O474" t="s">
        <v>102</v>
      </c>
      <c r="P474" t="s">
        <v>167</v>
      </c>
      <c r="Q474" t="s">
        <v>262</v>
      </c>
    </row>
    <row r="475" spans="1:17" x14ac:dyDescent="0.25">
      <c r="A475">
        <v>829745</v>
      </c>
      <c r="B475" t="s">
        <v>400</v>
      </c>
      <c r="C475">
        <v>2015</v>
      </c>
      <c r="D475">
        <v>20</v>
      </c>
      <c r="E475" t="s">
        <v>33</v>
      </c>
      <c r="F475" t="s">
        <v>64</v>
      </c>
      <c r="G475" t="s">
        <v>402</v>
      </c>
      <c r="H475" t="s">
        <v>33</v>
      </c>
      <c r="I475" t="s">
        <v>912</v>
      </c>
      <c r="J475" t="s">
        <v>911</v>
      </c>
      <c r="K475" t="s">
        <v>64</v>
      </c>
      <c r="L475" t="s">
        <v>41</v>
      </c>
      <c r="M475">
        <v>27</v>
      </c>
      <c r="N475" t="s">
        <v>919</v>
      </c>
      <c r="O475" t="s">
        <v>434</v>
      </c>
      <c r="P475" t="s">
        <v>512</v>
      </c>
      <c r="Q475" t="s">
        <v>208</v>
      </c>
    </row>
    <row r="476" spans="1:17" x14ac:dyDescent="0.25">
      <c r="A476">
        <v>829741</v>
      </c>
      <c r="B476" t="s">
        <v>18</v>
      </c>
      <c r="C476">
        <v>2015</v>
      </c>
      <c r="D476">
        <v>18</v>
      </c>
      <c r="E476" t="s">
        <v>21</v>
      </c>
      <c r="F476" t="s">
        <v>248</v>
      </c>
      <c r="G476" t="s">
        <v>918</v>
      </c>
      <c r="H476" t="s">
        <v>248</v>
      </c>
      <c r="I476" t="s">
        <v>912</v>
      </c>
      <c r="J476" t="s">
        <v>913</v>
      </c>
      <c r="K476" t="s">
        <v>248</v>
      </c>
      <c r="L476" t="s">
        <v>223</v>
      </c>
      <c r="M476">
        <v>0</v>
      </c>
      <c r="N476" t="s">
        <v>919</v>
      </c>
      <c r="O476" t="s">
        <v>531</v>
      </c>
      <c r="P476" t="s">
        <v>124</v>
      </c>
      <c r="Q476" t="s">
        <v>179</v>
      </c>
    </row>
    <row r="477" spans="1:17" x14ac:dyDescent="0.25">
      <c r="A477">
        <v>829739</v>
      </c>
      <c r="B477" t="s">
        <v>206</v>
      </c>
      <c r="C477">
        <v>2015</v>
      </c>
      <c r="D477">
        <v>17</v>
      </c>
      <c r="E477" t="s">
        <v>360</v>
      </c>
      <c r="F477" t="s">
        <v>73</v>
      </c>
      <c r="G477" t="s">
        <v>408</v>
      </c>
      <c r="H477" t="s">
        <v>73</v>
      </c>
      <c r="I477" t="s">
        <v>912</v>
      </c>
      <c r="J477" t="s">
        <v>911</v>
      </c>
      <c r="K477" t="s">
        <v>73</v>
      </c>
      <c r="L477" t="s">
        <v>26</v>
      </c>
      <c r="M477">
        <v>6</v>
      </c>
      <c r="N477" t="s">
        <v>919</v>
      </c>
      <c r="O477" t="s">
        <v>153</v>
      </c>
      <c r="P477" t="s">
        <v>528</v>
      </c>
      <c r="Q477" t="s">
        <v>29</v>
      </c>
    </row>
    <row r="478" spans="1:17" x14ac:dyDescent="0.25">
      <c r="A478">
        <v>829735</v>
      </c>
      <c r="B478" t="s">
        <v>18</v>
      </c>
      <c r="C478">
        <v>2015</v>
      </c>
      <c r="D478">
        <v>15</v>
      </c>
      <c r="E478" t="s">
        <v>21</v>
      </c>
      <c r="F478" t="s">
        <v>64</v>
      </c>
      <c r="G478" t="s">
        <v>918</v>
      </c>
      <c r="H478" t="s">
        <v>64</v>
      </c>
      <c r="I478" t="s">
        <v>910</v>
      </c>
      <c r="J478" t="s">
        <v>911</v>
      </c>
      <c r="K478" t="s">
        <v>21</v>
      </c>
      <c r="L478" t="s">
        <v>26</v>
      </c>
      <c r="M478">
        <v>8</v>
      </c>
      <c r="N478" t="s">
        <v>919</v>
      </c>
      <c r="O478" t="s">
        <v>473</v>
      </c>
      <c r="P478" t="s">
        <v>56</v>
      </c>
      <c r="Q478" t="s">
        <v>124</v>
      </c>
    </row>
    <row r="479" spans="1:17" x14ac:dyDescent="0.25">
      <c r="A479">
        <v>829737</v>
      </c>
      <c r="B479" t="s">
        <v>400</v>
      </c>
      <c r="C479">
        <v>2015</v>
      </c>
      <c r="D479">
        <v>16</v>
      </c>
      <c r="E479" t="s">
        <v>33</v>
      </c>
      <c r="F479" t="s">
        <v>60</v>
      </c>
      <c r="G479" t="s">
        <v>402</v>
      </c>
      <c r="H479" t="s">
        <v>33</v>
      </c>
      <c r="I479" t="s">
        <v>912</v>
      </c>
      <c r="J479" t="s">
        <v>911</v>
      </c>
      <c r="K479" t="s">
        <v>60</v>
      </c>
      <c r="L479" t="s">
        <v>41</v>
      </c>
      <c r="M479">
        <v>18</v>
      </c>
      <c r="N479" t="s">
        <v>919</v>
      </c>
      <c r="O479" t="s">
        <v>340</v>
      </c>
      <c r="P479" t="s">
        <v>167</v>
      </c>
      <c r="Q479" t="s">
        <v>262</v>
      </c>
    </row>
    <row r="480" spans="1:17" x14ac:dyDescent="0.25">
      <c r="A480">
        <v>829731</v>
      </c>
      <c r="B480" t="s">
        <v>294</v>
      </c>
      <c r="C480">
        <v>2015</v>
      </c>
      <c r="D480">
        <v>13</v>
      </c>
      <c r="E480" t="s">
        <v>52</v>
      </c>
      <c r="F480" t="s">
        <v>360</v>
      </c>
      <c r="G480" t="s">
        <v>916</v>
      </c>
      <c r="H480" t="s">
        <v>360</v>
      </c>
      <c r="I480" t="s">
        <v>910</v>
      </c>
      <c r="J480" t="s">
        <v>911</v>
      </c>
      <c r="K480" t="s">
        <v>360</v>
      </c>
      <c r="L480" t="s">
        <v>41</v>
      </c>
      <c r="M480">
        <v>4</v>
      </c>
      <c r="N480" t="s">
        <v>919</v>
      </c>
      <c r="O480" t="s">
        <v>535</v>
      </c>
      <c r="P480" t="s">
        <v>85</v>
      </c>
      <c r="Q480" t="s">
        <v>179</v>
      </c>
    </row>
    <row r="481" spans="1:17" x14ac:dyDescent="0.25">
      <c r="A481">
        <v>829733</v>
      </c>
      <c r="B481" t="s">
        <v>87</v>
      </c>
      <c r="C481">
        <v>2015</v>
      </c>
      <c r="D481">
        <v>14</v>
      </c>
      <c r="E481" t="s">
        <v>248</v>
      </c>
      <c r="F481" t="s">
        <v>73</v>
      </c>
      <c r="G481" t="s">
        <v>358</v>
      </c>
      <c r="H481" t="s">
        <v>73</v>
      </c>
      <c r="I481" t="s">
        <v>912</v>
      </c>
      <c r="J481" t="s">
        <v>911</v>
      </c>
      <c r="K481" t="s">
        <v>73</v>
      </c>
      <c r="L481" t="s">
        <v>26</v>
      </c>
      <c r="M481">
        <v>4</v>
      </c>
      <c r="N481" t="s">
        <v>919</v>
      </c>
      <c r="O481" t="s">
        <v>90</v>
      </c>
      <c r="P481" t="s">
        <v>528</v>
      </c>
      <c r="Q481" t="s">
        <v>209</v>
      </c>
    </row>
    <row r="482" spans="1:17" x14ac:dyDescent="0.25">
      <c r="A482">
        <v>829729</v>
      </c>
      <c r="B482" t="s">
        <v>50</v>
      </c>
      <c r="C482">
        <v>2015</v>
      </c>
      <c r="D482">
        <v>12</v>
      </c>
      <c r="E482" t="s">
        <v>60</v>
      </c>
      <c r="F482" t="s">
        <v>64</v>
      </c>
      <c r="G482" t="s">
        <v>302</v>
      </c>
      <c r="H482" t="s">
        <v>60</v>
      </c>
      <c r="I482" t="s">
        <v>910</v>
      </c>
      <c r="J482" t="s">
        <v>911</v>
      </c>
      <c r="K482" t="s">
        <v>64</v>
      </c>
      <c r="L482" t="s">
        <v>26</v>
      </c>
      <c r="M482">
        <v>6</v>
      </c>
      <c r="N482" t="s">
        <v>919</v>
      </c>
      <c r="O482" t="s">
        <v>472</v>
      </c>
      <c r="P482" t="s">
        <v>56</v>
      </c>
      <c r="Q482" t="s">
        <v>124</v>
      </c>
    </row>
    <row r="483" spans="1:17" x14ac:dyDescent="0.25">
      <c r="A483">
        <v>829727</v>
      </c>
      <c r="B483" t="s">
        <v>294</v>
      </c>
      <c r="C483">
        <v>2015</v>
      </c>
      <c r="D483">
        <v>11</v>
      </c>
      <c r="E483" t="s">
        <v>52</v>
      </c>
      <c r="F483" t="s">
        <v>21</v>
      </c>
      <c r="G483" t="s">
        <v>916</v>
      </c>
      <c r="H483" t="s">
        <v>21</v>
      </c>
      <c r="I483" t="s">
        <v>912</v>
      </c>
      <c r="J483" t="s">
        <v>911</v>
      </c>
      <c r="K483" t="s">
        <v>21</v>
      </c>
      <c r="L483" t="s">
        <v>26</v>
      </c>
      <c r="M483">
        <v>6</v>
      </c>
      <c r="N483" t="s">
        <v>919</v>
      </c>
      <c r="O483" t="s">
        <v>473</v>
      </c>
      <c r="P483" t="s">
        <v>85</v>
      </c>
      <c r="Q483" t="s">
        <v>179</v>
      </c>
    </row>
    <row r="484" spans="1:17" x14ac:dyDescent="0.25">
      <c r="A484">
        <v>829725</v>
      </c>
      <c r="B484" t="s">
        <v>87</v>
      </c>
      <c r="C484">
        <v>2015</v>
      </c>
      <c r="D484">
        <v>10</v>
      </c>
      <c r="E484" t="s">
        <v>248</v>
      </c>
      <c r="F484" t="s">
        <v>360</v>
      </c>
      <c r="G484" t="s">
        <v>358</v>
      </c>
      <c r="H484" t="s">
        <v>248</v>
      </c>
      <c r="I484" t="s">
        <v>910</v>
      </c>
      <c r="J484" t="s">
        <v>911</v>
      </c>
      <c r="K484" t="s">
        <v>360</v>
      </c>
      <c r="L484" t="s">
        <v>26</v>
      </c>
      <c r="M484">
        <v>5</v>
      </c>
      <c r="N484" t="s">
        <v>919</v>
      </c>
      <c r="O484" t="s">
        <v>145</v>
      </c>
      <c r="P484" t="s">
        <v>29</v>
      </c>
      <c r="Q484" t="s">
        <v>503</v>
      </c>
    </row>
    <row r="485" spans="1:17" x14ac:dyDescent="0.25">
      <c r="A485">
        <v>829721</v>
      </c>
      <c r="B485" t="s">
        <v>18</v>
      </c>
      <c r="C485">
        <v>2015</v>
      </c>
      <c r="D485">
        <v>9</v>
      </c>
      <c r="E485" t="s">
        <v>21</v>
      </c>
      <c r="F485" t="s">
        <v>60</v>
      </c>
      <c r="G485" t="s">
        <v>918</v>
      </c>
      <c r="H485" t="s">
        <v>60</v>
      </c>
      <c r="I485" t="s">
        <v>910</v>
      </c>
      <c r="J485" t="s">
        <v>911</v>
      </c>
      <c r="K485" t="s">
        <v>21</v>
      </c>
      <c r="L485" t="s">
        <v>26</v>
      </c>
      <c r="M485">
        <v>7</v>
      </c>
      <c r="N485" t="s">
        <v>919</v>
      </c>
      <c r="O485" t="s">
        <v>327</v>
      </c>
      <c r="P485" t="s">
        <v>56</v>
      </c>
      <c r="Q485" t="s">
        <v>528</v>
      </c>
    </row>
    <row r="486" spans="1:17" x14ac:dyDescent="0.25">
      <c r="A486">
        <v>829719</v>
      </c>
      <c r="B486" t="s">
        <v>400</v>
      </c>
      <c r="C486">
        <v>2015</v>
      </c>
      <c r="D486">
        <v>8</v>
      </c>
      <c r="E486" t="s">
        <v>33</v>
      </c>
      <c r="F486" t="s">
        <v>52</v>
      </c>
      <c r="G486" t="s">
        <v>402</v>
      </c>
      <c r="H486" t="s">
        <v>52</v>
      </c>
      <c r="I486" t="s">
        <v>912</v>
      </c>
      <c r="J486" t="s">
        <v>911</v>
      </c>
      <c r="K486" t="s">
        <v>52</v>
      </c>
      <c r="L486" t="s">
        <v>26</v>
      </c>
      <c r="M486">
        <v>8</v>
      </c>
      <c r="N486" t="s">
        <v>919</v>
      </c>
      <c r="O486" t="s">
        <v>102</v>
      </c>
      <c r="P486" t="s">
        <v>506</v>
      </c>
      <c r="Q486" t="s">
        <v>167</v>
      </c>
    </row>
    <row r="487" spans="1:17" x14ac:dyDescent="0.25">
      <c r="A487">
        <v>829717</v>
      </c>
      <c r="B487" t="s">
        <v>50</v>
      </c>
      <c r="C487">
        <v>2015</v>
      </c>
      <c r="D487">
        <v>7</v>
      </c>
      <c r="E487" t="s">
        <v>60</v>
      </c>
      <c r="F487" t="s">
        <v>248</v>
      </c>
      <c r="G487" t="s">
        <v>302</v>
      </c>
      <c r="H487" t="s">
        <v>60</v>
      </c>
      <c r="I487" t="s">
        <v>912</v>
      </c>
      <c r="J487" t="s">
        <v>911</v>
      </c>
      <c r="K487" t="s">
        <v>248</v>
      </c>
      <c r="L487" t="s">
        <v>41</v>
      </c>
      <c r="M487">
        <v>18</v>
      </c>
      <c r="N487" t="s">
        <v>919</v>
      </c>
      <c r="O487" t="s">
        <v>541</v>
      </c>
      <c r="P487" t="s">
        <v>56</v>
      </c>
      <c r="Q487" t="s">
        <v>178</v>
      </c>
    </row>
    <row r="488" spans="1:17" x14ac:dyDescent="0.25">
      <c r="A488">
        <v>829715</v>
      </c>
      <c r="B488" t="s">
        <v>206</v>
      </c>
      <c r="C488">
        <v>2015</v>
      </c>
      <c r="D488">
        <v>6</v>
      </c>
      <c r="E488" t="s">
        <v>360</v>
      </c>
      <c r="F488" t="s">
        <v>21</v>
      </c>
      <c r="G488" t="s">
        <v>408</v>
      </c>
      <c r="H488" t="s">
        <v>21</v>
      </c>
      <c r="I488" t="s">
        <v>912</v>
      </c>
      <c r="J488" t="s">
        <v>911</v>
      </c>
      <c r="K488" t="s">
        <v>21</v>
      </c>
      <c r="L488" t="s">
        <v>26</v>
      </c>
      <c r="M488">
        <v>3</v>
      </c>
      <c r="N488" t="s">
        <v>919</v>
      </c>
      <c r="O488" t="s">
        <v>542</v>
      </c>
      <c r="P488" t="s">
        <v>528</v>
      </c>
      <c r="Q488" t="s">
        <v>29</v>
      </c>
    </row>
    <row r="489" spans="1:17" x14ac:dyDescent="0.25">
      <c r="A489">
        <v>829713</v>
      </c>
      <c r="B489" t="s">
        <v>36</v>
      </c>
      <c r="C489">
        <v>2015</v>
      </c>
      <c r="D489">
        <v>5</v>
      </c>
      <c r="E489" t="s">
        <v>73</v>
      </c>
      <c r="F489" t="s">
        <v>33</v>
      </c>
      <c r="G489" t="s">
        <v>313</v>
      </c>
      <c r="H489" t="s">
        <v>33</v>
      </c>
      <c r="I489" t="s">
        <v>912</v>
      </c>
      <c r="J489" t="s">
        <v>911</v>
      </c>
      <c r="K489" t="s">
        <v>33</v>
      </c>
      <c r="L489" t="s">
        <v>26</v>
      </c>
      <c r="M489">
        <v>3</v>
      </c>
      <c r="N489" t="s">
        <v>919</v>
      </c>
      <c r="O489" t="s">
        <v>257</v>
      </c>
      <c r="P489" t="s">
        <v>179</v>
      </c>
      <c r="Q489" t="s">
        <v>208</v>
      </c>
    </row>
    <row r="490" spans="1:17" x14ac:dyDescent="0.25">
      <c r="A490">
        <v>829711</v>
      </c>
      <c r="B490" t="s">
        <v>219</v>
      </c>
      <c r="C490">
        <v>2015</v>
      </c>
      <c r="D490">
        <v>4</v>
      </c>
      <c r="E490" t="s">
        <v>64</v>
      </c>
      <c r="F490" t="s">
        <v>52</v>
      </c>
      <c r="G490" t="s">
        <v>298</v>
      </c>
      <c r="H490" t="s">
        <v>64</v>
      </c>
      <c r="I490" t="s">
        <v>910</v>
      </c>
      <c r="J490" t="s">
        <v>911</v>
      </c>
      <c r="K490" t="s">
        <v>64</v>
      </c>
      <c r="L490" t="s">
        <v>41</v>
      </c>
      <c r="M490">
        <v>45</v>
      </c>
      <c r="N490" t="s">
        <v>919</v>
      </c>
      <c r="O490" t="s">
        <v>523</v>
      </c>
      <c r="P490" t="s">
        <v>167</v>
      </c>
      <c r="Q490" t="s">
        <v>262</v>
      </c>
    </row>
    <row r="491" spans="1:17" x14ac:dyDescent="0.25">
      <c r="A491">
        <v>829709</v>
      </c>
      <c r="B491" t="s">
        <v>87</v>
      </c>
      <c r="C491">
        <v>2015</v>
      </c>
      <c r="D491">
        <v>3</v>
      </c>
      <c r="E491" t="s">
        <v>248</v>
      </c>
      <c r="F491" t="s">
        <v>21</v>
      </c>
      <c r="G491" t="s">
        <v>358</v>
      </c>
      <c r="H491" t="s">
        <v>248</v>
      </c>
      <c r="I491" t="s">
        <v>912</v>
      </c>
      <c r="J491" t="s">
        <v>911</v>
      </c>
      <c r="K491" t="s">
        <v>21</v>
      </c>
      <c r="L491" t="s">
        <v>41</v>
      </c>
      <c r="M491">
        <v>26</v>
      </c>
      <c r="N491" t="s">
        <v>919</v>
      </c>
      <c r="O491" t="s">
        <v>543</v>
      </c>
      <c r="P491" t="s">
        <v>528</v>
      </c>
      <c r="Q491" t="s">
        <v>29</v>
      </c>
    </row>
    <row r="492" spans="1:17" x14ac:dyDescent="0.25">
      <c r="A492">
        <v>829707</v>
      </c>
      <c r="B492" t="s">
        <v>219</v>
      </c>
      <c r="C492">
        <v>2015</v>
      </c>
      <c r="D492">
        <v>2</v>
      </c>
      <c r="E492" t="s">
        <v>64</v>
      </c>
      <c r="F492" t="s">
        <v>360</v>
      </c>
      <c r="G492" t="s">
        <v>298</v>
      </c>
      <c r="H492" t="s">
        <v>360</v>
      </c>
      <c r="I492" t="s">
        <v>912</v>
      </c>
      <c r="J492" t="s">
        <v>911</v>
      </c>
      <c r="K492" t="s">
        <v>64</v>
      </c>
      <c r="L492" t="s">
        <v>41</v>
      </c>
      <c r="M492">
        <v>1</v>
      </c>
      <c r="N492" t="s">
        <v>919</v>
      </c>
      <c r="O492" t="s">
        <v>472</v>
      </c>
      <c r="P492" t="s">
        <v>167</v>
      </c>
      <c r="Q492" t="s">
        <v>262</v>
      </c>
    </row>
    <row r="493" spans="1:17" x14ac:dyDescent="0.25">
      <c r="A493">
        <v>829705</v>
      </c>
      <c r="B493" t="s">
        <v>36</v>
      </c>
      <c r="C493">
        <v>2015</v>
      </c>
      <c r="D493">
        <v>1</v>
      </c>
      <c r="E493" t="s">
        <v>73</v>
      </c>
      <c r="F493" t="s">
        <v>60</v>
      </c>
      <c r="G493" t="s">
        <v>313</v>
      </c>
      <c r="H493" t="s">
        <v>73</v>
      </c>
      <c r="I493" t="s">
        <v>912</v>
      </c>
      <c r="J493" t="s">
        <v>911</v>
      </c>
      <c r="K493" t="s">
        <v>73</v>
      </c>
      <c r="L493" t="s">
        <v>26</v>
      </c>
      <c r="M493">
        <v>7</v>
      </c>
      <c r="N493" t="s">
        <v>919</v>
      </c>
      <c r="O493" t="s">
        <v>544</v>
      </c>
      <c r="P493" t="s">
        <v>179</v>
      </c>
      <c r="Q493" t="s">
        <v>208</v>
      </c>
    </row>
    <row r="494" spans="1:17" x14ac:dyDescent="0.25">
      <c r="A494">
        <v>734049</v>
      </c>
      <c r="B494" t="s">
        <v>400</v>
      </c>
      <c r="C494">
        <v>2014</v>
      </c>
      <c r="D494" t="s">
        <v>20</v>
      </c>
      <c r="E494" t="s">
        <v>73</v>
      </c>
      <c r="F494" t="s">
        <v>248</v>
      </c>
      <c r="G494" t="s">
        <v>402</v>
      </c>
      <c r="H494" t="s">
        <v>73</v>
      </c>
      <c r="I494" t="s">
        <v>912</v>
      </c>
      <c r="J494" t="s">
        <v>911</v>
      </c>
      <c r="K494" t="s">
        <v>73</v>
      </c>
      <c r="L494" t="s">
        <v>26</v>
      </c>
      <c r="M494">
        <v>3</v>
      </c>
      <c r="N494" t="s">
        <v>919</v>
      </c>
      <c r="O494" t="s">
        <v>264</v>
      </c>
      <c r="P494" t="s">
        <v>354</v>
      </c>
      <c r="Q494" t="s">
        <v>48</v>
      </c>
    </row>
    <row r="495" spans="1:17" x14ac:dyDescent="0.25">
      <c r="A495">
        <v>734047</v>
      </c>
      <c r="B495" t="s">
        <v>50</v>
      </c>
      <c r="C495">
        <v>2014</v>
      </c>
      <c r="D495" t="s">
        <v>32</v>
      </c>
      <c r="E495" t="s">
        <v>64</v>
      </c>
      <c r="F495" t="s">
        <v>248</v>
      </c>
      <c r="G495" t="s">
        <v>302</v>
      </c>
      <c r="H495" t="s">
        <v>64</v>
      </c>
      <c r="I495" t="s">
        <v>912</v>
      </c>
      <c r="J495" t="s">
        <v>911</v>
      </c>
      <c r="K495" t="s">
        <v>248</v>
      </c>
      <c r="L495" t="s">
        <v>41</v>
      </c>
      <c r="M495">
        <v>24</v>
      </c>
      <c r="N495" t="s">
        <v>919</v>
      </c>
      <c r="O495" t="s">
        <v>546</v>
      </c>
      <c r="P495" t="s">
        <v>354</v>
      </c>
      <c r="Q495" t="s">
        <v>134</v>
      </c>
    </row>
    <row r="496" spans="1:17" x14ac:dyDescent="0.25">
      <c r="A496">
        <v>734045</v>
      </c>
      <c r="B496" t="s">
        <v>50</v>
      </c>
      <c r="C496">
        <v>2014</v>
      </c>
      <c r="D496" t="s">
        <v>38</v>
      </c>
      <c r="E496" t="s">
        <v>64</v>
      </c>
      <c r="F496" t="s">
        <v>60</v>
      </c>
      <c r="G496" t="s">
        <v>505</v>
      </c>
      <c r="H496" t="s">
        <v>64</v>
      </c>
      <c r="I496" t="s">
        <v>912</v>
      </c>
      <c r="J496" t="s">
        <v>911</v>
      </c>
      <c r="K496" t="s">
        <v>64</v>
      </c>
      <c r="L496" t="s">
        <v>26</v>
      </c>
      <c r="M496">
        <v>7</v>
      </c>
      <c r="N496" t="s">
        <v>919</v>
      </c>
      <c r="O496" t="s">
        <v>434</v>
      </c>
      <c r="P496" t="s">
        <v>262</v>
      </c>
      <c r="Q496" t="s">
        <v>48</v>
      </c>
    </row>
    <row r="497" spans="1:17" x14ac:dyDescent="0.25">
      <c r="A497">
        <v>734043</v>
      </c>
      <c r="B497" t="s">
        <v>36</v>
      </c>
      <c r="C497">
        <v>2014</v>
      </c>
      <c r="D497" t="s">
        <v>46</v>
      </c>
      <c r="E497" t="s">
        <v>248</v>
      </c>
      <c r="F497" t="s">
        <v>73</v>
      </c>
      <c r="G497" t="s">
        <v>313</v>
      </c>
      <c r="H497" t="s">
        <v>248</v>
      </c>
      <c r="I497" t="s">
        <v>912</v>
      </c>
      <c r="J497" t="s">
        <v>911</v>
      </c>
      <c r="K497" t="s">
        <v>73</v>
      </c>
      <c r="L497" t="s">
        <v>41</v>
      </c>
      <c r="M497">
        <v>28</v>
      </c>
      <c r="N497" t="s">
        <v>919</v>
      </c>
      <c r="O497" t="s">
        <v>153</v>
      </c>
      <c r="P497" t="s">
        <v>299</v>
      </c>
      <c r="Q497" t="s">
        <v>179</v>
      </c>
    </row>
    <row r="498" spans="1:17" x14ac:dyDescent="0.25">
      <c r="A498">
        <v>734041</v>
      </c>
      <c r="B498" t="s">
        <v>50</v>
      </c>
      <c r="C498">
        <v>2014</v>
      </c>
      <c r="D498">
        <v>56</v>
      </c>
      <c r="E498" t="s">
        <v>60</v>
      </c>
      <c r="F498" t="s">
        <v>21</v>
      </c>
      <c r="G498" t="s">
        <v>302</v>
      </c>
      <c r="H498" t="s">
        <v>60</v>
      </c>
      <c r="I498" t="s">
        <v>912</v>
      </c>
      <c r="J498" t="s">
        <v>911</v>
      </c>
      <c r="K498" t="s">
        <v>60</v>
      </c>
      <c r="L498" t="s">
        <v>26</v>
      </c>
      <c r="M498">
        <v>5</v>
      </c>
      <c r="N498" t="s">
        <v>919</v>
      </c>
      <c r="O498" t="s">
        <v>442</v>
      </c>
      <c r="P498" t="s">
        <v>503</v>
      </c>
      <c r="Q498" t="s">
        <v>134</v>
      </c>
    </row>
    <row r="499" spans="1:17" x14ac:dyDescent="0.25">
      <c r="A499">
        <v>734039</v>
      </c>
      <c r="B499" t="s">
        <v>300</v>
      </c>
      <c r="C499">
        <v>2014</v>
      </c>
      <c r="D499">
        <v>55</v>
      </c>
      <c r="E499" t="s">
        <v>248</v>
      </c>
      <c r="F499" t="s">
        <v>360</v>
      </c>
      <c r="G499" t="s">
        <v>917</v>
      </c>
      <c r="H499" t="s">
        <v>248</v>
      </c>
      <c r="I499" t="s">
        <v>912</v>
      </c>
      <c r="J499" t="s">
        <v>911</v>
      </c>
      <c r="K499" t="s">
        <v>248</v>
      </c>
      <c r="L499" t="s">
        <v>26</v>
      </c>
      <c r="M499">
        <v>7</v>
      </c>
      <c r="N499" t="s">
        <v>919</v>
      </c>
      <c r="O499" t="s">
        <v>490</v>
      </c>
      <c r="P499" t="s">
        <v>354</v>
      </c>
      <c r="Q499" t="s">
        <v>262</v>
      </c>
    </row>
    <row r="500" spans="1:17" x14ac:dyDescent="0.25">
      <c r="A500">
        <v>734035</v>
      </c>
      <c r="B500" t="s">
        <v>400</v>
      </c>
      <c r="C500">
        <v>2014</v>
      </c>
      <c r="D500">
        <v>53</v>
      </c>
      <c r="E500" t="s">
        <v>33</v>
      </c>
      <c r="F500" t="s">
        <v>64</v>
      </c>
      <c r="G500" t="s">
        <v>402</v>
      </c>
      <c r="H500" t="s">
        <v>64</v>
      </c>
      <c r="I500" t="s">
        <v>912</v>
      </c>
      <c r="J500" t="s">
        <v>911</v>
      </c>
      <c r="K500" t="s">
        <v>64</v>
      </c>
      <c r="L500" t="s">
        <v>26</v>
      </c>
      <c r="M500">
        <v>8</v>
      </c>
      <c r="N500" t="s">
        <v>919</v>
      </c>
      <c r="O500" t="s">
        <v>308</v>
      </c>
      <c r="P500" t="s">
        <v>56</v>
      </c>
      <c r="Q500" t="s">
        <v>299</v>
      </c>
    </row>
    <row r="501" spans="1:17" x14ac:dyDescent="0.25">
      <c r="A501">
        <v>734037</v>
      </c>
      <c r="B501" t="s">
        <v>36</v>
      </c>
      <c r="C501">
        <v>2014</v>
      </c>
      <c r="D501">
        <v>54</v>
      </c>
      <c r="E501" t="s">
        <v>73</v>
      </c>
      <c r="F501" t="s">
        <v>52</v>
      </c>
      <c r="G501" t="s">
        <v>313</v>
      </c>
      <c r="H501" t="s">
        <v>73</v>
      </c>
      <c r="I501" t="s">
        <v>912</v>
      </c>
      <c r="J501" t="s">
        <v>911</v>
      </c>
      <c r="K501" t="s">
        <v>73</v>
      </c>
      <c r="L501" t="s">
        <v>26</v>
      </c>
      <c r="M501">
        <v>4</v>
      </c>
      <c r="N501" t="s">
        <v>919</v>
      </c>
      <c r="O501" t="s">
        <v>457</v>
      </c>
      <c r="P501" t="s">
        <v>506</v>
      </c>
      <c r="Q501" t="s">
        <v>48</v>
      </c>
    </row>
    <row r="502" spans="1:17" x14ac:dyDescent="0.25">
      <c r="A502">
        <v>734031</v>
      </c>
      <c r="B502" t="s">
        <v>50</v>
      </c>
      <c r="C502">
        <v>2014</v>
      </c>
      <c r="D502">
        <v>51</v>
      </c>
      <c r="E502" t="s">
        <v>60</v>
      </c>
      <c r="F502" t="s">
        <v>360</v>
      </c>
      <c r="G502" t="s">
        <v>302</v>
      </c>
      <c r="H502" t="s">
        <v>360</v>
      </c>
      <c r="I502" t="s">
        <v>912</v>
      </c>
      <c r="J502" t="s">
        <v>911</v>
      </c>
      <c r="K502" t="s">
        <v>60</v>
      </c>
      <c r="L502" t="s">
        <v>41</v>
      </c>
      <c r="M502">
        <v>15</v>
      </c>
      <c r="N502" t="s">
        <v>919</v>
      </c>
      <c r="O502" t="s">
        <v>552</v>
      </c>
      <c r="P502" t="s">
        <v>179</v>
      </c>
      <c r="Q502" t="s">
        <v>134</v>
      </c>
    </row>
    <row r="503" spans="1:17" x14ac:dyDescent="0.25">
      <c r="A503">
        <v>734033</v>
      </c>
      <c r="B503" t="s">
        <v>300</v>
      </c>
      <c r="C503">
        <v>2014</v>
      </c>
      <c r="D503">
        <v>52</v>
      </c>
      <c r="E503" t="s">
        <v>248</v>
      </c>
      <c r="F503" t="s">
        <v>21</v>
      </c>
      <c r="G503" t="s">
        <v>917</v>
      </c>
      <c r="H503" t="s">
        <v>21</v>
      </c>
      <c r="I503" t="s">
        <v>912</v>
      </c>
      <c r="J503" t="s">
        <v>911</v>
      </c>
      <c r="K503" t="s">
        <v>248</v>
      </c>
      <c r="L503" t="s">
        <v>41</v>
      </c>
      <c r="M503">
        <v>16</v>
      </c>
      <c r="N503" t="s">
        <v>919</v>
      </c>
      <c r="O503" t="s">
        <v>531</v>
      </c>
      <c r="P503" t="s">
        <v>354</v>
      </c>
      <c r="Q503" t="s">
        <v>85</v>
      </c>
    </row>
    <row r="504" spans="1:17" x14ac:dyDescent="0.25">
      <c r="A504">
        <v>734027</v>
      </c>
      <c r="B504" t="s">
        <v>36</v>
      </c>
      <c r="C504">
        <v>2014</v>
      </c>
      <c r="D504">
        <v>49</v>
      </c>
      <c r="E504" t="s">
        <v>73</v>
      </c>
      <c r="F504" t="s">
        <v>33</v>
      </c>
      <c r="G504" t="s">
        <v>313</v>
      </c>
      <c r="H504" t="s">
        <v>33</v>
      </c>
      <c r="I504" t="s">
        <v>912</v>
      </c>
      <c r="J504" t="s">
        <v>911</v>
      </c>
      <c r="K504" t="s">
        <v>73</v>
      </c>
      <c r="L504" t="s">
        <v>41</v>
      </c>
      <c r="M504">
        <v>30</v>
      </c>
      <c r="N504" t="s">
        <v>919</v>
      </c>
      <c r="O504" t="s">
        <v>427</v>
      </c>
      <c r="P504" t="s">
        <v>56</v>
      </c>
      <c r="Q504" t="s">
        <v>209</v>
      </c>
    </row>
    <row r="505" spans="1:17" x14ac:dyDescent="0.25">
      <c r="A505">
        <v>734029</v>
      </c>
      <c r="B505" t="s">
        <v>497</v>
      </c>
      <c r="C505">
        <v>2014</v>
      </c>
      <c r="D505">
        <v>50</v>
      </c>
      <c r="E505" t="s">
        <v>64</v>
      </c>
      <c r="F505" t="s">
        <v>52</v>
      </c>
      <c r="G505" t="s">
        <v>499</v>
      </c>
      <c r="H505" t="s">
        <v>52</v>
      </c>
      <c r="I505" t="s">
        <v>912</v>
      </c>
      <c r="J505" t="s">
        <v>911</v>
      </c>
      <c r="K505" t="s">
        <v>52</v>
      </c>
      <c r="L505" t="s">
        <v>26</v>
      </c>
      <c r="M505">
        <v>6</v>
      </c>
      <c r="N505" t="s">
        <v>919</v>
      </c>
      <c r="O505" t="s">
        <v>102</v>
      </c>
      <c r="P505" t="s">
        <v>48</v>
      </c>
      <c r="Q505" t="s">
        <v>208</v>
      </c>
    </row>
    <row r="506" spans="1:17" x14ac:dyDescent="0.25">
      <c r="A506">
        <v>734025</v>
      </c>
      <c r="B506" t="s">
        <v>300</v>
      </c>
      <c r="C506">
        <v>2014</v>
      </c>
      <c r="D506">
        <v>48</v>
      </c>
      <c r="E506" t="s">
        <v>248</v>
      </c>
      <c r="F506" t="s">
        <v>60</v>
      </c>
      <c r="G506" t="s">
        <v>917</v>
      </c>
      <c r="H506" t="s">
        <v>60</v>
      </c>
      <c r="I506" t="s">
        <v>912</v>
      </c>
      <c r="J506" t="s">
        <v>911</v>
      </c>
      <c r="K506" t="s">
        <v>60</v>
      </c>
      <c r="L506" t="s">
        <v>26</v>
      </c>
      <c r="M506">
        <v>7</v>
      </c>
      <c r="N506" t="s">
        <v>919</v>
      </c>
      <c r="O506" t="s">
        <v>417</v>
      </c>
      <c r="P506" t="s">
        <v>354</v>
      </c>
      <c r="Q506" t="s">
        <v>262</v>
      </c>
    </row>
    <row r="507" spans="1:17" x14ac:dyDescent="0.25">
      <c r="A507">
        <v>734023</v>
      </c>
      <c r="B507" t="s">
        <v>36</v>
      </c>
      <c r="C507">
        <v>2014</v>
      </c>
      <c r="D507">
        <v>47</v>
      </c>
      <c r="E507" t="s">
        <v>73</v>
      </c>
      <c r="F507" t="s">
        <v>64</v>
      </c>
      <c r="G507" t="s">
        <v>313</v>
      </c>
      <c r="H507" t="s">
        <v>73</v>
      </c>
      <c r="I507" t="s">
        <v>912</v>
      </c>
      <c r="J507" t="s">
        <v>911</v>
      </c>
      <c r="K507" t="s">
        <v>73</v>
      </c>
      <c r="L507" t="s">
        <v>26</v>
      </c>
      <c r="M507">
        <v>8</v>
      </c>
      <c r="N507" t="s">
        <v>919</v>
      </c>
      <c r="O507" t="s">
        <v>427</v>
      </c>
      <c r="P507" t="s">
        <v>506</v>
      </c>
      <c r="Q507" t="s">
        <v>208</v>
      </c>
    </row>
    <row r="508" spans="1:17" x14ac:dyDescent="0.25">
      <c r="A508">
        <v>734021</v>
      </c>
      <c r="B508" t="s">
        <v>291</v>
      </c>
      <c r="C508">
        <v>2014</v>
      </c>
      <c r="D508">
        <v>46</v>
      </c>
      <c r="E508" t="s">
        <v>52</v>
      </c>
      <c r="F508" t="s">
        <v>33</v>
      </c>
      <c r="G508" t="s">
        <v>292</v>
      </c>
      <c r="H508" t="s">
        <v>33</v>
      </c>
      <c r="I508" t="s">
        <v>910</v>
      </c>
      <c r="J508" t="s">
        <v>911</v>
      </c>
      <c r="K508" t="s">
        <v>52</v>
      </c>
      <c r="L508" t="s">
        <v>26</v>
      </c>
      <c r="M508">
        <v>7</v>
      </c>
      <c r="N508" t="s">
        <v>919</v>
      </c>
      <c r="O508" t="s">
        <v>102</v>
      </c>
      <c r="P508" t="s">
        <v>56</v>
      </c>
      <c r="Q508" t="s">
        <v>299</v>
      </c>
    </row>
    <row r="509" spans="1:17" x14ac:dyDescent="0.25">
      <c r="A509">
        <v>734019</v>
      </c>
      <c r="B509" t="s">
        <v>206</v>
      </c>
      <c r="C509">
        <v>2014</v>
      </c>
      <c r="D509">
        <v>45</v>
      </c>
      <c r="E509" t="s">
        <v>360</v>
      </c>
      <c r="F509" t="s">
        <v>248</v>
      </c>
      <c r="G509" t="s">
        <v>408</v>
      </c>
      <c r="H509" t="s">
        <v>248</v>
      </c>
      <c r="I509" t="s">
        <v>912</v>
      </c>
      <c r="J509" t="s">
        <v>911</v>
      </c>
      <c r="K509" t="s">
        <v>248</v>
      </c>
      <c r="L509" t="s">
        <v>26</v>
      </c>
      <c r="M509">
        <v>4</v>
      </c>
      <c r="N509" t="s">
        <v>919</v>
      </c>
      <c r="O509" t="s">
        <v>181</v>
      </c>
      <c r="P509" t="s">
        <v>354</v>
      </c>
      <c r="Q509" t="s">
        <v>85</v>
      </c>
    </row>
    <row r="510" spans="1:17" x14ac:dyDescent="0.25">
      <c r="A510">
        <v>734017</v>
      </c>
      <c r="B510" t="s">
        <v>18</v>
      </c>
      <c r="C510">
        <v>2014</v>
      </c>
      <c r="D510">
        <v>44</v>
      </c>
      <c r="E510" t="s">
        <v>21</v>
      </c>
      <c r="F510" t="s">
        <v>60</v>
      </c>
      <c r="G510" t="s">
        <v>918</v>
      </c>
      <c r="H510" t="s">
        <v>60</v>
      </c>
      <c r="I510" t="s">
        <v>910</v>
      </c>
      <c r="J510" t="s">
        <v>911</v>
      </c>
      <c r="K510" t="s">
        <v>60</v>
      </c>
      <c r="L510" t="s">
        <v>41</v>
      </c>
      <c r="M510">
        <v>25</v>
      </c>
      <c r="N510" t="s">
        <v>919</v>
      </c>
      <c r="O510" t="s">
        <v>552</v>
      </c>
      <c r="P510" t="s">
        <v>179</v>
      </c>
      <c r="Q510" t="s">
        <v>134</v>
      </c>
    </row>
    <row r="511" spans="1:17" x14ac:dyDescent="0.25">
      <c r="A511">
        <v>734013</v>
      </c>
      <c r="B511" t="s">
        <v>497</v>
      </c>
      <c r="C511">
        <v>2014</v>
      </c>
      <c r="D511">
        <v>42</v>
      </c>
      <c r="E511" t="s">
        <v>64</v>
      </c>
      <c r="F511" t="s">
        <v>33</v>
      </c>
      <c r="G511" t="s">
        <v>499</v>
      </c>
      <c r="H511" t="s">
        <v>64</v>
      </c>
      <c r="I511" t="s">
        <v>910</v>
      </c>
      <c r="J511" t="s">
        <v>911</v>
      </c>
      <c r="K511" t="s">
        <v>33</v>
      </c>
      <c r="L511" t="s">
        <v>26</v>
      </c>
      <c r="M511">
        <v>5</v>
      </c>
      <c r="N511" t="s">
        <v>919</v>
      </c>
      <c r="O511" t="s">
        <v>215</v>
      </c>
      <c r="P511" t="s">
        <v>48</v>
      </c>
      <c r="Q511" t="s">
        <v>208</v>
      </c>
    </row>
    <row r="512" spans="1:17" x14ac:dyDescent="0.25">
      <c r="A512">
        <v>734015</v>
      </c>
      <c r="B512" t="s">
        <v>291</v>
      </c>
      <c r="C512">
        <v>2014</v>
      </c>
      <c r="D512">
        <v>43</v>
      </c>
      <c r="E512" t="s">
        <v>52</v>
      </c>
      <c r="F512" t="s">
        <v>73</v>
      </c>
      <c r="G512" t="s">
        <v>292</v>
      </c>
      <c r="H512" t="s">
        <v>52</v>
      </c>
      <c r="I512" t="s">
        <v>910</v>
      </c>
      <c r="J512" t="s">
        <v>911</v>
      </c>
      <c r="K512" t="s">
        <v>73</v>
      </c>
      <c r="L512" t="s">
        <v>26</v>
      </c>
      <c r="M512">
        <v>7</v>
      </c>
      <c r="N512" t="s">
        <v>919</v>
      </c>
      <c r="O512" t="s">
        <v>153</v>
      </c>
      <c r="P512" t="s">
        <v>299</v>
      </c>
      <c r="Q512" t="s">
        <v>209</v>
      </c>
    </row>
    <row r="513" spans="1:17" x14ac:dyDescent="0.25">
      <c r="A513">
        <v>734011</v>
      </c>
      <c r="B513" t="s">
        <v>18</v>
      </c>
      <c r="C513">
        <v>2014</v>
      </c>
      <c r="D513">
        <v>41</v>
      </c>
      <c r="E513" t="s">
        <v>21</v>
      </c>
      <c r="F513" t="s">
        <v>360</v>
      </c>
      <c r="G513" t="s">
        <v>918</v>
      </c>
      <c r="H513" t="s">
        <v>360</v>
      </c>
      <c r="I513" t="s">
        <v>912</v>
      </c>
      <c r="J513" t="s">
        <v>911</v>
      </c>
      <c r="K513" t="s">
        <v>21</v>
      </c>
      <c r="L513" t="s">
        <v>41</v>
      </c>
      <c r="M513">
        <v>62</v>
      </c>
      <c r="N513" t="s">
        <v>919</v>
      </c>
      <c r="O513" t="s">
        <v>473</v>
      </c>
      <c r="P513" t="s">
        <v>179</v>
      </c>
      <c r="Q513" t="s">
        <v>134</v>
      </c>
    </row>
    <row r="514" spans="1:17" x14ac:dyDescent="0.25">
      <c r="A514">
        <v>734009</v>
      </c>
      <c r="B514" t="s">
        <v>559</v>
      </c>
      <c r="C514">
        <v>2014</v>
      </c>
      <c r="D514">
        <v>40</v>
      </c>
      <c r="E514" t="s">
        <v>73</v>
      </c>
      <c r="F514" t="s">
        <v>60</v>
      </c>
      <c r="G514" t="s">
        <v>561</v>
      </c>
      <c r="H514" t="s">
        <v>73</v>
      </c>
      <c r="I514" t="s">
        <v>912</v>
      </c>
      <c r="J514" t="s">
        <v>911</v>
      </c>
      <c r="K514" t="s">
        <v>73</v>
      </c>
      <c r="L514" t="s">
        <v>26</v>
      </c>
      <c r="M514">
        <v>6</v>
      </c>
      <c r="N514" t="s">
        <v>919</v>
      </c>
      <c r="O514" t="s">
        <v>427</v>
      </c>
      <c r="P514" t="s">
        <v>56</v>
      </c>
      <c r="Q514" t="s">
        <v>299</v>
      </c>
    </row>
    <row r="515" spans="1:17" x14ac:dyDescent="0.25">
      <c r="A515">
        <v>734007</v>
      </c>
      <c r="B515" t="s">
        <v>291</v>
      </c>
      <c r="C515">
        <v>2014</v>
      </c>
      <c r="D515">
        <v>39</v>
      </c>
      <c r="E515" t="s">
        <v>52</v>
      </c>
      <c r="F515" t="s">
        <v>248</v>
      </c>
      <c r="G515" t="s">
        <v>292</v>
      </c>
      <c r="H515" t="s">
        <v>248</v>
      </c>
      <c r="I515" t="s">
        <v>912</v>
      </c>
      <c r="J515" t="s">
        <v>911</v>
      </c>
      <c r="K515" t="s">
        <v>248</v>
      </c>
      <c r="L515" t="s">
        <v>26</v>
      </c>
      <c r="M515">
        <v>6</v>
      </c>
      <c r="N515" t="s">
        <v>919</v>
      </c>
      <c r="O515" t="s">
        <v>86</v>
      </c>
      <c r="P515" t="s">
        <v>262</v>
      </c>
      <c r="Q515" t="s">
        <v>85</v>
      </c>
    </row>
    <row r="516" spans="1:17" x14ac:dyDescent="0.25">
      <c r="A516">
        <v>734005</v>
      </c>
      <c r="B516" t="s">
        <v>400</v>
      </c>
      <c r="C516">
        <v>2014</v>
      </c>
      <c r="D516">
        <v>38</v>
      </c>
      <c r="E516" t="s">
        <v>33</v>
      </c>
      <c r="F516" t="s">
        <v>360</v>
      </c>
      <c r="G516" t="s">
        <v>402</v>
      </c>
      <c r="H516" t="s">
        <v>360</v>
      </c>
      <c r="I516" t="s">
        <v>912</v>
      </c>
      <c r="J516" t="s">
        <v>911</v>
      </c>
      <c r="K516" t="s">
        <v>33</v>
      </c>
      <c r="L516" t="s">
        <v>41</v>
      </c>
      <c r="M516">
        <v>16</v>
      </c>
      <c r="N516" t="s">
        <v>919</v>
      </c>
      <c r="O516" t="s">
        <v>446</v>
      </c>
      <c r="P516" t="s">
        <v>503</v>
      </c>
      <c r="Q516" t="s">
        <v>134</v>
      </c>
    </row>
    <row r="517" spans="1:17" x14ac:dyDescent="0.25">
      <c r="A517">
        <v>734003</v>
      </c>
      <c r="B517" t="s">
        <v>497</v>
      </c>
      <c r="C517">
        <v>2014</v>
      </c>
      <c r="D517">
        <v>37</v>
      </c>
      <c r="E517" t="s">
        <v>64</v>
      </c>
      <c r="F517" t="s">
        <v>21</v>
      </c>
      <c r="G517" t="s">
        <v>499</v>
      </c>
      <c r="H517" t="s">
        <v>21</v>
      </c>
      <c r="I517" t="s">
        <v>910</v>
      </c>
      <c r="J517" t="s">
        <v>911</v>
      </c>
      <c r="K517" t="s">
        <v>64</v>
      </c>
      <c r="L517" t="s">
        <v>26</v>
      </c>
      <c r="M517">
        <v>5</v>
      </c>
      <c r="N517" t="s">
        <v>919</v>
      </c>
      <c r="O517" t="s">
        <v>192</v>
      </c>
      <c r="P517" t="s">
        <v>48</v>
      </c>
      <c r="Q517" t="s">
        <v>208</v>
      </c>
    </row>
    <row r="518" spans="1:17" x14ac:dyDescent="0.25">
      <c r="A518">
        <v>734001</v>
      </c>
      <c r="B518" t="s">
        <v>291</v>
      </c>
      <c r="C518">
        <v>2014</v>
      </c>
      <c r="D518">
        <v>36</v>
      </c>
      <c r="E518" t="s">
        <v>52</v>
      </c>
      <c r="F518" t="s">
        <v>60</v>
      </c>
      <c r="G518" t="s">
        <v>292</v>
      </c>
      <c r="H518" t="s">
        <v>52</v>
      </c>
      <c r="I518" t="s">
        <v>910</v>
      </c>
      <c r="J518" t="s">
        <v>911</v>
      </c>
      <c r="K518" t="s">
        <v>60</v>
      </c>
      <c r="L518" t="s">
        <v>26</v>
      </c>
      <c r="M518">
        <v>7</v>
      </c>
      <c r="N518" t="s">
        <v>919</v>
      </c>
      <c r="O518" t="s">
        <v>290</v>
      </c>
      <c r="P518" t="s">
        <v>354</v>
      </c>
      <c r="Q518" t="s">
        <v>262</v>
      </c>
    </row>
    <row r="519" spans="1:17" x14ac:dyDescent="0.25">
      <c r="A519">
        <v>733997</v>
      </c>
      <c r="B519" t="s">
        <v>559</v>
      </c>
      <c r="C519">
        <v>2014</v>
      </c>
      <c r="D519">
        <v>34</v>
      </c>
      <c r="E519" t="s">
        <v>248</v>
      </c>
      <c r="F519" t="s">
        <v>73</v>
      </c>
      <c r="G519" t="s">
        <v>561</v>
      </c>
      <c r="H519" t="s">
        <v>73</v>
      </c>
      <c r="I519" t="s">
        <v>912</v>
      </c>
      <c r="J519" t="s">
        <v>911</v>
      </c>
      <c r="K519" t="s">
        <v>73</v>
      </c>
      <c r="L519" t="s">
        <v>26</v>
      </c>
      <c r="M519">
        <v>9</v>
      </c>
      <c r="N519" t="s">
        <v>919</v>
      </c>
      <c r="O519" t="s">
        <v>423</v>
      </c>
      <c r="P519" t="s">
        <v>299</v>
      </c>
      <c r="Q519" t="s">
        <v>209</v>
      </c>
    </row>
    <row r="520" spans="1:17" x14ac:dyDescent="0.25">
      <c r="A520">
        <v>733999</v>
      </c>
      <c r="B520" t="s">
        <v>400</v>
      </c>
      <c r="C520">
        <v>2014</v>
      </c>
      <c r="D520">
        <v>35</v>
      </c>
      <c r="E520" t="s">
        <v>33</v>
      </c>
      <c r="F520" t="s">
        <v>21</v>
      </c>
      <c r="G520" t="s">
        <v>402</v>
      </c>
      <c r="H520" t="s">
        <v>33</v>
      </c>
      <c r="I520" t="s">
        <v>910</v>
      </c>
      <c r="J520" t="s">
        <v>911</v>
      </c>
      <c r="K520" t="s">
        <v>21</v>
      </c>
      <c r="L520" t="s">
        <v>26</v>
      </c>
      <c r="M520">
        <v>5</v>
      </c>
      <c r="N520" t="s">
        <v>919</v>
      </c>
      <c r="O520" t="s">
        <v>543</v>
      </c>
      <c r="P520" t="s">
        <v>179</v>
      </c>
      <c r="Q520" t="s">
        <v>134</v>
      </c>
    </row>
    <row r="521" spans="1:17" x14ac:dyDescent="0.25">
      <c r="A521">
        <v>733995</v>
      </c>
      <c r="B521" t="s">
        <v>50</v>
      </c>
      <c r="C521">
        <v>2014</v>
      </c>
      <c r="D521">
        <v>33</v>
      </c>
      <c r="E521" t="s">
        <v>60</v>
      </c>
      <c r="F521" t="s">
        <v>64</v>
      </c>
      <c r="G521" t="s">
        <v>302</v>
      </c>
      <c r="H521" t="s">
        <v>64</v>
      </c>
      <c r="I521" t="s">
        <v>912</v>
      </c>
      <c r="J521" t="s">
        <v>911</v>
      </c>
      <c r="K521" t="s">
        <v>64</v>
      </c>
      <c r="L521" t="s">
        <v>26</v>
      </c>
      <c r="M521">
        <v>4</v>
      </c>
      <c r="N521" t="s">
        <v>919</v>
      </c>
      <c r="O521" t="s">
        <v>416</v>
      </c>
      <c r="P521" t="s">
        <v>354</v>
      </c>
      <c r="Q521" t="s">
        <v>262</v>
      </c>
    </row>
    <row r="522" spans="1:17" x14ac:dyDescent="0.25">
      <c r="A522">
        <v>733993</v>
      </c>
      <c r="B522" t="s">
        <v>206</v>
      </c>
      <c r="C522">
        <v>2014</v>
      </c>
      <c r="D522">
        <v>32</v>
      </c>
      <c r="E522" t="s">
        <v>360</v>
      </c>
      <c r="F522" t="s">
        <v>52</v>
      </c>
      <c r="G522" t="s">
        <v>408</v>
      </c>
      <c r="H522" t="s">
        <v>52</v>
      </c>
      <c r="I522" t="s">
        <v>912</v>
      </c>
      <c r="J522" t="s">
        <v>911</v>
      </c>
      <c r="K522" t="s">
        <v>52</v>
      </c>
      <c r="L522" t="s">
        <v>26</v>
      </c>
      <c r="M522">
        <v>8</v>
      </c>
      <c r="N522" t="s">
        <v>373</v>
      </c>
      <c r="O522" t="s">
        <v>563</v>
      </c>
      <c r="P522" t="s">
        <v>506</v>
      </c>
      <c r="Q522" t="s">
        <v>48</v>
      </c>
    </row>
    <row r="523" spans="1:17" x14ac:dyDescent="0.25">
      <c r="A523">
        <v>733991</v>
      </c>
      <c r="B523" t="s">
        <v>400</v>
      </c>
      <c r="C523">
        <v>2014</v>
      </c>
      <c r="D523">
        <v>31</v>
      </c>
      <c r="E523" t="s">
        <v>33</v>
      </c>
      <c r="F523" t="s">
        <v>248</v>
      </c>
      <c r="G523" t="s">
        <v>402</v>
      </c>
      <c r="H523" t="s">
        <v>33</v>
      </c>
      <c r="I523" t="s">
        <v>912</v>
      </c>
      <c r="J523" t="s">
        <v>911</v>
      </c>
      <c r="K523" t="s">
        <v>248</v>
      </c>
      <c r="L523" t="s">
        <v>41</v>
      </c>
      <c r="M523">
        <v>32</v>
      </c>
      <c r="N523" t="s">
        <v>919</v>
      </c>
      <c r="O523" t="s">
        <v>250</v>
      </c>
      <c r="P523" t="s">
        <v>179</v>
      </c>
      <c r="Q523" t="s">
        <v>503</v>
      </c>
    </row>
    <row r="524" spans="1:17" x14ac:dyDescent="0.25">
      <c r="A524">
        <v>733989</v>
      </c>
      <c r="B524" t="s">
        <v>18</v>
      </c>
      <c r="C524">
        <v>2014</v>
      </c>
      <c r="D524">
        <v>30</v>
      </c>
      <c r="E524" t="s">
        <v>21</v>
      </c>
      <c r="F524" t="s">
        <v>52</v>
      </c>
      <c r="G524" t="s">
        <v>918</v>
      </c>
      <c r="H524" t="s">
        <v>21</v>
      </c>
      <c r="I524" t="s">
        <v>912</v>
      </c>
      <c r="J524" t="s">
        <v>911</v>
      </c>
      <c r="K524" t="s">
        <v>52</v>
      </c>
      <c r="L524" t="s">
        <v>41</v>
      </c>
      <c r="M524">
        <v>32</v>
      </c>
      <c r="N524" t="s">
        <v>919</v>
      </c>
      <c r="O524" t="s">
        <v>439</v>
      </c>
      <c r="P524" t="s">
        <v>56</v>
      </c>
      <c r="Q524" t="s">
        <v>299</v>
      </c>
    </row>
    <row r="525" spans="1:17" x14ac:dyDescent="0.25">
      <c r="A525">
        <v>733985</v>
      </c>
      <c r="B525" t="s">
        <v>206</v>
      </c>
      <c r="C525">
        <v>2014</v>
      </c>
      <c r="D525">
        <v>28</v>
      </c>
      <c r="E525" t="s">
        <v>360</v>
      </c>
      <c r="F525" t="s">
        <v>73</v>
      </c>
      <c r="G525" t="s">
        <v>408</v>
      </c>
      <c r="H525" t="s">
        <v>360</v>
      </c>
      <c r="I525" t="s">
        <v>910</v>
      </c>
      <c r="J525" t="s">
        <v>911</v>
      </c>
      <c r="K525" t="s">
        <v>73</v>
      </c>
      <c r="L525" t="s">
        <v>26</v>
      </c>
      <c r="M525">
        <v>8</v>
      </c>
      <c r="N525" t="s">
        <v>919</v>
      </c>
      <c r="O525" t="s">
        <v>423</v>
      </c>
      <c r="P525" t="s">
        <v>48</v>
      </c>
      <c r="Q525" t="s">
        <v>208</v>
      </c>
    </row>
    <row r="526" spans="1:17" x14ac:dyDescent="0.25">
      <c r="A526">
        <v>733987</v>
      </c>
      <c r="B526" t="s">
        <v>559</v>
      </c>
      <c r="C526">
        <v>2014</v>
      </c>
      <c r="D526">
        <v>29</v>
      </c>
      <c r="E526" t="s">
        <v>248</v>
      </c>
      <c r="F526" t="s">
        <v>64</v>
      </c>
      <c r="G526" t="s">
        <v>561</v>
      </c>
      <c r="H526" t="s">
        <v>64</v>
      </c>
      <c r="I526" t="s">
        <v>912</v>
      </c>
      <c r="J526" t="s">
        <v>911</v>
      </c>
      <c r="K526" t="s">
        <v>248</v>
      </c>
      <c r="L526" t="s">
        <v>41</v>
      </c>
      <c r="M526">
        <v>44</v>
      </c>
      <c r="N526" t="s">
        <v>919</v>
      </c>
      <c r="O526" t="s">
        <v>182</v>
      </c>
      <c r="P526" t="s">
        <v>354</v>
      </c>
      <c r="Q526" t="s">
        <v>85</v>
      </c>
    </row>
    <row r="527" spans="1:17" x14ac:dyDescent="0.25">
      <c r="A527">
        <v>733983</v>
      </c>
      <c r="B527" t="s">
        <v>50</v>
      </c>
      <c r="C527">
        <v>2014</v>
      </c>
      <c r="D527">
        <v>27</v>
      </c>
      <c r="E527" t="s">
        <v>60</v>
      </c>
      <c r="F527" t="s">
        <v>33</v>
      </c>
      <c r="G527" t="s">
        <v>302</v>
      </c>
      <c r="H527" t="s">
        <v>33</v>
      </c>
      <c r="I527" t="s">
        <v>912</v>
      </c>
      <c r="J527" t="s">
        <v>911</v>
      </c>
      <c r="K527" t="s">
        <v>60</v>
      </c>
      <c r="L527" t="s">
        <v>41</v>
      </c>
      <c r="M527">
        <v>19</v>
      </c>
      <c r="N527" t="s">
        <v>919</v>
      </c>
      <c r="O527" t="s">
        <v>285</v>
      </c>
      <c r="P527" t="s">
        <v>179</v>
      </c>
      <c r="Q527" t="s">
        <v>503</v>
      </c>
    </row>
    <row r="528" spans="1:17" x14ac:dyDescent="0.25">
      <c r="A528">
        <v>733981</v>
      </c>
      <c r="B528" t="s">
        <v>206</v>
      </c>
      <c r="C528">
        <v>2014</v>
      </c>
      <c r="D528">
        <v>26</v>
      </c>
      <c r="E528" t="s">
        <v>360</v>
      </c>
      <c r="F528" t="s">
        <v>64</v>
      </c>
      <c r="G528" t="s">
        <v>408</v>
      </c>
      <c r="H528" t="s">
        <v>64</v>
      </c>
      <c r="I528" t="s">
        <v>912</v>
      </c>
      <c r="J528" t="s">
        <v>911</v>
      </c>
      <c r="K528" t="s">
        <v>64</v>
      </c>
      <c r="L528" t="s">
        <v>26</v>
      </c>
      <c r="M528">
        <v>8</v>
      </c>
      <c r="N528" t="s">
        <v>919</v>
      </c>
      <c r="O528" t="s">
        <v>416</v>
      </c>
      <c r="P528" t="s">
        <v>506</v>
      </c>
      <c r="Q528" t="s">
        <v>48</v>
      </c>
    </row>
    <row r="529" spans="1:17" x14ac:dyDescent="0.25">
      <c r="A529">
        <v>733979</v>
      </c>
      <c r="B529" t="s">
        <v>18</v>
      </c>
      <c r="C529">
        <v>2014</v>
      </c>
      <c r="D529">
        <v>25</v>
      </c>
      <c r="E529" t="s">
        <v>21</v>
      </c>
      <c r="F529" t="s">
        <v>73</v>
      </c>
      <c r="G529" t="s">
        <v>918</v>
      </c>
      <c r="H529" t="s">
        <v>73</v>
      </c>
      <c r="I529" t="s">
        <v>912</v>
      </c>
      <c r="J529" t="s">
        <v>911</v>
      </c>
      <c r="K529" t="s">
        <v>21</v>
      </c>
      <c r="L529" t="s">
        <v>41</v>
      </c>
      <c r="M529">
        <v>10</v>
      </c>
      <c r="N529" t="s">
        <v>919</v>
      </c>
      <c r="O529" t="s">
        <v>564</v>
      </c>
      <c r="P529" t="s">
        <v>299</v>
      </c>
      <c r="Q529" t="s">
        <v>209</v>
      </c>
    </row>
    <row r="530" spans="1:17" x14ac:dyDescent="0.25">
      <c r="A530">
        <v>733977</v>
      </c>
      <c r="B530" t="s">
        <v>400</v>
      </c>
      <c r="C530">
        <v>2014</v>
      </c>
      <c r="D530">
        <v>24</v>
      </c>
      <c r="E530" t="s">
        <v>33</v>
      </c>
      <c r="F530" t="s">
        <v>52</v>
      </c>
      <c r="G530" t="s">
        <v>402</v>
      </c>
      <c r="H530" t="s">
        <v>33</v>
      </c>
      <c r="I530" t="s">
        <v>912</v>
      </c>
      <c r="J530" t="s">
        <v>911</v>
      </c>
      <c r="K530" t="s">
        <v>33</v>
      </c>
      <c r="L530" t="s">
        <v>26</v>
      </c>
      <c r="M530">
        <v>4</v>
      </c>
      <c r="N530" t="s">
        <v>919</v>
      </c>
      <c r="O530" t="s">
        <v>215</v>
      </c>
      <c r="P530" t="s">
        <v>354</v>
      </c>
      <c r="Q530" t="s">
        <v>262</v>
      </c>
    </row>
    <row r="531" spans="1:17" x14ac:dyDescent="0.25">
      <c r="A531">
        <v>733975</v>
      </c>
      <c r="B531" t="s">
        <v>206</v>
      </c>
      <c r="C531">
        <v>2014</v>
      </c>
      <c r="D531">
        <v>23</v>
      </c>
      <c r="E531" t="s">
        <v>360</v>
      </c>
      <c r="F531" t="s">
        <v>21</v>
      </c>
      <c r="G531" t="s">
        <v>408</v>
      </c>
      <c r="H531" t="s">
        <v>21</v>
      </c>
      <c r="I531" t="s">
        <v>912</v>
      </c>
      <c r="J531" t="s">
        <v>911</v>
      </c>
      <c r="K531" t="s">
        <v>21</v>
      </c>
      <c r="L531" t="s">
        <v>26</v>
      </c>
      <c r="M531">
        <v>7</v>
      </c>
      <c r="N531" t="s">
        <v>919</v>
      </c>
      <c r="O531" t="s">
        <v>413</v>
      </c>
      <c r="P531" t="s">
        <v>565</v>
      </c>
      <c r="Q531" t="s">
        <v>179</v>
      </c>
    </row>
    <row r="532" spans="1:17" x14ac:dyDescent="0.25">
      <c r="A532">
        <v>733973</v>
      </c>
      <c r="B532" t="s">
        <v>50</v>
      </c>
      <c r="C532">
        <v>2014</v>
      </c>
      <c r="D532">
        <v>22</v>
      </c>
      <c r="E532" t="s">
        <v>60</v>
      </c>
      <c r="F532" t="s">
        <v>248</v>
      </c>
      <c r="G532" t="s">
        <v>302</v>
      </c>
      <c r="H532" t="s">
        <v>248</v>
      </c>
      <c r="I532" t="s">
        <v>910</v>
      </c>
      <c r="J532" t="s">
        <v>911</v>
      </c>
      <c r="K532" t="s">
        <v>60</v>
      </c>
      <c r="L532" t="s">
        <v>26</v>
      </c>
      <c r="M532">
        <v>5</v>
      </c>
      <c r="N532" t="s">
        <v>919</v>
      </c>
      <c r="O532" t="s">
        <v>442</v>
      </c>
      <c r="P532" t="s">
        <v>48</v>
      </c>
      <c r="Q532" t="s">
        <v>208</v>
      </c>
    </row>
    <row r="533" spans="1:17" x14ac:dyDescent="0.25">
      <c r="A533">
        <v>733971</v>
      </c>
      <c r="B533" t="s">
        <v>497</v>
      </c>
      <c r="C533">
        <v>2014</v>
      </c>
      <c r="D533">
        <v>21</v>
      </c>
      <c r="E533" t="s">
        <v>64</v>
      </c>
      <c r="F533" t="s">
        <v>73</v>
      </c>
      <c r="G533" t="s">
        <v>499</v>
      </c>
      <c r="H533" t="s">
        <v>64</v>
      </c>
      <c r="I533" t="s">
        <v>910</v>
      </c>
      <c r="J533" t="s">
        <v>911</v>
      </c>
      <c r="K533" t="s">
        <v>64</v>
      </c>
      <c r="L533" t="s">
        <v>41</v>
      </c>
      <c r="M533">
        <v>34</v>
      </c>
      <c r="N533" t="s">
        <v>919</v>
      </c>
      <c r="O533" t="s">
        <v>192</v>
      </c>
      <c r="P533" t="s">
        <v>56</v>
      </c>
      <c r="Q533" t="s">
        <v>299</v>
      </c>
    </row>
    <row r="534" spans="1:17" x14ac:dyDescent="0.25">
      <c r="A534">
        <v>729317</v>
      </c>
      <c r="B534" t="s">
        <v>921</v>
      </c>
      <c r="C534">
        <v>2014</v>
      </c>
      <c r="D534">
        <v>20</v>
      </c>
      <c r="E534" t="s">
        <v>60</v>
      </c>
      <c r="F534" t="s">
        <v>52</v>
      </c>
      <c r="G534" t="s">
        <v>166</v>
      </c>
      <c r="H534" t="s">
        <v>60</v>
      </c>
      <c r="I534" t="s">
        <v>912</v>
      </c>
      <c r="J534" t="s">
        <v>911</v>
      </c>
      <c r="K534" t="s">
        <v>52</v>
      </c>
      <c r="L534" t="s">
        <v>41</v>
      </c>
      <c r="M534">
        <v>15</v>
      </c>
      <c r="N534" t="s">
        <v>919</v>
      </c>
      <c r="O534" t="s">
        <v>439</v>
      </c>
      <c r="P534" t="s">
        <v>354</v>
      </c>
      <c r="Q534" t="s">
        <v>124</v>
      </c>
    </row>
    <row r="535" spans="1:17" x14ac:dyDescent="0.25">
      <c r="A535">
        <v>729315</v>
      </c>
      <c r="B535" t="s">
        <v>174</v>
      </c>
      <c r="C535">
        <v>2014</v>
      </c>
      <c r="D535">
        <v>19</v>
      </c>
      <c r="E535" t="s">
        <v>73</v>
      </c>
      <c r="F535" t="s">
        <v>21</v>
      </c>
      <c r="G535" t="s">
        <v>245</v>
      </c>
      <c r="H535" t="s">
        <v>21</v>
      </c>
      <c r="I535" t="s">
        <v>910</v>
      </c>
      <c r="J535" t="s">
        <v>913</v>
      </c>
      <c r="K535" t="s">
        <v>21</v>
      </c>
      <c r="L535" t="s">
        <v>223</v>
      </c>
      <c r="M535">
        <v>0</v>
      </c>
      <c r="N535" t="s">
        <v>919</v>
      </c>
      <c r="O535" t="s">
        <v>543</v>
      </c>
      <c r="P535" t="s">
        <v>568</v>
      </c>
      <c r="Q535" t="s">
        <v>56</v>
      </c>
    </row>
    <row r="536" spans="1:17" x14ac:dyDescent="0.25">
      <c r="A536">
        <v>729313</v>
      </c>
      <c r="B536" t="s">
        <v>921</v>
      </c>
      <c r="C536">
        <v>2014</v>
      </c>
      <c r="D536">
        <v>18</v>
      </c>
      <c r="E536" t="s">
        <v>248</v>
      </c>
      <c r="F536" t="s">
        <v>33</v>
      </c>
      <c r="G536" t="s">
        <v>166</v>
      </c>
      <c r="H536" t="s">
        <v>248</v>
      </c>
      <c r="I536" t="s">
        <v>912</v>
      </c>
      <c r="J536" t="s">
        <v>911</v>
      </c>
      <c r="K536" t="s">
        <v>248</v>
      </c>
      <c r="L536" t="s">
        <v>26</v>
      </c>
      <c r="M536">
        <v>5</v>
      </c>
      <c r="N536" t="s">
        <v>919</v>
      </c>
      <c r="O536" t="s">
        <v>250</v>
      </c>
      <c r="P536" t="s">
        <v>570</v>
      </c>
      <c r="Q536" t="s">
        <v>179</v>
      </c>
    </row>
    <row r="537" spans="1:17" x14ac:dyDescent="0.25">
      <c r="A537">
        <v>729311</v>
      </c>
      <c r="B537" t="s">
        <v>921</v>
      </c>
      <c r="C537">
        <v>2014</v>
      </c>
      <c r="D537">
        <v>17</v>
      </c>
      <c r="E537" t="s">
        <v>52</v>
      </c>
      <c r="F537" t="s">
        <v>64</v>
      </c>
      <c r="G537" t="s">
        <v>170</v>
      </c>
      <c r="H537" t="s">
        <v>52</v>
      </c>
      <c r="I537" t="s">
        <v>910</v>
      </c>
      <c r="J537" t="s">
        <v>911</v>
      </c>
      <c r="K537" t="s">
        <v>64</v>
      </c>
      <c r="L537" t="s">
        <v>26</v>
      </c>
      <c r="M537">
        <v>5</v>
      </c>
      <c r="N537" t="s">
        <v>919</v>
      </c>
      <c r="O537" t="s">
        <v>416</v>
      </c>
      <c r="P537" t="s">
        <v>56</v>
      </c>
      <c r="Q537" t="s">
        <v>262</v>
      </c>
    </row>
    <row r="538" spans="1:17" x14ac:dyDescent="0.25">
      <c r="A538">
        <v>729309</v>
      </c>
      <c r="B538" t="s">
        <v>921</v>
      </c>
      <c r="C538">
        <v>2014</v>
      </c>
      <c r="D538">
        <v>16</v>
      </c>
      <c r="E538" t="s">
        <v>360</v>
      </c>
      <c r="F538" t="s">
        <v>60</v>
      </c>
      <c r="G538" t="s">
        <v>170</v>
      </c>
      <c r="H538" t="s">
        <v>60</v>
      </c>
      <c r="I538" t="s">
        <v>910</v>
      </c>
      <c r="J538" t="s">
        <v>911</v>
      </c>
      <c r="K538" t="s">
        <v>360</v>
      </c>
      <c r="L538" t="s">
        <v>26</v>
      </c>
      <c r="M538">
        <v>6</v>
      </c>
      <c r="N538" t="s">
        <v>919</v>
      </c>
      <c r="O538" t="s">
        <v>572</v>
      </c>
      <c r="P538" t="s">
        <v>568</v>
      </c>
      <c r="Q538" t="s">
        <v>262</v>
      </c>
    </row>
    <row r="539" spans="1:17" x14ac:dyDescent="0.25">
      <c r="A539">
        <v>729307</v>
      </c>
      <c r="B539" t="s">
        <v>174</v>
      </c>
      <c r="C539">
        <v>2014</v>
      </c>
      <c r="D539">
        <v>15</v>
      </c>
      <c r="E539" t="s">
        <v>73</v>
      </c>
      <c r="F539" t="s">
        <v>248</v>
      </c>
      <c r="G539" t="s">
        <v>245</v>
      </c>
      <c r="H539" t="s">
        <v>73</v>
      </c>
      <c r="I539" t="s">
        <v>912</v>
      </c>
      <c r="J539" t="s">
        <v>911</v>
      </c>
      <c r="K539" t="s">
        <v>248</v>
      </c>
      <c r="L539" t="s">
        <v>41</v>
      </c>
      <c r="M539">
        <v>23</v>
      </c>
      <c r="N539" t="s">
        <v>919</v>
      </c>
      <c r="O539" t="s">
        <v>250</v>
      </c>
      <c r="P539" t="s">
        <v>354</v>
      </c>
      <c r="Q539" t="s">
        <v>167</v>
      </c>
    </row>
    <row r="540" spans="1:17" x14ac:dyDescent="0.25">
      <c r="A540">
        <v>729305</v>
      </c>
      <c r="B540" t="s">
        <v>174</v>
      </c>
      <c r="C540">
        <v>2014</v>
      </c>
      <c r="D540">
        <v>14</v>
      </c>
      <c r="E540" t="s">
        <v>21</v>
      </c>
      <c r="F540" t="s">
        <v>33</v>
      </c>
      <c r="G540" t="s">
        <v>245</v>
      </c>
      <c r="H540" t="s">
        <v>21</v>
      </c>
      <c r="I540" t="s">
        <v>912</v>
      </c>
      <c r="J540" t="s">
        <v>911</v>
      </c>
      <c r="K540" t="s">
        <v>21</v>
      </c>
      <c r="L540" t="s">
        <v>26</v>
      </c>
      <c r="M540">
        <v>6</v>
      </c>
      <c r="N540" t="s">
        <v>919</v>
      </c>
      <c r="O540" t="s">
        <v>564</v>
      </c>
      <c r="P540" t="s">
        <v>354</v>
      </c>
      <c r="Q540" t="s">
        <v>208</v>
      </c>
    </row>
    <row r="541" spans="1:17" x14ac:dyDescent="0.25">
      <c r="A541">
        <v>729301</v>
      </c>
      <c r="B541" t="s">
        <v>921</v>
      </c>
      <c r="C541">
        <v>2014</v>
      </c>
      <c r="D541">
        <v>12</v>
      </c>
      <c r="E541" t="s">
        <v>52</v>
      </c>
      <c r="F541" t="s">
        <v>360</v>
      </c>
      <c r="G541" t="s">
        <v>166</v>
      </c>
      <c r="H541" t="s">
        <v>52</v>
      </c>
      <c r="I541" t="s">
        <v>910</v>
      </c>
      <c r="J541" t="s">
        <v>911</v>
      </c>
      <c r="K541" t="s">
        <v>52</v>
      </c>
      <c r="L541" t="s">
        <v>41</v>
      </c>
      <c r="M541">
        <v>4</v>
      </c>
      <c r="N541" t="s">
        <v>919</v>
      </c>
      <c r="O541" t="s">
        <v>492</v>
      </c>
      <c r="P541" t="s">
        <v>124</v>
      </c>
      <c r="Q541" t="s">
        <v>179</v>
      </c>
    </row>
    <row r="542" spans="1:17" x14ac:dyDescent="0.25">
      <c r="A542">
        <v>729303</v>
      </c>
      <c r="B542" t="s">
        <v>921</v>
      </c>
      <c r="C542">
        <v>2014</v>
      </c>
      <c r="D542">
        <v>13</v>
      </c>
      <c r="E542" t="s">
        <v>64</v>
      </c>
      <c r="F542" t="s">
        <v>60</v>
      </c>
      <c r="G542" t="s">
        <v>166</v>
      </c>
      <c r="H542" t="s">
        <v>60</v>
      </c>
      <c r="I542" t="s">
        <v>910</v>
      </c>
      <c r="J542" t="s">
        <v>911</v>
      </c>
      <c r="K542" t="s">
        <v>64</v>
      </c>
      <c r="L542" t="s">
        <v>26</v>
      </c>
      <c r="M542">
        <v>7</v>
      </c>
      <c r="N542" t="s">
        <v>919</v>
      </c>
      <c r="O542" t="s">
        <v>415</v>
      </c>
      <c r="P542" t="s">
        <v>570</v>
      </c>
      <c r="Q542" t="s">
        <v>124</v>
      </c>
    </row>
    <row r="543" spans="1:17" x14ac:dyDescent="0.25">
      <c r="A543">
        <v>729299</v>
      </c>
      <c r="B543" t="s">
        <v>921</v>
      </c>
      <c r="C543">
        <v>2014</v>
      </c>
      <c r="D543">
        <v>11</v>
      </c>
      <c r="E543" t="s">
        <v>33</v>
      </c>
      <c r="F543" t="s">
        <v>73</v>
      </c>
      <c r="G543" t="s">
        <v>170</v>
      </c>
      <c r="H543" t="s">
        <v>33</v>
      </c>
      <c r="I543" t="s">
        <v>912</v>
      </c>
      <c r="J543" t="s">
        <v>911</v>
      </c>
      <c r="K543" t="s">
        <v>73</v>
      </c>
      <c r="L543" t="s">
        <v>41</v>
      </c>
      <c r="M543">
        <v>2</v>
      </c>
      <c r="N543" t="s">
        <v>919</v>
      </c>
      <c r="O543" t="s">
        <v>362</v>
      </c>
      <c r="P543" t="s">
        <v>568</v>
      </c>
      <c r="Q543" t="s">
        <v>262</v>
      </c>
    </row>
    <row r="544" spans="1:17" x14ac:dyDescent="0.25">
      <c r="A544">
        <v>729297</v>
      </c>
      <c r="B544" t="s">
        <v>921</v>
      </c>
      <c r="C544">
        <v>2014</v>
      </c>
      <c r="D544">
        <v>10</v>
      </c>
      <c r="E544" t="s">
        <v>21</v>
      </c>
      <c r="F544" t="s">
        <v>64</v>
      </c>
      <c r="G544" t="s">
        <v>166</v>
      </c>
      <c r="H544" t="s">
        <v>21</v>
      </c>
      <c r="I544" t="s">
        <v>912</v>
      </c>
      <c r="J544" t="s">
        <v>911</v>
      </c>
      <c r="K544" t="s">
        <v>64</v>
      </c>
      <c r="L544" t="s">
        <v>41</v>
      </c>
      <c r="M544">
        <v>7</v>
      </c>
      <c r="N544" t="s">
        <v>919</v>
      </c>
      <c r="O544" t="s">
        <v>192</v>
      </c>
      <c r="P544" t="s">
        <v>354</v>
      </c>
      <c r="Q544" t="s">
        <v>167</v>
      </c>
    </row>
    <row r="545" spans="1:17" x14ac:dyDescent="0.25">
      <c r="A545">
        <v>729295</v>
      </c>
      <c r="B545" t="s">
        <v>921</v>
      </c>
      <c r="C545">
        <v>2014</v>
      </c>
      <c r="D545">
        <v>9</v>
      </c>
      <c r="E545" t="s">
        <v>248</v>
      </c>
      <c r="F545" t="s">
        <v>52</v>
      </c>
      <c r="G545" t="s">
        <v>170</v>
      </c>
      <c r="H545" t="s">
        <v>52</v>
      </c>
      <c r="I545" t="s">
        <v>912</v>
      </c>
      <c r="J545" t="s">
        <v>911</v>
      </c>
      <c r="K545" t="s">
        <v>248</v>
      </c>
      <c r="L545" t="s">
        <v>41</v>
      </c>
      <c r="M545">
        <v>72</v>
      </c>
      <c r="N545" t="s">
        <v>919</v>
      </c>
      <c r="O545" t="s">
        <v>182</v>
      </c>
      <c r="P545" t="s">
        <v>124</v>
      </c>
      <c r="Q545" t="s">
        <v>179</v>
      </c>
    </row>
    <row r="546" spans="1:17" x14ac:dyDescent="0.25">
      <c r="A546">
        <v>729293</v>
      </c>
      <c r="B546" t="s">
        <v>174</v>
      </c>
      <c r="C546">
        <v>2014</v>
      </c>
      <c r="D546">
        <v>8</v>
      </c>
      <c r="E546" t="s">
        <v>64</v>
      </c>
      <c r="F546" t="s">
        <v>360</v>
      </c>
      <c r="G546" t="s">
        <v>245</v>
      </c>
      <c r="H546" t="s">
        <v>64</v>
      </c>
      <c r="I546" t="s">
        <v>910</v>
      </c>
      <c r="J546" t="s">
        <v>911</v>
      </c>
      <c r="K546" t="s">
        <v>64</v>
      </c>
      <c r="L546" t="s">
        <v>41</v>
      </c>
      <c r="M546">
        <v>93</v>
      </c>
      <c r="N546" t="s">
        <v>919</v>
      </c>
      <c r="O546" t="s">
        <v>434</v>
      </c>
      <c r="P546" t="s">
        <v>167</v>
      </c>
      <c r="Q546" t="s">
        <v>208</v>
      </c>
    </row>
    <row r="547" spans="1:17" x14ac:dyDescent="0.25">
      <c r="A547">
        <v>729291</v>
      </c>
      <c r="B547" t="s">
        <v>921</v>
      </c>
      <c r="C547">
        <v>2014</v>
      </c>
      <c r="D547">
        <v>7</v>
      </c>
      <c r="E547" t="s">
        <v>21</v>
      </c>
      <c r="F547" t="s">
        <v>248</v>
      </c>
      <c r="G547" t="s">
        <v>170</v>
      </c>
      <c r="H547" t="s">
        <v>248</v>
      </c>
      <c r="I547" t="s">
        <v>912</v>
      </c>
      <c r="J547" t="s">
        <v>911</v>
      </c>
      <c r="K547" t="s">
        <v>248</v>
      </c>
      <c r="L547" t="s">
        <v>26</v>
      </c>
      <c r="M547">
        <v>7</v>
      </c>
      <c r="N547" t="s">
        <v>919</v>
      </c>
      <c r="O547" t="s">
        <v>182</v>
      </c>
      <c r="P547" t="s">
        <v>570</v>
      </c>
      <c r="Q547" t="s">
        <v>124</v>
      </c>
    </row>
    <row r="548" spans="1:17" x14ac:dyDescent="0.25">
      <c r="A548">
        <v>729289</v>
      </c>
      <c r="B548" t="s">
        <v>921</v>
      </c>
      <c r="C548">
        <v>2014</v>
      </c>
      <c r="D548">
        <v>6</v>
      </c>
      <c r="E548" t="s">
        <v>73</v>
      </c>
      <c r="F548" t="s">
        <v>360</v>
      </c>
      <c r="G548" t="s">
        <v>166</v>
      </c>
      <c r="H548" t="s">
        <v>73</v>
      </c>
      <c r="I548" t="s">
        <v>910</v>
      </c>
      <c r="J548" t="s">
        <v>911</v>
      </c>
      <c r="K548" t="s">
        <v>360</v>
      </c>
      <c r="L548" t="s">
        <v>26</v>
      </c>
      <c r="M548">
        <v>4</v>
      </c>
      <c r="N548" t="s">
        <v>919</v>
      </c>
      <c r="O548" t="s">
        <v>535</v>
      </c>
      <c r="P548" t="s">
        <v>568</v>
      </c>
      <c r="Q548" t="s">
        <v>262</v>
      </c>
    </row>
    <row r="549" spans="1:17" x14ac:dyDescent="0.25">
      <c r="A549">
        <v>729287</v>
      </c>
      <c r="B549" t="s">
        <v>921</v>
      </c>
      <c r="C549">
        <v>2014</v>
      </c>
      <c r="D549">
        <v>5</v>
      </c>
      <c r="E549" t="s">
        <v>33</v>
      </c>
      <c r="F549" t="s">
        <v>60</v>
      </c>
      <c r="G549" t="s">
        <v>166</v>
      </c>
      <c r="H549" t="s">
        <v>33</v>
      </c>
      <c r="I549" t="s">
        <v>912</v>
      </c>
      <c r="J549" t="s">
        <v>911</v>
      </c>
      <c r="K549" t="s">
        <v>33</v>
      </c>
      <c r="L549" t="s">
        <v>26</v>
      </c>
      <c r="M549">
        <v>7</v>
      </c>
      <c r="N549" t="s">
        <v>919</v>
      </c>
      <c r="O549" t="s">
        <v>325</v>
      </c>
      <c r="P549" t="s">
        <v>568</v>
      </c>
      <c r="Q549" t="s">
        <v>56</v>
      </c>
    </row>
    <row r="550" spans="1:17" x14ac:dyDescent="0.25">
      <c r="A550">
        <v>729285</v>
      </c>
      <c r="B550" t="s">
        <v>174</v>
      </c>
      <c r="C550">
        <v>2014</v>
      </c>
      <c r="D550">
        <v>4</v>
      </c>
      <c r="E550" t="s">
        <v>52</v>
      </c>
      <c r="F550" t="s">
        <v>21</v>
      </c>
      <c r="G550" t="s">
        <v>245</v>
      </c>
      <c r="H550" t="s">
        <v>21</v>
      </c>
      <c r="I550" t="s">
        <v>912</v>
      </c>
      <c r="J550" t="s">
        <v>911</v>
      </c>
      <c r="K550" t="s">
        <v>21</v>
      </c>
      <c r="L550" t="s">
        <v>26</v>
      </c>
      <c r="M550">
        <v>4</v>
      </c>
      <c r="N550" t="s">
        <v>919</v>
      </c>
      <c r="O550" t="s">
        <v>473</v>
      </c>
      <c r="P550" t="s">
        <v>570</v>
      </c>
      <c r="Q550" t="s">
        <v>167</v>
      </c>
    </row>
    <row r="551" spans="1:17" x14ac:dyDescent="0.25">
      <c r="A551">
        <v>729283</v>
      </c>
      <c r="B551" t="s">
        <v>174</v>
      </c>
      <c r="C551">
        <v>2014</v>
      </c>
      <c r="D551">
        <v>3</v>
      </c>
      <c r="E551" t="s">
        <v>64</v>
      </c>
      <c r="F551" t="s">
        <v>248</v>
      </c>
      <c r="G551" t="s">
        <v>245</v>
      </c>
      <c r="H551" t="s">
        <v>64</v>
      </c>
      <c r="I551" t="s">
        <v>910</v>
      </c>
      <c r="J551" t="s">
        <v>911</v>
      </c>
      <c r="K551" t="s">
        <v>248</v>
      </c>
      <c r="L551" t="s">
        <v>26</v>
      </c>
      <c r="M551">
        <v>6</v>
      </c>
      <c r="N551" t="s">
        <v>919</v>
      </c>
      <c r="O551" t="s">
        <v>182</v>
      </c>
      <c r="P551" t="s">
        <v>167</v>
      </c>
      <c r="Q551" t="s">
        <v>208</v>
      </c>
    </row>
    <row r="552" spans="1:17" x14ac:dyDescent="0.25">
      <c r="A552">
        <v>729281</v>
      </c>
      <c r="B552" t="s">
        <v>921</v>
      </c>
      <c r="C552">
        <v>2014</v>
      </c>
      <c r="D552">
        <v>2</v>
      </c>
      <c r="E552" t="s">
        <v>360</v>
      </c>
      <c r="F552" t="s">
        <v>33</v>
      </c>
      <c r="G552" t="s">
        <v>170</v>
      </c>
      <c r="H552" t="s">
        <v>33</v>
      </c>
      <c r="I552" t="s">
        <v>912</v>
      </c>
      <c r="J552" t="s">
        <v>911</v>
      </c>
      <c r="K552" t="s">
        <v>33</v>
      </c>
      <c r="L552" t="s">
        <v>26</v>
      </c>
      <c r="M552">
        <v>8</v>
      </c>
      <c r="N552" t="s">
        <v>919</v>
      </c>
      <c r="O552" t="s">
        <v>138</v>
      </c>
      <c r="P552" t="s">
        <v>568</v>
      </c>
      <c r="Q552" t="s">
        <v>179</v>
      </c>
    </row>
    <row r="553" spans="1:17" x14ac:dyDescent="0.25">
      <c r="A553">
        <v>729279</v>
      </c>
      <c r="B553" t="s">
        <v>174</v>
      </c>
      <c r="C553">
        <v>2014</v>
      </c>
      <c r="D553">
        <v>1</v>
      </c>
      <c r="E553" t="s">
        <v>60</v>
      </c>
      <c r="F553" t="s">
        <v>73</v>
      </c>
      <c r="G553" t="s">
        <v>245</v>
      </c>
      <c r="H553" t="s">
        <v>73</v>
      </c>
      <c r="I553" t="s">
        <v>910</v>
      </c>
      <c r="J553" t="s">
        <v>911</v>
      </c>
      <c r="K553" t="s">
        <v>73</v>
      </c>
      <c r="L553" t="s">
        <v>41</v>
      </c>
      <c r="M553">
        <v>41</v>
      </c>
      <c r="N553" t="s">
        <v>919</v>
      </c>
      <c r="O553" t="s">
        <v>584</v>
      </c>
      <c r="P553" t="s">
        <v>124</v>
      </c>
      <c r="Q553" t="s">
        <v>167</v>
      </c>
    </row>
    <row r="554" spans="1:17" x14ac:dyDescent="0.25">
      <c r="A554">
        <v>598073</v>
      </c>
      <c r="B554" t="s">
        <v>36</v>
      </c>
      <c r="C554">
        <v>2013</v>
      </c>
      <c r="D554" t="s">
        <v>20</v>
      </c>
      <c r="E554" t="s">
        <v>64</v>
      </c>
      <c r="F554" t="s">
        <v>60</v>
      </c>
      <c r="G554" t="s">
        <v>313</v>
      </c>
      <c r="H554" t="s">
        <v>60</v>
      </c>
      <c r="I554" t="s">
        <v>910</v>
      </c>
      <c r="J554" t="s">
        <v>911</v>
      </c>
      <c r="K554" t="s">
        <v>60</v>
      </c>
      <c r="L554" t="s">
        <v>41</v>
      </c>
      <c r="M554">
        <v>23</v>
      </c>
      <c r="N554" t="s">
        <v>919</v>
      </c>
      <c r="O554" t="s">
        <v>188</v>
      </c>
      <c r="P554" t="s">
        <v>354</v>
      </c>
      <c r="Q554" t="s">
        <v>586</v>
      </c>
    </row>
    <row r="555" spans="1:17" x14ac:dyDescent="0.25">
      <c r="A555">
        <v>598072</v>
      </c>
      <c r="B555" t="s">
        <v>36</v>
      </c>
      <c r="C555">
        <v>2013</v>
      </c>
      <c r="D555" t="s">
        <v>32</v>
      </c>
      <c r="E555" t="s">
        <v>60</v>
      </c>
      <c r="F555" t="s">
        <v>21</v>
      </c>
      <c r="G555" t="s">
        <v>313</v>
      </c>
      <c r="H555" t="s">
        <v>21</v>
      </c>
      <c r="I555" t="s">
        <v>910</v>
      </c>
      <c r="J555" t="s">
        <v>911</v>
      </c>
      <c r="K555" t="s">
        <v>60</v>
      </c>
      <c r="L555" t="s">
        <v>26</v>
      </c>
      <c r="M555">
        <v>4</v>
      </c>
      <c r="N555" t="s">
        <v>919</v>
      </c>
      <c r="O555" t="s">
        <v>340</v>
      </c>
      <c r="P555" t="s">
        <v>208</v>
      </c>
      <c r="Q555" t="s">
        <v>586</v>
      </c>
    </row>
    <row r="556" spans="1:17" x14ac:dyDescent="0.25">
      <c r="A556">
        <v>598071</v>
      </c>
      <c r="B556" t="s">
        <v>206</v>
      </c>
      <c r="C556">
        <v>2013</v>
      </c>
      <c r="D556" t="s">
        <v>38</v>
      </c>
      <c r="E556" t="s">
        <v>21</v>
      </c>
      <c r="F556" t="s">
        <v>52</v>
      </c>
      <c r="G556" t="s">
        <v>408</v>
      </c>
      <c r="H556" t="s">
        <v>52</v>
      </c>
      <c r="I556" t="s">
        <v>910</v>
      </c>
      <c r="J556" t="s">
        <v>911</v>
      </c>
      <c r="K556" t="s">
        <v>21</v>
      </c>
      <c r="L556" t="s">
        <v>26</v>
      </c>
      <c r="M556">
        <v>4</v>
      </c>
      <c r="N556" t="s">
        <v>919</v>
      </c>
      <c r="O556" t="s">
        <v>589</v>
      </c>
      <c r="P556" t="s">
        <v>179</v>
      </c>
      <c r="Q556" t="s">
        <v>134</v>
      </c>
    </row>
    <row r="557" spans="1:17" x14ac:dyDescent="0.25">
      <c r="A557">
        <v>598070</v>
      </c>
      <c r="B557" t="s">
        <v>206</v>
      </c>
      <c r="C557">
        <v>2013</v>
      </c>
      <c r="D557" t="s">
        <v>46</v>
      </c>
      <c r="E557" t="s">
        <v>64</v>
      </c>
      <c r="F557" t="s">
        <v>60</v>
      </c>
      <c r="G557" t="s">
        <v>408</v>
      </c>
      <c r="H557" t="s">
        <v>64</v>
      </c>
      <c r="I557" t="s">
        <v>910</v>
      </c>
      <c r="J557" t="s">
        <v>911</v>
      </c>
      <c r="K557" t="s">
        <v>64</v>
      </c>
      <c r="L557" t="s">
        <v>41</v>
      </c>
      <c r="M557">
        <v>48</v>
      </c>
      <c r="N557" t="s">
        <v>919</v>
      </c>
      <c r="O557" t="s">
        <v>552</v>
      </c>
      <c r="P557" t="s">
        <v>299</v>
      </c>
      <c r="Q557" t="s">
        <v>134</v>
      </c>
    </row>
    <row r="558" spans="1:17" x14ac:dyDescent="0.25">
      <c r="A558">
        <v>598069</v>
      </c>
      <c r="B558" t="s">
        <v>291</v>
      </c>
      <c r="C558">
        <v>2013</v>
      </c>
      <c r="D558">
        <v>72</v>
      </c>
      <c r="E558" t="s">
        <v>52</v>
      </c>
      <c r="F558" t="s">
        <v>73</v>
      </c>
      <c r="G558" t="s">
        <v>292</v>
      </c>
      <c r="H558" t="s">
        <v>73</v>
      </c>
      <c r="I558" t="s">
        <v>910</v>
      </c>
      <c r="J558" t="s">
        <v>911</v>
      </c>
      <c r="K558" t="s">
        <v>52</v>
      </c>
      <c r="L558" t="s">
        <v>26</v>
      </c>
      <c r="M558">
        <v>5</v>
      </c>
      <c r="N558" t="s">
        <v>919</v>
      </c>
      <c r="O558" t="s">
        <v>325</v>
      </c>
      <c r="P558" t="s">
        <v>592</v>
      </c>
      <c r="Q558" t="s">
        <v>593</v>
      </c>
    </row>
    <row r="559" spans="1:17" x14ac:dyDescent="0.25">
      <c r="A559">
        <v>598067</v>
      </c>
      <c r="B559" t="s">
        <v>87</v>
      </c>
      <c r="C559">
        <v>2013</v>
      </c>
      <c r="D559">
        <v>71</v>
      </c>
      <c r="E559" t="s">
        <v>594</v>
      </c>
      <c r="F559" t="s">
        <v>360</v>
      </c>
      <c r="G559" t="s">
        <v>595</v>
      </c>
      <c r="H559" t="s">
        <v>594</v>
      </c>
      <c r="I559" t="s">
        <v>910</v>
      </c>
      <c r="J559" t="s">
        <v>911</v>
      </c>
      <c r="K559" t="s">
        <v>594</v>
      </c>
      <c r="L559" t="s">
        <v>41</v>
      </c>
      <c r="M559">
        <v>38</v>
      </c>
      <c r="N559" t="s">
        <v>919</v>
      </c>
      <c r="O559" t="s">
        <v>596</v>
      </c>
      <c r="P559" t="s">
        <v>299</v>
      </c>
      <c r="Q559" t="s">
        <v>586</v>
      </c>
    </row>
    <row r="560" spans="1:17" x14ac:dyDescent="0.25">
      <c r="A560">
        <v>598068</v>
      </c>
      <c r="B560" t="s">
        <v>400</v>
      </c>
      <c r="C560">
        <v>2013</v>
      </c>
      <c r="D560">
        <v>70</v>
      </c>
      <c r="E560" t="s">
        <v>33</v>
      </c>
      <c r="F560" t="s">
        <v>64</v>
      </c>
      <c r="G560" t="s">
        <v>402</v>
      </c>
      <c r="H560" t="s">
        <v>64</v>
      </c>
      <c r="I560" t="s">
        <v>912</v>
      </c>
      <c r="J560" t="s">
        <v>911</v>
      </c>
      <c r="K560" t="s">
        <v>33</v>
      </c>
      <c r="L560" t="s">
        <v>41</v>
      </c>
      <c r="M560">
        <v>24</v>
      </c>
      <c r="N560" t="s">
        <v>919</v>
      </c>
      <c r="O560" t="s">
        <v>68</v>
      </c>
      <c r="P560" t="s">
        <v>208</v>
      </c>
      <c r="Q560" t="s">
        <v>134</v>
      </c>
    </row>
    <row r="561" spans="1:17" x14ac:dyDescent="0.25">
      <c r="A561">
        <v>598066</v>
      </c>
      <c r="B561" t="s">
        <v>598</v>
      </c>
      <c r="C561">
        <v>2013</v>
      </c>
      <c r="D561">
        <v>69</v>
      </c>
      <c r="E561" t="s">
        <v>248</v>
      </c>
      <c r="F561" t="s">
        <v>60</v>
      </c>
      <c r="G561" t="s">
        <v>599</v>
      </c>
      <c r="H561" t="s">
        <v>60</v>
      </c>
      <c r="I561" t="s">
        <v>912</v>
      </c>
      <c r="J561" t="s">
        <v>911</v>
      </c>
      <c r="K561" t="s">
        <v>248</v>
      </c>
      <c r="L561" t="s">
        <v>41</v>
      </c>
      <c r="M561">
        <v>50</v>
      </c>
      <c r="N561" t="s">
        <v>919</v>
      </c>
      <c r="O561" t="s">
        <v>600</v>
      </c>
      <c r="P561" t="s">
        <v>354</v>
      </c>
      <c r="Q561" t="s">
        <v>209</v>
      </c>
    </row>
    <row r="562" spans="1:17" x14ac:dyDescent="0.25">
      <c r="A562">
        <v>598065</v>
      </c>
      <c r="B562" t="s">
        <v>291</v>
      </c>
      <c r="C562">
        <v>2013</v>
      </c>
      <c r="D562">
        <v>68</v>
      </c>
      <c r="E562" t="s">
        <v>52</v>
      </c>
      <c r="F562" t="s">
        <v>21</v>
      </c>
      <c r="G562" t="s">
        <v>292</v>
      </c>
      <c r="H562" t="s">
        <v>52</v>
      </c>
      <c r="I562" t="s">
        <v>910</v>
      </c>
      <c r="J562" t="s">
        <v>911</v>
      </c>
      <c r="K562" t="s">
        <v>52</v>
      </c>
      <c r="L562" t="s">
        <v>41</v>
      </c>
      <c r="M562">
        <v>23</v>
      </c>
      <c r="N562" t="s">
        <v>919</v>
      </c>
      <c r="O562" t="s">
        <v>231</v>
      </c>
      <c r="P562" t="s">
        <v>592</v>
      </c>
      <c r="Q562" t="s">
        <v>56</v>
      </c>
    </row>
    <row r="563" spans="1:17" x14ac:dyDescent="0.25">
      <c r="A563">
        <v>598028</v>
      </c>
      <c r="B563" t="s">
        <v>598</v>
      </c>
      <c r="C563">
        <v>2013</v>
      </c>
      <c r="D563">
        <v>67</v>
      </c>
      <c r="E563" t="s">
        <v>248</v>
      </c>
      <c r="F563" t="s">
        <v>360</v>
      </c>
      <c r="G563" t="s">
        <v>599</v>
      </c>
      <c r="H563" t="s">
        <v>360</v>
      </c>
      <c r="I563" t="s">
        <v>912</v>
      </c>
      <c r="J563" t="s">
        <v>911</v>
      </c>
      <c r="K563" t="s">
        <v>248</v>
      </c>
      <c r="L563" t="s">
        <v>41</v>
      </c>
      <c r="M563">
        <v>7</v>
      </c>
      <c r="N563" t="s">
        <v>919</v>
      </c>
      <c r="O563" t="s">
        <v>47</v>
      </c>
      <c r="P563" t="s">
        <v>354</v>
      </c>
      <c r="Q563" t="s">
        <v>179</v>
      </c>
    </row>
    <row r="564" spans="1:17" x14ac:dyDescent="0.25">
      <c r="A564">
        <v>598063</v>
      </c>
      <c r="B564" t="s">
        <v>50</v>
      </c>
      <c r="C564">
        <v>2013</v>
      </c>
      <c r="D564">
        <v>66</v>
      </c>
      <c r="E564" t="s">
        <v>60</v>
      </c>
      <c r="F564" t="s">
        <v>21</v>
      </c>
      <c r="G564" t="s">
        <v>302</v>
      </c>
      <c r="H564" t="s">
        <v>21</v>
      </c>
      <c r="I564" t="s">
        <v>912</v>
      </c>
      <c r="J564" t="s">
        <v>911</v>
      </c>
      <c r="K564" t="s">
        <v>60</v>
      </c>
      <c r="L564" t="s">
        <v>41</v>
      </c>
      <c r="M564">
        <v>14</v>
      </c>
      <c r="N564" t="s">
        <v>919</v>
      </c>
      <c r="O564" t="s">
        <v>604</v>
      </c>
      <c r="P564" t="s">
        <v>592</v>
      </c>
      <c r="Q564" t="s">
        <v>593</v>
      </c>
    </row>
    <row r="565" spans="1:17" x14ac:dyDescent="0.25">
      <c r="A565">
        <v>598061</v>
      </c>
      <c r="B565" t="s">
        <v>497</v>
      </c>
      <c r="C565">
        <v>2013</v>
      </c>
      <c r="D565">
        <v>65</v>
      </c>
      <c r="E565" t="s">
        <v>73</v>
      </c>
      <c r="F565" t="s">
        <v>594</v>
      </c>
      <c r="G565" t="s">
        <v>499</v>
      </c>
      <c r="H565" t="s">
        <v>73</v>
      </c>
      <c r="I565" t="s">
        <v>912</v>
      </c>
      <c r="J565" t="s">
        <v>911</v>
      </c>
      <c r="K565" t="s">
        <v>594</v>
      </c>
      <c r="L565" t="s">
        <v>41</v>
      </c>
      <c r="M565">
        <v>7</v>
      </c>
      <c r="N565" t="s">
        <v>919</v>
      </c>
      <c r="O565" t="s">
        <v>264</v>
      </c>
      <c r="P565" t="s">
        <v>299</v>
      </c>
      <c r="Q565" t="s">
        <v>503</v>
      </c>
    </row>
    <row r="566" spans="1:17" x14ac:dyDescent="0.25">
      <c r="A566">
        <v>598062</v>
      </c>
      <c r="B566" t="s">
        <v>219</v>
      </c>
      <c r="C566">
        <v>2013</v>
      </c>
      <c r="D566">
        <v>64</v>
      </c>
      <c r="E566" t="s">
        <v>64</v>
      </c>
      <c r="F566" t="s">
        <v>360</v>
      </c>
      <c r="G566" t="s">
        <v>298</v>
      </c>
      <c r="H566" t="s">
        <v>64</v>
      </c>
      <c r="I566" t="s">
        <v>910</v>
      </c>
      <c r="J566" t="s">
        <v>911</v>
      </c>
      <c r="K566" t="s">
        <v>64</v>
      </c>
      <c r="L566" t="s">
        <v>41</v>
      </c>
      <c r="M566">
        <v>33</v>
      </c>
      <c r="N566" t="s">
        <v>919</v>
      </c>
      <c r="O566" t="s">
        <v>308</v>
      </c>
      <c r="P566" t="s">
        <v>208</v>
      </c>
      <c r="Q566" t="s">
        <v>134</v>
      </c>
    </row>
    <row r="567" spans="1:17" x14ac:dyDescent="0.25">
      <c r="A567">
        <v>598045</v>
      </c>
      <c r="B567" t="s">
        <v>400</v>
      </c>
      <c r="C567">
        <v>2013</v>
      </c>
      <c r="D567">
        <v>63</v>
      </c>
      <c r="E567" t="s">
        <v>33</v>
      </c>
      <c r="F567" t="s">
        <v>248</v>
      </c>
      <c r="G567" t="s">
        <v>402</v>
      </c>
      <c r="H567" t="s">
        <v>248</v>
      </c>
      <c r="I567" t="s">
        <v>912</v>
      </c>
      <c r="J567" t="s">
        <v>911</v>
      </c>
      <c r="K567" t="s">
        <v>248</v>
      </c>
      <c r="L567" t="s">
        <v>26</v>
      </c>
      <c r="M567">
        <v>7</v>
      </c>
      <c r="N567" t="s">
        <v>919</v>
      </c>
      <c r="O567" t="s">
        <v>606</v>
      </c>
      <c r="P567" t="s">
        <v>354</v>
      </c>
      <c r="Q567" t="s">
        <v>179</v>
      </c>
    </row>
    <row r="568" spans="1:17" x14ac:dyDescent="0.25">
      <c r="A568">
        <v>598060</v>
      </c>
      <c r="B568" t="s">
        <v>50</v>
      </c>
      <c r="C568">
        <v>2013</v>
      </c>
      <c r="D568">
        <v>62</v>
      </c>
      <c r="E568" t="s">
        <v>60</v>
      </c>
      <c r="F568" t="s">
        <v>52</v>
      </c>
      <c r="G568" t="s">
        <v>302</v>
      </c>
      <c r="H568" t="s">
        <v>52</v>
      </c>
      <c r="I568" t="s">
        <v>910</v>
      </c>
      <c r="J568" t="s">
        <v>911</v>
      </c>
      <c r="K568" t="s">
        <v>60</v>
      </c>
      <c r="L568" t="s">
        <v>26</v>
      </c>
      <c r="M568">
        <v>7</v>
      </c>
      <c r="N568" t="s">
        <v>919</v>
      </c>
      <c r="O568" t="s">
        <v>188</v>
      </c>
      <c r="P568" t="s">
        <v>56</v>
      </c>
      <c r="Q568" t="s">
        <v>586</v>
      </c>
    </row>
    <row r="569" spans="1:17" x14ac:dyDescent="0.25">
      <c r="A569">
        <v>598058</v>
      </c>
      <c r="B569" t="s">
        <v>314</v>
      </c>
      <c r="C569">
        <v>2013</v>
      </c>
      <c r="D569">
        <v>61</v>
      </c>
      <c r="E569" t="s">
        <v>21</v>
      </c>
      <c r="F569" t="s">
        <v>64</v>
      </c>
      <c r="G569" t="s">
        <v>316</v>
      </c>
      <c r="H569" t="s">
        <v>21</v>
      </c>
      <c r="I569" t="s">
        <v>912</v>
      </c>
      <c r="J569" t="s">
        <v>911</v>
      </c>
      <c r="K569" t="s">
        <v>21</v>
      </c>
      <c r="L569" t="s">
        <v>26</v>
      </c>
      <c r="M569">
        <v>5</v>
      </c>
      <c r="N569" t="s">
        <v>919</v>
      </c>
      <c r="O569" t="s">
        <v>275</v>
      </c>
      <c r="P569" t="s">
        <v>354</v>
      </c>
      <c r="Q569" t="s">
        <v>209</v>
      </c>
    </row>
    <row r="570" spans="1:17" x14ac:dyDescent="0.25">
      <c r="A570">
        <v>598057</v>
      </c>
      <c r="B570" t="s">
        <v>497</v>
      </c>
      <c r="C570">
        <v>2013</v>
      </c>
      <c r="D570">
        <v>60</v>
      </c>
      <c r="E570" t="s">
        <v>73</v>
      </c>
      <c r="F570" t="s">
        <v>33</v>
      </c>
      <c r="G570" t="s">
        <v>499</v>
      </c>
      <c r="H570" t="s">
        <v>73</v>
      </c>
      <c r="I570" t="s">
        <v>912</v>
      </c>
      <c r="J570" t="s">
        <v>911</v>
      </c>
      <c r="K570" t="s">
        <v>73</v>
      </c>
      <c r="L570" t="s">
        <v>26</v>
      </c>
      <c r="M570">
        <v>5</v>
      </c>
      <c r="N570" t="s">
        <v>919</v>
      </c>
      <c r="O570" t="s">
        <v>584</v>
      </c>
      <c r="P570" t="s">
        <v>299</v>
      </c>
      <c r="Q570" t="s">
        <v>503</v>
      </c>
    </row>
    <row r="571" spans="1:17" x14ac:dyDescent="0.25">
      <c r="A571">
        <v>598056</v>
      </c>
      <c r="B571" t="s">
        <v>300</v>
      </c>
      <c r="C571">
        <v>2013</v>
      </c>
      <c r="D571">
        <v>59</v>
      </c>
      <c r="E571" t="s">
        <v>248</v>
      </c>
      <c r="F571" t="s">
        <v>52</v>
      </c>
      <c r="G571" t="s">
        <v>917</v>
      </c>
      <c r="H571" t="s">
        <v>248</v>
      </c>
      <c r="I571" t="s">
        <v>912</v>
      </c>
      <c r="J571" t="s">
        <v>911</v>
      </c>
      <c r="K571" t="s">
        <v>52</v>
      </c>
      <c r="L571" t="s">
        <v>41</v>
      </c>
      <c r="M571">
        <v>30</v>
      </c>
      <c r="N571" t="s">
        <v>919</v>
      </c>
      <c r="O571" t="s">
        <v>325</v>
      </c>
      <c r="P571" t="s">
        <v>608</v>
      </c>
      <c r="Q571" t="s">
        <v>134</v>
      </c>
    </row>
    <row r="572" spans="1:17" x14ac:dyDescent="0.25">
      <c r="A572">
        <v>598055</v>
      </c>
      <c r="B572" t="s">
        <v>87</v>
      </c>
      <c r="C572">
        <v>2013</v>
      </c>
      <c r="D572">
        <v>58</v>
      </c>
      <c r="E572" t="s">
        <v>594</v>
      </c>
      <c r="F572" t="s">
        <v>60</v>
      </c>
      <c r="G572" t="s">
        <v>595</v>
      </c>
      <c r="H572" t="s">
        <v>594</v>
      </c>
      <c r="I572" t="s">
        <v>910</v>
      </c>
      <c r="J572" t="s">
        <v>911</v>
      </c>
      <c r="K572" t="s">
        <v>60</v>
      </c>
      <c r="L572" t="s">
        <v>26</v>
      </c>
      <c r="M572">
        <v>5</v>
      </c>
      <c r="N572" t="s">
        <v>919</v>
      </c>
      <c r="O572" t="s">
        <v>609</v>
      </c>
      <c r="P572" t="s">
        <v>592</v>
      </c>
      <c r="Q572" t="s">
        <v>56</v>
      </c>
    </row>
    <row r="573" spans="1:17" x14ac:dyDescent="0.25">
      <c r="A573">
        <v>598054</v>
      </c>
      <c r="B573" t="s">
        <v>206</v>
      </c>
      <c r="C573">
        <v>2013</v>
      </c>
      <c r="D573">
        <v>57</v>
      </c>
      <c r="E573" t="s">
        <v>360</v>
      </c>
      <c r="F573" t="s">
        <v>33</v>
      </c>
      <c r="G573" t="s">
        <v>408</v>
      </c>
      <c r="H573" t="s">
        <v>360</v>
      </c>
      <c r="I573" t="s">
        <v>912</v>
      </c>
      <c r="J573" t="s">
        <v>911</v>
      </c>
      <c r="K573" t="s">
        <v>33</v>
      </c>
      <c r="L573" t="s">
        <v>41</v>
      </c>
      <c r="M573">
        <v>4</v>
      </c>
      <c r="N573" t="s">
        <v>919</v>
      </c>
      <c r="O573" t="s">
        <v>239</v>
      </c>
      <c r="P573" t="s">
        <v>299</v>
      </c>
      <c r="Q573" t="s">
        <v>503</v>
      </c>
    </row>
    <row r="574" spans="1:17" x14ac:dyDescent="0.25">
      <c r="A574">
        <v>598053</v>
      </c>
      <c r="B574" t="s">
        <v>87</v>
      </c>
      <c r="C574">
        <v>2013</v>
      </c>
      <c r="D574">
        <v>56</v>
      </c>
      <c r="E574" t="s">
        <v>594</v>
      </c>
      <c r="F574" t="s">
        <v>73</v>
      </c>
      <c r="G574" t="s">
        <v>595</v>
      </c>
      <c r="H574" t="s">
        <v>73</v>
      </c>
      <c r="I574" t="s">
        <v>910</v>
      </c>
      <c r="J574" t="s">
        <v>911</v>
      </c>
      <c r="K574" t="s">
        <v>73</v>
      </c>
      <c r="L574" t="s">
        <v>41</v>
      </c>
      <c r="M574">
        <v>46</v>
      </c>
      <c r="N574" t="s">
        <v>919</v>
      </c>
      <c r="O574" t="s">
        <v>423</v>
      </c>
      <c r="P574" t="s">
        <v>592</v>
      </c>
      <c r="Q574" t="s">
        <v>593</v>
      </c>
    </row>
    <row r="575" spans="1:17" x14ac:dyDescent="0.25">
      <c r="A575">
        <v>598052</v>
      </c>
      <c r="B575" t="s">
        <v>300</v>
      </c>
      <c r="C575">
        <v>2013</v>
      </c>
      <c r="D575">
        <v>55</v>
      </c>
      <c r="E575" t="s">
        <v>248</v>
      </c>
      <c r="F575" t="s">
        <v>21</v>
      </c>
      <c r="G575" t="s">
        <v>917</v>
      </c>
      <c r="H575" t="s">
        <v>21</v>
      </c>
      <c r="I575" t="s">
        <v>912</v>
      </c>
      <c r="J575" t="s">
        <v>911</v>
      </c>
      <c r="K575" t="s">
        <v>21</v>
      </c>
      <c r="L575" t="s">
        <v>26</v>
      </c>
      <c r="M575">
        <v>8</v>
      </c>
      <c r="N575" t="s">
        <v>919</v>
      </c>
      <c r="O575" t="s">
        <v>610</v>
      </c>
      <c r="P575" t="s">
        <v>354</v>
      </c>
      <c r="Q575" t="s">
        <v>179</v>
      </c>
    </row>
    <row r="576" spans="1:17" x14ac:dyDescent="0.25">
      <c r="A576">
        <v>598051</v>
      </c>
      <c r="B576" t="s">
        <v>291</v>
      </c>
      <c r="C576">
        <v>2013</v>
      </c>
      <c r="D576">
        <v>54</v>
      </c>
      <c r="E576" t="s">
        <v>52</v>
      </c>
      <c r="F576" t="s">
        <v>64</v>
      </c>
      <c r="G576" t="s">
        <v>292</v>
      </c>
      <c r="H576" t="s">
        <v>52</v>
      </c>
      <c r="I576" t="s">
        <v>912</v>
      </c>
      <c r="J576" t="s">
        <v>911</v>
      </c>
      <c r="K576" t="s">
        <v>64</v>
      </c>
      <c r="L576" t="s">
        <v>41</v>
      </c>
      <c r="M576">
        <v>77</v>
      </c>
      <c r="N576" t="s">
        <v>919</v>
      </c>
      <c r="O576" t="s">
        <v>434</v>
      </c>
      <c r="P576" t="s">
        <v>608</v>
      </c>
      <c r="Q576" t="s">
        <v>299</v>
      </c>
    </row>
    <row r="577" spans="1:17" x14ac:dyDescent="0.25">
      <c r="A577">
        <v>598049</v>
      </c>
      <c r="B577" t="s">
        <v>314</v>
      </c>
      <c r="C577">
        <v>2013</v>
      </c>
      <c r="D577">
        <v>52</v>
      </c>
      <c r="E577" t="s">
        <v>21</v>
      </c>
      <c r="F577" t="s">
        <v>360</v>
      </c>
      <c r="G577" t="s">
        <v>316</v>
      </c>
      <c r="H577" t="s">
        <v>360</v>
      </c>
      <c r="I577" t="s">
        <v>910</v>
      </c>
      <c r="J577" t="s">
        <v>911</v>
      </c>
      <c r="K577" t="s">
        <v>21</v>
      </c>
      <c r="L577" t="s">
        <v>26</v>
      </c>
      <c r="M577">
        <v>9</v>
      </c>
      <c r="N577" t="s">
        <v>919</v>
      </c>
      <c r="O577" t="s">
        <v>473</v>
      </c>
      <c r="P577" t="s">
        <v>568</v>
      </c>
      <c r="Q577" t="s">
        <v>134</v>
      </c>
    </row>
    <row r="578" spans="1:17" x14ac:dyDescent="0.25">
      <c r="A578">
        <v>598050</v>
      </c>
      <c r="B578" t="s">
        <v>50</v>
      </c>
      <c r="C578">
        <v>2013</v>
      </c>
      <c r="D578">
        <v>53</v>
      </c>
      <c r="E578" t="s">
        <v>60</v>
      </c>
      <c r="F578" t="s">
        <v>73</v>
      </c>
      <c r="G578" t="s">
        <v>302</v>
      </c>
      <c r="H578" t="s">
        <v>60</v>
      </c>
      <c r="I578" t="s">
        <v>910</v>
      </c>
      <c r="J578" t="s">
        <v>911</v>
      </c>
      <c r="K578" t="s">
        <v>60</v>
      </c>
      <c r="L578" t="s">
        <v>41</v>
      </c>
      <c r="M578">
        <v>65</v>
      </c>
      <c r="N578" t="s">
        <v>919</v>
      </c>
      <c r="O578" t="s">
        <v>611</v>
      </c>
      <c r="P578" t="s">
        <v>354</v>
      </c>
      <c r="Q578" t="s">
        <v>179</v>
      </c>
    </row>
    <row r="579" spans="1:17" x14ac:dyDescent="0.25">
      <c r="A579">
        <v>598064</v>
      </c>
      <c r="B579" t="s">
        <v>300</v>
      </c>
      <c r="C579">
        <v>2013</v>
      </c>
      <c r="D579">
        <v>51</v>
      </c>
      <c r="E579" t="s">
        <v>248</v>
      </c>
      <c r="F579" t="s">
        <v>33</v>
      </c>
      <c r="G579" t="s">
        <v>917</v>
      </c>
      <c r="H579" t="s">
        <v>248</v>
      </c>
      <c r="I579" t="s">
        <v>912</v>
      </c>
      <c r="J579" t="s">
        <v>911</v>
      </c>
      <c r="K579" t="s">
        <v>248</v>
      </c>
      <c r="L579" t="s">
        <v>26</v>
      </c>
      <c r="M579">
        <v>6</v>
      </c>
      <c r="N579" t="s">
        <v>919</v>
      </c>
      <c r="O579" t="s">
        <v>47</v>
      </c>
      <c r="P579" t="s">
        <v>262</v>
      </c>
      <c r="Q579" t="s">
        <v>299</v>
      </c>
    </row>
    <row r="580" spans="1:17" x14ac:dyDescent="0.25">
      <c r="A580">
        <v>598047</v>
      </c>
      <c r="B580" t="s">
        <v>314</v>
      </c>
      <c r="C580">
        <v>2013</v>
      </c>
      <c r="D580">
        <v>50</v>
      </c>
      <c r="E580" t="s">
        <v>21</v>
      </c>
      <c r="F580" t="s">
        <v>594</v>
      </c>
      <c r="G580" t="s">
        <v>316</v>
      </c>
      <c r="H580" t="s">
        <v>594</v>
      </c>
      <c r="I580" t="s">
        <v>910</v>
      </c>
      <c r="J580" t="s">
        <v>911</v>
      </c>
      <c r="K580" t="s">
        <v>21</v>
      </c>
      <c r="L580" t="s">
        <v>26</v>
      </c>
      <c r="M580">
        <v>5</v>
      </c>
      <c r="N580" t="s">
        <v>919</v>
      </c>
      <c r="O580" t="s">
        <v>473</v>
      </c>
      <c r="P580" t="s">
        <v>208</v>
      </c>
      <c r="Q580" t="s">
        <v>134</v>
      </c>
    </row>
    <row r="581" spans="1:17" x14ac:dyDescent="0.25">
      <c r="A581">
        <v>598046</v>
      </c>
      <c r="B581" t="s">
        <v>50</v>
      </c>
      <c r="C581">
        <v>2013</v>
      </c>
      <c r="D581">
        <v>49</v>
      </c>
      <c r="E581" t="s">
        <v>60</v>
      </c>
      <c r="F581" t="s">
        <v>64</v>
      </c>
      <c r="G581" t="s">
        <v>302</v>
      </c>
      <c r="H581" t="s">
        <v>60</v>
      </c>
      <c r="I581" t="s">
        <v>910</v>
      </c>
      <c r="J581" t="s">
        <v>911</v>
      </c>
      <c r="K581" t="s">
        <v>60</v>
      </c>
      <c r="L581" t="s">
        <v>41</v>
      </c>
      <c r="M581">
        <v>60</v>
      </c>
      <c r="N581" t="s">
        <v>919</v>
      </c>
      <c r="O581" t="s">
        <v>609</v>
      </c>
      <c r="P581" t="s">
        <v>354</v>
      </c>
      <c r="Q581" t="s">
        <v>209</v>
      </c>
    </row>
    <row r="582" spans="1:17" x14ac:dyDescent="0.25">
      <c r="A582">
        <v>598044</v>
      </c>
      <c r="B582" t="s">
        <v>291</v>
      </c>
      <c r="C582">
        <v>2013</v>
      </c>
      <c r="D582">
        <v>48</v>
      </c>
      <c r="E582" t="s">
        <v>52</v>
      </c>
      <c r="F582" t="s">
        <v>360</v>
      </c>
      <c r="G582" t="s">
        <v>292</v>
      </c>
      <c r="H582" t="s">
        <v>360</v>
      </c>
      <c r="I582" t="s">
        <v>910</v>
      </c>
      <c r="J582" t="s">
        <v>911</v>
      </c>
      <c r="K582" t="s">
        <v>52</v>
      </c>
      <c r="L582" t="s">
        <v>26</v>
      </c>
      <c r="M582">
        <v>6</v>
      </c>
      <c r="N582" t="s">
        <v>919</v>
      </c>
      <c r="O582" t="s">
        <v>612</v>
      </c>
      <c r="P582" t="s">
        <v>592</v>
      </c>
      <c r="Q582" t="s">
        <v>593</v>
      </c>
    </row>
    <row r="583" spans="1:17" x14ac:dyDescent="0.25">
      <c r="A583">
        <v>598043</v>
      </c>
      <c r="B583" t="s">
        <v>36</v>
      </c>
      <c r="C583">
        <v>2013</v>
      </c>
      <c r="D583">
        <v>47</v>
      </c>
      <c r="E583" t="s">
        <v>73</v>
      </c>
      <c r="F583" t="s">
        <v>21</v>
      </c>
      <c r="G583" t="s">
        <v>313</v>
      </c>
      <c r="H583" t="s">
        <v>21</v>
      </c>
      <c r="I583" t="s">
        <v>910</v>
      </c>
      <c r="J583" t="s">
        <v>911</v>
      </c>
      <c r="K583" t="s">
        <v>73</v>
      </c>
      <c r="L583" t="s">
        <v>26</v>
      </c>
      <c r="M583">
        <v>8</v>
      </c>
      <c r="N583" t="s">
        <v>919</v>
      </c>
      <c r="O583" t="s">
        <v>457</v>
      </c>
      <c r="P583" t="s">
        <v>354</v>
      </c>
      <c r="Q583" t="s">
        <v>209</v>
      </c>
    </row>
    <row r="584" spans="1:17" x14ac:dyDescent="0.25">
      <c r="A584">
        <v>598042</v>
      </c>
      <c r="B584" t="s">
        <v>87</v>
      </c>
      <c r="C584">
        <v>2013</v>
      </c>
      <c r="D584">
        <v>46</v>
      </c>
      <c r="E584" t="s">
        <v>594</v>
      </c>
      <c r="F584" t="s">
        <v>33</v>
      </c>
      <c r="G584" t="s">
        <v>595</v>
      </c>
      <c r="H584" t="s">
        <v>33</v>
      </c>
      <c r="I584" t="s">
        <v>910</v>
      </c>
      <c r="J584" t="s">
        <v>911</v>
      </c>
      <c r="K584" t="s">
        <v>33</v>
      </c>
      <c r="L584" t="s">
        <v>41</v>
      </c>
      <c r="M584">
        <v>17</v>
      </c>
      <c r="N584" t="s">
        <v>919</v>
      </c>
      <c r="O584" t="s">
        <v>215</v>
      </c>
      <c r="P584" t="s">
        <v>568</v>
      </c>
      <c r="Q584" t="s">
        <v>208</v>
      </c>
    </row>
    <row r="585" spans="1:17" x14ac:dyDescent="0.25">
      <c r="A585">
        <v>598041</v>
      </c>
      <c r="B585" t="s">
        <v>219</v>
      </c>
      <c r="C585">
        <v>2013</v>
      </c>
      <c r="D585">
        <v>45</v>
      </c>
      <c r="E585" t="s">
        <v>64</v>
      </c>
      <c r="F585" t="s">
        <v>248</v>
      </c>
      <c r="G585" t="s">
        <v>298</v>
      </c>
      <c r="H585" t="s">
        <v>64</v>
      </c>
      <c r="I585" t="s">
        <v>910</v>
      </c>
      <c r="J585" t="s">
        <v>911</v>
      </c>
      <c r="K585" t="s">
        <v>64</v>
      </c>
      <c r="L585" t="s">
        <v>41</v>
      </c>
      <c r="M585">
        <v>15</v>
      </c>
      <c r="N585" t="s">
        <v>919</v>
      </c>
      <c r="O585" t="s">
        <v>434</v>
      </c>
      <c r="P585" t="s">
        <v>124</v>
      </c>
      <c r="Q585" t="s">
        <v>262</v>
      </c>
    </row>
    <row r="586" spans="1:17" x14ac:dyDescent="0.25">
      <c r="A586">
        <v>598040</v>
      </c>
      <c r="B586" t="s">
        <v>454</v>
      </c>
      <c r="C586">
        <v>2013</v>
      </c>
      <c r="D586">
        <v>44</v>
      </c>
      <c r="E586" t="s">
        <v>360</v>
      </c>
      <c r="F586" t="s">
        <v>73</v>
      </c>
      <c r="G586" t="s">
        <v>456</v>
      </c>
      <c r="H586" t="s">
        <v>73</v>
      </c>
      <c r="I586" t="s">
        <v>910</v>
      </c>
      <c r="J586" t="s">
        <v>911</v>
      </c>
      <c r="K586" t="s">
        <v>360</v>
      </c>
      <c r="L586" t="s">
        <v>26</v>
      </c>
      <c r="M586">
        <v>7</v>
      </c>
      <c r="N586" t="s">
        <v>919</v>
      </c>
      <c r="O586" t="s">
        <v>102</v>
      </c>
      <c r="P586" t="s">
        <v>354</v>
      </c>
      <c r="Q586" t="s">
        <v>209</v>
      </c>
    </row>
    <row r="587" spans="1:17" x14ac:dyDescent="0.25">
      <c r="A587">
        <v>598039</v>
      </c>
      <c r="B587" t="s">
        <v>291</v>
      </c>
      <c r="C587">
        <v>2013</v>
      </c>
      <c r="D587">
        <v>43</v>
      </c>
      <c r="E587" t="s">
        <v>52</v>
      </c>
      <c r="F587" t="s">
        <v>60</v>
      </c>
      <c r="G587" t="s">
        <v>292</v>
      </c>
      <c r="H587" t="s">
        <v>60</v>
      </c>
      <c r="I587" t="s">
        <v>910</v>
      </c>
      <c r="J587" t="s">
        <v>911</v>
      </c>
      <c r="K587" t="s">
        <v>52</v>
      </c>
      <c r="L587" t="s">
        <v>26</v>
      </c>
      <c r="M587">
        <v>7</v>
      </c>
      <c r="N587" t="s">
        <v>919</v>
      </c>
      <c r="O587" t="s">
        <v>613</v>
      </c>
      <c r="P587" t="s">
        <v>592</v>
      </c>
      <c r="Q587" t="s">
        <v>593</v>
      </c>
    </row>
    <row r="588" spans="1:17" x14ac:dyDescent="0.25">
      <c r="A588">
        <v>598038</v>
      </c>
      <c r="B588" t="s">
        <v>87</v>
      </c>
      <c r="C588">
        <v>2013</v>
      </c>
      <c r="D588">
        <v>42</v>
      </c>
      <c r="E588" t="s">
        <v>594</v>
      </c>
      <c r="F588" t="s">
        <v>64</v>
      </c>
      <c r="G588" t="s">
        <v>595</v>
      </c>
      <c r="H588" t="s">
        <v>64</v>
      </c>
      <c r="I588" t="s">
        <v>910</v>
      </c>
      <c r="J588" t="s">
        <v>911</v>
      </c>
      <c r="K588" t="s">
        <v>64</v>
      </c>
      <c r="L588" t="s">
        <v>41</v>
      </c>
      <c r="M588">
        <v>37</v>
      </c>
      <c r="N588" t="s">
        <v>919</v>
      </c>
      <c r="O588" t="s">
        <v>308</v>
      </c>
      <c r="P588" t="s">
        <v>608</v>
      </c>
      <c r="Q588" t="s">
        <v>586</v>
      </c>
    </row>
    <row r="589" spans="1:17" x14ac:dyDescent="0.25">
      <c r="A589">
        <v>598037</v>
      </c>
      <c r="B589" t="s">
        <v>50</v>
      </c>
      <c r="C589">
        <v>2013</v>
      </c>
      <c r="D589">
        <v>41</v>
      </c>
      <c r="E589" t="s">
        <v>60</v>
      </c>
      <c r="F589" t="s">
        <v>248</v>
      </c>
      <c r="G589" t="s">
        <v>302</v>
      </c>
      <c r="H589" t="s">
        <v>60</v>
      </c>
      <c r="I589" t="s">
        <v>910</v>
      </c>
      <c r="J589" t="s">
        <v>911</v>
      </c>
      <c r="K589" t="s">
        <v>60</v>
      </c>
      <c r="L589" t="s">
        <v>41</v>
      </c>
      <c r="M589">
        <v>4</v>
      </c>
      <c r="N589" t="s">
        <v>919</v>
      </c>
      <c r="O589" t="s">
        <v>285</v>
      </c>
      <c r="P589" t="s">
        <v>592</v>
      </c>
      <c r="Q589" t="s">
        <v>56</v>
      </c>
    </row>
    <row r="590" spans="1:17" x14ac:dyDescent="0.25">
      <c r="A590">
        <v>598036</v>
      </c>
      <c r="B590" t="s">
        <v>314</v>
      </c>
      <c r="C590">
        <v>2013</v>
      </c>
      <c r="D590">
        <v>40</v>
      </c>
      <c r="E590" t="s">
        <v>21</v>
      </c>
      <c r="F590" t="s">
        <v>33</v>
      </c>
      <c r="G590" t="s">
        <v>316</v>
      </c>
      <c r="H590" t="s">
        <v>21</v>
      </c>
      <c r="I590" t="s">
        <v>912</v>
      </c>
      <c r="J590" t="s">
        <v>911</v>
      </c>
      <c r="K590" t="s">
        <v>21</v>
      </c>
      <c r="L590" t="s">
        <v>26</v>
      </c>
      <c r="M590">
        <v>4</v>
      </c>
      <c r="N590" t="s">
        <v>919</v>
      </c>
      <c r="O590" t="s">
        <v>158</v>
      </c>
      <c r="P590" t="s">
        <v>124</v>
      </c>
      <c r="Q590" t="s">
        <v>503</v>
      </c>
    </row>
    <row r="591" spans="1:17" x14ac:dyDescent="0.25">
      <c r="A591">
        <v>598034</v>
      </c>
      <c r="B591" t="s">
        <v>219</v>
      </c>
      <c r="C591">
        <v>2013</v>
      </c>
      <c r="D591">
        <v>38</v>
      </c>
      <c r="E591" t="s">
        <v>64</v>
      </c>
      <c r="F591" t="s">
        <v>73</v>
      </c>
      <c r="G591" t="s">
        <v>298</v>
      </c>
      <c r="H591" t="s">
        <v>73</v>
      </c>
      <c r="I591" t="s">
        <v>912</v>
      </c>
      <c r="J591" t="s">
        <v>911</v>
      </c>
      <c r="K591" t="s">
        <v>64</v>
      </c>
      <c r="L591" t="s">
        <v>41</v>
      </c>
      <c r="M591">
        <v>14</v>
      </c>
      <c r="N591" t="s">
        <v>919</v>
      </c>
      <c r="O591" t="s">
        <v>552</v>
      </c>
      <c r="P591" t="s">
        <v>568</v>
      </c>
      <c r="Q591" t="s">
        <v>586</v>
      </c>
    </row>
    <row r="592" spans="1:17" x14ac:dyDescent="0.25">
      <c r="A592">
        <v>598035</v>
      </c>
      <c r="B592" t="s">
        <v>454</v>
      </c>
      <c r="C592">
        <v>2013</v>
      </c>
      <c r="D592">
        <v>39</v>
      </c>
      <c r="E592" t="s">
        <v>360</v>
      </c>
      <c r="F592" t="s">
        <v>594</v>
      </c>
      <c r="G592" t="s">
        <v>456</v>
      </c>
      <c r="H592" t="s">
        <v>594</v>
      </c>
      <c r="I592" t="s">
        <v>912</v>
      </c>
      <c r="J592" t="s">
        <v>911</v>
      </c>
      <c r="K592" t="s">
        <v>360</v>
      </c>
      <c r="L592" t="s">
        <v>41</v>
      </c>
      <c r="M592">
        <v>15</v>
      </c>
      <c r="N592" t="s">
        <v>919</v>
      </c>
      <c r="O592" t="s">
        <v>102</v>
      </c>
      <c r="P592" t="s">
        <v>209</v>
      </c>
      <c r="Q592" t="s">
        <v>179</v>
      </c>
    </row>
    <row r="593" spans="1:17" x14ac:dyDescent="0.25">
      <c r="A593">
        <v>598033</v>
      </c>
      <c r="B593" t="s">
        <v>50</v>
      </c>
      <c r="C593">
        <v>2013</v>
      </c>
      <c r="D593">
        <v>37</v>
      </c>
      <c r="E593" t="s">
        <v>60</v>
      </c>
      <c r="F593" t="s">
        <v>33</v>
      </c>
      <c r="G593" t="s">
        <v>302</v>
      </c>
      <c r="H593" t="s">
        <v>60</v>
      </c>
      <c r="I593" t="s">
        <v>910</v>
      </c>
      <c r="J593" t="s">
        <v>911</v>
      </c>
      <c r="K593" t="s">
        <v>60</v>
      </c>
      <c r="L593" t="s">
        <v>41</v>
      </c>
      <c r="M593">
        <v>58</v>
      </c>
      <c r="N593" t="s">
        <v>919</v>
      </c>
      <c r="O593" t="s">
        <v>416</v>
      </c>
      <c r="P593" t="s">
        <v>592</v>
      </c>
      <c r="Q593" t="s">
        <v>593</v>
      </c>
    </row>
    <row r="594" spans="1:17" x14ac:dyDescent="0.25">
      <c r="A594">
        <v>598032</v>
      </c>
      <c r="B594" t="s">
        <v>314</v>
      </c>
      <c r="C594">
        <v>2013</v>
      </c>
      <c r="D594">
        <v>36</v>
      </c>
      <c r="E594" t="s">
        <v>21</v>
      </c>
      <c r="F594" t="s">
        <v>52</v>
      </c>
      <c r="G594" t="s">
        <v>316</v>
      </c>
      <c r="H594" t="s">
        <v>52</v>
      </c>
      <c r="I594" t="s">
        <v>910</v>
      </c>
      <c r="J594" t="s">
        <v>911</v>
      </c>
      <c r="K594" t="s">
        <v>21</v>
      </c>
      <c r="L594" t="s">
        <v>26</v>
      </c>
      <c r="M594">
        <v>8</v>
      </c>
      <c r="N594" t="s">
        <v>919</v>
      </c>
      <c r="O594" t="s">
        <v>543</v>
      </c>
      <c r="P594" t="s">
        <v>262</v>
      </c>
      <c r="Q594" t="s">
        <v>503</v>
      </c>
    </row>
    <row r="595" spans="1:17" x14ac:dyDescent="0.25">
      <c r="A595">
        <v>598031</v>
      </c>
      <c r="B595" t="s">
        <v>36</v>
      </c>
      <c r="C595">
        <v>2013</v>
      </c>
      <c r="D595">
        <v>35</v>
      </c>
      <c r="E595" t="s">
        <v>73</v>
      </c>
      <c r="F595" t="s">
        <v>248</v>
      </c>
      <c r="G595" t="s">
        <v>313</v>
      </c>
      <c r="H595" t="s">
        <v>248</v>
      </c>
      <c r="I595" t="s">
        <v>910</v>
      </c>
      <c r="J595" t="s">
        <v>911</v>
      </c>
      <c r="K595" t="s">
        <v>73</v>
      </c>
      <c r="L595" t="s">
        <v>26</v>
      </c>
      <c r="M595">
        <v>6</v>
      </c>
      <c r="N595" t="s">
        <v>919</v>
      </c>
      <c r="O595" t="s">
        <v>584</v>
      </c>
      <c r="P595" t="s">
        <v>209</v>
      </c>
      <c r="Q595" t="s">
        <v>179</v>
      </c>
    </row>
    <row r="596" spans="1:17" x14ac:dyDescent="0.25">
      <c r="A596">
        <v>598030</v>
      </c>
      <c r="B596" t="s">
        <v>219</v>
      </c>
      <c r="C596">
        <v>2013</v>
      </c>
      <c r="D596">
        <v>34</v>
      </c>
      <c r="E596" t="s">
        <v>64</v>
      </c>
      <c r="F596" t="s">
        <v>52</v>
      </c>
      <c r="G596" t="s">
        <v>298</v>
      </c>
      <c r="H596" t="s">
        <v>52</v>
      </c>
      <c r="I596" t="s">
        <v>910</v>
      </c>
      <c r="J596" t="s">
        <v>911</v>
      </c>
      <c r="K596" t="s">
        <v>64</v>
      </c>
      <c r="L596" t="s">
        <v>26</v>
      </c>
      <c r="M596">
        <v>5</v>
      </c>
      <c r="N596" t="s">
        <v>919</v>
      </c>
      <c r="O596" t="s">
        <v>308</v>
      </c>
      <c r="P596" t="s">
        <v>568</v>
      </c>
      <c r="Q596" t="s">
        <v>608</v>
      </c>
    </row>
    <row r="597" spans="1:17" x14ac:dyDescent="0.25">
      <c r="A597">
        <v>598029</v>
      </c>
      <c r="B597" t="s">
        <v>36</v>
      </c>
      <c r="C597">
        <v>2013</v>
      </c>
      <c r="D597">
        <v>33</v>
      </c>
      <c r="E597" t="s">
        <v>73</v>
      </c>
      <c r="F597" t="s">
        <v>60</v>
      </c>
      <c r="G597" t="s">
        <v>313</v>
      </c>
      <c r="H597" t="s">
        <v>73</v>
      </c>
      <c r="I597" t="s">
        <v>910</v>
      </c>
      <c r="J597" t="s">
        <v>911</v>
      </c>
      <c r="K597" t="s">
        <v>60</v>
      </c>
      <c r="L597" t="s">
        <v>26</v>
      </c>
      <c r="M597">
        <v>5</v>
      </c>
      <c r="N597" t="s">
        <v>919</v>
      </c>
      <c r="O597" t="s">
        <v>416</v>
      </c>
      <c r="P597" t="s">
        <v>354</v>
      </c>
      <c r="Q597" t="s">
        <v>179</v>
      </c>
    </row>
    <row r="598" spans="1:17" x14ac:dyDescent="0.25">
      <c r="A598">
        <v>598059</v>
      </c>
      <c r="B598" t="s">
        <v>206</v>
      </c>
      <c r="C598">
        <v>2013</v>
      </c>
      <c r="D598">
        <v>32</v>
      </c>
      <c r="E598" t="s">
        <v>360</v>
      </c>
      <c r="F598" t="s">
        <v>248</v>
      </c>
      <c r="G598" t="s">
        <v>408</v>
      </c>
      <c r="H598" t="s">
        <v>248</v>
      </c>
      <c r="I598" t="s">
        <v>912</v>
      </c>
      <c r="J598" t="s">
        <v>911</v>
      </c>
      <c r="K598" t="s">
        <v>248</v>
      </c>
      <c r="L598" t="s">
        <v>26</v>
      </c>
      <c r="M598">
        <v>5</v>
      </c>
      <c r="N598" t="s">
        <v>919</v>
      </c>
      <c r="O598" t="s">
        <v>622</v>
      </c>
      <c r="P598" t="s">
        <v>262</v>
      </c>
      <c r="Q598" t="s">
        <v>503</v>
      </c>
    </row>
    <row r="599" spans="1:17" x14ac:dyDescent="0.25">
      <c r="A599">
        <v>598027</v>
      </c>
      <c r="B599" t="s">
        <v>400</v>
      </c>
      <c r="C599">
        <v>2013</v>
      </c>
      <c r="D599">
        <v>31</v>
      </c>
      <c r="E599" t="s">
        <v>33</v>
      </c>
      <c r="F599" t="s">
        <v>594</v>
      </c>
      <c r="G599" t="s">
        <v>402</v>
      </c>
      <c r="H599" t="s">
        <v>594</v>
      </c>
      <c r="I599" t="s">
        <v>912</v>
      </c>
      <c r="J599" t="s">
        <v>911</v>
      </c>
      <c r="K599" t="s">
        <v>33</v>
      </c>
      <c r="L599" t="s">
        <v>41</v>
      </c>
      <c r="M599">
        <v>130</v>
      </c>
      <c r="N599" t="s">
        <v>919</v>
      </c>
      <c r="O599" t="s">
        <v>257</v>
      </c>
      <c r="P599" t="s">
        <v>568</v>
      </c>
      <c r="Q599" t="s">
        <v>208</v>
      </c>
    </row>
    <row r="600" spans="1:17" x14ac:dyDescent="0.25">
      <c r="A600">
        <v>598026</v>
      </c>
      <c r="B600" t="s">
        <v>219</v>
      </c>
      <c r="C600">
        <v>2013</v>
      </c>
      <c r="D600">
        <v>30</v>
      </c>
      <c r="E600" t="s">
        <v>64</v>
      </c>
      <c r="F600" t="s">
        <v>21</v>
      </c>
      <c r="G600" t="s">
        <v>298</v>
      </c>
      <c r="H600" t="s">
        <v>21</v>
      </c>
      <c r="I600" t="s">
        <v>910</v>
      </c>
      <c r="J600" t="s">
        <v>911</v>
      </c>
      <c r="K600" t="s">
        <v>64</v>
      </c>
      <c r="L600" t="s">
        <v>26</v>
      </c>
      <c r="M600">
        <v>5</v>
      </c>
      <c r="N600" t="s">
        <v>919</v>
      </c>
      <c r="O600" t="s">
        <v>552</v>
      </c>
      <c r="P600" t="s">
        <v>593</v>
      </c>
      <c r="Q600" t="s">
        <v>56</v>
      </c>
    </row>
    <row r="601" spans="1:17" x14ac:dyDescent="0.25">
      <c r="A601">
        <v>598025</v>
      </c>
      <c r="B601" t="s">
        <v>300</v>
      </c>
      <c r="C601">
        <v>2013</v>
      </c>
      <c r="D601">
        <v>29</v>
      </c>
      <c r="E601" t="s">
        <v>248</v>
      </c>
      <c r="F601" t="s">
        <v>594</v>
      </c>
      <c r="G601" t="s">
        <v>917</v>
      </c>
      <c r="H601" t="s">
        <v>248</v>
      </c>
      <c r="I601" t="s">
        <v>912</v>
      </c>
      <c r="J601" t="s">
        <v>911</v>
      </c>
      <c r="K601" t="s">
        <v>248</v>
      </c>
      <c r="L601" t="s">
        <v>26</v>
      </c>
      <c r="M601">
        <v>7</v>
      </c>
      <c r="N601" t="s">
        <v>919</v>
      </c>
      <c r="O601" t="s">
        <v>47</v>
      </c>
      <c r="P601" t="s">
        <v>124</v>
      </c>
      <c r="Q601" t="s">
        <v>503</v>
      </c>
    </row>
    <row r="602" spans="1:17" x14ac:dyDescent="0.25">
      <c r="A602">
        <v>598024</v>
      </c>
      <c r="B602" t="s">
        <v>206</v>
      </c>
      <c r="C602">
        <v>2013</v>
      </c>
      <c r="D602">
        <v>28</v>
      </c>
      <c r="E602" t="s">
        <v>360</v>
      </c>
      <c r="F602" t="s">
        <v>60</v>
      </c>
      <c r="G602" t="s">
        <v>408</v>
      </c>
      <c r="H602" t="s">
        <v>60</v>
      </c>
      <c r="I602" t="s">
        <v>910</v>
      </c>
      <c r="J602" t="s">
        <v>911</v>
      </c>
      <c r="K602" t="s">
        <v>360</v>
      </c>
      <c r="L602" t="s">
        <v>26</v>
      </c>
      <c r="M602">
        <v>9</v>
      </c>
      <c r="N602" t="s">
        <v>919</v>
      </c>
      <c r="O602" t="s">
        <v>546</v>
      </c>
      <c r="P602" t="s">
        <v>354</v>
      </c>
      <c r="Q602" t="s">
        <v>179</v>
      </c>
    </row>
    <row r="603" spans="1:17" x14ac:dyDescent="0.25">
      <c r="A603">
        <v>598023</v>
      </c>
      <c r="B603" t="s">
        <v>400</v>
      </c>
      <c r="C603">
        <v>2013</v>
      </c>
      <c r="D603">
        <v>27</v>
      </c>
      <c r="E603" t="s">
        <v>33</v>
      </c>
      <c r="F603" t="s">
        <v>21</v>
      </c>
      <c r="G603" t="s">
        <v>402</v>
      </c>
      <c r="H603" t="s">
        <v>33</v>
      </c>
      <c r="I603" t="s">
        <v>912</v>
      </c>
      <c r="J603" t="s">
        <v>911</v>
      </c>
      <c r="K603" t="s">
        <v>33</v>
      </c>
      <c r="L603" t="s">
        <v>26</v>
      </c>
      <c r="M603">
        <v>7</v>
      </c>
      <c r="N603" t="s">
        <v>919</v>
      </c>
      <c r="O603" t="s">
        <v>626</v>
      </c>
      <c r="P603" t="s">
        <v>568</v>
      </c>
      <c r="Q603" t="s">
        <v>208</v>
      </c>
    </row>
    <row r="604" spans="1:17" x14ac:dyDescent="0.25">
      <c r="A604">
        <v>598022</v>
      </c>
      <c r="B604" t="s">
        <v>36</v>
      </c>
      <c r="C604">
        <v>2013</v>
      </c>
      <c r="D604">
        <v>26</v>
      </c>
      <c r="E604" t="s">
        <v>73</v>
      </c>
      <c r="F604" t="s">
        <v>64</v>
      </c>
      <c r="G604" t="s">
        <v>313</v>
      </c>
      <c r="H604" t="s">
        <v>73</v>
      </c>
      <c r="I604" t="s">
        <v>910</v>
      </c>
      <c r="J604" t="s">
        <v>911</v>
      </c>
      <c r="K604" t="s">
        <v>64</v>
      </c>
      <c r="L604" t="s">
        <v>26</v>
      </c>
      <c r="M604">
        <v>4</v>
      </c>
      <c r="N604" t="s">
        <v>919</v>
      </c>
      <c r="O604" t="s">
        <v>192</v>
      </c>
      <c r="P604" t="s">
        <v>592</v>
      </c>
      <c r="Q604" t="s">
        <v>56</v>
      </c>
    </row>
    <row r="605" spans="1:17" x14ac:dyDescent="0.25">
      <c r="A605">
        <v>598021</v>
      </c>
      <c r="B605" t="s">
        <v>291</v>
      </c>
      <c r="C605">
        <v>2013</v>
      </c>
      <c r="D605">
        <v>25</v>
      </c>
      <c r="E605" t="s">
        <v>52</v>
      </c>
      <c r="F605" t="s">
        <v>248</v>
      </c>
      <c r="G605" t="s">
        <v>292</v>
      </c>
      <c r="H605" t="s">
        <v>248</v>
      </c>
      <c r="I605" t="s">
        <v>910</v>
      </c>
      <c r="J605" t="s">
        <v>911</v>
      </c>
      <c r="K605" t="s">
        <v>52</v>
      </c>
      <c r="L605" t="s">
        <v>26</v>
      </c>
      <c r="M605">
        <v>5</v>
      </c>
      <c r="N605" t="s">
        <v>919</v>
      </c>
      <c r="O605" t="s">
        <v>628</v>
      </c>
      <c r="P605" t="s">
        <v>354</v>
      </c>
      <c r="Q605" t="s">
        <v>209</v>
      </c>
    </row>
    <row r="606" spans="1:17" x14ac:dyDescent="0.25">
      <c r="A606">
        <v>598020</v>
      </c>
      <c r="B606" t="s">
        <v>206</v>
      </c>
      <c r="C606">
        <v>2013</v>
      </c>
      <c r="D606">
        <v>24</v>
      </c>
      <c r="E606" t="s">
        <v>360</v>
      </c>
      <c r="F606" t="s">
        <v>64</v>
      </c>
      <c r="G606" t="s">
        <v>408</v>
      </c>
      <c r="H606" t="s">
        <v>64</v>
      </c>
      <c r="I606" t="s">
        <v>910</v>
      </c>
      <c r="J606" t="s">
        <v>911</v>
      </c>
      <c r="K606" t="s">
        <v>64</v>
      </c>
      <c r="L606" t="s">
        <v>41</v>
      </c>
      <c r="M606">
        <v>86</v>
      </c>
      <c r="N606" t="s">
        <v>919</v>
      </c>
      <c r="O606" t="s">
        <v>552</v>
      </c>
      <c r="P606" t="s">
        <v>124</v>
      </c>
      <c r="Q606" t="s">
        <v>262</v>
      </c>
    </row>
    <row r="607" spans="1:17" x14ac:dyDescent="0.25">
      <c r="A607">
        <v>598019</v>
      </c>
      <c r="B607" t="s">
        <v>314</v>
      </c>
      <c r="C607">
        <v>2013</v>
      </c>
      <c r="D607">
        <v>23</v>
      </c>
      <c r="E607" t="s">
        <v>21</v>
      </c>
      <c r="F607" t="s">
        <v>60</v>
      </c>
      <c r="G607" t="s">
        <v>316</v>
      </c>
      <c r="H607" t="s">
        <v>21</v>
      </c>
      <c r="I607" t="s">
        <v>910</v>
      </c>
      <c r="J607" t="s">
        <v>911</v>
      </c>
      <c r="K607" t="s">
        <v>21</v>
      </c>
      <c r="L607" t="s">
        <v>41</v>
      </c>
      <c r="M607">
        <v>87</v>
      </c>
      <c r="N607" t="s">
        <v>919</v>
      </c>
      <c r="O607" t="s">
        <v>473</v>
      </c>
      <c r="P607" t="s">
        <v>568</v>
      </c>
      <c r="Q607" t="s">
        <v>208</v>
      </c>
    </row>
    <row r="608" spans="1:17" x14ac:dyDescent="0.25">
      <c r="A608">
        <v>598018</v>
      </c>
      <c r="B608" t="s">
        <v>87</v>
      </c>
      <c r="C608">
        <v>2013</v>
      </c>
      <c r="D608">
        <v>22</v>
      </c>
      <c r="E608" t="s">
        <v>594</v>
      </c>
      <c r="F608" t="s">
        <v>52</v>
      </c>
      <c r="G608" t="s">
        <v>358</v>
      </c>
      <c r="H608" t="s">
        <v>594</v>
      </c>
      <c r="I608" t="s">
        <v>912</v>
      </c>
      <c r="J608" t="s">
        <v>911</v>
      </c>
      <c r="K608" t="s">
        <v>52</v>
      </c>
      <c r="L608" t="s">
        <v>41</v>
      </c>
      <c r="M608">
        <v>11</v>
      </c>
      <c r="N608" t="s">
        <v>919</v>
      </c>
      <c r="O608" t="s">
        <v>231</v>
      </c>
      <c r="P608" t="s">
        <v>592</v>
      </c>
      <c r="Q608" t="s">
        <v>56</v>
      </c>
    </row>
    <row r="609" spans="1:17" x14ac:dyDescent="0.25">
      <c r="A609">
        <v>598016</v>
      </c>
      <c r="B609" t="s">
        <v>300</v>
      </c>
      <c r="C609">
        <v>2013</v>
      </c>
      <c r="D609">
        <v>20</v>
      </c>
      <c r="E609" t="s">
        <v>248</v>
      </c>
      <c r="F609" t="s">
        <v>73</v>
      </c>
      <c r="G609" t="s">
        <v>917</v>
      </c>
      <c r="H609" t="s">
        <v>73</v>
      </c>
      <c r="I609" t="s">
        <v>912</v>
      </c>
      <c r="J609" t="s">
        <v>911</v>
      </c>
      <c r="K609" t="s">
        <v>248</v>
      </c>
      <c r="L609" t="s">
        <v>41</v>
      </c>
      <c r="M609">
        <v>4</v>
      </c>
      <c r="N609" t="s">
        <v>919</v>
      </c>
      <c r="O609" t="s">
        <v>632</v>
      </c>
      <c r="P609" t="s">
        <v>209</v>
      </c>
      <c r="Q609" t="s">
        <v>586</v>
      </c>
    </row>
    <row r="610" spans="1:17" x14ac:dyDescent="0.25">
      <c r="A610">
        <v>598017</v>
      </c>
      <c r="B610" t="s">
        <v>400</v>
      </c>
      <c r="C610">
        <v>2013</v>
      </c>
      <c r="D610">
        <v>21</v>
      </c>
      <c r="E610" t="s">
        <v>33</v>
      </c>
      <c r="F610" t="s">
        <v>360</v>
      </c>
      <c r="G610" t="s">
        <v>402</v>
      </c>
      <c r="H610" t="s">
        <v>33</v>
      </c>
      <c r="I610" t="s">
        <v>912</v>
      </c>
      <c r="J610" t="s">
        <v>913</v>
      </c>
      <c r="K610" t="s">
        <v>33</v>
      </c>
      <c r="L610" t="s">
        <v>223</v>
      </c>
      <c r="M610">
        <v>0</v>
      </c>
      <c r="N610" t="s">
        <v>919</v>
      </c>
      <c r="O610" t="s">
        <v>68</v>
      </c>
      <c r="P610" t="s">
        <v>124</v>
      </c>
      <c r="Q610" t="s">
        <v>262</v>
      </c>
    </row>
    <row r="611" spans="1:17" x14ac:dyDescent="0.25">
      <c r="A611">
        <v>598015</v>
      </c>
      <c r="B611" t="s">
        <v>219</v>
      </c>
      <c r="C611">
        <v>2013</v>
      </c>
      <c r="D611">
        <v>19</v>
      </c>
      <c r="E611" t="s">
        <v>64</v>
      </c>
      <c r="F611" t="s">
        <v>594</v>
      </c>
      <c r="G611" t="s">
        <v>298</v>
      </c>
      <c r="H611" t="s">
        <v>594</v>
      </c>
      <c r="I611" t="s">
        <v>910</v>
      </c>
      <c r="J611" t="s">
        <v>911</v>
      </c>
      <c r="K611" t="s">
        <v>594</v>
      </c>
      <c r="L611" t="s">
        <v>41</v>
      </c>
      <c r="M611">
        <v>24</v>
      </c>
      <c r="N611" t="s">
        <v>919</v>
      </c>
      <c r="O611" t="s">
        <v>327</v>
      </c>
      <c r="P611" t="s">
        <v>592</v>
      </c>
      <c r="Q611" t="s">
        <v>56</v>
      </c>
    </row>
    <row r="612" spans="1:17" x14ac:dyDescent="0.25">
      <c r="A612">
        <v>598014</v>
      </c>
      <c r="B612" t="s">
        <v>314</v>
      </c>
      <c r="C612">
        <v>2013</v>
      </c>
      <c r="D612">
        <v>18</v>
      </c>
      <c r="E612" t="s">
        <v>21</v>
      </c>
      <c r="F612" t="s">
        <v>248</v>
      </c>
      <c r="G612" t="s">
        <v>316</v>
      </c>
      <c r="H612" t="s">
        <v>21</v>
      </c>
      <c r="I612" t="s">
        <v>912</v>
      </c>
      <c r="J612" t="s">
        <v>911</v>
      </c>
      <c r="K612" t="s">
        <v>21</v>
      </c>
      <c r="L612" t="s">
        <v>26</v>
      </c>
      <c r="M612">
        <v>6</v>
      </c>
      <c r="N612" t="s">
        <v>919</v>
      </c>
      <c r="O612" t="s">
        <v>543</v>
      </c>
      <c r="P612" t="s">
        <v>568</v>
      </c>
      <c r="Q612" t="s">
        <v>208</v>
      </c>
    </row>
    <row r="613" spans="1:17" x14ac:dyDescent="0.25">
      <c r="A613">
        <v>598013</v>
      </c>
      <c r="B613" t="s">
        <v>36</v>
      </c>
      <c r="C613">
        <v>2013</v>
      </c>
      <c r="D613">
        <v>17</v>
      </c>
      <c r="E613" t="s">
        <v>73</v>
      </c>
      <c r="F613" t="s">
        <v>52</v>
      </c>
      <c r="G613" t="s">
        <v>313</v>
      </c>
      <c r="H613" t="s">
        <v>73</v>
      </c>
      <c r="I613" t="s">
        <v>910</v>
      </c>
      <c r="J613" t="s">
        <v>911</v>
      </c>
      <c r="K613" t="s">
        <v>73</v>
      </c>
      <c r="L613" t="s">
        <v>41</v>
      </c>
      <c r="M613">
        <v>48</v>
      </c>
      <c r="N613" t="s">
        <v>919</v>
      </c>
      <c r="O613" t="s">
        <v>423</v>
      </c>
      <c r="P613" t="s">
        <v>124</v>
      </c>
      <c r="Q613" t="s">
        <v>262</v>
      </c>
    </row>
    <row r="614" spans="1:17" x14ac:dyDescent="0.25">
      <c r="A614">
        <v>598012</v>
      </c>
      <c r="B614" t="s">
        <v>219</v>
      </c>
      <c r="C614">
        <v>2013</v>
      </c>
      <c r="D614">
        <v>16</v>
      </c>
      <c r="E614" t="s">
        <v>64</v>
      </c>
      <c r="F614" t="s">
        <v>33</v>
      </c>
      <c r="G614" t="s">
        <v>298</v>
      </c>
      <c r="H614" t="s">
        <v>64</v>
      </c>
      <c r="I614" t="s">
        <v>912</v>
      </c>
      <c r="J614" t="s">
        <v>911</v>
      </c>
      <c r="K614" t="s">
        <v>64</v>
      </c>
      <c r="L614" t="s">
        <v>26</v>
      </c>
      <c r="M614">
        <v>4</v>
      </c>
      <c r="N614" t="s">
        <v>919</v>
      </c>
      <c r="O614" t="s">
        <v>192</v>
      </c>
      <c r="P614" t="s">
        <v>592</v>
      </c>
      <c r="Q614" t="s">
        <v>56</v>
      </c>
    </row>
    <row r="615" spans="1:17" x14ac:dyDescent="0.25">
      <c r="A615">
        <v>598011</v>
      </c>
      <c r="B615" t="s">
        <v>50</v>
      </c>
      <c r="C615">
        <v>2013</v>
      </c>
      <c r="D615">
        <v>15</v>
      </c>
      <c r="E615" t="s">
        <v>60</v>
      </c>
      <c r="F615" t="s">
        <v>594</v>
      </c>
      <c r="G615" t="s">
        <v>302</v>
      </c>
      <c r="H615" t="s">
        <v>60</v>
      </c>
      <c r="I615" t="s">
        <v>910</v>
      </c>
      <c r="J615" t="s">
        <v>911</v>
      </c>
      <c r="K615" t="s">
        <v>60</v>
      </c>
      <c r="L615" t="s">
        <v>41</v>
      </c>
      <c r="M615">
        <v>41</v>
      </c>
      <c r="N615" t="s">
        <v>919</v>
      </c>
      <c r="O615" t="s">
        <v>285</v>
      </c>
      <c r="P615" t="s">
        <v>179</v>
      </c>
      <c r="Q615" t="s">
        <v>586</v>
      </c>
    </row>
    <row r="616" spans="1:17" x14ac:dyDescent="0.25">
      <c r="A616">
        <v>598010</v>
      </c>
      <c r="B616" t="s">
        <v>206</v>
      </c>
      <c r="C616">
        <v>2013</v>
      </c>
      <c r="D616">
        <v>14</v>
      </c>
      <c r="E616" t="s">
        <v>360</v>
      </c>
      <c r="F616" t="s">
        <v>52</v>
      </c>
      <c r="G616" t="s">
        <v>408</v>
      </c>
      <c r="H616" t="s">
        <v>360</v>
      </c>
      <c r="I616" t="s">
        <v>910</v>
      </c>
      <c r="J616" t="s">
        <v>911</v>
      </c>
      <c r="K616" t="s">
        <v>52</v>
      </c>
      <c r="L616" t="s">
        <v>26</v>
      </c>
      <c r="M616">
        <v>3</v>
      </c>
      <c r="N616" t="s">
        <v>919</v>
      </c>
      <c r="O616" t="s">
        <v>231</v>
      </c>
      <c r="P616" t="s">
        <v>568</v>
      </c>
      <c r="Q616" t="s">
        <v>636</v>
      </c>
    </row>
    <row r="617" spans="1:17" x14ac:dyDescent="0.25">
      <c r="A617">
        <v>598009</v>
      </c>
      <c r="B617" t="s">
        <v>87</v>
      </c>
      <c r="C617">
        <v>2013</v>
      </c>
      <c r="D617">
        <v>13</v>
      </c>
      <c r="E617" t="s">
        <v>594</v>
      </c>
      <c r="F617" t="s">
        <v>21</v>
      </c>
      <c r="G617" t="s">
        <v>595</v>
      </c>
      <c r="H617" t="s">
        <v>21</v>
      </c>
      <c r="I617" t="s">
        <v>910</v>
      </c>
      <c r="J617" t="s">
        <v>911</v>
      </c>
      <c r="K617" t="s">
        <v>594</v>
      </c>
      <c r="L617" t="s">
        <v>26</v>
      </c>
      <c r="M617">
        <v>7</v>
      </c>
      <c r="N617" t="s">
        <v>919</v>
      </c>
      <c r="O617" t="s">
        <v>492</v>
      </c>
      <c r="P617" t="s">
        <v>124</v>
      </c>
      <c r="Q617" t="s">
        <v>503</v>
      </c>
    </row>
    <row r="618" spans="1:17" x14ac:dyDescent="0.25">
      <c r="A618">
        <v>598008</v>
      </c>
      <c r="B618" t="s">
        <v>400</v>
      </c>
      <c r="C618">
        <v>2013</v>
      </c>
      <c r="D618">
        <v>12</v>
      </c>
      <c r="E618" t="s">
        <v>33</v>
      </c>
      <c r="F618" t="s">
        <v>73</v>
      </c>
      <c r="G618" t="s">
        <v>402</v>
      </c>
      <c r="H618" t="s">
        <v>33</v>
      </c>
      <c r="I618" t="s">
        <v>912</v>
      </c>
      <c r="J618" t="s">
        <v>911</v>
      </c>
      <c r="K618" t="s">
        <v>33</v>
      </c>
      <c r="L618" t="s">
        <v>26</v>
      </c>
      <c r="M618">
        <v>8</v>
      </c>
      <c r="N618" t="s">
        <v>919</v>
      </c>
      <c r="O618" t="s">
        <v>257</v>
      </c>
      <c r="P618" t="s">
        <v>592</v>
      </c>
      <c r="Q618" t="s">
        <v>56</v>
      </c>
    </row>
    <row r="619" spans="1:17" x14ac:dyDescent="0.25">
      <c r="A619">
        <v>598007</v>
      </c>
      <c r="B619" t="s">
        <v>300</v>
      </c>
      <c r="C619">
        <v>2013</v>
      </c>
      <c r="D619">
        <v>11</v>
      </c>
      <c r="E619" t="s">
        <v>248</v>
      </c>
      <c r="F619" t="s">
        <v>64</v>
      </c>
      <c r="G619" t="s">
        <v>917</v>
      </c>
      <c r="H619" t="s">
        <v>64</v>
      </c>
      <c r="I619" t="s">
        <v>912</v>
      </c>
      <c r="J619" t="s">
        <v>911</v>
      </c>
      <c r="K619" t="s">
        <v>64</v>
      </c>
      <c r="L619" t="s">
        <v>26</v>
      </c>
      <c r="M619">
        <v>10</v>
      </c>
      <c r="N619" t="s">
        <v>919</v>
      </c>
      <c r="O619" t="s">
        <v>552</v>
      </c>
      <c r="P619" t="s">
        <v>568</v>
      </c>
      <c r="Q619" t="s">
        <v>208</v>
      </c>
    </row>
    <row r="620" spans="1:17" x14ac:dyDescent="0.25">
      <c r="A620">
        <v>598048</v>
      </c>
      <c r="B620" t="s">
        <v>400</v>
      </c>
      <c r="C620">
        <v>2013</v>
      </c>
      <c r="D620">
        <v>9</v>
      </c>
      <c r="E620" t="s">
        <v>33</v>
      </c>
      <c r="F620" t="s">
        <v>52</v>
      </c>
      <c r="G620" t="s">
        <v>402</v>
      </c>
      <c r="H620" t="s">
        <v>52</v>
      </c>
      <c r="I620" t="s">
        <v>910</v>
      </c>
      <c r="J620" t="s">
        <v>911</v>
      </c>
      <c r="K620" t="s">
        <v>33</v>
      </c>
      <c r="L620" t="s">
        <v>26</v>
      </c>
      <c r="M620">
        <v>7</v>
      </c>
      <c r="N620" t="s">
        <v>919</v>
      </c>
      <c r="O620" t="s">
        <v>68</v>
      </c>
      <c r="P620" t="s">
        <v>179</v>
      </c>
      <c r="Q620" t="s">
        <v>586</v>
      </c>
    </row>
    <row r="621" spans="1:17" x14ac:dyDescent="0.25">
      <c r="A621">
        <v>598006</v>
      </c>
      <c r="B621" t="s">
        <v>50</v>
      </c>
      <c r="C621">
        <v>2013</v>
      </c>
      <c r="D621">
        <v>10</v>
      </c>
      <c r="E621" t="s">
        <v>60</v>
      </c>
      <c r="F621" t="s">
        <v>360</v>
      </c>
      <c r="G621" t="s">
        <v>302</v>
      </c>
      <c r="H621" t="s">
        <v>60</v>
      </c>
      <c r="I621" t="s">
        <v>910</v>
      </c>
      <c r="J621" t="s">
        <v>911</v>
      </c>
      <c r="K621" t="s">
        <v>60</v>
      </c>
      <c r="L621" t="s">
        <v>41</v>
      </c>
      <c r="M621">
        <v>44</v>
      </c>
      <c r="N621" t="s">
        <v>919</v>
      </c>
      <c r="O621" t="s">
        <v>141</v>
      </c>
      <c r="P621" t="s">
        <v>124</v>
      </c>
      <c r="Q621" t="s">
        <v>262</v>
      </c>
    </row>
    <row r="622" spans="1:17" x14ac:dyDescent="0.25">
      <c r="A622">
        <v>598005</v>
      </c>
      <c r="B622" t="s">
        <v>314</v>
      </c>
      <c r="C622">
        <v>2013</v>
      </c>
      <c r="D622">
        <v>8</v>
      </c>
      <c r="E622" t="s">
        <v>21</v>
      </c>
      <c r="F622" t="s">
        <v>73</v>
      </c>
      <c r="G622" t="s">
        <v>316</v>
      </c>
      <c r="H622" t="s">
        <v>73</v>
      </c>
      <c r="I622" t="s">
        <v>912</v>
      </c>
      <c r="J622" t="s">
        <v>911</v>
      </c>
      <c r="K622" t="s">
        <v>21</v>
      </c>
      <c r="L622" t="s">
        <v>41</v>
      </c>
      <c r="M622">
        <v>19</v>
      </c>
      <c r="N622" t="s">
        <v>919</v>
      </c>
      <c r="O622" t="s">
        <v>637</v>
      </c>
      <c r="P622" t="s">
        <v>568</v>
      </c>
      <c r="Q622" t="s">
        <v>608</v>
      </c>
    </row>
    <row r="623" spans="1:17" x14ac:dyDescent="0.25">
      <c r="A623">
        <v>598004</v>
      </c>
      <c r="B623" t="s">
        <v>291</v>
      </c>
      <c r="C623">
        <v>2013</v>
      </c>
      <c r="D623">
        <v>7</v>
      </c>
      <c r="E623" t="s">
        <v>52</v>
      </c>
      <c r="F623" t="s">
        <v>33</v>
      </c>
      <c r="G623" t="s">
        <v>292</v>
      </c>
      <c r="H623" t="s">
        <v>33</v>
      </c>
      <c r="I623" t="s">
        <v>910</v>
      </c>
      <c r="J623" t="s">
        <v>913</v>
      </c>
      <c r="K623" t="s">
        <v>52</v>
      </c>
      <c r="L623" t="s">
        <v>223</v>
      </c>
      <c r="M623">
        <v>0</v>
      </c>
      <c r="N623" t="s">
        <v>919</v>
      </c>
      <c r="O623" t="s">
        <v>628</v>
      </c>
      <c r="P623" t="s">
        <v>56</v>
      </c>
      <c r="Q623" t="s">
        <v>179</v>
      </c>
    </row>
    <row r="624" spans="1:17" x14ac:dyDescent="0.25">
      <c r="A624">
        <v>598003</v>
      </c>
      <c r="B624" t="s">
        <v>87</v>
      </c>
      <c r="C624">
        <v>2013</v>
      </c>
      <c r="D624">
        <v>6</v>
      </c>
      <c r="E624" t="s">
        <v>594</v>
      </c>
      <c r="F624" t="s">
        <v>248</v>
      </c>
      <c r="G624" t="s">
        <v>595</v>
      </c>
      <c r="H624" t="s">
        <v>594</v>
      </c>
      <c r="I624" t="s">
        <v>910</v>
      </c>
      <c r="J624" t="s">
        <v>911</v>
      </c>
      <c r="K624" t="s">
        <v>248</v>
      </c>
      <c r="L624" t="s">
        <v>26</v>
      </c>
      <c r="M624">
        <v>8</v>
      </c>
      <c r="N624" t="s">
        <v>919</v>
      </c>
      <c r="O624" t="s">
        <v>490</v>
      </c>
      <c r="P624" t="s">
        <v>593</v>
      </c>
      <c r="Q624" t="s">
        <v>586</v>
      </c>
    </row>
    <row r="625" spans="1:17" x14ac:dyDescent="0.25">
      <c r="A625">
        <v>598002</v>
      </c>
      <c r="B625" t="s">
        <v>219</v>
      </c>
      <c r="C625">
        <v>2013</v>
      </c>
      <c r="D625">
        <v>5</v>
      </c>
      <c r="E625" t="s">
        <v>64</v>
      </c>
      <c r="F625" t="s">
        <v>60</v>
      </c>
      <c r="G625" t="s">
        <v>298</v>
      </c>
      <c r="H625" t="s">
        <v>60</v>
      </c>
      <c r="I625" t="s">
        <v>910</v>
      </c>
      <c r="J625" t="s">
        <v>911</v>
      </c>
      <c r="K625" t="s">
        <v>60</v>
      </c>
      <c r="L625" t="s">
        <v>41</v>
      </c>
      <c r="M625">
        <v>9</v>
      </c>
      <c r="N625" t="s">
        <v>919</v>
      </c>
      <c r="O625" t="s">
        <v>188</v>
      </c>
      <c r="P625" t="s">
        <v>124</v>
      </c>
      <c r="Q625" t="s">
        <v>262</v>
      </c>
    </row>
    <row r="626" spans="1:17" x14ac:dyDescent="0.25">
      <c r="A626">
        <v>598001</v>
      </c>
      <c r="B626" t="s">
        <v>206</v>
      </c>
      <c r="C626">
        <v>2013</v>
      </c>
      <c r="D626">
        <v>4</v>
      </c>
      <c r="E626" t="s">
        <v>360</v>
      </c>
      <c r="F626" t="s">
        <v>21</v>
      </c>
      <c r="G626" t="s">
        <v>408</v>
      </c>
      <c r="H626" t="s">
        <v>21</v>
      </c>
      <c r="I626" t="s">
        <v>910</v>
      </c>
      <c r="J626" t="s">
        <v>911</v>
      </c>
      <c r="K626" t="s">
        <v>21</v>
      </c>
      <c r="L626" t="s">
        <v>41</v>
      </c>
      <c r="M626">
        <v>5</v>
      </c>
      <c r="N626" t="s">
        <v>919</v>
      </c>
      <c r="O626" t="s">
        <v>638</v>
      </c>
      <c r="P626" t="s">
        <v>608</v>
      </c>
      <c r="Q626" t="s">
        <v>208</v>
      </c>
    </row>
    <row r="627" spans="1:17" x14ac:dyDescent="0.25">
      <c r="A627">
        <v>598000</v>
      </c>
      <c r="B627" t="s">
        <v>291</v>
      </c>
      <c r="C627">
        <v>2013</v>
      </c>
      <c r="D627">
        <v>3</v>
      </c>
      <c r="E627" t="s">
        <v>52</v>
      </c>
      <c r="F627" t="s">
        <v>594</v>
      </c>
      <c r="G627" t="s">
        <v>292</v>
      </c>
      <c r="H627" t="s">
        <v>594</v>
      </c>
      <c r="I627" t="s">
        <v>912</v>
      </c>
      <c r="J627" t="s">
        <v>911</v>
      </c>
      <c r="K627" t="s">
        <v>52</v>
      </c>
      <c r="L627" t="s">
        <v>41</v>
      </c>
      <c r="M627">
        <v>22</v>
      </c>
      <c r="N627" t="s">
        <v>919</v>
      </c>
      <c r="O627" t="s">
        <v>231</v>
      </c>
      <c r="P627" t="s">
        <v>179</v>
      </c>
      <c r="Q627" t="s">
        <v>586</v>
      </c>
    </row>
    <row r="628" spans="1:17" x14ac:dyDescent="0.25">
      <c r="A628">
        <v>597999</v>
      </c>
      <c r="B628" t="s">
        <v>400</v>
      </c>
      <c r="C628">
        <v>2013</v>
      </c>
      <c r="D628">
        <v>2</v>
      </c>
      <c r="E628" t="s">
        <v>33</v>
      </c>
      <c r="F628" t="s">
        <v>60</v>
      </c>
      <c r="G628" t="s">
        <v>402</v>
      </c>
      <c r="H628" t="s">
        <v>60</v>
      </c>
      <c r="I628" t="s">
        <v>912</v>
      </c>
      <c r="J628" t="s">
        <v>911</v>
      </c>
      <c r="K628" t="s">
        <v>33</v>
      </c>
      <c r="L628" t="s">
        <v>41</v>
      </c>
      <c r="M628">
        <v>2</v>
      </c>
      <c r="N628" t="s">
        <v>919</v>
      </c>
      <c r="O628" t="s">
        <v>257</v>
      </c>
      <c r="P628" t="s">
        <v>262</v>
      </c>
      <c r="Q628" t="s">
        <v>208</v>
      </c>
    </row>
    <row r="629" spans="1:17" x14ac:dyDescent="0.25">
      <c r="A629">
        <v>597998</v>
      </c>
      <c r="B629" t="s">
        <v>36</v>
      </c>
      <c r="C629">
        <v>2013</v>
      </c>
      <c r="D629">
        <v>1</v>
      </c>
      <c r="E629" t="s">
        <v>73</v>
      </c>
      <c r="F629" t="s">
        <v>360</v>
      </c>
      <c r="G629" t="s">
        <v>313</v>
      </c>
      <c r="H629" t="s">
        <v>73</v>
      </c>
      <c r="I629" t="s">
        <v>912</v>
      </c>
      <c r="J629" t="s">
        <v>911</v>
      </c>
      <c r="K629" t="s">
        <v>73</v>
      </c>
      <c r="L629" t="s">
        <v>26</v>
      </c>
      <c r="M629">
        <v>6</v>
      </c>
      <c r="N629" t="s">
        <v>919</v>
      </c>
      <c r="O629" t="s">
        <v>172</v>
      </c>
      <c r="P629" t="s">
        <v>179</v>
      </c>
      <c r="Q629" t="s">
        <v>586</v>
      </c>
    </row>
    <row r="630" spans="1:17" x14ac:dyDescent="0.25">
      <c r="A630">
        <v>548381</v>
      </c>
      <c r="B630" t="s">
        <v>219</v>
      </c>
      <c r="C630">
        <v>2012</v>
      </c>
      <c r="D630" t="s">
        <v>20</v>
      </c>
      <c r="E630" t="s">
        <v>73</v>
      </c>
      <c r="F630" t="s">
        <v>64</v>
      </c>
      <c r="G630" t="s">
        <v>298</v>
      </c>
      <c r="H630" t="s">
        <v>64</v>
      </c>
      <c r="I630" t="s">
        <v>910</v>
      </c>
      <c r="J630" t="s">
        <v>911</v>
      </c>
      <c r="K630" t="s">
        <v>73</v>
      </c>
      <c r="L630" t="s">
        <v>26</v>
      </c>
      <c r="M630">
        <v>5</v>
      </c>
      <c r="N630" t="s">
        <v>919</v>
      </c>
      <c r="O630" t="s">
        <v>640</v>
      </c>
      <c r="P630" t="s">
        <v>570</v>
      </c>
      <c r="Q630" t="s">
        <v>586</v>
      </c>
    </row>
    <row r="631" spans="1:17" x14ac:dyDescent="0.25">
      <c r="A631">
        <v>548380</v>
      </c>
      <c r="B631" t="s">
        <v>219</v>
      </c>
      <c r="C631">
        <v>2012</v>
      </c>
      <c r="D631" t="s">
        <v>32</v>
      </c>
      <c r="E631" t="s">
        <v>360</v>
      </c>
      <c r="F631" t="s">
        <v>64</v>
      </c>
      <c r="G631" t="s">
        <v>298</v>
      </c>
      <c r="H631" t="s">
        <v>360</v>
      </c>
      <c r="I631" t="s">
        <v>912</v>
      </c>
      <c r="J631" t="s">
        <v>911</v>
      </c>
      <c r="K631" t="s">
        <v>64</v>
      </c>
      <c r="L631" t="s">
        <v>41</v>
      </c>
      <c r="M631">
        <v>86</v>
      </c>
      <c r="N631" t="s">
        <v>919</v>
      </c>
      <c r="O631" t="s">
        <v>572</v>
      </c>
      <c r="P631" t="s">
        <v>642</v>
      </c>
      <c r="Q631" t="s">
        <v>586</v>
      </c>
    </row>
    <row r="632" spans="1:17" x14ac:dyDescent="0.25">
      <c r="A632">
        <v>548379</v>
      </c>
      <c r="B632" t="s">
        <v>400</v>
      </c>
      <c r="C632">
        <v>2012</v>
      </c>
      <c r="D632" t="s">
        <v>451</v>
      </c>
      <c r="E632" t="s">
        <v>64</v>
      </c>
      <c r="F632" t="s">
        <v>60</v>
      </c>
      <c r="G632" t="s">
        <v>402</v>
      </c>
      <c r="H632" t="s">
        <v>60</v>
      </c>
      <c r="I632" t="s">
        <v>912</v>
      </c>
      <c r="J632" t="s">
        <v>911</v>
      </c>
      <c r="K632" t="s">
        <v>64</v>
      </c>
      <c r="L632" t="s">
        <v>41</v>
      </c>
      <c r="M632">
        <v>38</v>
      </c>
      <c r="N632" t="s">
        <v>919</v>
      </c>
      <c r="O632" t="s">
        <v>308</v>
      </c>
      <c r="P632" t="s">
        <v>570</v>
      </c>
      <c r="Q632" t="s">
        <v>354</v>
      </c>
    </row>
    <row r="633" spans="1:17" x14ac:dyDescent="0.25">
      <c r="A633">
        <v>548378</v>
      </c>
      <c r="B633" t="s">
        <v>87</v>
      </c>
      <c r="C633">
        <v>2012</v>
      </c>
      <c r="D633" t="s">
        <v>46</v>
      </c>
      <c r="E633" t="s">
        <v>360</v>
      </c>
      <c r="F633" t="s">
        <v>73</v>
      </c>
      <c r="G633" t="s">
        <v>595</v>
      </c>
      <c r="H633" t="s">
        <v>73</v>
      </c>
      <c r="I633" t="s">
        <v>910</v>
      </c>
      <c r="J633" t="s">
        <v>911</v>
      </c>
      <c r="K633" t="s">
        <v>73</v>
      </c>
      <c r="L633" t="s">
        <v>41</v>
      </c>
      <c r="M633">
        <v>18</v>
      </c>
      <c r="N633" t="s">
        <v>919</v>
      </c>
      <c r="O633" t="s">
        <v>457</v>
      </c>
      <c r="P633" t="s">
        <v>642</v>
      </c>
      <c r="Q633" t="s">
        <v>586</v>
      </c>
    </row>
    <row r="634" spans="1:17" x14ac:dyDescent="0.25">
      <c r="A634">
        <v>548377</v>
      </c>
      <c r="B634" t="s">
        <v>314</v>
      </c>
      <c r="C634">
        <v>2012</v>
      </c>
      <c r="D634">
        <v>72</v>
      </c>
      <c r="E634" t="s">
        <v>21</v>
      </c>
      <c r="F634" t="s">
        <v>60</v>
      </c>
      <c r="G634" t="s">
        <v>316</v>
      </c>
      <c r="H634" t="s">
        <v>21</v>
      </c>
      <c r="I634" t="s">
        <v>910</v>
      </c>
      <c r="J634" t="s">
        <v>911</v>
      </c>
      <c r="K634" t="s">
        <v>60</v>
      </c>
      <c r="L634" t="s">
        <v>26</v>
      </c>
      <c r="M634">
        <v>10</v>
      </c>
      <c r="N634" t="s">
        <v>919</v>
      </c>
      <c r="O634" t="s">
        <v>416</v>
      </c>
      <c r="P634" t="s">
        <v>354</v>
      </c>
      <c r="Q634" t="s">
        <v>208</v>
      </c>
    </row>
    <row r="635" spans="1:17" x14ac:dyDescent="0.25">
      <c r="A635">
        <v>548376</v>
      </c>
      <c r="B635" t="s">
        <v>291</v>
      </c>
      <c r="C635">
        <v>2012</v>
      </c>
      <c r="D635">
        <v>71</v>
      </c>
      <c r="E635" t="s">
        <v>646</v>
      </c>
      <c r="F635" t="s">
        <v>33</v>
      </c>
      <c r="G635" t="s">
        <v>292</v>
      </c>
      <c r="H635" t="s">
        <v>33</v>
      </c>
      <c r="I635" t="s">
        <v>912</v>
      </c>
      <c r="J635" t="s">
        <v>911</v>
      </c>
      <c r="K635" t="s">
        <v>646</v>
      </c>
      <c r="L635" t="s">
        <v>41</v>
      </c>
      <c r="M635">
        <v>9</v>
      </c>
      <c r="N635" t="s">
        <v>919</v>
      </c>
      <c r="O635" t="s">
        <v>563</v>
      </c>
      <c r="P635" t="s">
        <v>179</v>
      </c>
      <c r="Q635" t="s">
        <v>586</v>
      </c>
    </row>
    <row r="636" spans="1:17" x14ac:dyDescent="0.25">
      <c r="A636">
        <v>548375</v>
      </c>
      <c r="B636" t="s">
        <v>87</v>
      </c>
      <c r="C636">
        <v>2012</v>
      </c>
      <c r="D636">
        <v>70</v>
      </c>
      <c r="E636" t="s">
        <v>594</v>
      </c>
      <c r="F636" t="s">
        <v>73</v>
      </c>
      <c r="G636" t="s">
        <v>595</v>
      </c>
      <c r="H636" t="s">
        <v>73</v>
      </c>
      <c r="I636" t="s">
        <v>910</v>
      </c>
      <c r="J636" t="s">
        <v>911</v>
      </c>
      <c r="K636" t="s">
        <v>73</v>
      </c>
      <c r="L636" t="s">
        <v>41</v>
      </c>
      <c r="M636">
        <v>34</v>
      </c>
      <c r="N636" t="s">
        <v>919</v>
      </c>
      <c r="O636" t="s">
        <v>648</v>
      </c>
      <c r="P636" t="s">
        <v>593</v>
      </c>
      <c r="Q636" t="s">
        <v>642</v>
      </c>
    </row>
    <row r="637" spans="1:17" x14ac:dyDescent="0.25">
      <c r="A637">
        <v>548374</v>
      </c>
      <c r="B637" t="s">
        <v>598</v>
      </c>
      <c r="C637">
        <v>2012</v>
      </c>
      <c r="D637">
        <v>69</v>
      </c>
      <c r="E637" t="s">
        <v>248</v>
      </c>
      <c r="F637" t="s">
        <v>360</v>
      </c>
      <c r="G637" t="s">
        <v>599</v>
      </c>
      <c r="H637" t="s">
        <v>360</v>
      </c>
      <c r="I637" t="s">
        <v>912</v>
      </c>
      <c r="J637" t="s">
        <v>911</v>
      </c>
      <c r="K637" t="s">
        <v>360</v>
      </c>
      <c r="L637" t="s">
        <v>26</v>
      </c>
      <c r="M637">
        <v>6</v>
      </c>
      <c r="N637" t="s">
        <v>919</v>
      </c>
      <c r="O637" t="s">
        <v>153</v>
      </c>
      <c r="P637" t="s">
        <v>570</v>
      </c>
      <c r="Q637" t="s">
        <v>262</v>
      </c>
    </row>
    <row r="638" spans="1:17" x14ac:dyDescent="0.25">
      <c r="A638">
        <v>548373</v>
      </c>
      <c r="B638" t="s">
        <v>291</v>
      </c>
      <c r="C638">
        <v>2012</v>
      </c>
      <c r="D638">
        <v>68</v>
      </c>
      <c r="E638" t="s">
        <v>646</v>
      </c>
      <c r="F638" t="s">
        <v>21</v>
      </c>
      <c r="G638" t="s">
        <v>292</v>
      </c>
      <c r="H638" t="s">
        <v>21</v>
      </c>
      <c r="I638" t="s">
        <v>910</v>
      </c>
      <c r="J638" t="s">
        <v>911</v>
      </c>
      <c r="K638" t="s">
        <v>646</v>
      </c>
      <c r="L638" t="s">
        <v>26</v>
      </c>
      <c r="M638">
        <v>5</v>
      </c>
      <c r="N638" t="s">
        <v>919</v>
      </c>
      <c r="O638" t="s">
        <v>563</v>
      </c>
      <c r="P638" t="s">
        <v>179</v>
      </c>
      <c r="Q638" t="s">
        <v>586</v>
      </c>
    </row>
    <row r="639" spans="1:17" x14ac:dyDescent="0.25">
      <c r="A639">
        <v>548371</v>
      </c>
      <c r="B639" t="s">
        <v>598</v>
      </c>
      <c r="C639">
        <v>2012</v>
      </c>
      <c r="D639">
        <v>66</v>
      </c>
      <c r="E639" t="s">
        <v>248</v>
      </c>
      <c r="F639" t="s">
        <v>64</v>
      </c>
      <c r="G639" t="s">
        <v>599</v>
      </c>
      <c r="H639" t="s">
        <v>248</v>
      </c>
      <c r="I639" t="s">
        <v>912</v>
      </c>
      <c r="J639" t="s">
        <v>911</v>
      </c>
      <c r="K639" t="s">
        <v>248</v>
      </c>
      <c r="L639" t="s">
        <v>26</v>
      </c>
      <c r="M639">
        <v>6</v>
      </c>
      <c r="N639" t="s">
        <v>919</v>
      </c>
      <c r="O639" t="s">
        <v>606</v>
      </c>
      <c r="P639" t="s">
        <v>262</v>
      </c>
      <c r="Q639" t="s">
        <v>651</v>
      </c>
    </row>
    <row r="640" spans="1:17" x14ac:dyDescent="0.25">
      <c r="A640">
        <v>548372</v>
      </c>
      <c r="B640" t="s">
        <v>206</v>
      </c>
      <c r="C640">
        <v>2012</v>
      </c>
      <c r="D640">
        <v>67</v>
      </c>
      <c r="E640" t="s">
        <v>360</v>
      </c>
      <c r="F640" t="s">
        <v>33</v>
      </c>
      <c r="G640" t="s">
        <v>408</v>
      </c>
      <c r="H640" t="s">
        <v>360</v>
      </c>
      <c r="I640" t="s">
        <v>912</v>
      </c>
      <c r="J640" t="s">
        <v>911</v>
      </c>
      <c r="K640" t="s">
        <v>33</v>
      </c>
      <c r="L640" t="s">
        <v>41</v>
      </c>
      <c r="M640">
        <v>21</v>
      </c>
      <c r="N640" t="s">
        <v>919</v>
      </c>
      <c r="O640" t="s">
        <v>257</v>
      </c>
      <c r="P640" t="s">
        <v>354</v>
      </c>
      <c r="Q640" t="s">
        <v>208</v>
      </c>
    </row>
    <row r="641" spans="1:17" x14ac:dyDescent="0.25">
      <c r="A641">
        <v>548370</v>
      </c>
      <c r="B641" t="s">
        <v>50</v>
      </c>
      <c r="C641">
        <v>2012</v>
      </c>
      <c r="D641">
        <v>65</v>
      </c>
      <c r="E641" t="s">
        <v>60</v>
      </c>
      <c r="F641" t="s">
        <v>73</v>
      </c>
      <c r="G641" t="s">
        <v>302</v>
      </c>
      <c r="H641" t="s">
        <v>60</v>
      </c>
      <c r="I641" t="s">
        <v>912</v>
      </c>
      <c r="J641" t="s">
        <v>911</v>
      </c>
      <c r="K641" t="s">
        <v>73</v>
      </c>
      <c r="L641" t="s">
        <v>41</v>
      </c>
      <c r="M641">
        <v>32</v>
      </c>
      <c r="N641" t="s">
        <v>919</v>
      </c>
      <c r="O641" t="s">
        <v>172</v>
      </c>
      <c r="P641" t="s">
        <v>608</v>
      </c>
      <c r="Q641" t="s">
        <v>642</v>
      </c>
    </row>
    <row r="642" spans="1:17" x14ac:dyDescent="0.25">
      <c r="A642">
        <v>548369</v>
      </c>
      <c r="B642" t="s">
        <v>206</v>
      </c>
      <c r="C642">
        <v>2012</v>
      </c>
      <c r="D642">
        <v>64</v>
      </c>
      <c r="E642" t="s">
        <v>360</v>
      </c>
      <c r="F642" t="s">
        <v>248</v>
      </c>
      <c r="G642" t="s">
        <v>408</v>
      </c>
      <c r="H642" t="s">
        <v>248</v>
      </c>
      <c r="I642" t="s">
        <v>910</v>
      </c>
      <c r="J642" t="s">
        <v>911</v>
      </c>
      <c r="K642" t="s">
        <v>360</v>
      </c>
      <c r="L642" t="s">
        <v>26</v>
      </c>
      <c r="M642">
        <v>5</v>
      </c>
      <c r="N642" t="s">
        <v>919</v>
      </c>
      <c r="O642" t="s">
        <v>153</v>
      </c>
      <c r="P642" t="s">
        <v>354</v>
      </c>
      <c r="Q642" t="s">
        <v>48</v>
      </c>
    </row>
    <row r="643" spans="1:17" x14ac:dyDescent="0.25">
      <c r="A643">
        <v>548368</v>
      </c>
      <c r="B643" t="s">
        <v>36</v>
      </c>
      <c r="C643">
        <v>2012</v>
      </c>
      <c r="D643">
        <v>63</v>
      </c>
      <c r="E643" t="s">
        <v>73</v>
      </c>
      <c r="F643" t="s">
        <v>64</v>
      </c>
      <c r="G643" t="s">
        <v>313</v>
      </c>
      <c r="H643" t="s">
        <v>64</v>
      </c>
      <c r="I643" t="s">
        <v>912</v>
      </c>
      <c r="J643" t="s">
        <v>911</v>
      </c>
      <c r="K643" t="s">
        <v>64</v>
      </c>
      <c r="L643" t="s">
        <v>26</v>
      </c>
      <c r="M643">
        <v>5</v>
      </c>
      <c r="N643" t="s">
        <v>919</v>
      </c>
      <c r="O643" t="s">
        <v>552</v>
      </c>
      <c r="P643" t="s">
        <v>512</v>
      </c>
      <c r="Q643" t="s">
        <v>586</v>
      </c>
    </row>
    <row r="644" spans="1:17" x14ac:dyDescent="0.25">
      <c r="A644">
        <v>548367</v>
      </c>
      <c r="B644" t="s">
        <v>400</v>
      </c>
      <c r="C644">
        <v>2012</v>
      </c>
      <c r="D644">
        <v>62</v>
      </c>
      <c r="E644" t="s">
        <v>33</v>
      </c>
      <c r="F644" t="s">
        <v>60</v>
      </c>
      <c r="G644" t="s">
        <v>402</v>
      </c>
      <c r="H644" t="s">
        <v>60</v>
      </c>
      <c r="I644" t="s">
        <v>912</v>
      </c>
      <c r="J644" t="s">
        <v>911</v>
      </c>
      <c r="K644" t="s">
        <v>60</v>
      </c>
      <c r="L644" t="s">
        <v>26</v>
      </c>
      <c r="M644">
        <v>5</v>
      </c>
      <c r="N644" t="s">
        <v>919</v>
      </c>
      <c r="O644" t="s">
        <v>290</v>
      </c>
      <c r="P644" t="s">
        <v>608</v>
      </c>
      <c r="Q644" t="s">
        <v>642</v>
      </c>
    </row>
    <row r="645" spans="1:17" x14ac:dyDescent="0.25">
      <c r="A645">
        <v>548366</v>
      </c>
      <c r="B645" t="s">
        <v>300</v>
      </c>
      <c r="C645">
        <v>2012</v>
      </c>
      <c r="D645">
        <v>61</v>
      </c>
      <c r="E645" t="s">
        <v>248</v>
      </c>
      <c r="F645" t="s">
        <v>646</v>
      </c>
      <c r="G645" t="s">
        <v>917</v>
      </c>
      <c r="H645" t="s">
        <v>646</v>
      </c>
      <c r="I645" t="s">
        <v>910</v>
      </c>
      <c r="J645" t="s">
        <v>911</v>
      </c>
      <c r="K645" t="s">
        <v>248</v>
      </c>
      <c r="L645" t="s">
        <v>26</v>
      </c>
      <c r="M645">
        <v>4</v>
      </c>
      <c r="N645" t="s">
        <v>919</v>
      </c>
      <c r="O645" t="s">
        <v>656</v>
      </c>
      <c r="P645" t="s">
        <v>354</v>
      </c>
      <c r="Q645" t="s">
        <v>48</v>
      </c>
    </row>
    <row r="646" spans="1:17" x14ac:dyDescent="0.25">
      <c r="A646">
        <v>548365</v>
      </c>
      <c r="B646" t="s">
        <v>314</v>
      </c>
      <c r="C646">
        <v>2012</v>
      </c>
      <c r="D646">
        <v>60</v>
      </c>
      <c r="E646" t="s">
        <v>21</v>
      </c>
      <c r="F646" t="s">
        <v>594</v>
      </c>
      <c r="G646" t="s">
        <v>316</v>
      </c>
      <c r="H646" t="s">
        <v>21</v>
      </c>
      <c r="I646" t="s">
        <v>910</v>
      </c>
      <c r="J646" t="s">
        <v>911</v>
      </c>
      <c r="K646" t="s">
        <v>21</v>
      </c>
      <c r="L646" t="s">
        <v>41</v>
      </c>
      <c r="M646">
        <v>45</v>
      </c>
      <c r="N646" t="s">
        <v>919</v>
      </c>
      <c r="O646" t="s">
        <v>657</v>
      </c>
      <c r="P646" t="s">
        <v>570</v>
      </c>
      <c r="Q646" t="s">
        <v>651</v>
      </c>
    </row>
    <row r="647" spans="1:17" x14ac:dyDescent="0.25">
      <c r="A647">
        <v>548364</v>
      </c>
      <c r="B647" t="s">
        <v>219</v>
      </c>
      <c r="C647">
        <v>2012</v>
      </c>
      <c r="D647">
        <v>59</v>
      </c>
      <c r="E647" t="s">
        <v>64</v>
      </c>
      <c r="F647" t="s">
        <v>360</v>
      </c>
      <c r="G647" t="s">
        <v>298</v>
      </c>
      <c r="H647" t="s">
        <v>64</v>
      </c>
      <c r="I647" t="s">
        <v>912</v>
      </c>
      <c r="J647" t="s">
        <v>911</v>
      </c>
      <c r="K647" t="s">
        <v>64</v>
      </c>
      <c r="L647" t="s">
        <v>26</v>
      </c>
      <c r="M647">
        <v>9</v>
      </c>
      <c r="N647" t="s">
        <v>919</v>
      </c>
      <c r="O647" t="s">
        <v>658</v>
      </c>
      <c r="P647" t="s">
        <v>608</v>
      </c>
      <c r="Q647" t="s">
        <v>642</v>
      </c>
    </row>
    <row r="648" spans="1:17" x14ac:dyDescent="0.25">
      <c r="A648">
        <v>548363</v>
      </c>
      <c r="B648" t="s">
        <v>36</v>
      </c>
      <c r="C648">
        <v>2012</v>
      </c>
      <c r="D648">
        <v>58</v>
      </c>
      <c r="E648" t="s">
        <v>73</v>
      </c>
      <c r="F648" t="s">
        <v>60</v>
      </c>
      <c r="G648" t="s">
        <v>313</v>
      </c>
      <c r="H648" t="s">
        <v>60</v>
      </c>
      <c r="I648" t="s">
        <v>910</v>
      </c>
      <c r="J648" t="s">
        <v>911</v>
      </c>
      <c r="K648" t="s">
        <v>60</v>
      </c>
      <c r="L648" t="s">
        <v>41</v>
      </c>
      <c r="M648">
        <v>27</v>
      </c>
      <c r="N648" t="s">
        <v>919</v>
      </c>
      <c r="O648" t="s">
        <v>285</v>
      </c>
      <c r="P648" t="s">
        <v>179</v>
      </c>
      <c r="Q648" t="s">
        <v>586</v>
      </c>
    </row>
    <row r="649" spans="1:17" x14ac:dyDescent="0.25">
      <c r="A649">
        <v>548362</v>
      </c>
      <c r="B649" t="s">
        <v>87</v>
      </c>
      <c r="C649">
        <v>2012</v>
      </c>
      <c r="D649">
        <v>57</v>
      </c>
      <c r="E649" t="s">
        <v>594</v>
      </c>
      <c r="F649" t="s">
        <v>33</v>
      </c>
      <c r="G649" t="s">
        <v>595</v>
      </c>
      <c r="H649" t="s">
        <v>594</v>
      </c>
      <c r="I649" t="s">
        <v>912</v>
      </c>
      <c r="J649" t="s">
        <v>911</v>
      </c>
      <c r="K649" t="s">
        <v>33</v>
      </c>
      <c r="L649" t="s">
        <v>41</v>
      </c>
      <c r="M649">
        <v>35</v>
      </c>
      <c r="N649" t="s">
        <v>919</v>
      </c>
      <c r="O649" t="s">
        <v>257</v>
      </c>
      <c r="P649" t="s">
        <v>570</v>
      </c>
      <c r="Q649" t="s">
        <v>651</v>
      </c>
    </row>
    <row r="650" spans="1:17" x14ac:dyDescent="0.25">
      <c r="A650">
        <v>548361</v>
      </c>
      <c r="B650" t="s">
        <v>314</v>
      </c>
      <c r="C650">
        <v>2012</v>
      </c>
      <c r="D650">
        <v>56</v>
      </c>
      <c r="E650" t="s">
        <v>21</v>
      </c>
      <c r="F650" t="s">
        <v>64</v>
      </c>
      <c r="G650" t="s">
        <v>316</v>
      </c>
      <c r="H650" t="s">
        <v>64</v>
      </c>
      <c r="I650" t="s">
        <v>912</v>
      </c>
      <c r="J650" t="s">
        <v>911</v>
      </c>
      <c r="K650" t="s">
        <v>64</v>
      </c>
      <c r="L650" t="s">
        <v>26</v>
      </c>
      <c r="M650">
        <v>4</v>
      </c>
      <c r="N650" t="s">
        <v>919</v>
      </c>
      <c r="O650" t="s">
        <v>658</v>
      </c>
      <c r="P650" t="s">
        <v>48</v>
      </c>
      <c r="Q650" t="s">
        <v>208</v>
      </c>
    </row>
    <row r="651" spans="1:17" x14ac:dyDescent="0.25">
      <c r="A651">
        <v>548329</v>
      </c>
      <c r="B651" t="s">
        <v>291</v>
      </c>
      <c r="C651">
        <v>2012</v>
      </c>
      <c r="D651">
        <v>55</v>
      </c>
      <c r="E651" t="s">
        <v>646</v>
      </c>
      <c r="F651" t="s">
        <v>360</v>
      </c>
      <c r="G651" t="s">
        <v>292</v>
      </c>
      <c r="H651" t="s">
        <v>646</v>
      </c>
      <c r="I651" t="s">
        <v>910</v>
      </c>
      <c r="J651" t="s">
        <v>911</v>
      </c>
      <c r="K651" t="s">
        <v>360</v>
      </c>
      <c r="L651" t="s">
        <v>26</v>
      </c>
      <c r="M651">
        <v>9</v>
      </c>
      <c r="N651" t="s">
        <v>919</v>
      </c>
      <c r="O651" t="s">
        <v>102</v>
      </c>
      <c r="P651" t="s">
        <v>512</v>
      </c>
      <c r="Q651" t="s">
        <v>586</v>
      </c>
    </row>
    <row r="652" spans="1:17" x14ac:dyDescent="0.25">
      <c r="A652">
        <v>548360</v>
      </c>
      <c r="B652" t="s">
        <v>50</v>
      </c>
      <c r="C652">
        <v>2012</v>
      </c>
      <c r="D652">
        <v>54</v>
      </c>
      <c r="E652" t="s">
        <v>60</v>
      </c>
      <c r="F652" t="s">
        <v>33</v>
      </c>
      <c r="G652" t="s">
        <v>302</v>
      </c>
      <c r="H652" t="s">
        <v>33</v>
      </c>
      <c r="I652" t="s">
        <v>912</v>
      </c>
      <c r="J652" t="s">
        <v>911</v>
      </c>
      <c r="K652" t="s">
        <v>33</v>
      </c>
      <c r="L652" t="s">
        <v>26</v>
      </c>
      <c r="M652">
        <v>9</v>
      </c>
      <c r="N652" t="s">
        <v>919</v>
      </c>
      <c r="O652" t="s">
        <v>257</v>
      </c>
      <c r="P652" t="s">
        <v>570</v>
      </c>
      <c r="Q652" t="s">
        <v>262</v>
      </c>
    </row>
    <row r="653" spans="1:17" x14ac:dyDescent="0.25">
      <c r="A653">
        <v>548359</v>
      </c>
      <c r="B653" t="s">
        <v>291</v>
      </c>
      <c r="C653">
        <v>2012</v>
      </c>
      <c r="D653">
        <v>53</v>
      </c>
      <c r="E653" t="s">
        <v>646</v>
      </c>
      <c r="F653" t="s">
        <v>248</v>
      </c>
      <c r="G653" t="s">
        <v>292</v>
      </c>
      <c r="H653" t="s">
        <v>646</v>
      </c>
      <c r="I653" t="s">
        <v>912</v>
      </c>
      <c r="J653" t="s">
        <v>911</v>
      </c>
      <c r="K653" t="s">
        <v>248</v>
      </c>
      <c r="L653" t="s">
        <v>41</v>
      </c>
      <c r="M653">
        <v>25</v>
      </c>
      <c r="N653" t="s">
        <v>919</v>
      </c>
      <c r="O653" t="s">
        <v>516</v>
      </c>
      <c r="P653" t="s">
        <v>354</v>
      </c>
      <c r="Q653" t="s">
        <v>48</v>
      </c>
    </row>
    <row r="654" spans="1:17" x14ac:dyDescent="0.25">
      <c r="A654">
        <v>548358</v>
      </c>
      <c r="B654" t="s">
        <v>87</v>
      </c>
      <c r="C654">
        <v>2012</v>
      </c>
      <c r="D654">
        <v>52</v>
      </c>
      <c r="E654" t="s">
        <v>594</v>
      </c>
      <c r="F654" t="s">
        <v>21</v>
      </c>
      <c r="G654" t="s">
        <v>595</v>
      </c>
      <c r="H654" t="s">
        <v>594</v>
      </c>
      <c r="I654" t="s">
        <v>910</v>
      </c>
      <c r="J654" t="s">
        <v>911</v>
      </c>
      <c r="K654" t="s">
        <v>21</v>
      </c>
      <c r="L654" t="s">
        <v>26</v>
      </c>
      <c r="M654">
        <v>7</v>
      </c>
      <c r="N654" t="s">
        <v>919</v>
      </c>
      <c r="O654" t="s">
        <v>275</v>
      </c>
      <c r="P654" t="s">
        <v>592</v>
      </c>
      <c r="Q654" t="s">
        <v>642</v>
      </c>
    </row>
    <row r="655" spans="1:17" x14ac:dyDescent="0.25">
      <c r="A655">
        <v>548357</v>
      </c>
      <c r="B655" t="s">
        <v>206</v>
      </c>
      <c r="C655">
        <v>2012</v>
      </c>
      <c r="D655">
        <v>51</v>
      </c>
      <c r="E655" t="s">
        <v>360</v>
      </c>
      <c r="F655" t="s">
        <v>73</v>
      </c>
      <c r="G655" t="s">
        <v>408</v>
      </c>
      <c r="H655" t="s">
        <v>360</v>
      </c>
      <c r="I655" t="s">
        <v>910</v>
      </c>
      <c r="J655" t="s">
        <v>911</v>
      </c>
      <c r="K655" t="s">
        <v>73</v>
      </c>
      <c r="L655" t="s">
        <v>26</v>
      </c>
      <c r="M655">
        <v>6</v>
      </c>
      <c r="N655" t="s">
        <v>919</v>
      </c>
      <c r="O655" t="s">
        <v>584</v>
      </c>
      <c r="P655" t="s">
        <v>512</v>
      </c>
      <c r="Q655" t="s">
        <v>179</v>
      </c>
    </row>
    <row r="656" spans="1:17" x14ac:dyDescent="0.25">
      <c r="A656">
        <v>548356</v>
      </c>
      <c r="B656" t="s">
        <v>400</v>
      </c>
      <c r="C656">
        <v>2012</v>
      </c>
      <c r="D656">
        <v>50</v>
      </c>
      <c r="E656" t="s">
        <v>33</v>
      </c>
      <c r="F656" t="s">
        <v>646</v>
      </c>
      <c r="G656" t="s">
        <v>402</v>
      </c>
      <c r="H656" t="s">
        <v>33</v>
      </c>
      <c r="I656" t="s">
        <v>912</v>
      </c>
      <c r="J656" t="s">
        <v>911</v>
      </c>
      <c r="K656" t="s">
        <v>33</v>
      </c>
      <c r="L656" t="s">
        <v>26</v>
      </c>
      <c r="M656">
        <v>5</v>
      </c>
      <c r="N656" t="s">
        <v>919</v>
      </c>
      <c r="O656" t="s">
        <v>215</v>
      </c>
      <c r="P656" t="s">
        <v>354</v>
      </c>
      <c r="Q656" t="s">
        <v>48</v>
      </c>
    </row>
    <row r="657" spans="1:17" x14ac:dyDescent="0.25">
      <c r="A657">
        <v>548355</v>
      </c>
      <c r="B657" t="s">
        <v>50</v>
      </c>
      <c r="C657">
        <v>2012</v>
      </c>
      <c r="D657">
        <v>49</v>
      </c>
      <c r="E657" t="s">
        <v>60</v>
      </c>
      <c r="F657" t="s">
        <v>64</v>
      </c>
      <c r="G657" t="s">
        <v>302</v>
      </c>
      <c r="H657" t="s">
        <v>60</v>
      </c>
      <c r="I657" t="s">
        <v>912</v>
      </c>
      <c r="J657" t="s">
        <v>911</v>
      </c>
      <c r="K657" t="s">
        <v>60</v>
      </c>
      <c r="L657" t="s">
        <v>26</v>
      </c>
      <c r="M657">
        <v>2</v>
      </c>
      <c r="N657" t="s">
        <v>919</v>
      </c>
      <c r="O657" t="s">
        <v>416</v>
      </c>
      <c r="P657" t="s">
        <v>592</v>
      </c>
      <c r="Q657" t="s">
        <v>593</v>
      </c>
    </row>
    <row r="658" spans="1:17" x14ac:dyDescent="0.25">
      <c r="A658">
        <v>548354</v>
      </c>
      <c r="B658" t="s">
        <v>300</v>
      </c>
      <c r="C658">
        <v>2012</v>
      </c>
      <c r="D658">
        <v>48</v>
      </c>
      <c r="E658" t="s">
        <v>248</v>
      </c>
      <c r="F658" t="s">
        <v>21</v>
      </c>
      <c r="G658" t="s">
        <v>917</v>
      </c>
      <c r="H658" t="s">
        <v>21</v>
      </c>
      <c r="I658" t="s">
        <v>910</v>
      </c>
      <c r="J658" t="s">
        <v>911</v>
      </c>
      <c r="K658" t="s">
        <v>21</v>
      </c>
      <c r="L658" t="s">
        <v>41</v>
      </c>
      <c r="M658">
        <v>43</v>
      </c>
      <c r="N658" t="s">
        <v>919</v>
      </c>
      <c r="O658" t="s">
        <v>275</v>
      </c>
      <c r="P658" t="s">
        <v>512</v>
      </c>
      <c r="Q658" t="s">
        <v>586</v>
      </c>
    </row>
    <row r="659" spans="1:17" x14ac:dyDescent="0.25">
      <c r="A659">
        <v>548353</v>
      </c>
      <c r="B659" t="s">
        <v>36</v>
      </c>
      <c r="C659">
        <v>2012</v>
      </c>
      <c r="D659">
        <v>47</v>
      </c>
      <c r="E659" t="s">
        <v>73</v>
      </c>
      <c r="F659" t="s">
        <v>594</v>
      </c>
      <c r="G659" t="s">
        <v>313</v>
      </c>
      <c r="H659" t="s">
        <v>73</v>
      </c>
      <c r="I659" t="s">
        <v>910</v>
      </c>
      <c r="J659" t="s">
        <v>911</v>
      </c>
      <c r="K659" t="s">
        <v>73</v>
      </c>
      <c r="L659" t="s">
        <v>41</v>
      </c>
      <c r="M659">
        <v>7</v>
      </c>
      <c r="N659" t="s">
        <v>919</v>
      </c>
      <c r="O659" t="s">
        <v>172</v>
      </c>
      <c r="P659" t="s">
        <v>570</v>
      </c>
      <c r="Q659" t="s">
        <v>651</v>
      </c>
    </row>
    <row r="660" spans="1:17" x14ac:dyDescent="0.25">
      <c r="A660">
        <v>548352</v>
      </c>
      <c r="B660" t="s">
        <v>219</v>
      </c>
      <c r="C660">
        <v>2012</v>
      </c>
      <c r="D660">
        <v>46</v>
      </c>
      <c r="E660" t="s">
        <v>64</v>
      </c>
      <c r="F660" t="s">
        <v>646</v>
      </c>
      <c r="G660" t="s">
        <v>298</v>
      </c>
      <c r="H660" t="s">
        <v>64</v>
      </c>
      <c r="I660" t="s">
        <v>910</v>
      </c>
      <c r="J660" t="s">
        <v>911</v>
      </c>
      <c r="K660" t="s">
        <v>64</v>
      </c>
      <c r="L660" t="s">
        <v>41</v>
      </c>
      <c r="M660">
        <v>10</v>
      </c>
      <c r="N660" t="s">
        <v>919</v>
      </c>
      <c r="O660" t="s">
        <v>434</v>
      </c>
      <c r="P660" t="s">
        <v>354</v>
      </c>
      <c r="Q660" t="s">
        <v>48</v>
      </c>
    </row>
    <row r="661" spans="1:17" x14ac:dyDescent="0.25">
      <c r="A661">
        <v>548351</v>
      </c>
      <c r="B661" t="s">
        <v>87</v>
      </c>
      <c r="C661">
        <v>2012</v>
      </c>
      <c r="D661">
        <v>45</v>
      </c>
      <c r="E661" t="s">
        <v>594</v>
      </c>
      <c r="F661" t="s">
        <v>60</v>
      </c>
      <c r="G661" t="s">
        <v>595</v>
      </c>
      <c r="H661" t="s">
        <v>60</v>
      </c>
      <c r="I661" t="s">
        <v>910</v>
      </c>
      <c r="J661" t="s">
        <v>911</v>
      </c>
      <c r="K661" t="s">
        <v>60</v>
      </c>
      <c r="L661" t="s">
        <v>41</v>
      </c>
      <c r="M661">
        <v>1</v>
      </c>
      <c r="N661" t="s">
        <v>919</v>
      </c>
      <c r="O661" t="s">
        <v>333</v>
      </c>
      <c r="P661" t="s">
        <v>592</v>
      </c>
      <c r="Q661" t="s">
        <v>593</v>
      </c>
    </row>
    <row r="662" spans="1:17" x14ac:dyDescent="0.25">
      <c r="A662">
        <v>548350</v>
      </c>
      <c r="B662" t="s">
        <v>400</v>
      </c>
      <c r="C662">
        <v>2012</v>
      </c>
      <c r="D662">
        <v>44</v>
      </c>
      <c r="E662" t="s">
        <v>33</v>
      </c>
      <c r="F662" t="s">
        <v>248</v>
      </c>
      <c r="G662" t="s">
        <v>402</v>
      </c>
      <c r="H662" t="s">
        <v>248</v>
      </c>
      <c r="I662" t="s">
        <v>912</v>
      </c>
      <c r="J662" t="s">
        <v>911</v>
      </c>
      <c r="K662" t="s">
        <v>248</v>
      </c>
      <c r="L662" t="s">
        <v>26</v>
      </c>
      <c r="M662">
        <v>4</v>
      </c>
      <c r="N662" t="s">
        <v>919</v>
      </c>
      <c r="O662" t="s">
        <v>600</v>
      </c>
      <c r="P662" t="s">
        <v>570</v>
      </c>
      <c r="Q662" t="s">
        <v>208</v>
      </c>
    </row>
    <row r="663" spans="1:17" x14ac:dyDescent="0.25">
      <c r="A663">
        <v>548349</v>
      </c>
      <c r="B663" t="s">
        <v>314</v>
      </c>
      <c r="C663">
        <v>2012</v>
      </c>
      <c r="D663">
        <v>43</v>
      </c>
      <c r="E663" t="s">
        <v>21</v>
      </c>
      <c r="F663" t="s">
        <v>360</v>
      </c>
      <c r="G663" t="s">
        <v>316</v>
      </c>
      <c r="H663" t="s">
        <v>21</v>
      </c>
      <c r="I663" t="s">
        <v>910</v>
      </c>
      <c r="J663" t="s">
        <v>911</v>
      </c>
      <c r="K663" t="s">
        <v>360</v>
      </c>
      <c r="L663" t="s">
        <v>26</v>
      </c>
      <c r="M663">
        <v>6</v>
      </c>
      <c r="N663" t="s">
        <v>919</v>
      </c>
      <c r="O663" t="s">
        <v>508</v>
      </c>
      <c r="P663" t="s">
        <v>512</v>
      </c>
      <c r="Q663" t="s">
        <v>586</v>
      </c>
    </row>
    <row r="664" spans="1:17" x14ac:dyDescent="0.25">
      <c r="A664">
        <v>548348</v>
      </c>
      <c r="B664" t="s">
        <v>559</v>
      </c>
      <c r="C664">
        <v>2012</v>
      </c>
      <c r="D664">
        <v>42</v>
      </c>
      <c r="E664" t="s">
        <v>646</v>
      </c>
      <c r="F664" t="s">
        <v>594</v>
      </c>
      <c r="G664" t="s">
        <v>561</v>
      </c>
      <c r="H664" t="s">
        <v>646</v>
      </c>
      <c r="I664" t="s">
        <v>910</v>
      </c>
      <c r="J664" t="s">
        <v>911</v>
      </c>
      <c r="K664" t="s">
        <v>646</v>
      </c>
      <c r="L664" t="s">
        <v>41</v>
      </c>
      <c r="M664">
        <v>13</v>
      </c>
      <c r="N664" t="s">
        <v>919</v>
      </c>
      <c r="O664" t="s">
        <v>659</v>
      </c>
      <c r="P664" t="s">
        <v>568</v>
      </c>
      <c r="Q664" t="s">
        <v>56</v>
      </c>
    </row>
    <row r="665" spans="1:17" x14ac:dyDescent="0.25">
      <c r="A665">
        <v>548347</v>
      </c>
      <c r="B665" t="s">
        <v>219</v>
      </c>
      <c r="C665">
        <v>2012</v>
      </c>
      <c r="D665">
        <v>41</v>
      </c>
      <c r="E665" t="s">
        <v>64</v>
      </c>
      <c r="F665" t="s">
        <v>73</v>
      </c>
      <c r="G665" t="s">
        <v>298</v>
      </c>
      <c r="H665" t="s">
        <v>64</v>
      </c>
      <c r="I665" t="s">
        <v>910</v>
      </c>
      <c r="J665" t="s">
        <v>911</v>
      </c>
      <c r="K665" t="s">
        <v>73</v>
      </c>
      <c r="L665" t="s">
        <v>26</v>
      </c>
      <c r="M665">
        <v>5</v>
      </c>
      <c r="N665" t="s">
        <v>919</v>
      </c>
      <c r="O665" t="s">
        <v>423</v>
      </c>
      <c r="P665" t="s">
        <v>570</v>
      </c>
      <c r="Q665" t="s">
        <v>208</v>
      </c>
    </row>
    <row r="666" spans="1:17" x14ac:dyDescent="0.25">
      <c r="A666">
        <v>548346</v>
      </c>
      <c r="B666" t="s">
        <v>50</v>
      </c>
      <c r="C666">
        <v>2012</v>
      </c>
      <c r="D666">
        <v>40</v>
      </c>
      <c r="E666" t="s">
        <v>60</v>
      </c>
      <c r="F666" t="s">
        <v>646</v>
      </c>
      <c r="G666" t="s">
        <v>302</v>
      </c>
      <c r="H666" t="s">
        <v>60</v>
      </c>
      <c r="I666" t="s">
        <v>912</v>
      </c>
      <c r="J666" t="s">
        <v>911</v>
      </c>
      <c r="K666" t="s">
        <v>60</v>
      </c>
      <c r="L666" t="s">
        <v>26</v>
      </c>
      <c r="M666">
        <v>5</v>
      </c>
      <c r="N666" t="s">
        <v>919</v>
      </c>
      <c r="O666" t="s">
        <v>563</v>
      </c>
      <c r="P666" t="s">
        <v>56</v>
      </c>
      <c r="Q666" t="s">
        <v>48</v>
      </c>
    </row>
    <row r="667" spans="1:17" x14ac:dyDescent="0.25">
      <c r="A667">
        <v>548345</v>
      </c>
      <c r="B667" t="s">
        <v>206</v>
      </c>
      <c r="C667">
        <v>2012</v>
      </c>
      <c r="D667">
        <v>39</v>
      </c>
      <c r="E667" t="s">
        <v>360</v>
      </c>
      <c r="F667" t="s">
        <v>21</v>
      </c>
      <c r="G667" t="s">
        <v>408</v>
      </c>
      <c r="H667" t="s">
        <v>360</v>
      </c>
      <c r="I667" t="s">
        <v>910</v>
      </c>
      <c r="J667" t="s">
        <v>911</v>
      </c>
      <c r="K667" t="s">
        <v>360</v>
      </c>
      <c r="L667" t="s">
        <v>41</v>
      </c>
      <c r="M667">
        <v>1</v>
      </c>
      <c r="N667" t="s">
        <v>919</v>
      </c>
      <c r="O667" t="s">
        <v>546</v>
      </c>
      <c r="P667" t="s">
        <v>179</v>
      </c>
      <c r="Q667" t="s">
        <v>134</v>
      </c>
    </row>
    <row r="668" spans="1:17" x14ac:dyDescent="0.25">
      <c r="A668">
        <v>548344</v>
      </c>
      <c r="B668" t="s">
        <v>36</v>
      </c>
      <c r="C668">
        <v>2012</v>
      </c>
      <c r="D668">
        <v>38</v>
      </c>
      <c r="E668" t="s">
        <v>73</v>
      </c>
      <c r="F668" t="s">
        <v>33</v>
      </c>
      <c r="G668" t="s">
        <v>313</v>
      </c>
      <c r="H668" t="s">
        <v>73</v>
      </c>
      <c r="I668" t="s">
        <v>910</v>
      </c>
      <c r="J668" t="s">
        <v>911</v>
      </c>
      <c r="K668" t="s">
        <v>73</v>
      </c>
      <c r="L668" t="s">
        <v>41</v>
      </c>
      <c r="M668">
        <v>47</v>
      </c>
      <c r="N668" t="s">
        <v>919</v>
      </c>
      <c r="O668" t="s">
        <v>423</v>
      </c>
      <c r="P668" t="s">
        <v>592</v>
      </c>
      <c r="Q668" t="s">
        <v>642</v>
      </c>
    </row>
    <row r="669" spans="1:17" x14ac:dyDescent="0.25">
      <c r="A669">
        <v>548343</v>
      </c>
      <c r="B669" t="s">
        <v>219</v>
      </c>
      <c r="C669">
        <v>2012</v>
      </c>
      <c r="D669">
        <v>37</v>
      </c>
      <c r="E669" t="s">
        <v>64</v>
      </c>
      <c r="F669" t="s">
        <v>248</v>
      </c>
      <c r="G669" t="s">
        <v>298</v>
      </c>
      <c r="H669" t="s">
        <v>248</v>
      </c>
      <c r="I669" t="s">
        <v>910</v>
      </c>
      <c r="J669" t="s">
        <v>911</v>
      </c>
      <c r="K669" t="s">
        <v>248</v>
      </c>
      <c r="L669" t="s">
        <v>41</v>
      </c>
      <c r="M669">
        <v>7</v>
      </c>
      <c r="N669" t="s">
        <v>919</v>
      </c>
      <c r="O669" t="s">
        <v>516</v>
      </c>
      <c r="P669" t="s">
        <v>570</v>
      </c>
      <c r="Q669" t="s">
        <v>651</v>
      </c>
    </row>
    <row r="670" spans="1:17" x14ac:dyDescent="0.25">
      <c r="A670">
        <v>548342</v>
      </c>
      <c r="B670" t="s">
        <v>206</v>
      </c>
      <c r="C670">
        <v>2012</v>
      </c>
      <c r="D670">
        <v>36</v>
      </c>
      <c r="E670" t="s">
        <v>360</v>
      </c>
      <c r="F670" t="s">
        <v>60</v>
      </c>
      <c r="G670" t="s">
        <v>408</v>
      </c>
      <c r="H670" t="s">
        <v>60</v>
      </c>
      <c r="I670" t="s">
        <v>912</v>
      </c>
      <c r="J670" t="s">
        <v>911</v>
      </c>
      <c r="K670" t="s">
        <v>360</v>
      </c>
      <c r="L670" t="s">
        <v>41</v>
      </c>
      <c r="M670">
        <v>37</v>
      </c>
      <c r="N670" t="s">
        <v>919</v>
      </c>
      <c r="O670" t="s">
        <v>546</v>
      </c>
      <c r="P670" t="s">
        <v>568</v>
      </c>
      <c r="Q670" t="s">
        <v>48</v>
      </c>
    </row>
    <row r="671" spans="1:17" x14ac:dyDescent="0.25">
      <c r="A671">
        <v>548341</v>
      </c>
      <c r="B671" t="s">
        <v>87</v>
      </c>
      <c r="C671">
        <v>2012</v>
      </c>
      <c r="D671">
        <v>35</v>
      </c>
      <c r="E671" t="s">
        <v>594</v>
      </c>
      <c r="F671" t="s">
        <v>646</v>
      </c>
      <c r="G671" t="s">
        <v>595</v>
      </c>
      <c r="H671" t="s">
        <v>646</v>
      </c>
      <c r="I671" t="s">
        <v>910</v>
      </c>
      <c r="J671" t="s">
        <v>911</v>
      </c>
      <c r="K671" t="s">
        <v>646</v>
      </c>
      <c r="L671" t="s">
        <v>41</v>
      </c>
      <c r="M671">
        <v>18</v>
      </c>
      <c r="N671" t="s">
        <v>919</v>
      </c>
      <c r="O671" t="s">
        <v>665</v>
      </c>
      <c r="P671" t="s">
        <v>179</v>
      </c>
      <c r="Q671" t="s">
        <v>134</v>
      </c>
    </row>
    <row r="672" spans="1:17" x14ac:dyDescent="0.25">
      <c r="A672">
        <v>548339</v>
      </c>
      <c r="B672" t="s">
        <v>300</v>
      </c>
      <c r="C672">
        <v>2012</v>
      </c>
      <c r="D672">
        <v>33</v>
      </c>
      <c r="E672" t="s">
        <v>248</v>
      </c>
      <c r="F672" t="s">
        <v>60</v>
      </c>
      <c r="G672" t="s">
        <v>917</v>
      </c>
      <c r="H672" t="s">
        <v>248</v>
      </c>
      <c r="I672" t="s">
        <v>910</v>
      </c>
      <c r="J672" t="s">
        <v>911</v>
      </c>
      <c r="K672" t="s">
        <v>60</v>
      </c>
      <c r="L672" t="s">
        <v>26</v>
      </c>
      <c r="M672">
        <v>4</v>
      </c>
      <c r="N672" t="s">
        <v>919</v>
      </c>
      <c r="O672" t="s">
        <v>290</v>
      </c>
      <c r="P672" t="s">
        <v>568</v>
      </c>
      <c r="Q672" t="s">
        <v>48</v>
      </c>
    </row>
    <row r="673" spans="1:17" x14ac:dyDescent="0.25">
      <c r="A673">
        <v>548337</v>
      </c>
      <c r="B673" t="s">
        <v>87</v>
      </c>
      <c r="C673">
        <v>2012</v>
      </c>
      <c r="D673">
        <v>31</v>
      </c>
      <c r="E673" t="s">
        <v>594</v>
      </c>
      <c r="F673" t="s">
        <v>360</v>
      </c>
      <c r="G673" t="s">
        <v>595</v>
      </c>
      <c r="H673" t="s">
        <v>594</v>
      </c>
      <c r="I673" t="s">
        <v>910</v>
      </c>
      <c r="J673" t="s">
        <v>911</v>
      </c>
      <c r="K673" t="s">
        <v>360</v>
      </c>
      <c r="L673" t="s">
        <v>26</v>
      </c>
      <c r="M673">
        <v>8</v>
      </c>
      <c r="N673" t="s">
        <v>919</v>
      </c>
      <c r="O673" t="s">
        <v>546</v>
      </c>
      <c r="P673" t="s">
        <v>179</v>
      </c>
      <c r="Q673" t="s">
        <v>134</v>
      </c>
    </row>
    <row r="674" spans="1:17" x14ac:dyDescent="0.25">
      <c r="A674">
        <v>548336</v>
      </c>
      <c r="B674" t="s">
        <v>314</v>
      </c>
      <c r="C674">
        <v>2012</v>
      </c>
      <c r="D674">
        <v>30</v>
      </c>
      <c r="E674" t="s">
        <v>21</v>
      </c>
      <c r="F674" t="s">
        <v>33</v>
      </c>
      <c r="G674" t="s">
        <v>316</v>
      </c>
      <c r="H674" t="s">
        <v>21</v>
      </c>
      <c r="I674" t="s">
        <v>912</v>
      </c>
      <c r="J674" t="s">
        <v>911</v>
      </c>
      <c r="K674" t="s">
        <v>33</v>
      </c>
      <c r="L674" t="s">
        <v>41</v>
      </c>
      <c r="M674">
        <v>46</v>
      </c>
      <c r="N674" t="s">
        <v>919</v>
      </c>
      <c r="O674" t="s">
        <v>215</v>
      </c>
      <c r="P674" t="s">
        <v>592</v>
      </c>
      <c r="Q674" t="s">
        <v>593</v>
      </c>
    </row>
    <row r="675" spans="1:17" x14ac:dyDescent="0.25">
      <c r="A675">
        <v>548334</v>
      </c>
      <c r="B675" t="s">
        <v>50</v>
      </c>
      <c r="C675">
        <v>2012</v>
      </c>
      <c r="D675">
        <v>28</v>
      </c>
      <c r="E675" t="s">
        <v>60</v>
      </c>
      <c r="F675" t="s">
        <v>248</v>
      </c>
      <c r="G675" t="s">
        <v>302</v>
      </c>
      <c r="H675" t="s">
        <v>60</v>
      </c>
      <c r="I675" t="s">
        <v>910</v>
      </c>
      <c r="J675" t="s">
        <v>911</v>
      </c>
      <c r="K675" t="s">
        <v>248</v>
      </c>
      <c r="L675" t="s">
        <v>26</v>
      </c>
      <c r="M675">
        <v>6</v>
      </c>
      <c r="N675" t="s">
        <v>919</v>
      </c>
      <c r="O675" t="s">
        <v>531</v>
      </c>
      <c r="P675" t="s">
        <v>179</v>
      </c>
      <c r="Q675" t="s">
        <v>134</v>
      </c>
    </row>
    <row r="676" spans="1:17" x14ac:dyDescent="0.25">
      <c r="A676">
        <v>548335</v>
      </c>
      <c r="B676" t="s">
        <v>559</v>
      </c>
      <c r="C676">
        <v>2012</v>
      </c>
      <c r="D676">
        <v>29</v>
      </c>
      <c r="E676" t="s">
        <v>646</v>
      </c>
      <c r="F676" t="s">
        <v>73</v>
      </c>
      <c r="G676" t="s">
        <v>561</v>
      </c>
      <c r="H676" t="s">
        <v>73</v>
      </c>
      <c r="I676" t="s">
        <v>912</v>
      </c>
      <c r="J676" t="s">
        <v>911</v>
      </c>
      <c r="K676" t="s">
        <v>73</v>
      </c>
      <c r="L676" t="s">
        <v>26</v>
      </c>
      <c r="M676">
        <v>5</v>
      </c>
      <c r="N676" t="s">
        <v>919</v>
      </c>
      <c r="O676" t="s">
        <v>670</v>
      </c>
      <c r="P676" t="s">
        <v>570</v>
      </c>
      <c r="Q676" t="s">
        <v>651</v>
      </c>
    </row>
    <row r="677" spans="1:17" x14ac:dyDescent="0.25">
      <c r="A677">
        <v>548333</v>
      </c>
      <c r="B677" t="s">
        <v>206</v>
      </c>
      <c r="C677">
        <v>2012</v>
      </c>
      <c r="D677">
        <v>27</v>
      </c>
      <c r="E677" t="s">
        <v>360</v>
      </c>
      <c r="F677" t="s">
        <v>594</v>
      </c>
      <c r="G677" t="s">
        <v>408</v>
      </c>
      <c r="H677" t="s">
        <v>360</v>
      </c>
      <c r="I677" t="s">
        <v>912</v>
      </c>
      <c r="J677" t="s">
        <v>911</v>
      </c>
      <c r="K677" t="s">
        <v>594</v>
      </c>
      <c r="L677" t="s">
        <v>41</v>
      </c>
      <c r="M677">
        <v>20</v>
      </c>
      <c r="N677" t="s">
        <v>919</v>
      </c>
      <c r="O677" t="s">
        <v>672</v>
      </c>
      <c r="P677" t="s">
        <v>592</v>
      </c>
      <c r="Q677" t="s">
        <v>608</v>
      </c>
    </row>
    <row r="678" spans="1:17" x14ac:dyDescent="0.25">
      <c r="A678">
        <v>548332</v>
      </c>
      <c r="B678" t="s">
        <v>219</v>
      </c>
      <c r="C678">
        <v>2012</v>
      </c>
      <c r="D678">
        <v>26</v>
      </c>
      <c r="E678" t="s">
        <v>64</v>
      </c>
      <c r="F678" t="s">
        <v>21</v>
      </c>
      <c r="G678" t="s">
        <v>298</v>
      </c>
      <c r="H678" t="s">
        <v>21</v>
      </c>
      <c r="I678" t="s">
        <v>910</v>
      </c>
      <c r="J678" t="s">
        <v>911</v>
      </c>
      <c r="K678" t="s">
        <v>64</v>
      </c>
      <c r="L678" t="s">
        <v>26</v>
      </c>
      <c r="M678">
        <v>7</v>
      </c>
      <c r="N678" t="s">
        <v>919</v>
      </c>
      <c r="O678" t="s">
        <v>136</v>
      </c>
      <c r="P678" t="s">
        <v>568</v>
      </c>
      <c r="Q678" t="s">
        <v>48</v>
      </c>
    </row>
    <row r="679" spans="1:17" x14ac:dyDescent="0.25">
      <c r="A679">
        <v>548331</v>
      </c>
      <c r="B679" t="s">
        <v>300</v>
      </c>
      <c r="C679">
        <v>2012</v>
      </c>
      <c r="D679">
        <v>25</v>
      </c>
      <c r="E679" t="s">
        <v>248</v>
      </c>
      <c r="F679" t="s">
        <v>33</v>
      </c>
      <c r="G679" t="s">
        <v>917</v>
      </c>
      <c r="H679" t="s">
        <v>33</v>
      </c>
      <c r="I679" t="s">
        <v>912</v>
      </c>
      <c r="J679" t="s">
        <v>911</v>
      </c>
      <c r="K679" t="s">
        <v>33</v>
      </c>
      <c r="L679" t="s">
        <v>26</v>
      </c>
      <c r="M679">
        <v>5</v>
      </c>
      <c r="N679" t="s">
        <v>919</v>
      </c>
      <c r="O679" t="s">
        <v>257</v>
      </c>
      <c r="P679" t="s">
        <v>179</v>
      </c>
      <c r="Q679" t="s">
        <v>134</v>
      </c>
    </row>
    <row r="680" spans="1:17" x14ac:dyDescent="0.25">
      <c r="A680">
        <v>548330</v>
      </c>
      <c r="B680" t="s">
        <v>219</v>
      </c>
      <c r="C680">
        <v>2012</v>
      </c>
      <c r="D680">
        <v>24</v>
      </c>
      <c r="E680" t="s">
        <v>64</v>
      </c>
      <c r="F680" t="s">
        <v>594</v>
      </c>
      <c r="G680" t="s">
        <v>298</v>
      </c>
      <c r="H680" t="s">
        <v>594</v>
      </c>
      <c r="I680" t="s">
        <v>912</v>
      </c>
      <c r="J680" t="s">
        <v>911</v>
      </c>
      <c r="K680" t="s">
        <v>64</v>
      </c>
      <c r="L680" t="s">
        <v>41</v>
      </c>
      <c r="M680">
        <v>13</v>
      </c>
      <c r="N680" t="s">
        <v>919</v>
      </c>
      <c r="O680" t="s">
        <v>675</v>
      </c>
      <c r="P680" t="s">
        <v>592</v>
      </c>
      <c r="Q680" t="s">
        <v>608</v>
      </c>
    </row>
    <row r="681" spans="1:17" x14ac:dyDescent="0.25">
      <c r="A681">
        <v>548321</v>
      </c>
      <c r="B681" t="s">
        <v>206</v>
      </c>
      <c r="C681">
        <v>2012</v>
      </c>
      <c r="D681">
        <v>23</v>
      </c>
      <c r="E681" t="s">
        <v>360</v>
      </c>
      <c r="F681" t="s">
        <v>646</v>
      </c>
      <c r="G681" t="s">
        <v>408</v>
      </c>
      <c r="H681" t="s">
        <v>646</v>
      </c>
      <c r="I681" t="s">
        <v>910</v>
      </c>
      <c r="J681" t="s">
        <v>911</v>
      </c>
      <c r="K681" t="s">
        <v>360</v>
      </c>
      <c r="L681" t="s">
        <v>26</v>
      </c>
      <c r="M681">
        <v>5</v>
      </c>
      <c r="N681" t="s">
        <v>919</v>
      </c>
      <c r="O681" t="s">
        <v>676</v>
      </c>
      <c r="P681" t="s">
        <v>570</v>
      </c>
      <c r="Q681" t="s">
        <v>651</v>
      </c>
    </row>
    <row r="682" spans="1:17" x14ac:dyDescent="0.25">
      <c r="A682">
        <v>548328</v>
      </c>
      <c r="B682" t="s">
        <v>300</v>
      </c>
      <c r="C682">
        <v>2012</v>
      </c>
      <c r="D682">
        <v>22</v>
      </c>
      <c r="E682" t="s">
        <v>248</v>
      </c>
      <c r="F682" t="s">
        <v>73</v>
      </c>
      <c r="G682" t="s">
        <v>917</v>
      </c>
      <c r="H682" t="s">
        <v>248</v>
      </c>
      <c r="I682" t="s">
        <v>910</v>
      </c>
      <c r="J682" t="s">
        <v>911</v>
      </c>
      <c r="K682" t="s">
        <v>73</v>
      </c>
      <c r="L682" t="s">
        <v>26</v>
      </c>
      <c r="M682">
        <v>8</v>
      </c>
      <c r="N682" t="s">
        <v>919</v>
      </c>
      <c r="O682" t="s">
        <v>423</v>
      </c>
      <c r="P682" t="s">
        <v>512</v>
      </c>
      <c r="Q682" t="s">
        <v>134</v>
      </c>
    </row>
    <row r="683" spans="1:17" x14ac:dyDescent="0.25">
      <c r="A683">
        <v>548327</v>
      </c>
      <c r="B683" t="s">
        <v>400</v>
      </c>
      <c r="C683">
        <v>2012</v>
      </c>
      <c r="D683">
        <v>21</v>
      </c>
      <c r="E683" t="s">
        <v>33</v>
      </c>
      <c r="F683" t="s">
        <v>594</v>
      </c>
      <c r="G683" t="s">
        <v>402</v>
      </c>
      <c r="H683" t="s">
        <v>594</v>
      </c>
      <c r="I683" t="s">
        <v>910</v>
      </c>
      <c r="J683" t="s">
        <v>911</v>
      </c>
      <c r="K683" t="s">
        <v>33</v>
      </c>
      <c r="L683" t="s">
        <v>26</v>
      </c>
      <c r="M683">
        <v>6</v>
      </c>
      <c r="N683" t="s">
        <v>919</v>
      </c>
      <c r="O683" t="s">
        <v>257</v>
      </c>
      <c r="P683" t="s">
        <v>593</v>
      </c>
      <c r="Q683" t="s">
        <v>608</v>
      </c>
    </row>
    <row r="684" spans="1:17" x14ac:dyDescent="0.25">
      <c r="A684">
        <v>548326</v>
      </c>
      <c r="B684" t="s">
        <v>314</v>
      </c>
      <c r="C684">
        <v>2012</v>
      </c>
      <c r="D684">
        <v>20</v>
      </c>
      <c r="E684" t="s">
        <v>21</v>
      </c>
      <c r="F684" t="s">
        <v>646</v>
      </c>
      <c r="G684" t="s">
        <v>316</v>
      </c>
      <c r="H684" t="s">
        <v>646</v>
      </c>
      <c r="I684" t="s">
        <v>910</v>
      </c>
      <c r="J684" t="s">
        <v>911</v>
      </c>
      <c r="K684" t="s">
        <v>21</v>
      </c>
      <c r="L684" t="s">
        <v>26</v>
      </c>
      <c r="M684">
        <v>5</v>
      </c>
      <c r="N684" t="s">
        <v>919</v>
      </c>
      <c r="O684" t="s">
        <v>589</v>
      </c>
      <c r="P684" t="s">
        <v>568</v>
      </c>
      <c r="Q684" t="s">
        <v>48</v>
      </c>
    </row>
    <row r="685" spans="1:17" x14ac:dyDescent="0.25">
      <c r="A685">
        <v>548325</v>
      </c>
      <c r="B685" t="s">
        <v>50</v>
      </c>
      <c r="C685">
        <v>2012</v>
      </c>
      <c r="D685">
        <v>19</v>
      </c>
      <c r="E685" t="s">
        <v>60</v>
      </c>
      <c r="F685" t="s">
        <v>360</v>
      </c>
      <c r="G685" t="s">
        <v>302</v>
      </c>
      <c r="H685" t="s">
        <v>360</v>
      </c>
      <c r="I685" t="s">
        <v>912</v>
      </c>
      <c r="J685" t="s">
        <v>911</v>
      </c>
      <c r="K685" t="s">
        <v>360</v>
      </c>
      <c r="L685" t="s">
        <v>26</v>
      </c>
      <c r="M685">
        <v>7</v>
      </c>
      <c r="N685" t="s">
        <v>919</v>
      </c>
      <c r="O685" t="s">
        <v>247</v>
      </c>
      <c r="P685" t="s">
        <v>570</v>
      </c>
      <c r="Q685" t="s">
        <v>651</v>
      </c>
    </row>
    <row r="686" spans="1:17" x14ac:dyDescent="0.25">
      <c r="A686">
        <v>548324</v>
      </c>
      <c r="B686" t="s">
        <v>400</v>
      </c>
      <c r="C686">
        <v>2012</v>
      </c>
      <c r="D686">
        <v>18</v>
      </c>
      <c r="E686" t="s">
        <v>33</v>
      </c>
      <c r="F686" t="s">
        <v>21</v>
      </c>
      <c r="G686" t="s">
        <v>402</v>
      </c>
      <c r="H686" t="s">
        <v>21</v>
      </c>
      <c r="I686" t="s">
        <v>910</v>
      </c>
      <c r="J686" t="s">
        <v>911</v>
      </c>
      <c r="K686" t="s">
        <v>21</v>
      </c>
      <c r="L686" t="s">
        <v>41</v>
      </c>
      <c r="M686">
        <v>59</v>
      </c>
      <c r="N686" t="s">
        <v>919</v>
      </c>
      <c r="O686" t="s">
        <v>473</v>
      </c>
      <c r="P686" t="s">
        <v>512</v>
      </c>
      <c r="Q686" t="s">
        <v>134</v>
      </c>
    </row>
    <row r="687" spans="1:17" x14ac:dyDescent="0.25">
      <c r="A687">
        <v>548323</v>
      </c>
      <c r="B687" t="s">
        <v>36</v>
      </c>
      <c r="C687">
        <v>2012</v>
      </c>
      <c r="D687">
        <v>17</v>
      </c>
      <c r="E687" t="s">
        <v>73</v>
      </c>
      <c r="F687" t="s">
        <v>248</v>
      </c>
      <c r="G687" t="s">
        <v>313</v>
      </c>
      <c r="H687" t="s">
        <v>73</v>
      </c>
      <c r="I687" t="s">
        <v>912</v>
      </c>
      <c r="J687" t="s">
        <v>911</v>
      </c>
      <c r="K687" t="s">
        <v>248</v>
      </c>
      <c r="L687" t="s">
        <v>41</v>
      </c>
      <c r="M687">
        <v>2</v>
      </c>
      <c r="N687" t="s">
        <v>919</v>
      </c>
      <c r="O687" t="s">
        <v>172</v>
      </c>
      <c r="P687" t="s">
        <v>592</v>
      </c>
      <c r="Q687" t="s">
        <v>593</v>
      </c>
    </row>
    <row r="688" spans="1:17" x14ac:dyDescent="0.25">
      <c r="A688">
        <v>548322</v>
      </c>
      <c r="B688" t="s">
        <v>87</v>
      </c>
      <c r="C688">
        <v>2012</v>
      </c>
      <c r="D688">
        <v>16</v>
      </c>
      <c r="E688" t="s">
        <v>594</v>
      </c>
      <c r="F688" t="s">
        <v>64</v>
      </c>
      <c r="G688" t="s">
        <v>595</v>
      </c>
      <c r="H688" t="s">
        <v>64</v>
      </c>
      <c r="I688" t="s">
        <v>910</v>
      </c>
      <c r="J688" t="s">
        <v>911</v>
      </c>
      <c r="K688" t="s">
        <v>594</v>
      </c>
      <c r="L688" t="s">
        <v>26</v>
      </c>
      <c r="M688">
        <v>7</v>
      </c>
      <c r="N688" t="s">
        <v>919</v>
      </c>
      <c r="O688" t="s">
        <v>682</v>
      </c>
      <c r="P688" t="s">
        <v>568</v>
      </c>
      <c r="Q688" t="s">
        <v>48</v>
      </c>
    </row>
    <row r="689" spans="1:17" x14ac:dyDescent="0.25">
      <c r="A689">
        <v>548320</v>
      </c>
      <c r="B689" t="s">
        <v>36</v>
      </c>
      <c r="C689">
        <v>2012</v>
      </c>
      <c r="D689">
        <v>15</v>
      </c>
      <c r="E689" t="s">
        <v>73</v>
      </c>
      <c r="F689" t="s">
        <v>21</v>
      </c>
      <c r="G689" t="s">
        <v>313</v>
      </c>
      <c r="H689" t="s">
        <v>21</v>
      </c>
      <c r="I689" t="s">
        <v>910</v>
      </c>
      <c r="J689" t="s">
        <v>911</v>
      </c>
      <c r="K689" t="s">
        <v>73</v>
      </c>
      <c r="L689" t="s">
        <v>26</v>
      </c>
      <c r="M689">
        <v>5</v>
      </c>
      <c r="N689" t="s">
        <v>919</v>
      </c>
      <c r="O689" t="s">
        <v>648</v>
      </c>
      <c r="P689" t="s">
        <v>592</v>
      </c>
      <c r="Q689" t="s">
        <v>593</v>
      </c>
    </row>
    <row r="690" spans="1:17" x14ac:dyDescent="0.25">
      <c r="A690">
        <v>548319</v>
      </c>
      <c r="B690" t="s">
        <v>300</v>
      </c>
      <c r="C690">
        <v>2012</v>
      </c>
      <c r="D690">
        <v>14</v>
      </c>
      <c r="E690" t="s">
        <v>248</v>
      </c>
      <c r="F690" t="s">
        <v>594</v>
      </c>
      <c r="G690" t="s">
        <v>917</v>
      </c>
      <c r="H690" t="s">
        <v>248</v>
      </c>
      <c r="I690" t="s">
        <v>912</v>
      </c>
      <c r="J690" t="s">
        <v>911</v>
      </c>
      <c r="K690" t="s">
        <v>248</v>
      </c>
      <c r="L690" t="s">
        <v>26</v>
      </c>
      <c r="M690">
        <v>7</v>
      </c>
      <c r="N690" t="s">
        <v>919</v>
      </c>
      <c r="O690" t="s">
        <v>684</v>
      </c>
      <c r="P690" t="s">
        <v>262</v>
      </c>
      <c r="Q690" t="s">
        <v>651</v>
      </c>
    </row>
    <row r="691" spans="1:17" x14ac:dyDescent="0.25">
      <c r="A691">
        <v>548318</v>
      </c>
      <c r="B691" t="s">
        <v>219</v>
      </c>
      <c r="C691">
        <v>2012</v>
      </c>
      <c r="D691">
        <v>13</v>
      </c>
      <c r="E691" t="s">
        <v>64</v>
      </c>
      <c r="F691" t="s">
        <v>33</v>
      </c>
      <c r="G691" t="s">
        <v>298</v>
      </c>
      <c r="H691" t="s">
        <v>33</v>
      </c>
      <c r="I691" t="s">
        <v>910</v>
      </c>
      <c r="J691" t="s">
        <v>911</v>
      </c>
      <c r="K691" t="s">
        <v>64</v>
      </c>
      <c r="L691" t="s">
        <v>26</v>
      </c>
      <c r="M691">
        <v>5</v>
      </c>
      <c r="N691" t="s">
        <v>919</v>
      </c>
      <c r="O691" t="s">
        <v>136</v>
      </c>
      <c r="P691" t="s">
        <v>354</v>
      </c>
      <c r="Q691" t="s">
        <v>134</v>
      </c>
    </row>
    <row r="692" spans="1:17" x14ac:dyDescent="0.25">
      <c r="A692">
        <v>548317</v>
      </c>
      <c r="B692" t="s">
        <v>50</v>
      </c>
      <c r="C692">
        <v>2012</v>
      </c>
      <c r="D692">
        <v>12</v>
      </c>
      <c r="E692" t="s">
        <v>60</v>
      </c>
      <c r="F692" t="s">
        <v>21</v>
      </c>
      <c r="G692" t="s">
        <v>302</v>
      </c>
      <c r="H692" t="s">
        <v>21</v>
      </c>
      <c r="I692" t="s">
        <v>912</v>
      </c>
      <c r="J692" t="s">
        <v>911</v>
      </c>
      <c r="K692" t="s">
        <v>60</v>
      </c>
      <c r="L692" t="s">
        <v>41</v>
      </c>
      <c r="M692">
        <v>27</v>
      </c>
      <c r="N692" t="s">
        <v>919</v>
      </c>
      <c r="O692" t="s">
        <v>188</v>
      </c>
      <c r="P692" t="s">
        <v>568</v>
      </c>
      <c r="Q692" t="s">
        <v>48</v>
      </c>
    </row>
    <row r="693" spans="1:17" x14ac:dyDescent="0.25">
      <c r="A693">
        <v>548316</v>
      </c>
      <c r="B693" t="s">
        <v>206</v>
      </c>
      <c r="C693">
        <v>2012</v>
      </c>
      <c r="D693">
        <v>11</v>
      </c>
      <c r="E693" t="s">
        <v>360</v>
      </c>
      <c r="F693" t="s">
        <v>64</v>
      </c>
      <c r="G693" t="s">
        <v>408</v>
      </c>
      <c r="H693" t="s">
        <v>360</v>
      </c>
      <c r="I693" t="s">
        <v>912</v>
      </c>
      <c r="J693" t="s">
        <v>911</v>
      </c>
      <c r="K693" t="s">
        <v>360</v>
      </c>
      <c r="L693" t="s">
        <v>26</v>
      </c>
      <c r="M693">
        <v>8</v>
      </c>
      <c r="N693" t="s">
        <v>919</v>
      </c>
      <c r="O693" t="s">
        <v>544</v>
      </c>
      <c r="P693" t="s">
        <v>592</v>
      </c>
      <c r="Q693" t="s">
        <v>651</v>
      </c>
    </row>
    <row r="694" spans="1:17" x14ac:dyDescent="0.25">
      <c r="A694">
        <v>548315</v>
      </c>
      <c r="B694" t="s">
        <v>400</v>
      </c>
      <c r="C694">
        <v>2012</v>
      </c>
      <c r="D694">
        <v>10</v>
      </c>
      <c r="E694" t="s">
        <v>33</v>
      </c>
      <c r="F694" t="s">
        <v>73</v>
      </c>
      <c r="G694" t="s">
        <v>402</v>
      </c>
      <c r="H694" t="s">
        <v>33</v>
      </c>
      <c r="I694" t="s">
        <v>912</v>
      </c>
      <c r="J694" t="s">
        <v>911</v>
      </c>
      <c r="K694" t="s">
        <v>73</v>
      </c>
      <c r="L694" t="s">
        <v>41</v>
      </c>
      <c r="M694">
        <v>42</v>
      </c>
      <c r="N694" t="s">
        <v>919</v>
      </c>
      <c r="O694" t="s">
        <v>685</v>
      </c>
      <c r="P694" t="s">
        <v>179</v>
      </c>
      <c r="Q694" t="s">
        <v>134</v>
      </c>
    </row>
    <row r="695" spans="1:17" x14ac:dyDescent="0.25">
      <c r="A695">
        <v>548314</v>
      </c>
      <c r="B695" t="s">
        <v>294</v>
      </c>
      <c r="C695">
        <v>2012</v>
      </c>
      <c r="D695">
        <v>9</v>
      </c>
      <c r="E695" t="s">
        <v>646</v>
      </c>
      <c r="F695" t="s">
        <v>60</v>
      </c>
      <c r="G695" t="s">
        <v>916</v>
      </c>
      <c r="H695" t="s">
        <v>646</v>
      </c>
      <c r="I695" t="s">
        <v>910</v>
      </c>
      <c r="J695" t="s">
        <v>911</v>
      </c>
      <c r="K695" t="s">
        <v>60</v>
      </c>
      <c r="L695" t="s">
        <v>26</v>
      </c>
      <c r="M695">
        <v>5</v>
      </c>
      <c r="N695" t="s">
        <v>919</v>
      </c>
      <c r="O695" t="s">
        <v>285</v>
      </c>
      <c r="P695" t="s">
        <v>56</v>
      </c>
      <c r="Q695" t="s">
        <v>512</v>
      </c>
    </row>
    <row r="696" spans="1:17" x14ac:dyDescent="0.25">
      <c r="A696">
        <v>548313</v>
      </c>
      <c r="B696" t="s">
        <v>87</v>
      </c>
      <c r="C696">
        <v>2012</v>
      </c>
      <c r="D696">
        <v>8</v>
      </c>
      <c r="E696" t="s">
        <v>594</v>
      </c>
      <c r="F696" t="s">
        <v>248</v>
      </c>
      <c r="G696" t="s">
        <v>595</v>
      </c>
      <c r="H696" t="s">
        <v>594</v>
      </c>
      <c r="I696" t="s">
        <v>910</v>
      </c>
      <c r="J696" t="s">
        <v>911</v>
      </c>
      <c r="K696" t="s">
        <v>594</v>
      </c>
      <c r="L696" t="s">
        <v>41</v>
      </c>
      <c r="M696">
        <v>22</v>
      </c>
      <c r="N696" t="s">
        <v>919</v>
      </c>
      <c r="O696" t="s">
        <v>686</v>
      </c>
      <c r="P696" t="s">
        <v>608</v>
      </c>
      <c r="Q696" t="s">
        <v>586</v>
      </c>
    </row>
    <row r="697" spans="1:17" x14ac:dyDescent="0.25">
      <c r="A697">
        <v>548312</v>
      </c>
      <c r="B697" t="s">
        <v>314</v>
      </c>
      <c r="C697">
        <v>2012</v>
      </c>
      <c r="D697">
        <v>7</v>
      </c>
      <c r="E697" t="s">
        <v>21</v>
      </c>
      <c r="F697" t="s">
        <v>73</v>
      </c>
      <c r="G697" t="s">
        <v>316</v>
      </c>
      <c r="H697" t="s">
        <v>73</v>
      </c>
      <c r="I697" t="s">
        <v>912</v>
      </c>
      <c r="J697" t="s">
        <v>911</v>
      </c>
      <c r="K697" t="s">
        <v>21</v>
      </c>
      <c r="L697" t="s">
        <v>41</v>
      </c>
      <c r="M697">
        <v>22</v>
      </c>
      <c r="N697" t="s">
        <v>919</v>
      </c>
      <c r="O697" t="s">
        <v>589</v>
      </c>
      <c r="P697" t="s">
        <v>570</v>
      </c>
      <c r="Q697" t="s">
        <v>262</v>
      </c>
    </row>
    <row r="698" spans="1:17" x14ac:dyDescent="0.25">
      <c r="A698">
        <v>548311</v>
      </c>
      <c r="B698" t="s">
        <v>294</v>
      </c>
      <c r="C698">
        <v>2012</v>
      </c>
      <c r="D698">
        <v>6</v>
      </c>
      <c r="E698" t="s">
        <v>646</v>
      </c>
      <c r="F698" t="s">
        <v>64</v>
      </c>
      <c r="G698" t="s">
        <v>916</v>
      </c>
      <c r="H698" t="s">
        <v>646</v>
      </c>
      <c r="I698" t="s">
        <v>912</v>
      </c>
      <c r="J698" t="s">
        <v>911</v>
      </c>
      <c r="K698" t="s">
        <v>64</v>
      </c>
      <c r="L698" t="s">
        <v>41</v>
      </c>
      <c r="M698">
        <v>74</v>
      </c>
      <c r="N698" t="s">
        <v>919</v>
      </c>
      <c r="O698" t="s">
        <v>192</v>
      </c>
      <c r="P698" t="s">
        <v>512</v>
      </c>
      <c r="Q698" t="s">
        <v>354</v>
      </c>
    </row>
    <row r="699" spans="1:17" x14ac:dyDescent="0.25">
      <c r="A699">
        <v>548310</v>
      </c>
      <c r="B699" t="s">
        <v>400</v>
      </c>
      <c r="C699">
        <v>2012</v>
      </c>
      <c r="D699">
        <v>5</v>
      </c>
      <c r="E699" t="s">
        <v>33</v>
      </c>
      <c r="F699" t="s">
        <v>360</v>
      </c>
      <c r="G699" t="s">
        <v>402</v>
      </c>
      <c r="H699" t="s">
        <v>360</v>
      </c>
      <c r="I699" t="s">
        <v>912</v>
      </c>
      <c r="J699" t="s">
        <v>911</v>
      </c>
      <c r="K699" t="s">
        <v>33</v>
      </c>
      <c r="L699" t="s">
        <v>41</v>
      </c>
      <c r="M699">
        <v>20</v>
      </c>
      <c r="N699" t="s">
        <v>919</v>
      </c>
      <c r="O699" t="s">
        <v>215</v>
      </c>
      <c r="P699" t="s">
        <v>593</v>
      </c>
      <c r="Q699" t="s">
        <v>179</v>
      </c>
    </row>
    <row r="700" spans="1:17" x14ac:dyDescent="0.25">
      <c r="A700">
        <v>548309</v>
      </c>
      <c r="B700" t="s">
        <v>314</v>
      </c>
      <c r="C700">
        <v>2012</v>
      </c>
      <c r="D700">
        <v>4</v>
      </c>
      <c r="E700" t="s">
        <v>21</v>
      </c>
      <c r="F700" t="s">
        <v>248</v>
      </c>
      <c r="G700" t="s">
        <v>316</v>
      </c>
      <c r="H700" t="s">
        <v>248</v>
      </c>
      <c r="I700" t="s">
        <v>912</v>
      </c>
      <c r="J700" t="s">
        <v>911</v>
      </c>
      <c r="K700" t="s">
        <v>21</v>
      </c>
      <c r="L700" t="s">
        <v>41</v>
      </c>
      <c r="M700">
        <v>31</v>
      </c>
      <c r="N700" t="s">
        <v>919</v>
      </c>
      <c r="O700" t="s">
        <v>473</v>
      </c>
      <c r="P700" t="s">
        <v>570</v>
      </c>
      <c r="Q700" t="s">
        <v>651</v>
      </c>
    </row>
    <row r="701" spans="1:17" x14ac:dyDescent="0.25">
      <c r="A701">
        <v>548308</v>
      </c>
      <c r="B701" t="s">
        <v>50</v>
      </c>
      <c r="C701">
        <v>2012</v>
      </c>
      <c r="D701">
        <v>3</v>
      </c>
      <c r="E701" t="s">
        <v>60</v>
      </c>
      <c r="F701" t="s">
        <v>594</v>
      </c>
      <c r="G701" t="s">
        <v>302</v>
      </c>
      <c r="H701" t="s">
        <v>60</v>
      </c>
      <c r="I701" t="s">
        <v>912</v>
      </c>
      <c r="J701" t="s">
        <v>911</v>
      </c>
      <c r="K701" t="s">
        <v>594</v>
      </c>
      <c r="L701" t="s">
        <v>41</v>
      </c>
      <c r="M701">
        <v>28</v>
      </c>
      <c r="N701" t="s">
        <v>919</v>
      </c>
      <c r="O701" t="s">
        <v>327</v>
      </c>
      <c r="P701" t="s">
        <v>56</v>
      </c>
      <c r="Q701" t="s">
        <v>586</v>
      </c>
    </row>
    <row r="702" spans="1:17" x14ac:dyDescent="0.25">
      <c r="A702">
        <v>548307</v>
      </c>
      <c r="B702" t="s">
        <v>36</v>
      </c>
      <c r="C702">
        <v>2012</v>
      </c>
      <c r="D702">
        <v>2</v>
      </c>
      <c r="E702" t="s">
        <v>73</v>
      </c>
      <c r="F702" t="s">
        <v>360</v>
      </c>
      <c r="G702" t="s">
        <v>313</v>
      </c>
      <c r="H702" t="s">
        <v>360</v>
      </c>
      <c r="I702" t="s">
        <v>912</v>
      </c>
      <c r="J702" t="s">
        <v>911</v>
      </c>
      <c r="K702" t="s">
        <v>360</v>
      </c>
      <c r="L702" t="s">
        <v>26</v>
      </c>
      <c r="M702">
        <v>8</v>
      </c>
      <c r="N702" t="s">
        <v>919</v>
      </c>
      <c r="O702" t="s">
        <v>687</v>
      </c>
      <c r="P702" t="s">
        <v>593</v>
      </c>
      <c r="Q702" t="s">
        <v>354</v>
      </c>
    </row>
    <row r="703" spans="1:17" x14ac:dyDescent="0.25">
      <c r="A703">
        <v>548306</v>
      </c>
      <c r="B703" t="s">
        <v>219</v>
      </c>
      <c r="C703">
        <v>2012</v>
      </c>
      <c r="D703">
        <v>1</v>
      </c>
      <c r="E703" t="s">
        <v>64</v>
      </c>
      <c r="F703" t="s">
        <v>60</v>
      </c>
      <c r="G703" t="s">
        <v>298</v>
      </c>
      <c r="H703" t="s">
        <v>60</v>
      </c>
      <c r="I703" t="s">
        <v>912</v>
      </c>
      <c r="J703" t="s">
        <v>911</v>
      </c>
      <c r="K703" t="s">
        <v>60</v>
      </c>
      <c r="L703" t="s">
        <v>26</v>
      </c>
      <c r="M703">
        <v>8</v>
      </c>
      <c r="N703" t="s">
        <v>919</v>
      </c>
      <c r="O703" t="s">
        <v>688</v>
      </c>
      <c r="P703" t="s">
        <v>512</v>
      </c>
      <c r="Q703" t="s">
        <v>586</v>
      </c>
    </row>
    <row r="704" spans="1:17" x14ac:dyDescent="0.25">
      <c r="A704">
        <v>501271</v>
      </c>
      <c r="B704" t="s">
        <v>219</v>
      </c>
      <c r="C704">
        <v>2011</v>
      </c>
      <c r="D704" t="s">
        <v>20</v>
      </c>
      <c r="E704" t="s">
        <v>64</v>
      </c>
      <c r="F704" t="s">
        <v>33</v>
      </c>
      <c r="G704" t="s">
        <v>298</v>
      </c>
      <c r="H704" t="s">
        <v>64</v>
      </c>
      <c r="I704" t="s">
        <v>910</v>
      </c>
      <c r="J704" t="s">
        <v>911</v>
      </c>
      <c r="K704" t="s">
        <v>64</v>
      </c>
      <c r="L704" t="s">
        <v>41</v>
      </c>
      <c r="M704">
        <v>58</v>
      </c>
      <c r="N704" t="s">
        <v>919</v>
      </c>
      <c r="O704" t="s">
        <v>572</v>
      </c>
      <c r="P704" t="s">
        <v>592</v>
      </c>
      <c r="Q704" t="s">
        <v>586</v>
      </c>
    </row>
    <row r="705" spans="1:17" x14ac:dyDescent="0.25">
      <c r="A705">
        <v>501270</v>
      </c>
      <c r="B705" t="s">
        <v>219</v>
      </c>
      <c r="C705">
        <v>2011</v>
      </c>
      <c r="D705" t="s">
        <v>32</v>
      </c>
      <c r="E705" t="s">
        <v>33</v>
      </c>
      <c r="F705" t="s">
        <v>60</v>
      </c>
      <c r="G705" t="s">
        <v>298</v>
      </c>
      <c r="H705" t="s">
        <v>60</v>
      </c>
      <c r="I705" t="s">
        <v>912</v>
      </c>
      <c r="J705" t="s">
        <v>911</v>
      </c>
      <c r="K705" t="s">
        <v>33</v>
      </c>
      <c r="L705" t="s">
        <v>41</v>
      </c>
      <c r="M705">
        <v>43</v>
      </c>
      <c r="N705" t="s">
        <v>919</v>
      </c>
      <c r="O705" t="s">
        <v>257</v>
      </c>
      <c r="P705" t="s">
        <v>592</v>
      </c>
      <c r="Q705" t="s">
        <v>586</v>
      </c>
    </row>
    <row r="706" spans="1:17" x14ac:dyDescent="0.25">
      <c r="A706">
        <v>501269</v>
      </c>
      <c r="B706" t="s">
        <v>50</v>
      </c>
      <c r="C706">
        <v>2011</v>
      </c>
      <c r="D706" t="s">
        <v>451</v>
      </c>
      <c r="E706" t="s">
        <v>60</v>
      </c>
      <c r="F706" t="s">
        <v>73</v>
      </c>
      <c r="G706" t="s">
        <v>302</v>
      </c>
      <c r="H706" t="s">
        <v>60</v>
      </c>
      <c r="I706" t="s">
        <v>912</v>
      </c>
      <c r="J706" t="s">
        <v>911</v>
      </c>
      <c r="K706" t="s">
        <v>60</v>
      </c>
      <c r="L706" t="s">
        <v>26</v>
      </c>
      <c r="M706">
        <v>4</v>
      </c>
      <c r="N706" t="s">
        <v>919</v>
      </c>
      <c r="O706" t="s">
        <v>692</v>
      </c>
      <c r="P706" t="s">
        <v>592</v>
      </c>
      <c r="Q706" t="s">
        <v>586</v>
      </c>
    </row>
    <row r="707" spans="1:17" x14ac:dyDescent="0.25">
      <c r="A707">
        <v>501268</v>
      </c>
      <c r="B707" t="s">
        <v>50</v>
      </c>
      <c r="C707">
        <v>2011</v>
      </c>
      <c r="D707" t="s">
        <v>46</v>
      </c>
      <c r="E707" t="s">
        <v>33</v>
      </c>
      <c r="F707" t="s">
        <v>64</v>
      </c>
      <c r="G707" t="s">
        <v>302</v>
      </c>
      <c r="H707" t="s">
        <v>64</v>
      </c>
      <c r="I707" t="s">
        <v>912</v>
      </c>
      <c r="J707" t="s">
        <v>911</v>
      </c>
      <c r="K707" t="s">
        <v>64</v>
      </c>
      <c r="L707" t="s">
        <v>26</v>
      </c>
      <c r="M707">
        <v>6</v>
      </c>
      <c r="N707" t="s">
        <v>919</v>
      </c>
      <c r="O707" t="s">
        <v>434</v>
      </c>
      <c r="P707" t="s">
        <v>592</v>
      </c>
      <c r="Q707" t="s">
        <v>586</v>
      </c>
    </row>
    <row r="708" spans="1:17" x14ac:dyDescent="0.25">
      <c r="A708">
        <v>501267</v>
      </c>
      <c r="B708" t="s">
        <v>36</v>
      </c>
      <c r="C708">
        <v>2011</v>
      </c>
      <c r="D708">
        <v>70</v>
      </c>
      <c r="E708" t="s">
        <v>73</v>
      </c>
      <c r="F708" t="s">
        <v>60</v>
      </c>
      <c r="G708" t="s">
        <v>313</v>
      </c>
      <c r="H708" t="s">
        <v>60</v>
      </c>
      <c r="I708" t="s">
        <v>912</v>
      </c>
      <c r="J708" t="s">
        <v>911</v>
      </c>
      <c r="K708" t="s">
        <v>60</v>
      </c>
      <c r="L708" t="s">
        <v>26</v>
      </c>
      <c r="M708">
        <v>5</v>
      </c>
      <c r="N708" t="s">
        <v>919</v>
      </c>
      <c r="O708" t="s">
        <v>695</v>
      </c>
      <c r="P708" t="s">
        <v>651</v>
      </c>
      <c r="Q708" t="s">
        <v>586</v>
      </c>
    </row>
    <row r="709" spans="1:17" x14ac:dyDescent="0.25">
      <c r="A709">
        <v>501266</v>
      </c>
      <c r="B709" t="s">
        <v>400</v>
      </c>
      <c r="C709">
        <v>2011</v>
      </c>
      <c r="D709">
        <v>69</v>
      </c>
      <c r="E709" t="s">
        <v>33</v>
      </c>
      <c r="F709" t="s">
        <v>64</v>
      </c>
      <c r="G709" t="s">
        <v>402</v>
      </c>
      <c r="H709" t="s">
        <v>33</v>
      </c>
      <c r="I709" t="s">
        <v>912</v>
      </c>
      <c r="J709" t="s">
        <v>911</v>
      </c>
      <c r="K709" t="s">
        <v>33</v>
      </c>
      <c r="L709" t="s">
        <v>26</v>
      </c>
      <c r="M709">
        <v>8</v>
      </c>
      <c r="N709" t="s">
        <v>919</v>
      </c>
      <c r="O709" t="s">
        <v>257</v>
      </c>
      <c r="P709" t="s">
        <v>696</v>
      </c>
      <c r="Q709" t="s">
        <v>697</v>
      </c>
    </row>
    <row r="710" spans="1:17" x14ac:dyDescent="0.25">
      <c r="A710">
        <v>501265</v>
      </c>
      <c r="B710" t="s">
        <v>206</v>
      </c>
      <c r="C710">
        <v>2011</v>
      </c>
      <c r="D710">
        <v>68</v>
      </c>
      <c r="E710" t="s">
        <v>360</v>
      </c>
      <c r="F710" t="s">
        <v>594</v>
      </c>
      <c r="G710" t="s">
        <v>408</v>
      </c>
      <c r="H710" t="s">
        <v>360</v>
      </c>
      <c r="I710" t="s">
        <v>910</v>
      </c>
      <c r="J710" t="s">
        <v>911</v>
      </c>
      <c r="K710" t="s">
        <v>922</v>
      </c>
      <c r="L710" t="s">
        <v>310</v>
      </c>
      <c r="M710">
        <v>0</v>
      </c>
      <c r="N710" t="s">
        <v>919</v>
      </c>
      <c r="O710" t="s">
        <v>27</v>
      </c>
      <c r="P710" t="s">
        <v>565</v>
      </c>
      <c r="Q710" t="s">
        <v>134</v>
      </c>
    </row>
    <row r="711" spans="1:17" x14ac:dyDescent="0.25">
      <c r="A711">
        <v>501264</v>
      </c>
      <c r="B711" t="s">
        <v>598</v>
      </c>
      <c r="C711">
        <v>2011</v>
      </c>
      <c r="D711">
        <v>67</v>
      </c>
      <c r="E711" t="s">
        <v>248</v>
      </c>
      <c r="F711" t="s">
        <v>646</v>
      </c>
      <c r="G711" t="s">
        <v>599</v>
      </c>
      <c r="H711" t="s">
        <v>248</v>
      </c>
      <c r="I711" t="s">
        <v>912</v>
      </c>
      <c r="J711" t="s">
        <v>911</v>
      </c>
      <c r="K711" t="s">
        <v>646</v>
      </c>
      <c r="L711" t="s">
        <v>41</v>
      </c>
      <c r="M711">
        <v>82</v>
      </c>
      <c r="N711" t="s">
        <v>919</v>
      </c>
      <c r="O711" t="s">
        <v>123</v>
      </c>
      <c r="P711" t="s">
        <v>592</v>
      </c>
      <c r="Q711" t="s">
        <v>699</v>
      </c>
    </row>
    <row r="712" spans="1:17" x14ac:dyDescent="0.25">
      <c r="A712">
        <v>501263</v>
      </c>
      <c r="B712" t="s">
        <v>50</v>
      </c>
      <c r="C712">
        <v>2011</v>
      </c>
      <c r="D712">
        <v>66</v>
      </c>
      <c r="E712" t="s">
        <v>60</v>
      </c>
      <c r="F712" t="s">
        <v>21</v>
      </c>
      <c r="G712" t="s">
        <v>302</v>
      </c>
      <c r="H712" t="s">
        <v>60</v>
      </c>
      <c r="I712" t="s">
        <v>910</v>
      </c>
      <c r="J712" t="s">
        <v>911</v>
      </c>
      <c r="K712" t="s">
        <v>21</v>
      </c>
      <c r="L712" t="s">
        <v>26</v>
      </c>
      <c r="M712">
        <v>10</v>
      </c>
      <c r="N712" t="s">
        <v>919</v>
      </c>
      <c r="O712" t="s">
        <v>275</v>
      </c>
      <c r="P712" t="s">
        <v>697</v>
      </c>
      <c r="Q712" t="s">
        <v>218</v>
      </c>
    </row>
    <row r="713" spans="1:17" x14ac:dyDescent="0.25">
      <c r="A713">
        <v>501262</v>
      </c>
      <c r="B713" t="s">
        <v>50</v>
      </c>
      <c r="C713">
        <v>2011</v>
      </c>
      <c r="D713">
        <v>65</v>
      </c>
      <c r="E713" t="s">
        <v>594</v>
      </c>
      <c r="F713" t="s">
        <v>73</v>
      </c>
      <c r="G713" t="s">
        <v>702</v>
      </c>
      <c r="H713" t="s">
        <v>73</v>
      </c>
      <c r="I713" t="s">
        <v>912</v>
      </c>
      <c r="J713" t="s">
        <v>911</v>
      </c>
      <c r="K713" t="s">
        <v>73</v>
      </c>
      <c r="L713" t="s">
        <v>26</v>
      </c>
      <c r="M713">
        <v>7</v>
      </c>
      <c r="N713" t="s">
        <v>919</v>
      </c>
      <c r="O713" t="s">
        <v>457</v>
      </c>
      <c r="P713" t="s">
        <v>179</v>
      </c>
      <c r="Q713" t="s">
        <v>586</v>
      </c>
    </row>
    <row r="714" spans="1:17" x14ac:dyDescent="0.25">
      <c r="A714">
        <v>501261</v>
      </c>
      <c r="B714" t="s">
        <v>219</v>
      </c>
      <c r="C714">
        <v>2011</v>
      </c>
      <c r="D714">
        <v>64</v>
      </c>
      <c r="E714" t="s">
        <v>64</v>
      </c>
      <c r="F714" t="s">
        <v>704</v>
      </c>
      <c r="G714" t="s">
        <v>298</v>
      </c>
      <c r="H714" t="s">
        <v>64</v>
      </c>
      <c r="I714" t="s">
        <v>910</v>
      </c>
      <c r="J714" t="s">
        <v>911</v>
      </c>
      <c r="K714" t="s">
        <v>64</v>
      </c>
      <c r="L714" t="s">
        <v>41</v>
      </c>
      <c r="M714">
        <v>11</v>
      </c>
      <c r="N714" t="s">
        <v>919</v>
      </c>
      <c r="O714" t="s">
        <v>86</v>
      </c>
      <c r="P714" t="s">
        <v>354</v>
      </c>
      <c r="Q714" t="s">
        <v>697</v>
      </c>
    </row>
    <row r="715" spans="1:17" x14ac:dyDescent="0.25">
      <c r="A715">
        <v>501260</v>
      </c>
      <c r="B715" t="s">
        <v>598</v>
      </c>
      <c r="C715">
        <v>2011</v>
      </c>
      <c r="D715">
        <v>63</v>
      </c>
      <c r="E715" t="s">
        <v>248</v>
      </c>
      <c r="F715" t="s">
        <v>33</v>
      </c>
      <c r="G715" t="s">
        <v>599</v>
      </c>
      <c r="H715" t="s">
        <v>248</v>
      </c>
      <c r="I715" t="s">
        <v>910</v>
      </c>
      <c r="J715" t="s">
        <v>911</v>
      </c>
      <c r="K715" t="s">
        <v>248</v>
      </c>
      <c r="L715" t="s">
        <v>41</v>
      </c>
      <c r="M715">
        <v>111</v>
      </c>
      <c r="N715" t="s">
        <v>919</v>
      </c>
      <c r="O715" t="s">
        <v>606</v>
      </c>
      <c r="P715" t="s">
        <v>592</v>
      </c>
      <c r="Q715" t="s">
        <v>699</v>
      </c>
    </row>
    <row r="716" spans="1:17" x14ac:dyDescent="0.25">
      <c r="A716">
        <v>501259</v>
      </c>
      <c r="B716" t="s">
        <v>50</v>
      </c>
      <c r="C716">
        <v>2011</v>
      </c>
      <c r="D716">
        <v>62</v>
      </c>
      <c r="E716" t="s">
        <v>594</v>
      </c>
      <c r="F716" t="s">
        <v>646</v>
      </c>
      <c r="G716" t="s">
        <v>702</v>
      </c>
      <c r="H716" t="s">
        <v>646</v>
      </c>
      <c r="I716" t="s">
        <v>912</v>
      </c>
      <c r="J716" t="s">
        <v>911</v>
      </c>
      <c r="K716" t="s">
        <v>646</v>
      </c>
      <c r="L716" t="s">
        <v>26</v>
      </c>
      <c r="M716">
        <v>6</v>
      </c>
      <c r="N716" t="s">
        <v>919</v>
      </c>
      <c r="O716" t="s">
        <v>231</v>
      </c>
      <c r="P716" t="s">
        <v>179</v>
      </c>
      <c r="Q716" t="s">
        <v>651</v>
      </c>
    </row>
    <row r="717" spans="1:17" x14ac:dyDescent="0.25">
      <c r="A717">
        <v>501258</v>
      </c>
      <c r="B717" t="s">
        <v>367</v>
      </c>
      <c r="C717">
        <v>2011</v>
      </c>
      <c r="D717">
        <v>61</v>
      </c>
      <c r="E717" t="s">
        <v>704</v>
      </c>
      <c r="F717" t="s">
        <v>21</v>
      </c>
      <c r="G717" t="s">
        <v>369</v>
      </c>
      <c r="H717" t="s">
        <v>704</v>
      </c>
      <c r="I717" t="s">
        <v>912</v>
      </c>
      <c r="J717" t="s">
        <v>911</v>
      </c>
      <c r="K717" t="s">
        <v>704</v>
      </c>
      <c r="L717" t="s">
        <v>26</v>
      </c>
      <c r="M717">
        <v>8</v>
      </c>
      <c r="N717" t="s">
        <v>919</v>
      </c>
      <c r="O717" t="s">
        <v>589</v>
      </c>
      <c r="P717" t="s">
        <v>218</v>
      </c>
      <c r="Q717" t="s">
        <v>134</v>
      </c>
    </row>
    <row r="718" spans="1:17" x14ac:dyDescent="0.25">
      <c r="A718">
        <v>501257</v>
      </c>
      <c r="B718" t="s">
        <v>598</v>
      </c>
      <c r="C718">
        <v>2011</v>
      </c>
      <c r="D718">
        <v>60</v>
      </c>
      <c r="E718" t="s">
        <v>248</v>
      </c>
      <c r="F718" t="s">
        <v>360</v>
      </c>
      <c r="G718" t="s">
        <v>599</v>
      </c>
      <c r="H718" t="s">
        <v>360</v>
      </c>
      <c r="I718" t="s">
        <v>912</v>
      </c>
      <c r="J718" t="s">
        <v>911</v>
      </c>
      <c r="K718" t="s">
        <v>248</v>
      </c>
      <c r="L718" t="s">
        <v>41</v>
      </c>
      <c r="M718">
        <v>29</v>
      </c>
      <c r="N718" t="s">
        <v>919</v>
      </c>
      <c r="O718" t="s">
        <v>515</v>
      </c>
      <c r="P718" t="s">
        <v>592</v>
      </c>
      <c r="Q718" t="s">
        <v>708</v>
      </c>
    </row>
    <row r="719" spans="1:17" x14ac:dyDescent="0.25">
      <c r="A719">
        <v>501255</v>
      </c>
      <c r="B719" t="s">
        <v>400</v>
      </c>
      <c r="C719">
        <v>2011</v>
      </c>
      <c r="D719">
        <v>58</v>
      </c>
      <c r="E719" t="s">
        <v>33</v>
      </c>
      <c r="F719" t="s">
        <v>73</v>
      </c>
      <c r="G719" t="s">
        <v>402</v>
      </c>
      <c r="H719" t="s">
        <v>33</v>
      </c>
      <c r="I719" t="s">
        <v>912</v>
      </c>
      <c r="J719" t="s">
        <v>911</v>
      </c>
      <c r="K719" t="s">
        <v>33</v>
      </c>
      <c r="L719" t="s">
        <v>26</v>
      </c>
      <c r="M719">
        <v>4</v>
      </c>
      <c r="N719" t="s">
        <v>373</v>
      </c>
      <c r="O719" t="s">
        <v>257</v>
      </c>
      <c r="P719" t="s">
        <v>697</v>
      </c>
      <c r="Q719" t="s">
        <v>710</v>
      </c>
    </row>
    <row r="720" spans="1:17" x14ac:dyDescent="0.25">
      <c r="A720">
        <v>501256</v>
      </c>
      <c r="B720" t="s">
        <v>50</v>
      </c>
      <c r="C720">
        <v>2011</v>
      </c>
      <c r="D720">
        <v>59</v>
      </c>
      <c r="E720" t="s">
        <v>60</v>
      </c>
      <c r="F720" t="s">
        <v>646</v>
      </c>
      <c r="G720" t="s">
        <v>302</v>
      </c>
      <c r="H720" t="s">
        <v>646</v>
      </c>
      <c r="I720" t="s">
        <v>910</v>
      </c>
      <c r="J720" t="s">
        <v>911</v>
      </c>
      <c r="K720" t="s">
        <v>646</v>
      </c>
      <c r="L720" t="s">
        <v>41</v>
      </c>
      <c r="M720">
        <v>10</v>
      </c>
      <c r="N720" t="s">
        <v>919</v>
      </c>
      <c r="O720" t="s">
        <v>231</v>
      </c>
      <c r="P720" t="s">
        <v>179</v>
      </c>
      <c r="Q720" t="s">
        <v>651</v>
      </c>
    </row>
    <row r="721" spans="1:17" x14ac:dyDescent="0.25">
      <c r="A721">
        <v>501254</v>
      </c>
      <c r="B721" t="s">
        <v>367</v>
      </c>
      <c r="C721">
        <v>2011</v>
      </c>
      <c r="D721">
        <v>57</v>
      </c>
      <c r="E721" t="s">
        <v>704</v>
      </c>
      <c r="F721" t="s">
        <v>248</v>
      </c>
      <c r="G721" t="s">
        <v>369</v>
      </c>
      <c r="H721" t="s">
        <v>248</v>
      </c>
      <c r="I721" t="s">
        <v>912</v>
      </c>
      <c r="J721" t="s">
        <v>911</v>
      </c>
      <c r="K721" t="s">
        <v>248</v>
      </c>
      <c r="L721" t="s">
        <v>26</v>
      </c>
      <c r="M721">
        <v>6</v>
      </c>
      <c r="N721" t="s">
        <v>919</v>
      </c>
      <c r="O721" t="s">
        <v>141</v>
      </c>
      <c r="P721" t="s">
        <v>593</v>
      </c>
      <c r="Q721" t="s">
        <v>134</v>
      </c>
    </row>
    <row r="722" spans="1:17" x14ac:dyDescent="0.25">
      <c r="A722">
        <v>501253</v>
      </c>
      <c r="B722" t="s">
        <v>219</v>
      </c>
      <c r="C722">
        <v>2011</v>
      </c>
      <c r="D722">
        <v>56</v>
      </c>
      <c r="E722" t="s">
        <v>64</v>
      </c>
      <c r="F722" t="s">
        <v>360</v>
      </c>
      <c r="G722" t="s">
        <v>298</v>
      </c>
      <c r="H722" t="s">
        <v>64</v>
      </c>
      <c r="I722" t="s">
        <v>910</v>
      </c>
      <c r="J722" t="s">
        <v>911</v>
      </c>
      <c r="K722" t="s">
        <v>64</v>
      </c>
      <c r="L722" t="s">
        <v>41</v>
      </c>
      <c r="M722">
        <v>18</v>
      </c>
      <c r="N722" t="s">
        <v>919</v>
      </c>
      <c r="O722" t="s">
        <v>308</v>
      </c>
      <c r="P722" t="s">
        <v>699</v>
      </c>
      <c r="Q722" t="s">
        <v>708</v>
      </c>
    </row>
    <row r="723" spans="1:17" x14ac:dyDescent="0.25">
      <c r="A723">
        <v>501252</v>
      </c>
      <c r="B723" t="s">
        <v>314</v>
      </c>
      <c r="C723">
        <v>2011</v>
      </c>
      <c r="D723">
        <v>55</v>
      </c>
      <c r="E723" t="s">
        <v>21</v>
      </c>
      <c r="F723" t="s">
        <v>33</v>
      </c>
      <c r="G723" t="s">
        <v>316</v>
      </c>
      <c r="H723" t="s">
        <v>33</v>
      </c>
      <c r="I723" t="s">
        <v>912</v>
      </c>
      <c r="J723" t="s">
        <v>911</v>
      </c>
      <c r="K723" t="s">
        <v>33</v>
      </c>
      <c r="L723" t="s">
        <v>26</v>
      </c>
      <c r="M723">
        <v>9</v>
      </c>
      <c r="N723" t="s">
        <v>919</v>
      </c>
      <c r="O723" t="s">
        <v>712</v>
      </c>
      <c r="P723" t="s">
        <v>354</v>
      </c>
      <c r="Q723" t="s">
        <v>696</v>
      </c>
    </row>
    <row r="724" spans="1:17" x14ac:dyDescent="0.25">
      <c r="A724">
        <v>501251</v>
      </c>
      <c r="B724" t="s">
        <v>300</v>
      </c>
      <c r="C724">
        <v>2011</v>
      </c>
      <c r="D724">
        <v>54</v>
      </c>
      <c r="E724" t="s">
        <v>248</v>
      </c>
      <c r="F724" t="s">
        <v>60</v>
      </c>
      <c r="G724" t="s">
        <v>917</v>
      </c>
      <c r="H724" t="s">
        <v>60</v>
      </c>
      <c r="I724" t="s">
        <v>912</v>
      </c>
      <c r="J724" t="s">
        <v>911</v>
      </c>
      <c r="K724" t="s">
        <v>248</v>
      </c>
      <c r="L724" t="s">
        <v>41</v>
      </c>
      <c r="M724">
        <v>76</v>
      </c>
      <c r="N724" t="s">
        <v>919</v>
      </c>
      <c r="O724" t="s">
        <v>713</v>
      </c>
      <c r="P724" t="s">
        <v>651</v>
      </c>
      <c r="Q724" t="s">
        <v>134</v>
      </c>
    </row>
    <row r="725" spans="1:17" x14ac:dyDescent="0.25">
      <c r="A725">
        <v>501250</v>
      </c>
      <c r="B725" t="s">
        <v>291</v>
      </c>
      <c r="C725">
        <v>2011</v>
      </c>
      <c r="D725">
        <v>53</v>
      </c>
      <c r="E725" t="s">
        <v>646</v>
      </c>
      <c r="F725" t="s">
        <v>594</v>
      </c>
      <c r="G725" t="s">
        <v>292</v>
      </c>
      <c r="H725" t="s">
        <v>646</v>
      </c>
      <c r="I725" t="s">
        <v>910</v>
      </c>
      <c r="J725" t="s">
        <v>911</v>
      </c>
      <c r="K725" t="s">
        <v>594</v>
      </c>
      <c r="L725" t="s">
        <v>26</v>
      </c>
      <c r="M725">
        <v>6</v>
      </c>
      <c r="N725" t="s">
        <v>919</v>
      </c>
      <c r="O725" t="s">
        <v>95</v>
      </c>
      <c r="P725" t="s">
        <v>592</v>
      </c>
      <c r="Q725" t="s">
        <v>699</v>
      </c>
    </row>
    <row r="726" spans="1:17" x14ac:dyDescent="0.25">
      <c r="A726">
        <v>501249</v>
      </c>
      <c r="B726" t="s">
        <v>314</v>
      </c>
      <c r="C726">
        <v>2011</v>
      </c>
      <c r="D726">
        <v>52</v>
      </c>
      <c r="E726" t="s">
        <v>21</v>
      </c>
      <c r="F726" t="s">
        <v>64</v>
      </c>
      <c r="G726" t="s">
        <v>316</v>
      </c>
      <c r="H726" t="s">
        <v>21</v>
      </c>
      <c r="I726" t="s">
        <v>912</v>
      </c>
      <c r="J726" t="s">
        <v>911</v>
      </c>
      <c r="K726" t="s">
        <v>64</v>
      </c>
      <c r="L726" t="s">
        <v>41</v>
      </c>
      <c r="M726">
        <v>63</v>
      </c>
      <c r="N726" t="s">
        <v>919</v>
      </c>
      <c r="O726" t="s">
        <v>572</v>
      </c>
      <c r="P726" t="s">
        <v>696</v>
      </c>
      <c r="Q726" t="s">
        <v>586</v>
      </c>
    </row>
    <row r="727" spans="1:17" x14ac:dyDescent="0.25">
      <c r="A727">
        <v>501248</v>
      </c>
      <c r="B727" t="s">
        <v>300</v>
      </c>
      <c r="C727">
        <v>2011</v>
      </c>
      <c r="D727">
        <v>51</v>
      </c>
      <c r="E727" t="s">
        <v>248</v>
      </c>
      <c r="F727" t="s">
        <v>594</v>
      </c>
      <c r="G727" t="s">
        <v>917</v>
      </c>
      <c r="H727" t="s">
        <v>248</v>
      </c>
      <c r="I727" t="s">
        <v>910</v>
      </c>
      <c r="J727" t="s">
        <v>911</v>
      </c>
      <c r="K727" t="s">
        <v>594</v>
      </c>
      <c r="L727" t="s">
        <v>26</v>
      </c>
      <c r="M727">
        <v>5</v>
      </c>
      <c r="N727" t="s">
        <v>919</v>
      </c>
      <c r="O727" t="s">
        <v>714</v>
      </c>
      <c r="P727" t="s">
        <v>651</v>
      </c>
      <c r="Q727" t="s">
        <v>134</v>
      </c>
    </row>
    <row r="728" spans="1:17" x14ac:dyDescent="0.25">
      <c r="A728">
        <v>501247</v>
      </c>
      <c r="B728" t="s">
        <v>400</v>
      </c>
      <c r="C728">
        <v>2011</v>
      </c>
      <c r="D728">
        <v>50</v>
      </c>
      <c r="E728" t="s">
        <v>33</v>
      </c>
      <c r="F728" t="s">
        <v>704</v>
      </c>
      <c r="G728" t="s">
        <v>402</v>
      </c>
      <c r="H728" t="s">
        <v>704</v>
      </c>
      <c r="I728" t="s">
        <v>910</v>
      </c>
      <c r="J728" t="s">
        <v>911</v>
      </c>
      <c r="K728" t="s">
        <v>33</v>
      </c>
      <c r="L728" t="s">
        <v>26</v>
      </c>
      <c r="M728">
        <v>9</v>
      </c>
      <c r="N728" t="s">
        <v>919</v>
      </c>
      <c r="O728" t="s">
        <v>257</v>
      </c>
      <c r="P728" t="s">
        <v>568</v>
      </c>
      <c r="Q728" t="s">
        <v>565</v>
      </c>
    </row>
    <row r="729" spans="1:17" x14ac:dyDescent="0.25">
      <c r="A729">
        <v>501246</v>
      </c>
      <c r="B729" t="s">
        <v>50</v>
      </c>
      <c r="C729">
        <v>2011</v>
      </c>
      <c r="D729">
        <v>49</v>
      </c>
      <c r="E729" t="s">
        <v>60</v>
      </c>
      <c r="F729" t="s">
        <v>360</v>
      </c>
      <c r="G729" t="s">
        <v>302</v>
      </c>
      <c r="H729" t="s">
        <v>360</v>
      </c>
      <c r="I729" t="s">
        <v>912</v>
      </c>
      <c r="J729" t="s">
        <v>911</v>
      </c>
      <c r="K729" t="s">
        <v>60</v>
      </c>
      <c r="L729" t="s">
        <v>41</v>
      </c>
      <c r="M729">
        <v>32</v>
      </c>
      <c r="N729" t="s">
        <v>919</v>
      </c>
      <c r="O729" t="s">
        <v>290</v>
      </c>
      <c r="P729" t="s">
        <v>696</v>
      </c>
      <c r="Q729" t="s">
        <v>586</v>
      </c>
    </row>
    <row r="730" spans="1:17" x14ac:dyDescent="0.25">
      <c r="A730">
        <v>501245</v>
      </c>
      <c r="B730" t="s">
        <v>36</v>
      </c>
      <c r="C730">
        <v>2011</v>
      </c>
      <c r="D730">
        <v>48</v>
      </c>
      <c r="E730" t="s">
        <v>73</v>
      </c>
      <c r="F730" t="s">
        <v>64</v>
      </c>
      <c r="G730" t="s">
        <v>313</v>
      </c>
      <c r="H730" t="s">
        <v>64</v>
      </c>
      <c r="I730" t="s">
        <v>910</v>
      </c>
      <c r="J730" t="s">
        <v>911</v>
      </c>
      <c r="K730" t="s">
        <v>73</v>
      </c>
      <c r="L730" t="s">
        <v>41</v>
      </c>
      <c r="M730">
        <v>10</v>
      </c>
      <c r="N730" t="s">
        <v>373</v>
      </c>
      <c r="O730" t="s">
        <v>715</v>
      </c>
      <c r="P730" t="s">
        <v>592</v>
      </c>
      <c r="Q730" t="s">
        <v>218</v>
      </c>
    </row>
    <row r="731" spans="1:17" x14ac:dyDescent="0.25">
      <c r="A731">
        <v>501244</v>
      </c>
      <c r="B731" t="s">
        <v>400</v>
      </c>
      <c r="C731">
        <v>2011</v>
      </c>
      <c r="D731">
        <v>47</v>
      </c>
      <c r="E731" t="s">
        <v>33</v>
      </c>
      <c r="F731" t="s">
        <v>248</v>
      </c>
      <c r="G731" t="s">
        <v>402</v>
      </c>
      <c r="H731" t="s">
        <v>248</v>
      </c>
      <c r="I731" t="s">
        <v>912</v>
      </c>
      <c r="J731" t="s">
        <v>911</v>
      </c>
      <c r="K731" t="s">
        <v>33</v>
      </c>
      <c r="L731" t="s">
        <v>41</v>
      </c>
      <c r="M731">
        <v>85</v>
      </c>
      <c r="N731" t="s">
        <v>919</v>
      </c>
      <c r="O731" t="s">
        <v>257</v>
      </c>
      <c r="P731" t="s">
        <v>568</v>
      </c>
      <c r="Q731" t="s">
        <v>710</v>
      </c>
    </row>
    <row r="732" spans="1:17" x14ac:dyDescent="0.25">
      <c r="A732">
        <v>501243</v>
      </c>
      <c r="B732" t="s">
        <v>291</v>
      </c>
      <c r="C732">
        <v>2011</v>
      </c>
      <c r="D732">
        <v>46</v>
      </c>
      <c r="E732" t="s">
        <v>646</v>
      </c>
      <c r="F732" t="s">
        <v>360</v>
      </c>
      <c r="G732" t="s">
        <v>292</v>
      </c>
      <c r="H732" t="s">
        <v>360</v>
      </c>
      <c r="I732" t="s">
        <v>912</v>
      </c>
      <c r="J732" t="s">
        <v>911</v>
      </c>
      <c r="K732" t="s">
        <v>360</v>
      </c>
      <c r="L732" t="s">
        <v>26</v>
      </c>
      <c r="M732">
        <v>4</v>
      </c>
      <c r="N732" t="s">
        <v>919</v>
      </c>
      <c r="O732" t="s">
        <v>546</v>
      </c>
      <c r="P732" t="s">
        <v>592</v>
      </c>
      <c r="Q732" t="s">
        <v>699</v>
      </c>
    </row>
    <row r="733" spans="1:17" x14ac:dyDescent="0.25">
      <c r="A733">
        <v>501242</v>
      </c>
      <c r="B733" t="s">
        <v>716</v>
      </c>
      <c r="C733">
        <v>2011</v>
      </c>
      <c r="D733">
        <v>45</v>
      </c>
      <c r="E733" t="s">
        <v>704</v>
      </c>
      <c r="F733" t="s">
        <v>73</v>
      </c>
      <c r="G733" t="s">
        <v>717</v>
      </c>
      <c r="H733" t="s">
        <v>73</v>
      </c>
      <c r="I733" t="s">
        <v>912</v>
      </c>
      <c r="J733" t="s">
        <v>911</v>
      </c>
      <c r="K733" t="s">
        <v>704</v>
      </c>
      <c r="L733" t="s">
        <v>41</v>
      </c>
      <c r="M733">
        <v>17</v>
      </c>
      <c r="N733" t="s">
        <v>919</v>
      </c>
      <c r="O733" t="s">
        <v>589</v>
      </c>
      <c r="P733" t="s">
        <v>179</v>
      </c>
      <c r="Q733" t="s">
        <v>134</v>
      </c>
    </row>
    <row r="734" spans="1:17" x14ac:dyDescent="0.25">
      <c r="A734">
        <v>501241</v>
      </c>
      <c r="B734" t="s">
        <v>50</v>
      </c>
      <c r="C734">
        <v>2011</v>
      </c>
      <c r="D734">
        <v>44</v>
      </c>
      <c r="E734" t="s">
        <v>594</v>
      </c>
      <c r="F734" t="s">
        <v>60</v>
      </c>
      <c r="G734" t="s">
        <v>702</v>
      </c>
      <c r="H734" t="s">
        <v>594</v>
      </c>
      <c r="I734" t="s">
        <v>912</v>
      </c>
      <c r="J734" t="s">
        <v>911</v>
      </c>
      <c r="K734" t="s">
        <v>60</v>
      </c>
      <c r="L734" t="s">
        <v>41</v>
      </c>
      <c r="M734">
        <v>21</v>
      </c>
      <c r="N734" t="s">
        <v>919</v>
      </c>
      <c r="O734" t="s">
        <v>714</v>
      </c>
      <c r="P734" t="s">
        <v>354</v>
      </c>
      <c r="Q734" t="s">
        <v>586</v>
      </c>
    </row>
    <row r="735" spans="1:17" x14ac:dyDescent="0.25">
      <c r="A735">
        <v>501240</v>
      </c>
      <c r="B735" t="s">
        <v>219</v>
      </c>
      <c r="C735">
        <v>2011</v>
      </c>
      <c r="D735">
        <v>43</v>
      </c>
      <c r="E735" t="s">
        <v>64</v>
      </c>
      <c r="F735" t="s">
        <v>21</v>
      </c>
      <c r="G735" t="s">
        <v>298</v>
      </c>
      <c r="H735" t="s">
        <v>21</v>
      </c>
      <c r="I735" t="s">
        <v>910</v>
      </c>
      <c r="J735" t="s">
        <v>911</v>
      </c>
      <c r="K735" t="s">
        <v>64</v>
      </c>
      <c r="L735" t="s">
        <v>26</v>
      </c>
      <c r="M735">
        <v>8</v>
      </c>
      <c r="N735" t="s">
        <v>919</v>
      </c>
      <c r="O735" t="s">
        <v>552</v>
      </c>
      <c r="P735" t="s">
        <v>565</v>
      </c>
      <c r="Q735" t="s">
        <v>710</v>
      </c>
    </row>
    <row r="736" spans="1:17" x14ac:dyDescent="0.25">
      <c r="A736">
        <v>501239</v>
      </c>
      <c r="B736" t="s">
        <v>291</v>
      </c>
      <c r="C736">
        <v>2011</v>
      </c>
      <c r="D736">
        <v>42</v>
      </c>
      <c r="E736" t="s">
        <v>646</v>
      </c>
      <c r="F736" t="s">
        <v>73</v>
      </c>
      <c r="G736" t="s">
        <v>292</v>
      </c>
      <c r="H736" t="s">
        <v>646</v>
      </c>
      <c r="I736" t="s">
        <v>912</v>
      </c>
      <c r="J736" t="s">
        <v>911</v>
      </c>
      <c r="K736" t="s">
        <v>73</v>
      </c>
      <c r="L736" t="s">
        <v>41</v>
      </c>
      <c r="M736">
        <v>20</v>
      </c>
      <c r="N736" t="s">
        <v>919</v>
      </c>
      <c r="O736" t="s">
        <v>457</v>
      </c>
      <c r="P736" t="s">
        <v>593</v>
      </c>
      <c r="Q736" t="s">
        <v>134</v>
      </c>
    </row>
    <row r="737" spans="1:17" x14ac:dyDescent="0.25">
      <c r="A737">
        <v>501238</v>
      </c>
      <c r="B737" t="s">
        <v>206</v>
      </c>
      <c r="C737">
        <v>2011</v>
      </c>
      <c r="D737">
        <v>41</v>
      </c>
      <c r="E737" t="s">
        <v>360</v>
      </c>
      <c r="F737" t="s">
        <v>704</v>
      </c>
      <c r="G737" t="s">
        <v>408</v>
      </c>
      <c r="H737" t="s">
        <v>704</v>
      </c>
      <c r="I737" t="s">
        <v>912</v>
      </c>
      <c r="J737" t="s">
        <v>911</v>
      </c>
      <c r="K737" t="s">
        <v>704</v>
      </c>
      <c r="L737" t="s">
        <v>26</v>
      </c>
      <c r="M737">
        <v>7</v>
      </c>
      <c r="N737" t="s">
        <v>919</v>
      </c>
      <c r="O737" t="s">
        <v>718</v>
      </c>
      <c r="P737" t="s">
        <v>592</v>
      </c>
      <c r="Q737" t="s">
        <v>708</v>
      </c>
    </row>
    <row r="738" spans="1:17" x14ac:dyDescent="0.25">
      <c r="A738">
        <v>501237</v>
      </c>
      <c r="B738" t="s">
        <v>50</v>
      </c>
      <c r="C738">
        <v>2011</v>
      </c>
      <c r="D738">
        <v>40</v>
      </c>
      <c r="E738" t="s">
        <v>60</v>
      </c>
      <c r="F738" t="s">
        <v>248</v>
      </c>
      <c r="G738" t="s">
        <v>302</v>
      </c>
      <c r="H738" t="s">
        <v>248</v>
      </c>
      <c r="I738" t="s">
        <v>912</v>
      </c>
      <c r="J738" t="s">
        <v>911</v>
      </c>
      <c r="K738" t="s">
        <v>60</v>
      </c>
      <c r="L738" t="s">
        <v>41</v>
      </c>
      <c r="M738">
        <v>23</v>
      </c>
      <c r="N738" t="s">
        <v>919</v>
      </c>
      <c r="O738" t="s">
        <v>188</v>
      </c>
      <c r="P738" t="s">
        <v>354</v>
      </c>
      <c r="Q738" t="s">
        <v>218</v>
      </c>
    </row>
    <row r="739" spans="1:17" x14ac:dyDescent="0.25">
      <c r="A739">
        <v>501235</v>
      </c>
      <c r="B739" t="s">
        <v>314</v>
      </c>
      <c r="C739">
        <v>2011</v>
      </c>
      <c r="D739">
        <v>38</v>
      </c>
      <c r="E739" t="s">
        <v>21</v>
      </c>
      <c r="F739" t="s">
        <v>594</v>
      </c>
      <c r="G739" t="s">
        <v>316</v>
      </c>
      <c r="H739" t="s">
        <v>21</v>
      </c>
      <c r="I739" t="s">
        <v>912</v>
      </c>
      <c r="J739" t="s">
        <v>911</v>
      </c>
      <c r="K739" t="s">
        <v>21</v>
      </c>
      <c r="L739" t="s">
        <v>26</v>
      </c>
      <c r="M739">
        <v>6</v>
      </c>
      <c r="N739" t="s">
        <v>919</v>
      </c>
      <c r="O739" t="s">
        <v>719</v>
      </c>
      <c r="P739" t="s">
        <v>651</v>
      </c>
      <c r="Q739" t="s">
        <v>586</v>
      </c>
    </row>
    <row r="740" spans="1:17" x14ac:dyDescent="0.25">
      <c r="A740">
        <v>501236</v>
      </c>
      <c r="B740" t="s">
        <v>219</v>
      </c>
      <c r="C740">
        <v>2011</v>
      </c>
      <c r="D740">
        <v>39</v>
      </c>
      <c r="E740" t="s">
        <v>64</v>
      </c>
      <c r="F740" t="s">
        <v>646</v>
      </c>
      <c r="G740" t="s">
        <v>298</v>
      </c>
      <c r="H740" t="s">
        <v>64</v>
      </c>
      <c r="I740" t="s">
        <v>910</v>
      </c>
      <c r="J740" t="s">
        <v>911</v>
      </c>
      <c r="K740" t="s">
        <v>64</v>
      </c>
      <c r="L740" t="s">
        <v>41</v>
      </c>
      <c r="M740">
        <v>19</v>
      </c>
      <c r="N740" t="s">
        <v>919</v>
      </c>
      <c r="O740" t="s">
        <v>720</v>
      </c>
      <c r="P740" t="s">
        <v>568</v>
      </c>
      <c r="Q740" t="s">
        <v>710</v>
      </c>
    </row>
    <row r="741" spans="1:17" x14ac:dyDescent="0.25">
      <c r="A741">
        <v>501233</v>
      </c>
      <c r="B741" t="s">
        <v>716</v>
      </c>
      <c r="C741">
        <v>2011</v>
      </c>
      <c r="D741">
        <v>36</v>
      </c>
      <c r="E741" t="s">
        <v>704</v>
      </c>
      <c r="F741" t="s">
        <v>360</v>
      </c>
      <c r="G741" t="s">
        <v>717</v>
      </c>
      <c r="H741" t="s">
        <v>360</v>
      </c>
      <c r="I741" t="s">
        <v>910</v>
      </c>
      <c r="J741" t="s">
        <v>911</v>
      </c>
      <c r="K741" t="s">
        <v>360</v>
      </c>
      <c r="L741" t="s">
        <v>41</v>
      </c>
      <c r="M741">
        <v>38</v>
      </c>
      <c r="N741" t="s">
        <v>919</v>
      </c>
      <c r="O741" t="s">
        <v>546</v>
      </c>
      <c r="P741" t="s">
        <v>354</v>
      </c>
      <c r="Q741" t="s">
        <v>722</v>
      </c>
    </row>
    <row r="742" spans="1:17" x14ac:dyDescent="0.25">
      <c r="A742">
        <v>501234</v>
      </c>
      <c r="B742" t="s">
        <v>36</v>
      </c>
      <c r="C742">
        <v>2011</v>
      </c>
      <c r="D742">
        <v>37</v>
      </c>
      <c r="E742" t="s">
        <v>73</v>
      </c>
      <c r="F742" t="s">
        <v>248</v>
      </c>
      <c r="G742" t="s">
        <v>313</v>
      </c>
      <c r="H742" t="s">
        <v>73</v>
      </c>
      <c r="I742" t="s">
        <v>912</v>
      </c>
      <c r="J742" t="s">
        <v>911</v>
      </c>
      <c r="K742" t="s">
        <v>73</v>
      </c>
      <c r="L742" t="s">
        <v>26</v>
      </c>
      <c r="M742">
        <v>8</v>
      </c>
      <c r="N742" t="s">
        <v>919</v>
      </c>
      <c r="O742" t="s">
        <v>715</v>
      </c>
      <c r="P742" t="s">
        <v>699</v>
      </c>
      <c r="Q742" t="s">
        <v>708</v>
      </c>
    </row>
    <row r="743" spans="1:17" x14ac:dyDescent="0.25">
      <c r="A743">
        <v>501232</v>
      </c>
      <c r="B743" t="s">
        <v>400</v>
      </c>
      <c r="C743">
        <v>2011</v>
      </c>
      <c r="D743">
        <v>35</v>
      </c>
      <c r="E743" t="s">
        <v>33</v>
      </c>
      <c r="F743" t="s">
        <v>594</v>
      </c>
      <c r="G743" t="s">
        <v>402</v>
      </c>
      <c r="H743" t="s">
        <v>594</v>
      </c>
      <c r="I743" t="s">
        <v>912</v>
      </c>
      <c r="J743" t="s">
        <v>911</v>
      </c>
      <c r="K743" t="s">
        <v>33</v>
      </c>
      <c r="L743" t="s">
        <v>41</v>
      </c>
      <c r="M743">
        <v>26</v>
      </c>
      <c r="N743" t="s">
        <v>919</v>
      </c>
      <c r="O743" t="s">
        <v>68</v>
      </c>
      <c r="P743" t="s">
        <v>568</v>
      </c>
      <c r="Q743" t="s">
        <v>565</v>
      </c>
    </row>
    <row r="744" spans="1:17" x14ac:dyDescent="0.25">
      <c r="A744">
        <v>501231</v>
      </c>
      <c r="B744" t="s">
        <v>314</v>
      </c>
      <c r="C744">
        <v>2011</v>
      </c>
      <c r="D744">
        <v>34</v>
      </c>
      <c r="E744" t="s">
        <v>21</v>
      </c>
      <c r="F744" t="s">
        <v>60</v>
      </c>
      <c r="G744" t="s">
        <v>316</v>
      </c>
      <c r="H744" t="s">
        <v>21</v>
      </c>
      <c r="I744" t="s">
        <v>912</v>
      </c>
      <c r="J744" t="s">
        <v>911</v>
      </c>
      <c r="K744" t="s">
        <v>21</v>
      </c>
      <c r="L744" t="s">
        <v>26</v>
      </c>
      <c r="M744">
        <v>7</v>
      </c>
      <c r="N744" t="s">
        <v>919</v>
      </c>
      <c r="O744" t="s">
        <v>724</v>
      </c>
      <c r="P744" t="s">
        <v>592</v>
      </c>
      <c r="Q744" t="s">
        <v>651</v>
      </c>
    </row>
    <row r="745" spans="1:17" x14ac:dyDescent="0.25">
      <c r="A745">
        <v>501230</v>
      </c>
      <c r="B745" t="s">
        <v>206</v>
      </c>
      <c r="C745">
        <v>2011</v>
      </c>
      <c r="D745">
        <v>33</v>
      </c>
      <c r="E745" t="s">
        <v>360</v>
      </c>
      <c r="F745" t="s">
        <v>73</v>
      </c>
      <c r="G745" t="s">
        <v>408</v>
      </c>
      <c r="H745" t="s">
        <v>360</v>
      </c>
      <c r="I745" t="s">
        <v>912</v>
      </c>
      <c r="J745" t="s">
        <v>911</v>
      </c>
      <c r="K745" t="s">
        <v>73</v>
      </c>
      <c r="L745" t="s">
        <v>41</v>
      </c>
      <c r="M745">
        <v>17</v>
      </c>
      <c r="N745" t="s">
        <v>919</v>
      </c>
      <c r="O745" t="s">
        <v>726</v>
      </c>
      <c r="P745" t="s">
        <v>218</v>
      </c>
      <c r="Q745" t="s">
        <v>134</v>
      </c>
    </row>
    <row r="746" spans="1:17" x14ac:dyDescent="0.25">
      <c r="A746">
        <v>501228</v>
      </c>
      <c r="B746" t="s">
        <v>50</v>
      </c>
      <c r="C746">
        <v>2011</v>
      </c>
      <c r="D746">
        <v>31</v>
      </c>
      <c r="E746" t="s">
        <v>594</v>
      </c>
      <c r="F746" t="s">
        <v>64</v>
      </c>
      <c r="G746" t="s">
        <v>702</v>
      </c>
      <c r="H746" t="s">
        <v>594</v>
      </c>
      <c r="I746" t="s">
        <v>910</v>
      </c>
      <c r="J746" t="s">
        <v>911</v>
      </c>
      <c r="K746" t="s">
        <v>64</v>
      </c>
      <c r="L746" t="s">
        <v>26</v>
      </c>
      <c r="M746">
        <v>8</v>
      </c>
      <c r="N746" t="s">
        <v>919</v>
      </c>
      <c r="O746" t="s">
        <v>728</v>
      </c>
      <c r="P746" t="s">
        <v>592</v>
      </c>
      <c r="Q746" t="s">
        <v>708</v>
      </c>
    </row>
    <row r="747" spans="1:17" x14ac:dyDescent="0.25">
      <c r="A747">
        <v>501229</v>
      </c>
      <c r="B747" t="s">
        <v>716</v>
      </c>
      <c r="C747">
        <v>2011</v>
      </c>
      <c r="D747">
        <v>32</v>
      </c>
      <c r="E747" t="s">
        <v>704</v>
      </c>
      <c r="F747" t="s">
        <v>646</v>
      </c>
      <c r="G747" t="s">
        <v>717</v>
      </c>
      <c r="H747" t="s">
        <v>704</v>
      </c>
      <c r="I747" t="s">
        <v>912</v>
      </c>
      <c r="J747" t="s">
        <v>911</v>
      </c>
      <c r="K747" t="s">
        <v>646</v>
      </c>
      <c r="L747" t="s">
        <v>41</v>
      </c>
      <c r="M747">
        <v>55</v>
      </c>
      <c r="N747" t="s">
        <v>919</v>
      </c>
      <c r="O747" t="s">
        <v>613</v>
      </c>
      <c r="P747" t="s">
        <v>354</v>
      </c>
      <c r="Q747" t="s">
        <v>722</v>
      </c>
    </row>
    <row r="748" spans="1:17" x14ac:dyDescent="0.25">
      <c r="A748">
        <v>501227</v>
      </c>
      <c r="B748" t="s">
        <v>206</v>
      </c>
      <c r="C748">
        <v>2011</v>
      </c>
      <c r="D748">
        <v>30</v>
      </c>
      <c r="E748" t="s">
        <v>360</v>
      </c>
      <c r="F748" t="s">
        <v>33</v>
      </c>
      <c r="G748" t="s">
        <v>408</v>
      </c>
      <c r="H748" t="s">
        <v>33</v>
      </c>
      <c r="I748" t="s">
        <v>912</v>
      </c>
      <c r="J748" t="s">
        <v>911</v>
      </c>
      <c r="K748" t="s">
        <v>33</v>
      </c>
      <c r="L748" t="s">
        <v>26</v>
      </c>
      <c r="M748">
        <v>3</v>
      </c>
      <c r="N748" t="s">
        <v>919</v>
      </c>
      <c r="O748" t="s">
        <v>68</v>
      </c>
      <c r="P748" t="s">
        <v>593</v>
      </c>
      <c r="Q748" t="s">
        <v>134</v>
      </c>
    </row>
    <row r="749" spans="1:17" x14ac:dyDescent="0.25">
      <c r="A749">
        <v>501226</v>
      </c>
      <c r="B749" t="s">
        <v>219</v>
      </c>
      <c r="C749">
        <v>2011</v>
      </c>
      <c r="D749">
        <v>29</v>
      </c>
      <c r="E749" t="s">
        <v>64</v>
      </c>
      <c r="F749" t="s">
        <v>594</v>
      </c>
      <c r="G749" t="s">
        <v>298</v>
      </c>
      <c r="H749" t="s">
        <v>594</v>
      </c>
      <c r="I749" t="s">
        <v>912</v>
      </c>
      <c r="J749" t="s">
        <v>911</v>
      </c>
      <c r="K749" t="s">
        <v>64</v>
      </c>
      <c r="L749" t="s">
        <v>41</v>
      </c>
      <c r="M749">
        <v>25</v>
      </c>
      <c r="N749" t="s">
        <v>919</v>
      </c>
      <c r="O749" t="s">
        <v>552</v>
      </c>
      <c r="P749" t="s">
        <v>568</v>
      </c>
      <c r="Q749" t="s">
        <v>710</v>
      </c>
    </row>
    <row r="750" spans="1:17" x14ac:dyDescent="0.25">
      <c r="A750">
        <v>501225</v>
      </c>
      <c r="B750" t="s">
        <v>314</v>
      </c>
      <c r="C750">
        <v>2011</v>
      </c>
      <c r="D750">
        <v>28</v>
      </c>
      <c r="E750" t="s">
        <v>21</v>
      </c>
      <c r="F750" t="s">
        <v>704</v>
      </c>
      <c r="G750" t="s">
        <v>316</v>
      </c>
      <c r="H750" t="s">
        <v>21</v>
      </c>
      <c r="I750" t="s">
        <v>912</v>
      </c>
      <c r="J750" t="s">
        <v>911</v>
      </c>
      <c r="K750" t="s">
        <v>21</v>
      </c>
      <c r="L750" t="s">
        <v>26</v>
      </c>
      <c r="M750">
        <v>8</v>
      </c>
      <c r="N750" t="s">
        <v>919</v>
      </c>
      <c r="O750" t="s">
        <v>732</v>
      </c>
      <c r="P750" t="s">
        <v>642</v>
      </c>
      <c r="Q750" t="s">
        <v>651</v>
      </c>
    </row>
    <row r="751" spans="1:17" x14ac:dyDescent="0.25">
      <c r="A751">
        <v>501224</v>
      </c>
      <c r="B751" t="s">
        <v>291</v>
      </c>
      <c r="C751">
        <v>2011</v>
      </c>
      <c r="D751">
        <v>27</v>
      </c>
      <c r="E751" t="s">
        <v>646</v>
      </c>
      <c r="F751" t="s">
        <v>60</v>
      </c>
      <c r="G751" t="s">
        <v>292</v>
      </c>
      <c r="H751" t="s">
        <v>646</v>
      </c>
      <c r="I751" t="s">
        <v>912</v>
      </c>
      <c r="J751" t="s">
        <v>911</v>
      </c>
      <c r="K751" t="s">
        <v>60</v>
      </c>
      <c r="L751" t="s">
        <v>41</v>
      </c>
      <c r="M751">
        <v>37</v>
      </c>
      <c r="N751" t="s">
        <v>919</v>
      </c>
      <c r="O751" t="s">
        <v>333</v>
      </c>
      <c r="P751" t="s">
        <v>354</v>
      </c>
      <c r="Q751" t="s">
        <v>722</v>
      </c>
    </row>
    <row r="752" spans="1:17" x14ac:dyDescent="0.25">
      <c r="A752">
        <v>501223</v>
      </c>
      <c r="B752" t="s">
        <v>206</v>
      </c>
      <c r="C752">
        <v>2011</v>
      </c>
      <c r="D752">
        <v>26</v>
      </c>
      <c r="E752" t="s">
        <v>360</v>
      </c>
      <c r="F752" t="s">
        <v>248</v>
      </c>
      <c r="G752" t="s">
        <v>408</v>
      </c>
      <c r="H752" t="s">
        <v>248</v>
      </c>
      <c r="I752" t="s">
        <v>912</v>
      </c>
      <c r="J752" t="s">
        <v>911</v>
      </c>
      <c r="K752" t="s">
        <v>360</v>
      </c>
      <c r="L752" t="s">
        <v>41</v>
      </c>
      <c r="M752">
        <v>29</v>
      </c>
      <c r="N752" t="s">
        <v>919</v>
      </c>
      <c r="O752" t="s">
        <v>102</v>
      </c>
      <c r="P752" t="s">
        <v>593</v>
      </c>
      <c r="Q752" t="s">
        <v>697</v>
      </c>
    </row>
    <row r="753" spans="1:17" x14ac:dyDescent="0.25">
      <c r="A753">
        <v>501222</v>
      </c>
      <c r="B753" t="s">
        <v>36</v>
      </c>
      <c r="C753">
        <v>2011</v>
      </c>
      <c r="D753">
        <v>24</v>
      </c>
      <c r="E753" t="s">
        <v>73</v>
      </c>
      <c r="F753" t="s">
        <v>33</v>
      </c>
      <c r="G753" t="s">
        <v>313</v>
      </c>
      <c r="H753" t="s">
        <v>33</v>
      </c>
      <c r="I753" t="s">
        <v>912</v>
      </c>
      <c r="J753" t="s">
        <v>911</v>
      </c>
      <c r="K753" t="s">
        <v>33</v>
      </c>
      <c r="L753" t="s">
        <v>26</v>
      </c>
      <c r="M753">
        <v>9</v>
      </c>
      <c r="N753" t="s">
        <v>919</v>
      </c>
      <c r="O753" t="s">
        <v>257</v>
      </c>
      <c r="P753" t="s">
        <v>565</v>
      </c>
      <c r="Q753" t="s">
        <v>710</v>
      </c>
    </row>
    <row r="754" spans="1:17" x14ac:dyDescent="0.25">
      <c r="A754">
        <v>501221</v>
      </c>
      <c r="B754" t="s">
        <v>50</v>
      </c>
      <c r="C754">
        <v>2011</v>
      </c>
      <c r="D754">
        <v>25</v>
      </c>
      <c r="E754" t="s">
        <v>60</v>
      </c>
      <c r="F754" t="s">
        <v>64</v>
      </c>
      <c r="G754" t="s">
        <v>302</v>
      </c>
      <c r="H754" t="s">
        <v>64</v>
      </c>
      <c r="I754" t="s">
        <v>912</v>
      </c>
      <c r="J754" t="s">
        <v>911</v>
      </c>
      <c r="K754" t="s">
        <v>60</v>
      </c>
      <c r="L754" t="s">
        <v>41</v>
      </c>
      <c r="M754">
        <v>8</v>
      </c>
      <c r="N754" t="s">
        <v>919</v>
      </c>
      <c r="O754" t="s">
        <v>340</v>
      </c>
      <c r="P754" t="s">
        <v>592</v>
      </c>
      <c r="Q754" t="s">
        <v>699</v>
      </c>
    </row>
    <row r="755" spans="1:17" x14ac:dyDescent="0.25">
      <c r="A755">
        <v>501220</v>
      </c>
      <c r="B755" t="s">
        <v>300</v>
      </c>
      <c r="C755">
        <v>2011</v>
      </c>
      <c r="D755">
        <v>23</v>
      </c>
      <c r="E755" t="s">
        <v>248</v>
      </c>
      <c r="F755" t="s">
        <v>21</v>
      </c>
      <c r="G755" t="s">
        <v>917</v>
      </c>
      <c r="H755" t="s">
        <v>21</v>
      </c>
      <c r="I755" t="s">
        <v>912</v>
      </c>
      <c r="J755" t="s">
        <v>911</v>
      </c>
      <c r="K755" t="s">
        <v>248</v>
      </c>
      <c r="L755" t="s">
        <v>41</v>
      </c>
      <c r="M755">
        <v>48</v>
      </c>
      <c r="N755" t="s">
        <v>919</v>
      </c>
      <c r="O755" t="s">
        <v>531</v>
      </c>
      <c r="P755" t="s">
        <v>593</v>
      </c>
      <c r="Q755" t="s">
        <v>218</v>
      </c>
    </row>
    <row r="756" spans="1:17" x14ac:dyDescent="0.25">
      <c r="A756">
        <v>501218</v>
      </c>
      <c r="B756" t="s">
        <v>50</v>
      </c>
      <c r="C756">
        <v>2011</v>
      </c>
      <c r="D756">
        <v>21</v>
      </c>
      <c r="E756" t="s">
        <v>60</v>
      </c>
      <c r="F756" t="s">
        <v>594</v>
      </c>
      <c r="G756" t="s">
        <v>302</v>
      </c>
      <c r="H756" t="s">
        <v>594</v>
      </c>
      <c r="I756" t="s">
        <v>910</v>
      </c>
      <c r="J756" t="s">
        <v>911</v>
      </c>
      <c r="K756" t="s">
        <v>60</v>
      </c>
      <c r="L756" t="s">
        <v>26</v>
      </c>
      <c r="M756">
        <v>7</v>
      </c>
      <c r="N756" t="s">
        <v>919</v>
      </c>
      <c r="O756" t="s">
        <v>692</v>
      </c>
      <c r="P756" t="s">
        <v>592</v>
      </c>
      <c r="Q756" t="s">
        <v>699</v>
      </c>
    </row>
    <row r="757" spans="1:17" x14ac:dyDescent="0.25">
      <c r="A757">
        <v>501219</v>
      </c>
      <c r="B757" t="s">
        <v>36</v>
      </c>
      <c r="C757">
        <v>2011</v>
      </c>
      <c r="D757">
        <v>22</v>
      </c>
      <c r="E757" t="s">
        <v>73</v>
      </c>
      <c r="F757" t="s">
        <v>704</v>
      </c>
      <c r="G757" t="s">
        <v>313</v>
      </c>
      <c r="H757" t="s">
        <v>73</v>
      </c>
      <c r="I757" t="s">
        <v>912</v>
      </c>
      <c r="J757" t="s">
        <v>911</v>
      </c>
      <c r="K757" t="s">
        <v>704</v>
      </c>
      <c r="L757" t="s">
        <v>41</v>
      </c>
      <c r="M757">
        <v>6</v>
      </c>
      <c r="N757" t="s">
        <v>919</v>
      </c>
      <c r="O757" t="s">
        <v>737</v>
      </c>
      <c r="P757" t="s">
        <v>568</v>
      </c>
      <c r="Q757" t="s">
        <v>710</v>
      </c>
    </row>
    <row r="758" spans="1:17" x14ac:dyDescent="0.25">
      <c r="A758">
        <v>501216</v>
      </c>
      <c r="B758" t="s">
        <v>206</v>
      </c>
      <c r="C758">
        <v>2011</v>
      </c>
      <c r="D758">
        <v>19</v>
      </c>
      <c r="E758" t="s">
        <v>360</v>
      </c>
      <c r="F758" t="s">
        <v>646</v>
      </c>
      <c r="G758" t="s">
        <v>408</v>
      </c>
      <c r="H758" t="s">
        <v>646</v>
      </c>
      <c r="I758" t="s">
        <v>910</v>
      </c>
      <c r="J758" t="s">
        <v>911</v>
      </c>
      <c r="K758" t="s">
        <v>646</v>
      </c>
      <c r="L758" t="s">
        <v>41</v>
      </c>
      <c r="M758">
        <v>16</v>
      </c>
      <c r="N758" t="s">
        <v>919</v>
      </c>
      <c r="O758" t="s">
        <v>739</v>
      </c>
      <c r="P758" t="s">
        <v>218</v>
      </c>
      <c r="Q758" t="s">
        <v>134</v>
      </c>
    </row>
    <row r="759" spans="1:17" x14ac:dyDescent="0.25">
      <c r="A759">
        <v>501215</v>
      </c>
      <c r="B759" t="s">
        <v>716</v>
      </c>
      <c r="C759">
        <v>2011</v>
      </c>
      <c r="D759">
        <v>18</v>
      </c>
      <c r="E759" t="s">
        <v>704</v>
      </c>
      <c r="F759" t="s">
        <v>64</v>
      </c>
      <c r="G759" t="s">
        <v>717</v>
      </c>
      <c r="H759" t="s">
        <v>704</v>
      </c>
      <c r="I759" t="s">
        <v>912</v>
      </c>
      <c r="J759" t="s">
        <v>911</v>
      </c>
      <c r="K759" t="s">
        <v>704</v>
      </c>
      <c r="L759" t="s">
        <v>26</v>
      </c>
      <c r="M759">
        <v>7</v>
      </c>
      <c r="N759" t="s">
        <v>373</v>
      </c>
      <c r="O759" t="s">
        <v>523</v>
      </c>
      <c r="P759" t="s">
        <v>696</v>
      </c>
      <c r="Q759" t="s">
        <v>722</v>
      </c>
    </row>
    <row r="760" spans="1:17" x14ac:dyDescent="0.25">
      <c r="A760">
        <v>501214</v>
      </c>
      <c r="B760" t="s">
        <v>36</v>
      </c>
      <c r="C760">
        <v>2011</v>
      </c>
      <c r="D760">
        <v>17</v>
      </c>
      <c r="E760" t="s">
        <v>73</v>
      </c>
      <c r="F760" t="s">
        <v>21</v>
      </c>
      <c r="G760" t="s">
        <v>313</v>
      </c>
      <c r="H760" t="s">
        <v>73</v>
      </c>
      <c r="I760" t="s">
        <v>912</v>
      </c>
      <c r="J760" t="s">
        <v>911</v>
      </c>
      <c r="K760" t="s">
        <v>73</v>
      </c>
      <c r="L760" t="s">
        <v>26</v>
      </c>
      <c r="M760">
        <v>8</v>
      </c>
      <c r="N760" t="s">
        <v>919</v>
      </c>
      <c r="O760" t="s">
        <v>685</v>
      </c>
      <c r="P760" t="s">
        <v>568</v>
      </c>
      <c r="Q760" t="s">
        <v>710</v>
      </c>
    </row>
    <row r="761" spans="1:17" x14ac:dyDescent="0.25">
      <c r="A761">
        <v>501213</v>
      </c>
      <c r="B761" t="s">
        <v>50</v>
      </c>
      <c r="C761">
        <v>2011</v>
      </c>
      <c r="D761">
        <v>16</v>
      </c>
      <c r="E761" t="s">
        <v>594</v>
      </c>
      <c r="F761" t="s">
        <v>360</v>
      </c>
      <c r="G761" t="s">
        <v>702</v>
      </c>
      <c r="H761" t="s">
        <v>360</v>
      </c>
      <c r="I761" t="s">
        <v>912</v>
      </c>
      <c r="J761" t="s">
        <v>911</v>
      </c>
      <c r="K761" t="s">
        <v>360</v>
      </c>
      <c r="L761" t="s">
        <v>26</v>
      </c>
      <c r="M761">
        <v>3</v>
      </c>
      <c r="N761" t="s">
        <v>919</v>
      </c>
      <c r="O761" t="s">
        <v>446</v>
      </c>
      <c r="P761" t="s">
        <v>592</v>
      </c>
      <c r="Q761" t="s">
        <v>699</v>
      </c>
    </row>
    <row r="762" spans="1:17" x14ac:dyDescent="0.25">
      <c r="A762">
        <v>501212</v>
      </c>
      <c r="B762" t="s">
        <v>291</v>
      </c>
      <c r="C762">
        <v>2011</v>
      </c>
      <c r="D762">
        <v>15</v>
      </c>
      <c r="E762" t="s">
        <v>646</v>
      </c>
      <c r="F762" t="s">
        <v>248</v>
      </c>
      <c r="G762" t="s">
        <v>292</v>
      </c>
      <c r="H762" t="s">
        <v>248</v>
      </c>
      <c r="I762" t="s">
        <v>912</v>
      </c>
      <c r="J762" t="s">
        <v>911</v>
      </c>
      <c r="K762" t="s">
        <v>248</v>
      </c>
      <c r="L762" t="s">
        <v>26</v>
      </c>
      <c r="M762">
        <v>8</v>
      </c>
      <c r="N762" t="s">
        <v>919</v>
      </c>
      <c r="O762" t="s">
        <v>743</v>
      </c>
      <c r="P762" t="s">
        <v>697</v>
      </c>
      <c r="Q762" t="s">
        <v>179</v>
      </c>
    </row>
    <row r="763" spans="1:17" x14ac:dyDescent="0.25">
      <c r="A763">
        <v>501211</v>
      </c>
      <c r="B763" t="s">
        <v>219</v>
      </c>
      <c r="C763">
        <v>2011</v>
      </c>
      <c r="D763">
        <v>14</v>
      </c>
      <c r="E763" t="s">
        <v>64</v>
      </c>
      <c r="F763" t="s">
        <v>33</v>
      </c>
      <c r="G763" t="s">
        <v>298</v>
      </c>
      <c r="H763" t="s">
        <v>64</v>
      </c>
      <c r="I763" t="s">
        <v>910</v>
      </c>
      <c r="J763" t="s">
        <v>911</v>
      </c>
      <c r="K763" t="s">
        <v>64</v>
      </c>
      <c r="L763" t="s">
        <v>41</v>
      </c>
      <c r="M763">
        <v>21</v>
      </c>
      <c r="N763" t="s">
        <v>919</v>
      </c>
      <c r="O763" t="s">
        <v>552</v>
      </c>
      <c r="P763" t="s">
        <v>354</v>
      </c>
      <c r="Q763" t="s">
        <v>722</v>
      </c>
    </row>
    <row r="764" spans="1:17" x14ac:dyDescent="0.25">
      <c r="A764">
        <v>501210</v>
      </c>
      <c r="B764" t="s">
        <v>50</v>
      </c>
      <c r="C764">
        <v>2011</v>
      </c>
      <c r="D764">
        <v>13</v>
      </c>
      <c r="E764" t="s">
        <v>60</v>
      </c>
      <c r="F764" t="s">
        <v>704</v>
      </c>
      <c r="G764" t="s">
        <v>302</v>
      </c>
      <c r="H764" t="s">
        <v>704</v>
      </c>
      <c r="I764" t="s">
        <v>912</v>
      </c>
      <c r="J764" t="s">
        <v>911</v>
      </c>
      <c r="K764" t="s">
        <v>704</v>
      </c>
      <c r="L764" t="s">
        <v>26</v>
      </c>
      <c r="M764">
        <v>8</v>
      </c>
      <c r="N764" t="s">
        <v>919</v>
      </c>
      <c r="O764" t="s">
        <v>523</v>
      </c>
      <c r="P764" t="s">
        <v>642</v>
      </c>
      <c r="Q764" t="s">
        <v>218</v>
      </c>
    </row>
    <row r="765" spans="1:17" x14ac:dyDescent="0.25">
      <c r="A765">
        <v>501209</v>
      </c>
      <c r="B765" t="s">
        <v>314</v>
      </c>
      <c r="C765">
        <v>2011</v>
      </c>
      <c r="D765">
        <v>12</v>
      </c>
      <c r="E765" t="s">
        <v>21</v>
      </c>
      <c r="F765" t="s">
        <v>73</v>
      </c>
      <c r="G765" t="s">
        <v>316</v>
      </c>
      <c r="H765" t="s">
        <v>73</v>
      </c>
      <c r="I765" t="s">
        <v>912</v>
      </c>
      <c r="J765" t="s">
        <v>911</v>
      </c>
      <c r="K765" t="s">
        <v>73</v>
      </c>
      <c r="L765" t="s">
        <v>26</v>
      </c>
      <c r="M765">
        <v>9</v>
      </c>
      <c r="N765" t="s">
        <v>919</v>
      </c>
      <c r="O765" t="s">
        <v>423</v>
      </c>
      <c r="P765" t="s">
        <v>568</v>
      </c>
      <c r="Q765" t="s">
        <v>565</v>
      </c>
    </row>
    <row r="766" spans="1:17" x14ac:dyDescent="0.25">
      <c r="A766">
        <v>501208</v>
      </c>
      <c r="B766" t="s">
        <v>291</v>
      </c>
      <c r="C766">
        <v>2011</v>
      </c>
      <c r="D766">
        <v>11</v>
      </c>
      <c r="E766" t="s">
        <v>646</v>
      </c>
      <c r="F766" t="s">
        <v>33</v>
      </c>
      <c r="G766" t="s">
        <v>292</v>
      </c>
      <c r="H766" t="s">
        <v>33</v>
      </c>
      <c r="I766" t="s">
        <v>912</v>
      </c>
      <c r="J766" t="s">
        <v>911</v>
      </c>
      <c r="K766" t="s">
        <v>646</v>
      </c>
      <c r="L766" t="s">
        <v>41</v>
      </c>
      <c r="M766">
        <v>33</v>
      </c>
      <c r="N766" t="s">
        <v>919</v>
      </c>
      <c r="O766" t="s">
        <v>563</v>
      </c>
      <c r="P766" t="s">
        <v>697</v>
      </c>
      <c r="Q766" t="s">
        <v>179</v>
      </c>
    </row>
    <row r="767" spans="1:17" x14ac:dyDescent="0.25">
      <c r="A767">
        <v>501207</v>
      </c>
      <c r="B767" t="s">
        <v>50</v>
      </c>
      <c r="C767">
        <v>2011</v>
      </c>
      <c r="D767">
        <v>10</v>
      </c>
      <c r="E767" t="s">
        <v>594</v>
      </c>
      <c r="F767" t="s">
        <v>704</v>
      </c>
      <c r="G767" t="s">
        <v>702</v>
      </c>
      <c r="H767" t="s">
        <v>704</v>
      </c>
      <c r="I767" t="s">
        <v>910</v>
      </c>
      <c r="J767" t="s">
        <v>911</v>
      </c>
      <c r="K767" t="s">
        <v>594</v>
      </c>
      <c r="L767" t="s">
        <v>26</v>
      </c>
      <c r="M767">
        <v>4</v>
      </c>
      <c r="N767" t="s">
        <v>919</v>
      </c>
      <c r="O767" t="s">
        <v>747</v>
      </c>
      <c r="P767" t="s">
        <v>593</v>
      </c>
      <c r="Q767" t="s">
        <v>218</v>
      </c>
    </row>
    <row r="768" spans="1:17" x14ac:dyDescent="0.25">
      <c r="A768">
        <v>501206</v>
      </c>
      <c r="B768" t="s">
        <v>300</v>
      </c>
      <c r="C768">
        <v>2011</v>
      </c>
      <c r="D768">
        <v>9</v>
      </c>
      <c r="E768" t="s">
        <v>248</v>
      </c>
      <c r="F768" t="s">
        <v>64</v>
      </c>
      <c r="G768" t="s">
        <v>917</v>
      </c>
      <c r="H768" t="s">
        <v>248</v>
      </c>
      <c r="I768" t="s">
        <v>912</v>
      </c>
      <c r="J768" t="s">
        <v>911</v>
      </c>
      <c r="K768" t="s">
        <v>248</v>
      </c>
      <c r="L768" t="s">
        <v>26</v>
      </c>
      <c r="M768">
        <v>6</v>
      </c>
      <c r="N768" t="s">
        <v>919</v>
      </c>
      <c r="O768" t="s">
        <v>743</v>
      </c>
      <c r="P768" t="s">
        <v>592</v>
      </c>
      <c r="Q768" t="s">
        <v>708</v>
      </c>
    </row>
    <row r="769" spans="1:17" x14ac:dyDescent="0.25">
      <c r="A769">
        <v>501204</v>
      </c>
      <c r="B769" t="s">
        <v>314</v>
      </c>
      <c r="C769">
        <v>2011</v>
      </c>
      <c r="D769">
        <v>7</v>
      </c>
      <c r="E769" t="s">
        <v>21</v>
      </c>
      <c r="F769" t="s">
        <v>360</v>
      </c>
      <c r="G769" t="s">
        <v>316</v>
      </c>
      <c r="H769" t="s">
        <v>360</v>
      </c>
      <c r="I769" t="s">
        <v>910</v>
      </c>
      <c r="J769" t="s">
        <v>911</v>
      </c>
      <c r="K769" t="s">
        <v>21</v>
      </c>
      <c r="L769" t="s">
        <v>26</v>
      </c>
      <c r="M769">
        <v>6</v>
      </c>
      <c r="N769" t="s">
        <v>919</v>
      </c>
      <c r="O769" t="s">
        <v>732</v>
      </c>
      <c r="P769" t="s">
        <v>568</v>
      </c>
      <c r="Q769" t="s">
        <v>710</v>
      </c>
    </row>
    <row r="770" spans="1:17" x14ac:dyDescent="0.25">
      <c r="A770">
        <v>501205</v>
      </c>
      <c r="B770" t="s">
        <v>400</v>
      </c>
      <c r="C770">
        <v>2011</v>
      </c>
      <c r="D770">
        <v>8</v>
      </c>
      <c r="E770" t="s">
        <v>33</v>
      </c>
      <c r="F770" t="s">
        <v>60</v>
      </c>
      <c r="G770" t="s">
        <v>402</v>
      </c>
      <c r="H770" t="s">
        <v>60</v>
      </c>
      <c r="I770" t="s">
        <v>912</v>
      </c>
      <c r="J770" t="s">
        <v>911</v>
      </c>
      <c r="K770" t="s">
        <v>60</v>
      </c>
      <c r="L770" t="s">
        <v>26</v>
      </c>
      <c r="M770">
        <v>9</v>
      </c>
      <c r="N770" t="s">
        <v>919</v>
      </c>
      <c r="O770" t="s">
        <v>611</v>
      </c>
      <c r="P770" t="s">
        <v>354</v>
      </c>
      <c r="Q770" t="s">
        <v>722</v>
      </c>
    </row>
    <row r="771" spans="1:17" x14ac:dyDescent="0.25">
      <c r="A771">
        <v>501203</v>
      </c>
      <c r="B771" t="s">
        <v>36</v>
      </c>
      <c r="C771">
        <v>2011</v>
      </c>
      <c r="D771">
        <v>6</v>
      </c>
      <c r="E771" t="s">
        <v>73</v>
      </c>
      <c r="F771" t="s">
        <v>646</v>
      </c>
      <c r="G771" t="s">
        <v>313</v>
      </c>
      <c r="H771" t="s">
        <v>73</v>
      </c>
      <c r="I771" t="s">
        <v>910</v>
      </c>
      <c r="J771" t="s">
        <v>911</v>
      </c>
      <c r="K771" t="s">
        <v>73</v>
      </c>
      <c r="L771" t="s">
        <v>41</v>
      </c>
      <c r="M771">
        <v>9</v>
      </c>
      <c r="N771" t="s">
        <v>919</v>
      </c>
      <c r="O771" t="s">
        <v>584</v>
      </c>
      <c r="P771" t="s">
        <v>697</v>
      </c>
      <c r="Q771" t="s">
        <v>651</v>
      </c>
    </row>
    <row r="772" spans="1:17" x14ac:dyDescent="0.25">
      <c r="A772">
        <v>501202</v>
      </c>
      <c r="B772" t="s">
        <v>50</v>
      </c>
      <c r="C772">
        <v>2011</v>
      </c>
      <c r="D772">
        <v>5</v>
      </c>
      <c r="E772" t="s">
        <v>594</v>
      </c>
      <c r="F772" t="s">
        <v>248</v>
      </c>
      <c r="G772" t="s">
        <v>702</v>
      </c>
      <c r="H772" t="s">
        <v>248</v>
      </c>
      <c r="I772" t="s">
        <v>910</v>
      </c>
      <c r="J772" t="s">
        <v>911</v>
      </c>
      <c r="K772" t="s">
        <v>594</v>
      </c>
      <c r="L772" t="s">
        <v>26</v>
      </c>
      <c r="M772">
        <v>7</v>
      </c>
      <c r="N772" t="s">
        <v>919</v>
      </c>
      <c r="O772" t="s">
        <v>748</v>
      </c>
      <c r="P772" t="s">
        <v>642</v>
      </c>
      <c r="Q772" t="s">
        <v>218</v>
      </c>
    </row>
    <row r="773" spans="1:17" x14ac:dyDescent="0.25">
      <c r="A773">
        <v>501201</v>
      </c>
      <c r="B773" t="s">
        <v>206</v>
      </c>
      <c r="C773">
        <v>2011</v>
      </c>
      <c r="D773">
        <v>4</v>
      </c>
      <c r="E773" t="s">
        <v>360</v>
      </c>
      <c r="F773" t="s">
        <v>60</v>
      </c>
      <c r="G773" t="s">
        <v>408</v>
      </c>
      <c r="H773" t="s">
        <v>360</v>
      </c>
      <c r="I773" t="s">
        <v>910</v>
      </c>
      <c r="J773" t="s">
        <v>911</v>
      </c>
      <c r="K773" t="s">
        <v>60</v>
      </c>
      <c r="L773" t="s">
        <v>26</v>
      </c>
      <c r="M773">
        <v>8</v>
      </c>
      <c r="N773" t="s">
        <v>919</v>
      </c>
      <c r="O773" t="s">
        <v>333</v>
      </c>
      <c r="P773" t="s">
        <v>699</v>
      </c>
      <c r="Q773" t="s">
        <v>710</v>
      </c>
    </row>
    <row r="774" spans="1:17" x14ac:dyDescent="0.25">
      <c r="A774">
        <v>501200</v>
      </c>
      <c r="B774" t="s">
        <v>716</v>
      </c>
      <c r="C774">
        <v>2011</v>
      </c>
      <c r="D774">
        <v>3</v>
      </c>
      <c r="E774" t="s">
        <v>704</v>
      </c>
      <c r="F774" t="s">
        <v>33</v>
      </c>
      <c r="G774" t="s">
        <v>717</v>
      </c>
      <c r="H774" t="s">
        <v>704</v>
      </c>
      <c r="I774" t="s">
        <v>910</v>
      </c>
      <c r="J774" t="s">
        <v>911</v>
      </c>
      <c r="K774" t="s">
        <v>33</v>
      </c>
      <c r="L774" t="s">
        <v>26</v>
      </c>
      <c r="M774">
        <v>6</v>
      </c>
      <c r="N774" t="s">
        <v>919</v>
      </c>
      <c r="O774" t="s">
        <v>215</v>
      </c>
      <c r="P774" t="s">
        <v>354</v>
      </c>
      <c r="Q774" t="s">
        <v>696</v>
      </c>
    </row>
    <row r="775" spans="1:17" x14ac:dyDescent="0.25">
      <c r="A775">
        <v>501199</v>
      </c>
      <c r="B775" t="s">
        <v>291</v>
      </c>
      <c r="C775">
        <v>2011</v>
      </c>
      <c r="D775">
        <v>2</v>
      </c>
      <c r="E775" t="s">
        <v>646</v>
      </c>
      <c r="F775" t="s">
        <v>21</v>
      </c>
      <c r="G775" t="s">
        <v>292</v>
      </c>
      <c r="H775" t="s">
        <v>21</v>
      </c>
      <c r="I775" t="s">
        <v>912</v>
      </c>
      <c r="J775" t="s">
        <v>911</v>
      </c>
      <c r="K775" t="s">
        <v>21</v>
      </c>
      <c r="L775" t="s">
        <v>26</v>
      </c>
      <c r="M775">
        <v>8</v>
      </c>
      <c r="N775" t="s">
        <v>919</v>
      </c>
      <c r="O775" t="s">
        <v>637</v>
      </c>
      <c r="P775" t="s">
        <v>697</v>
      </c>
      <c r="Q775" t="s">
        <v>651</v>
      </c>
    </row>
    <row r="776" spans="1:17" x14ac:dyDescent="0.25">
      <c r="A776">
        <v>501198</v>
      </c>
      <c r="B776" t="s">
        <v>219</v>
      </c>
      <c r="C776">
        <v>2011</v>
      </c>
      <c r="D776">
        <v>1</v>
      </c>
      <c r="E776" t="s">
        <v>64</v>
      </c>
      <c r="F776" t="s">
        <v>73</v>
      </c>
      <c r="G776" t="s">
        <v>298</v>
      </c>
      <c r="H776" t="s">
        <v>64</v>
      </c>
      <c r="I776" t="s">
        <v>910</v>
      </c>
      <c r="J776" t="s">
        <v>911</v>
      </c>
      <c r="K776" t="s">
        <v>64</v>
      </c>
      <c r="L776" t="s">
        <v>41</v>
      </c>
      <c r="M776">
        <v>2</v>
      </c>
      <c r="N776" t="s">
        <v>919</v>
      </c>
      <c r="O776" t="s">
        <v>749</v>
      </c>
      <c r="P776" t="s">
        <v>642</v>
      </c>
      <c r="Q776" t="s">
        <v>218</v>
      </c>
    </row>
    <row r="777" spans="1:17" x14ac:dyDescent="0.25">
      <c r="A777">
        <v>419165</v>
      </c>
      <c r="B777" t="s">
        <v>50</v>
      </c>
      <c r="C777">
        <v>2010</v>
      </c>
      <c r="D777" t="s">
        <v>20</v>
      </c>
      <c r="E777" t="s">
        <v>64</v>
      </c>
      <c r="F777" t="s">
        <v>60</v>
      </c>
      <c r="G777" t="s">
        <v>702</v>
      </c>
      <c r="H777" t="s">
        <v>64</v>
      </c>
      <c r="I777" t="s">
        <v>910</v>
      </c>
      <c r="J777" t="s">
        <v>911</v>
      </c>
      <c r="K777" t="s">
        <v>64</v>
      </c>
      <c r="L777" t="s">
        <v>41</v>
      </c>
      <c r="M777">
        <v>22</v>
      </c>
      <c r="N777" t="s">
        <v>919</v>
      </c>
      <c r="O777" t="s">
        <v>434</v>
      </c>
      <c r="P777" t="s">
        <v>697</v>
      </c>
      <c r="Q777" t="s">
        <v>586</v>
      </c>
    </row>
    <row r="778" spans="1:17" x14ac:dyDescent="0.25">
      <c r="A778">
        <v>419164</v>
      </c>
      <c r="B778" t="s">
        <v>50</v>
      </c>
      <c r="C778">
        <v>2010</v>
      </c>
      <c r="D778" t="s">
        <v>752</v>
      </c>
      <c r="E778" t="s">
        <v>33</v>
      </c>
      <c r="F778" t="s">
        <v>646</v>
      </c>
      <c r="G778" t="s">
        <v>702</v>
      </c>
      <c r="H778" t="s">
        <v>646</v>
      </c>
      <c r="I778" t="s">
        <v>910</v>
      </c>
      <c r="J778" t="s">
        <v>911</v>
      </c>
      <c r="K778" t="s">
        <v>33</v>
      </c>
      <c r="L778" t="s">
        <v>26</v>
      </c>
      <c r="M778">
        <v>9</v>
      </c>
      <c r="N778" t="s">
        <v>919</v>
      </c>
      <c r="O778" t="s">
        <v>753</v>
      </c>
      <c r="P778" t="s">
        <v>697</v>
      </c>
      <c r="Q778" t="s">
        <v>586</v>
      </c>
    </row>
    <row r="779" spans="1:17" x14ac:dyDescent="0.25">
      <c r="A779">
        <v>419163</v>
      </c>
      <c r="B779" t="s">
        <v>50</v>
      </c>
      <c r="C779">
        <v>2010</v>
      </c>
      <c r="D779" t="s">
        <v>755</v>
      </c>
      <c r="E779" t="s">
        <v>64</v>
      </c>
      <c r="F779" t="s">
        <v>646</v>
      </c>
      <c r="G779" t="s">
        <v>702</v>
      </c>
      <c r="H779" t="s">
        <v>64</v>
      </c>
      <c r="I779" t="s">
        <v>910</v>
      </c>
      <c r="J779" t="s">
        <v>911</v>
      </c>
      <c r="K779" t="s">
        <v>64</v>
      </c>
      <c r="L779" t="s">
        <v>41</v>
      </c>
      <c r="M779">
        <v>38</v>
      </c>
      <c r="N779" t="s">
        <v>919</v>
      </c>
      <c r="O779" t="s">
        <v>728</v>
      </c>
      <c r="P779" t="s">
        <v>642</v>
      </c>
      <c r="Q779" t="s">
        <v>710</v>
      </c>
    </row>
    <row r="780" spans="1:17" x14ac:dyDescent="0.25">
      <c r="A780">
        <v>419162</v>
      </c>
      <c r="B780" t="s">
        <v>50</v>
      </c>
      <c r="C780">
        <v>2010</v>
      </c>
      <c r="D780" t="s">
        <v>755</v>
      </c>
      <c r="E780" t="s">
        <v>33</v>
      </c>
      <c r="F780" t="s">
        <v>60</v>
      </c>
      <c r="G780" t="s">
        <v>702</v>
      </c>
      <c r="H780" t="s">
        <v>60</v>
      </c>
      <c r="I780" t="s">
        <v>910</v>
      </c>
      <c r="J780" t="s">
        <v>911</v>
      </c>
      <c r="K780" t="s">
        <v>60</v>
      </c>
      <c r="L780" t="s">
        <v>41</v>
      </c>
      <c r="M780">
        <v>35</v>
      </c>
      <c r="N780" t="s">
        <v>919</v>
      </c>
      <c r="O780" t="s">
        <v>188</v>
      </c>
      <c r="P780" t="s">
        <v>642</v>
      </c>
      <c r="Q780" t="s">
        <v>710</v>
      </c>
    </row>
    <row r="781" spans="1:17" x14ac:dyDescent="0.25">
      <c r="A781">
        <v>419161</v>
      </c>
      <c r="B781" t="s">
        <v>36</v>
      </c>
      <c r="C781">
        <v>2010</v>
      </c>
      <c r="D781">
        <v>56</v>
      </c>
      <c r="E781" t="s">
        <v>73</v>
      </c>
      <c r="F781" t="s">
        <v>60</v>
      </c>
      <c r="G781" t="s">
        <v>313</v>
      </c>
      <c r="H781" t="s">
        <v>60</v>
      </c>
      <c r="I781" t="s">
        <v>910</v>
      </c>
      <c r="J781" t="s">
        <v>911</v>
      </c>
      <c r="K781" t="s">
        <v>73</v>
      </c>
      <c r="L781" t="s">
        <v>26</v>
      </c>
      <c r="M781">
        <v>9</v>
      </c>
      <c r="N781" t="s">
        <v>919</v>
      </c>
      <c r="O781" t="s">
        <v>758</v>
      </c>
      <c r="P781" t="s">
        <v>759</v>
      </c>
      <c r="Q781" t="s">
        <v>697</v>
      </c>
    </row>
    <row r="782" spans="1:17" x14ac:dyDescent="0.25">
      <c r="A782">
        <v>419160</v>
      </c>
      <c r="B782" t="s">
        <v>206</v>
      </c>
      <c r="C782">
        <v>2010</v>
      </c>
      <c r="D782">
        <v>55</v>
      </c>
      <c r="E782" t="s">
        <v>360</v>
      </c>
      <c r="F782" t="s">
        <v>646</v>
      </c>
      <c r="G782" t="s">
        <v>408</v>
      </c>
      <c r="H782" t="s">
        <v>646</v>
      </c>
      <c r="I782" t="s">
        <v>910</v>
      </c>
      <c r="J782" t="s">
        <v>911</v>
      </c>
      <c r="K782" t="s">
        <v>646</v>
      </c>
      <c r="L782" t="s">
        <v>41</v>
      </c>
      <c r="M782">
        <v>11</v>
      </c>
      <c r="N782" t="s">
        <v>919</v>
      </c>
      <c r="O782" t="s">
        <v>761</v>
      </c>
      <c r="P782" t="s">
        <v>642</v>
      </c>
      <c r="Q782" t="s">
        <v>651</v>
      </c>
    </row>
    <row r="783" spans="1:17" x14ac:dyDescent="0.25">
      <c r="A783">
        <v>419159</v>
      </c>
      <c r="B783" t="s">
        <v>598</v>
      </c>
      <c r="C783">
        <v>2010</v>
      </c>
      <c r="D783">
        <v>54</v>
      </c>
      <c r="E783" t="s">
        <v>248</v>
      </c>
      <c r="F783" t="s">
        <v>64</v>
      </c>
      <c r="G783" t="s">
        <v>599</v>
      </c>
      <c r="H783" t="s">
        <v>64</v>
      </c>
      <c r="I783" t="s">
        <v>912</v>
      </c>
      <c r="J783" t="s">
        <v>911</v>
      </c>
      <c r="K783" t="s">
        <v>64</v>
      </c>
      <c r="L783" t="s">
        <v>26</v>
      </c>
      <c r="M783">
        <v>6</v>
      </c>
      <c r="N783" t="s">
        <v>919</v>
      </c>
      <c r="O783" t="s">
        <v>308</v>
      </c>
      <c r="P783" t="s">
        <v>570</v>
      </c>
      <c r="Q783" t="s">
        <v>699</v>
      </c>
    </row>
    <row r="784" spans="1:17" x14ac:dyDescent="0.25">
      <c r="A784">
        <v>419158</v>
      </c>
      <c r="B784" t="s">
        <v>36</v>
      </c>
      <c r="C784">
        <v>2010</v>
      </c>
      <c r="D784">
        <v>53</v>
      </c>
      <c r="E784" t="s">
        <v>73</v>
      </c>
      <c r="F784" t="s">
        <v>21</v>
      </c>
      <c r="G784" t="s">
        <v>313</v>
      </c>
      <c r="H784" t="s">
        <v>21</v>
      </c>
      <c r="I784" t="s">
        <v>910</v>
      </c>
      <c r="J784" t="s">
        <v>911</v>
      </c>
      <c r="K784" t="s">
        <v>73</v>
      </c>
      <c r="L784" t="s">
        <v>26</v>
      </c>
      <c r="M784">
        <v>8</v>
      </c>
      <c r="N784" t="s">
        <v>919</v>
      </c>
      <c r="O784" t="s">
        <v>239</v>
      </c>
      <c r="P784" t="s">
        <v>759</v>
      </c>
      <c r="Q784" t="s">
        <v>710</v>
      </c>
    </row>
    <row r="785" spans="1:17" x14ac:dyDescent="0.25">
      <c r="A785">
        <v>419157</v>
      </c>
      <c r="B785" t="s">
        <v>400</v>
      </c>
      <c r="C785">
        <v>2010</v>
      </c>
      <c r="D785">
        <v>52</v>
      </c>
      <c r="E785" t="s">
        <v>33</v>
      </c>
      <c r="F785" t="s">
        <v>60</v>
      </c>
      <c r="G785" t="s">
        <v>402</v>
      </c>
      <c r="H785" t="s">
        <v>33</v>
      </c>
      <c r="I785" t="s">
        <v>912</v>
      </c>
      <c r="J785" t="s">
        <v>911</v>
      </c>
      <c r="K785" t="s">
        <v>60</v>
      </c>
      <c r="L785" t="s">
        <v>41</v>
      </c>
      <c r="M785">
        <v>57</v>
      </c>
      <c r="N785" t="s">
        <v>919</v>
      </c>
      <c r="O785" t="s">
        <v>763</v>
      </c>
      <c r="P785" t="s">
        <v>354</v>
      </c>
      <c r="Q785" t="s">
        <v>586</v>
      </c>
    </row>
    <row r="786" spans="1:17" x14ac:dyDescent="0.25">
      <c r="A786">
        <v>419156</v>
      </c>
      <c r="B786" t="s">
        <v>598</v>
      </c>
      <c r="C786">
        <v>2010</v>
      </c>
      <c r="D786">
        <v>51</v>
      </c>
      <c r="E786" t="s">
        <v>248</v>
      </c>
      <c r="F786" t="s">
        <v>646</v>
      </c>
      <c r="G786" t="s">
        <v>599</v>
      </c>
      <c r="H786" t="s">
        <v>646</v>
      </c>
      <c r="I786" t="s">
        <v>912</v>
      </c>
      <c r="J786" t="s">
        <v>911</v>
      </c>
      <c r="K786" t="s">
        <v>646</v>
      </c>
      <c r="L786" t="s">
        <v>26</v>
      </c>
      <c r="M786">
        <v>5</v>
      </c>
      <c r="N786" t="s">
        <v>919</v>
      </c>
      <c r="O786" t="s">
        <v>285</v>
      </c>
      <c r="P786" t="s">
        <v>124</v>
      </c>
      <c r="Q786" t="s">
        <v>699</v>
      </c>
    </row>
    <row r="787" spans="1:17" x14ac:dyDescent="0.25">
      <c r="A787">
        <v>419155</v>
      </c>
      <c r="B787" t="s">
        <v>219</v>
      </c>
      <c r="C787">
        <v>2010</v>
      </c>
      <c r="D787">
        <v>50</v>
      </c>
      <c r="E787" t="s">
        <v>64</v>
      </c>
      <c r="F787" t="s">
        <v>360</v>
      </c>
      <c r="G787" t="s">
        <v>298</v>
      </c>
      <c r="H787" t="s">
        <v>64</v>
      </c>
      <c r="I787" t="s">
        <v>910</v>
      </c>
      <c r="J787" t="s">
        <v>911</v>
      </c>
      <c r="K787" t="s">
        <v>360</v>
      </c>
      <c r="L787" t="s">
        <v>26</v>
      </c>
      <c r="M787">
        <v>6</v>
      </c>
      <c r="N787" t="s">
        <v>919</v>
      </c>
      <c r="O787" t="s">
        <v>423</v>
      </c>
      <c r="P787" t="s">
        <v>354</v>
      </c>
      <c r="Q787" t="s">
        <v>565</v>
      </c>
    </row>
    <row r="788" spans="1:17" x14ac:dyDescent="0.25">
      <c r="A788">
        <v>419154</v>
      </c>
      <c r="B788" t="s">
        <v>314</v>
      </c>
      <c r="C788">
        <v>2010</v>
      </c>
      <c r="D788">
        <v>49</v>
      </c>
      <c r="E788" t="s">
        <v>21</v>
      </c>
      <c r="F788" t="s">
        <v>33</v>
      </c>
      <c r="G788" t="s">
        <v>316</v>
      </c>
      <c r="H788" t="s">
        <v>21</v>
      </c>
      <c r="I788" t="s">
        <v>910</v>
      </c>
      <c r="J788" t="s">
        <v>911</v>
      </c>
      <c r="K788" t="s">
        <v>33</v>
      </c>
      <c r="L788" t="s">
        <v>26</v>
      </c>
      <c r="M788">
        <v>5</v>
      </c>
      <c r="N788" t="s">
        <v>919</v>
      </c>
      <c r="O788" t="s">
        <v>676</v>
      </c>
      <c r="P788" t="s">
        <v>642</v>
      </c>
      <c r="Q788" t="s">
        <v>179</v>
      </c>
    </row>
    <row r="789" spans="1:17" x14ac:dyDescent="0.25">
      <c r="A789">
        <v>419153</v>
      </c>
      <c r="B789" t="s">
        <v>219</v>
      </c>
      <c r="C789">
        <v>2010</v>
      </c>
      <c r="D789">
        <v>48</v>
      </c>
      <c r="E789" t="s">
        <v>64</v>
      </c>
      <c r="F789" t="s">
        <v>73</v>
      </c>
      <c r="G789" t="s">
        <v>298</v>
      </c>
      <c r="H789" t="s">
        <v>73</v>
      </c>
      <c r="I789" t="s">
        <v>910</v>
      </c>
      <c r="J789" t="s">
        <v>911</v>
      </c>
      <c r="K789" t="s">
        <v>64</v>
      </c>
      <c r="L789" t="s">
        <v>26</v>
      </c>
      <c r="M789">
        <v>9</v>
      </c>
      <c r="N789" t="s">
        <v>919</v>
      </c>
      <c r="O789" t="s">
        <v>66</v>
      </c>
      <c r="P789" t="s">
        <v>565</v>
      </c>
      <c r="Q789" t="s">
        <v>586</v>
      </c>
    </row>
    <row r="790" spans="1:17" x14ac:dyDescent="0.25">
      <c r="A790">
        <v>419152</v>
      </c>
      <c r="B790" t="s">
        <v>50</v>
      </c>
      <c r="C790">
        <v>2010</v>
      </c>
      <c r="D790">
        <v>47</v>
      </c>
      <c r="E790" t="s">
        <v>60</v>
      </c>
      <c r="F790" t="s">
        <v>360</v>
      </c>
      <c r="G790" t="s">
        <v>505</v>
      </c>
      <c r="H790" t="s">
        <v>60</v>
      </c>
      <c r="I790" t="s">
        <v>910</v>
      </c>
      <c r="J790" t="s">
        <v>911</v>
      </c>
      <c r="K790" t="s">
        <v>60</v>
      </c>
      <c r="L790" t="s">
        <v>41</v>
      </c>
      <c r="M790">
        <v>39</v>
      </c>
      <c r="N790" t="s">
        <v>919</v>
      </c>
      <c r="O790" t="s">
        <v>188</v>
      </c>
      <c r="P790" t="s">
        <v>593</v>
      </c>
      <c r="Q790" t="s">
        <v>768</v>
      </c>
    </row>
    <row r="791" spans="1:17" x14ac:dyDescent="0.25">
      <c r="A791">
        <v>419151</v>
      </c>
      <c r="B791" t="s">
        <v>769</v>
      </c>
      <c r="C791">
        <v>2010</v>
      </c>
      <c r="D791">
        <v>46</v>
      </c>
      <c r="E791" t="s">
        <v>646</v>
      </c>
      <c r="F791" t="s">
        <v>33</v>
      </c>
      <c r="G791" t="s">
        <v>923</v>
      </c>
      <c r="H791" t="s">
        <v>33</v>
      </c>
      <c r="I791" t="s">
        <v>912</v>
      </c>
      <c r="J791" t="s">
        <v>911</v>
      </c>
      <c r="K791" t="s">
        <v>646</v>
      </c>
      <c r="L791" t="s">
        <v>41</v>
      </c>
      <c r="M791">
        <v>13</v>
      </c>
      <c r="N791" t="s">
        <v>919</v>
      </c>
      <c r="O791" t="s">
        <v>622</v>
      </c>
      <c r="P791" t="s">
        <v>697</v>
      </c>
      <c r="Q791" t="s">
        <v>710</v>
      </c>
    </row>
    <row r="792" spans="1:17" x14ac:dyDescent="0.25">
      <c r="A792">
        <v>419150</v>
      </c>
      <c r="B792" t="s">
        <v>314</v>
      </c>
      <c r="C792">
        <v>2010</v>
      </c>
      <c r="D792">
        <v>45</v>
      </c>
      <c r="E792" t="s">
        <v>21</v>
      </c>
      <c r="F792" t="s">
        <v>60</v>
      </c>
      <c r="G792" t="s">
        <v>316</v>
      </c>
      <c r="H792" t="s">
        <v>21</v>
      </c>
      <c r="I792" t="s">
        <v>912</v>
      </c>
      <c r="J792" t="s">
        <v>911</v>
      </c>
      <c r="K792" t="s">
        <v>60</v>
      </c>
      <c r="L792" t="s">
        <v>41</v>
      </c>
      <c r="M792">
        <v>37</v>
      </c>
      <c r="N792" t="s">
        <v>919</v>
      </c>
      <c r="O792" t="s">
        <v>611</v>
      </c>
      <c r="P792" t="s">
        <v>642</v>
      </c>
      <c r="Q792" t="s">
        <v>651</v>
      </c>
    </row>
    <row r="793" spans="1:17" x14ac:dyDescent="0.25">
      <c r="A793">
        <v>419149</v>
      </c>
      <c r="B793" t="s">
        <v>206</v>
      </c>
      <c r="C793">
        <v>2010</v>
      </c>
      <c r="D793">
        <v>44</v>
      </c>
      <c r="E793" t="s">
        <v>360</v>
      </c>
      <c r="F793" t="s">
        <v>248</v>
      </c>
      <c r="G793" t="s">
        <v>408</v>
      </c>
      <c r="H793" t="s">
        <v>360</v>
      </c>
      <c r="I793" t="s">
        <v>910</v>
      </c>
      <c r="J793" t="s">
        <v>911</v>
      </c>
      <c r="K793" t="s">
        <v>248</v>
      </c>
      <c r="L793" t="s">
        <v>26</v>
      </c>
      <c r="M793">
        <v>7</v>
      </c>
      <c r="N793" t="s">
        <v>919</v>
      </c>
      <c r="O793" t="s">
        <v>515</v>
      </c>
      <c r="P793" t="s">
        <v>570</v>
      </c>
      <c r="Q793" t="s">
        <v>699</v>
      </c>
    </row>
    <row r="794" spans="1:17" x14ac:dyDescent="0.25">
      <c r="A794">
        <v>419148</v>
      </c>
      <c r="B794" t="s">
        <v>400</v>
      </c>
      <c r="C794">
        <v>2010</v>
      </c>
      <c r="D794">
        <v>43</v>
      </c>
      <c r="E794" t="s">
        <v>33</v>
      </c>
      <c r="F794" t="s">
        <v>73</v>
      </c>
      <c r="G794" t="s">
        <v>402</v>
      </c>
      <c r="H794" t="s">
        <v>33</v>
      </c>
      <c r="I794" t="s">
        <v>912</v>
      </c>
      <c r="J794" t="s">
        <v>911</v>
      </c>
      <c r="K794" t="s">
        <v>33</v>
      </c>
      <c r="L794" t="s">
        <v>26</v>
      </c>
      <c r="M794">
        <v>7</v>
      </c>
      <c r="N794" t="s">
        <v>919</v>
      </c>
      <c r="O794" t="s">
        <v>626</v>
      </c>
      <c r="P794" t="s">
        <v>696</v>
      </c>
      <c r="Q794" t="s">
        <v>768</v>
      </c>
    </row>
    <row r="795" spans="1:17" x14ac:dyDescent="0.25">
      <c r="A795">
        <v>419147</v>
      </c>
      <c r="B795" t="s">
        <v>769</v>
      </c>
      <c r="C795">
        <v>2010</v>
      </c>
      <c r="D795">
        <v>42</v>
      </c>
      <c r="E795" t="s">
        <v>646</v>
      </c>
      <c r="F795" t="s">
        <v>64</v>
      </c>
      <c r="G795" t="s">
        <v>923</v>
      </c>
      <c r="H795" t="s">
        <v>64</v>
      </c>
      <c r="I795" t="s">
        <v>910</v>
      </c>
      <c r="J795" t="s">
        <v>911</v>
      </c>
      <c r="K795" t="s">
        <v>646</v>
      </c>
      <c r="L795" t="s">
        <v>26</v>
      </c>
      <c r="M795">
        <v>6</v>
      </c>
      <c r="N795" t="s">
        <v>919</v>
      </c>
      <c r="O795" t="s">
        <v>771</v>
      </c>
      <c r="P795" t="s">
        <v>354</v>
      </c>
      <c r="Q795" t="s">
        <v>586</v>
      </c>
    </row>
    <row r="796" spans="1:17" x14ac:dyDescent="0.25">
      <c r="A796">
        <v>419146</v>
      </c>
      <c r="B796" t="s">
        <v>300</v>
      </c>
      <c r="C796">
        <v>2010</v>
      </c>
      <c r="D796">
        <v>41</v>
      </c>
      <c r="E796" t="s">
        <v>248</v>
      </c>
      <c r="F796" t="s">
        <v>60</v>
      </c>
      <c r="G796" t="s">
        <v>917</v>
      </c>
      <c r="H796" t="s">
        <v>60</v>
      </c>
      <c r="I796" t="s">
        <v>910</v>
      </c>
      <c r="J796" t="s">
        <v>911</v>
      </c>
      <c r="K796" t="s">
        <v>248</v>
      </c>
      <c r="L796" t="s">
        <v>26</v>
      </c>
      <c r="M796">
        <v>6</v>
      </c>
      <c r="N796" t="s">
        <v>919</v>
      </c>
      <c r="O796" t="s">
        <v>659</v>
      </c>
      <c r="P796" t="s">
        <v>124</v>
      </c>
      <c r="Q796" t="s">
        <v>699</v>
      </c>
    </row>
    <row r="797" spans="1:17" x14ac:dyDescent="0.25">
      <c r="A797">
        <v>419145</v>
      </c>
      <c r="B797" t="s">
        <v>400</v>
      </c>
      <c r="C797">
        <v>2010</v>
      </c>
      <c r="D797">
        <v>40</v>
      </c>
      <c r="E797" t="s">
        <v>33</v>
      </c>
      <c r="F797" t="s">
        <v>646</v>
      </c>
      <c r="G797" t="s">
        <v>402</v>
      </c>
      <c r="H797" t="s">
        <v>646</v>
      </c>
      <c r="I797" t="s">
        <v>912</v>
      </c>
      <c r="J797" t="s">
        <v>911</v>
      </c>
      <c r="K797" t="s">
        <v>646</v>
      </c>
      <c r="L797" t="s">
        <v>26</v>
      </c>
      <c r="M797">
        <v>7</v>
      </c>
      <c r="N797" t="s">
        <v>919</v>
      </c>
      <c r="O797" t="s">
        <v>772</v>
      </c>
      <c r="P797" t="s">
        <v>593</v>
      </c>
      <c r="Q797" t="s">
        <v>768</v>
      </c>
    </row>
    <row r="798" spans="1:17" x14ac:dyDescent="0.25">
      <c r="A798">
        <v>419144</v>
      </c>
      <c r="B798" t="s">
        <v>36</v>
      </c>
      <c r="C798">
        <v>2010</v>
      </c>
      <c r="D798">
        <v>39</v>
      </c>
      <c r="E798" t="s">
        <v>73</v>
      </c>
      <c r="F798" t="s">
        <v>360</v>
      </c>
      <c r="G798" t="s">
        <v>313</v>
      </c>
      <c r="H798" t="s">
        <v>73</v>
      </c>
      <c r="I798" t="s">
        <v>910</v>
      </c>
      <c r="J798" t="s">
        <v>911</v>
      </c>
      <c r="K798" t="s">
        <v>73</v>
      </c>
      <c r="L798" t="s">
        <v>41</v>
      </c>
      <c r="M798">
        <v>14</v>
      </c>
      <c r="N798" t="s">
        <v>919</v>
      </c>
      <c r="O798" t="s">
        <v>672</v>
      </c>
      <c r="P798" t="s">
        <v>759</v>
      </c>
      <c r="Q798" t="s">
        <v>697</v>
      </c>
    </row>
    <row r="799" spans="1:17" x14ac:dyDescent="0.25">
      <c r="A799">
        <v>419143</v>
      </c>
      <c r="B799" t="s">
        <v>314</v>
      </c>
      <c r="C799">
        <v>2010</v>
      </c>
      <c r="D799">
        <v>38</v>
      </c>
      <c r="E799" t="s">
        <v>21</v>
      </c>
      <c r="F799" t="s">
        <v>248</v>
      </c>
      <c r="G799" t="s">
        <v>316</v>
      </c>
      <c r="H799" t="s">
        <v>248</v>
      </c>
      <c r="I799" t="s">
        <v>910</v>
      </c>
      <c r="J799" t="s">
        <v>911</v>
      </c>
      <c r="K799" t="s">
        <v>21</v>
      </c>
      <c r="L799" t="s">
        <v>26</v>
      </c>
      <c r="M799">
        <v>9</v>
      </c>
      <c r="N799" t="s">
        <v>919</v>
      </c>
      <c r="O799" t="s">
        <v>773</v>
      </c>
      <c r="P799" t="s">
        <v>179</v>
      </c>
      <c r="Q799" t="s">
        <v>651</v>
      </c>
    </row>
    <row r="800" spans="1:17" x14ac:dyDescent="0.25">
      <c r="A800">
        <v>419142</v>
      </c>
      <c r="B800" t="s">
        <v>219</v>
      </c>
      <c r="C800">
        <v>2010</v>
      </c>
      <c r="D800">
        <v>37</v>
      </c>
      <c r="E800" t="s">
        <v>64</v>
      </c>
      <c r="F800" t="s">
        <v>60</v>
      </c>
      <c r="G800" t="s">
        <v>298</v>
      </c>
      <c r="H800" t="s">
        <v>64</v>
      </c>
      <c r="I800" t="s">
        <v>910</v>
      </c>
      <c r="J800" t="s">
        <v>911</v>
      </c>
      <c r="K800" t="s">
        <v>64</v>
      </c>
      <c r="L800" t="s">
        <v>41</v>
      </c>
      <c r="M800">
        <v>24</v>
      </c>
      <c r="N800" t="s">
        <v>919</v>
      </c>
      <c r="O800" t="s">
        <v>434</v>
      </c>
      <c r="P800" t="s">
        <v>593</v>
      </c>
      <c r="Q800" t="s">
        <v>768</v>
      </c>
    </row>
    <row r="801" spans="1:17" x14ac:dyDescent="0.25">
      <c r="A801">
        <v>419141</v>
      </c>
      <c r="B801" t="s">
        <v>769</v>
      </c>
      <c r="C801">
        <v>2010</v>
      </c>
      <c r="D801">
        <v>36</v>
      </c>
      <c r="E801" t="s">
        <v>646</v>
      </c>
      <c r="F801" t="s">
        <v>21</v>
      </c>
      <c r="G801" t="s">
        <v>923</v>
      </c>
      <c r="H801" t="s">
        <v>21</v>
      </c>
      <c r="I801" t="s">
        <v>910</v>
      </c>
      <c r="J801" t="s">
        <v>911</v>
      </c>
      <c r="K801" t="s">
        <v>21</v>
      </c>
      <c r="L801" t="s">
        <v>41</v>
      </c>
      <c r="M801">
        <v>2</v>
      </c>
      <c r="N801" t="s">
        <v>919</v>
      </c>
      <c r="O801" t="s">
        <v>732</v>
      </c>
      <c r="P801" t="s">
        <v>354</v>
      </c>
      <c r="Q801" t="s">
        <v>586</v>
      </c>
    </row>
    <row r="802" spans="1:17" x14ac:dyDescent="0.25">
      <c r="A802">
        <v>419139</v>
      </c>
      <c r="B802" t="s">
        <v>36</v>
      </c>
      <c r="C802">
        <v>2010</v>
      </c>
      <c r="D802">
        <v>34</v>
      </c>
      <c r="E802" t="s">
        <v>73</v>
      </c>
      <c r="F802" t="s">
        <v>248</v>
      </c>
      <c r="G802" t="s">
        <v>313</v>
      </c>
      <c r="H802" t="s">
        <v>73</v>
      </c>
      <c r="I802" t="s">
        <v>910</v>
      </c>
      <c r="J802" t="s">
        <v>911</v>
      </c>
      <c r="K802" t="s">
        <v>248</v>
      </c>
      <c r="L802" t="s">
        <v>26</v>
      </c>
      <c r="M802">
        <v>8</v>
      </c>
      <c r="N802" t="s">
        <v>919</v>
      </c>
      <c r="O802" t="s">
        <v>737</v>
      </c>
      <c r="P802" t="s">
        <v>593</v>
      </c>
      <c r="Q802" t="s">
        <v>768</v>
      </c>
    </row>
    <row r="803" spans="1:17" x14ac:dyDescent="0.25">
      <c r="A803">
        <v>419140</v>
      </c>
      <c r="B803" t="s">
        <v>206</v>
      </c>
      <c r="C803">
        <v>2010</v>
      </c>
      <c r="D803">
        <v>35</v>
      </c>
      <c r="E803" t="s">
        <v>360</v>
      </c>
      <c r="F803" t="s">
        <v>33</v>
      </c>
      <c r="G803" t="s">
        <v>408</v>
      </c>
      <c r="H803" t="s">
        <v>360</v>
      </c>
      <c r="I803" t="s">
        <v>910</v>
      </c>
      <c r="J803" t="s">
        <v>911</v>
      </c>
      <c r="K803" t="s">
        <v>360</v>
      </c>
      <c r="L803" t="s">
        <v>41</v>
      </c>
      <c r="M803">
        <v>37</v>
      </c>
      <c r="N803" t="s">
        <v>919</v>
      </c>
      <c r="O803" t="s">
        <v>774</v>
      </c>
      <c r="P803" t="s">
        <v>570</v>
      </c>
      <c r="Q803" t="s">
        <v>124</v>
      </c>
    </row>
    <row r="804" spans="1:17" x14ac:dyDescent="0.25">
      <c r="A804">
        <v>419138</v>
      </c>
      <c r="B804" t="s">
        <v>50</v>
      </c>
      <c r="C804">
        <v>2010</v>
      </c>
      <c r="D804">
        <v>33</v>
      </c>
      <c r="E804" t="s">
        <v>60</v>
      </c>
      <c r="F804" t="s">
        <v>646</v>
      </c>
      <c r="G804" t="s">
        <v>505</v>
      </c>
      <c r="H804" t="s">
        <v>60</v>
      </c>
      <c r="I804" t="s">
        <v>910</v>
      </c>
      <c r="J804" t="s">
        <v>911</v>
      </c>
      <c r="K804" t="s">
        <v>60</v>
      </c>
      <c r="L804" t="s">
        <v>41</v>
      </c>
      <c r="M804">
        <v>63</v>
      </c>
      <c r="N804" t="s">
        <v>919</v>
      </c>
      <c r="O804" t="s">
        <v>290</v>
      </c>
      <c r="P804" t="s">
        <v>642</v>
      </c>
      <c r="Q804" t="s">
        <v>179</v>
      </c>
    </row>
    <row r="805" spans="1:17" x14ac:dyDescent="0.25">
      <c r="A805">
        <v>419137</v>
      </c>
      <c r="B805" t="s">
        <v>219</v>
      </c>
      <c r="C805">
        <v>2010</v>
      </c>
      <c r="D805">
        <v>32</v>
      </c>
      <c r="E805" t="s">
        <v>64</v>
      </c>
      <c r="F805" t="s">
        <v>21</v>
      </c>
      <c r="G805" t="s">
        <v>298</v>
      </c>
      <c r="H805" t="s">
        <v>64</v>
      </c>
      <c r="I805" t="s">
        <v>910</v>
      </c>
      <c r="J805" t="s">
        <v>911</v>
      </c>
      <c r="K805" t="s">
        <v>64</v>
      </c>
      <c r="L805" t="s">
        <v>41</v>
      </c>
      <c r="M805">
        <v>23</v>
      </c>
      <c r="N805" t="s">
        <v>919</v>
      </c>
      <c r="O805" t="s">
        <v>572</v>
      </c>
      <c r="P805" t="s">
        <v>697</v>
      </c>
      <c r="Q805" t="s">
        <v>710</v>
      </c>
    </row>
    <row r="806" spans="1:17" x14ac:dyDescent="0.25">
      <c r="A806">
        <v>419136</v>
      </c>
      <c r="B806" t="s">
        <v>300</v>
      </c>
      <c r="C806">
        <v>2010</v>
      </c>
      <c r="D806">
        <v>31</v>
      </c>
      <c r="E806" t="s">
        <v>248</v>
      </c>
      <c r="F806" t="s">
        <v>33</v>
      </c>
      <c r="G806" t="s">
        <v>917</v>
      </c>
      <c r="H806" t="s">
        <v>248</v>
      </c>
      <c r="I806" t="s">
        <v>910</v>
      </c>
      <c r="J806" t="s">
        <v>911</v>
      </c>
      <c r="K806" t="s">
        <v>33</v>
      </c>
      <c r="L806" t="s">
        <v>26</v>
      </c>
      <c r="M806">
        <v>6</v>
      </c>
      <c r="N806" t="s">
        <v>919</v>
      </c>
      <c r="O806" t="s">
        <v>676</v>
      </c>
      <c r="P806" t="s">
        <v>570</v>
      </c>
      <c r="Q806" t="s">
        <v>124</v>
      </c>
    </row>
    <row r="807" spans="1:17" x14ac:dyDescent="0.25">
      <c r="A807">
        <v>419135</v>
      </c>
      <c r="B807" t="s">
        <v>36</v>
      </c>
      <c r="C807">
        <v>2010</v>
      </c>
      <c r="D807">
        <v>30</v>
      </c>
      <c r="E807" t="s">
        <v>73</v>
      </c>
      <c r="F807" t="s">
        <v>646</v>
      </c>
      <c r="G807" t="s">
        <v>313</v>
      </c>
      <c r="H807" t="s">
        <v>73</v>
      </c>
      <c r="I807" t="s">
        <v>910</v>
      </c>
      <c r="J807" t="s">
        <v>911</v>
      </c>
      <c r="K807" t="s">
        <v>73</v>
      </c>
      <c r="L807" t="s">
        <v>41</v>
      </c>
      <c r="M807">
        <v>24</v>
      </c>
      <c r="N807" t="s">
        <v>919</v>
      </c>
      <c r="O807" t="s">
        <v>672</v>
      </c>
      <c r="P807" t="s">
        <v>696</v>
      </c>
      <c r="Q807" t="s">
        <v>768</v>
      </c>
    </row>
    <row r="808" spans="1:17" x14ac:dyDescent="0.25">
      <c r="A808">
        <v>419134</v>
      </c>
      <c r="B808" t="s">
        <v>206</v>
      </c>
      <c r="C808">
        <v>2010</v>
      </c>
      <c r="D808">
        <v>29</v>
      </c>
      <c r="E808" t="s">
        <v>360</v>
      </c>
      <c r="F808" t="s">
        <v>21</v>
      </c>
      <c r="G808" t="s">
        <v>408</v>
      </c>
      <c r="H808" t="s">
        <v>360</v>
      </c>
      <c r="I808" t="s">
        <v>910</v>
      </c>
      <c r="J808" t="s">
        <v>911</v>
      </c>
      <c r="K808" t="s">
        <v>360</v>
      </c>
      <c r="L808" t="s">
        <v>41</v>
      </c>
      <c r="M808">
        <v>67</v>
      </c>
      <c r="N808" t="s">
        <v>919</v>
      </c>
      <c r="O808" t="s">
        <v>141</v>
      </c>
      <c r="P808" t="s">
        <v>354</v>
      </c>
      <c r="Q808" t="s">
        <v>586</v>
      </c>
    </row>
    <row r="809" spans="1:17" x14ac:dyDescent="0.25">
      <c r="A809">
        <v>419133</v>
      </c>
      <c r="B809" t="s">
        <v>219</v>
      </c>
      <c r="C809">
        <v>2010</v>
      </c>
      <c r="D809">
        <v>28</v>
      </c>
      <c r="E809" t="s">
        <v>64</v>
      </c>
      <c r="F809" t="s">
        <v>33</v>
      </c>
      <c r="G809" t="s">
        <v>298</v>
      </c>
      <c r="H809" t="s">
        <v>33</v>
      </c>
      <c r="I809" t="s">
        <v>910</v>
      </c>
      <c r="J809" t="s">
        <v>911</v>
      </c>
      <c r="K809" t="s">
        <v>64</v>
      </c>
      <c r="L809" t="s">
        <v>26</v>
      </c>
      <c r="M809">
        <v>5</v>
      </c>
      <c r="N809" t="s">
        <v>919</v>
      </c>
      <c r="O809" t="s">
        <v>572</v>
      </c>
      <c r="P809" t="s">
        <v>759</v>
      </c>
      <c r="Q809" t="s">
        <v>697</v>
      </c>
    </row>
    <row r="810" spans="1:17" x14ac:dyDescent="0.25">
      <c r="A810">
        <v>419132</v>
      </c>
      <c r="B810" t="s">
        <v>50</v>
      </c>
      <c r="C810">
        <v>2010</v>
      </c>
      <c r="D810">
        <v>27</v>
      </c>
      <c r="E810" t="s">
        <v>60</v>
      </c>
      <c r="F810" t="s">
        <v>248</v>
      </c>
      <c r="G810" t="s">
        <v>505</v>
      </c>
      <c r="H810" t="s">
        <v>60</v>
      </c>
      <c r="I810" t="s">
        <v>912</v>
      </c>
      <c r="J810" t="s">
        <v>911</v>
      </c>
      <c r="K810" t="s">
        <v>60</v>
      </c>
      <c r="L810" t="s">
        <v>26</v>
      </c>
      <c r="M810">
        <v>4</v>
      </c>
      <c r="N810" t="s">
        <v>919</v>
      </c>
      <c r="O810" t="s">
        <v>333</v>
      </c>
      <c r="P810" t="s">
        <v>642</v>
      </c>
      <c r="Q810" t="s">
        <v>651</v>
      </c>
    </row>
    <row r="811" spans="1:17" x14ac:dyDescent="0.25">
      <c r="A811">
        <v>419131</v>
      </c>
      <c r="B811" t="s">
        <v>206</v>
      </c>
      <c r="C811">
        <v>2010</v>
      </c>
      <c r="D811">
        <v>26</v>
      </c>
      <c r="E811" t="s">
        <v>360</v>
      </c>
      <c r="F811" t="s">
        <v>73</v>
      </c>
      <c r="G811" t="s">
        <v>408</v>
      </c>
      <c r="H811" t="s">
        <v>360</v>
      </c>
      <c r="I811" t="s">
        <v>910</v>
      </c>
      <c r="J811" t="s">
        <v>911</v>
      </c>
      <c r="K811" t="s">
        <v>360</v>
      </c>
      <c r="L811" t="s">
        <v>41</v>
      </c>
      <c r="M811">
        <v>40</v>
      </c>
      <c r="N811" t="s">
        <v>919</v>
      </c>
      <c r="O811" t="s">
        <v>102</v>
      </c>
      <c r="P811" t="s">
        <v>565</v>
      </c>
      <c r="Q811" t="s">
        <v>586</v>
      </c>
    </row>
    <row r="812" spans="1:17" x14ac:dyDescent="0.25">
      <c r="A812">
        <v>419130</v>
      </c>
      <c r="B812" t="s">
        <v>50</v>
      </c>
      <c r="C812">
        <v>2010</v>
      </c>
      <c r="D812">
        <v>25</v>
      </c>
      <c r="E812" t="s">
        <v>646</v>
      </c>
      <c r="F812" t="s">
        <v>60</v>
      </c>
      <c r="G812" t="s">
        <v>702</v>
      </c>
      <c r="H812" t="s">
        <v>646</v>
      </c>
      <c r="I812" t="s">
        <v>912</v>
      </c>
      <c r="J812" t="s">
        <v>911</v>
      </c>
      <c r="K812" t="s">
        <v>60</v>
      </c>
      <c r="L812" t="s">
        <v>41</v>
      </c>
      <c r="M812">
        <v>41</v>
      </c>
      <c r="N812" t="s">
        <v>919</v>
      </c>
      <c r="O812" t="s">
        <v>340</v>
      </c>
      <c r="P812" t="s">
        <v>608</v>
      </c>
      <c r="Q812" t="s">
        <v>696</v>
      </c>
    </row>
    <row r="813" spans="1:17" x14ac:dyDescent="0.25">
      <c r="A813">
        <v>419129</v>
      </c>
      <c r="B813" t="s">
        <v>18</v>
      </c>
      <c r="C813">
        <v>2010</v>
      </c>
      <c r="D813">
        <v>24</v>
      </c>
      <c r="E813" t="s">
        <v>21</v>
      </c>
      <c r="F813" t="s">
        <v>64</v>
      </c>
      <c r="G813" t="s">
        <v>918</v>
      </c>
      <c r="H813" t="s">
        <v>21</v>
      </c>
      <c r="I813" t="s">
        <v>910</v>
      </c>
      <c r="J813" t="s">
        <v>911</v>
      </c>
      <c r="K813" t="s">
        <v>21</v>
      </c>
      <c r="L813" t="s">
        <v>41</v>
      </c>
      <c r="M813">
        <v>17</v>
      </c>
      <c r="N813" t="s">
        <v>919</v>
      </c>
      <c r="O813" t="s">
        <v>779</v>
      </c>
      <c r="P813" t="s">
        <v>565</v>
      </c>
      <c r="Q813" t="s">
        <v>586</v>
      </c>
    </row>
    <row r="814" spans="1:17" x14ac:dyDescent="0.25">
      <c r="A814">
        <v>419127</v>
      </c>
      <c r="B814" t="s">
        <v>300</v>
      </c>
      <c r="C814">
        <v>2010</v>
      </c>
      <c r="D814">
        <v>23</v>
      </c>
      <c r="E814" t="s">
        <v>248</v>
      </c>
      <c r="F814" t="s">
        <v>73</v>
      </c>
      <c r="G814" t="s">
        <v>917</v>
      </c>
      <c r="H814" t="s">
        <v>73</v>
      </c>
      <c r="I814" t="s">
        <v>910</v>
      </c>
      <c r="J814" t="s">
        <v>911</v>
      </c>
      <c r="K814" t="s">
        <v>73</v>
      </c>
      <c r="L814" t="s">
        <v>41</v>
      </c>
      <c r="M814">
        <v>39</v>
      </c>
      <c r="N814" t="s">
        <v>919</v>
      </c>
      <c r="O814" t="s">
        <v>726</v>
      </c>
      <c r="P814" t="s">
        <v>642</v>
      </c>
      <c r="Q814" t="s">
        <v>179</v>
      </c>
    </row>
    <row r="815" spans="1:17" x14ac:dyDescent="0.25">
      <c r="A815">
        <v>419126</v>
      </c>
      <c r="B815" t="s">
        <v>18</v>
      </c>
      <c r="C815">
        <v>2010</v>
      </c>
      <c r="D815">
        <v>22</v>
      </c>
      <c r="E815" t="s">
        <v>21</v>
      </c>
      <c r="F815" t="s">
        <v>646</v>
      </c>
      <c r="G815" t="s">
        <v>918</v>
      </c>
      <c r="H815" t="s">
        <v>646</v>
      </c>
      <c r="I815" t="s">
        <v>910</v>
      </c>
      <c r="J815" t="s">
        <v>911</v>
      </c>
      <c r="K815" t="s">
        <v>21</v>
      </c>
      <c r="L815" t="s">
        <v>26</v>
      </c>
      <c r="M815">
        <v>8</v>
      </c>
      <c r="N815" t="s">
        <v>919</v>
      </c>
      <c r="O815" t="s">
        <v>457</v>
      </c>
      <c r="P815" t="s">
        <v>354</v>
      </c>
      <c r="Q815" t="s">
        <v>586</v>
      </c>
    </row>
    <row r="816" spans="1:17" x14ac:dyDescent="0.25">
      <c r="A816">
        <v>419125</v>
      </c>
      <c r="B816" t="s">
        <v>50</v>
      </c>
      <c r="C816">
        <v>2010</v>
      </c>
      <c r="D816">
        <v>21</v>
      </c>
      <c r="E816" t="s">
        <v>64</v>
      </c>
      <c r="F816" t="s">
        <v>60</v>
      </c>
      <c r="G816" t="s">
        <v>505</v>
      </c>
      <c r="H816" t="s">
        <v>60</v>
      </c>
      <c r="I816" t="s">
        <v>912</v>
      </c>
      <c r="J816" t="s">
        <v>911</v>
      </c>
      <c r="K816" t="s">
        <v>60</v>
      </c>
      <c r="L816" t="s">
        <v>26</v>
      </c>
      <c r="M816">
        <v>5</v>
      </c>
      <c r="N816" t="s">
        <v>919</v>
      </c>
      <c r="O816" t="s">
        <v>611</v>
      </c>
      <c r="P816" t="s">
        <v>699</v>
      </c>
      <c r="Q816" t="s">
        <v>570</v>
      </c>
    </row>
    <row r="817" spans="1:17" x14ac:dyDescent="0.25">
      <c r="A817">
        <v>419128</v>
      </c>
      <c r="B817" t="s">
        <v>400</v>
      </c>
      <c r="C817">
        <v>2010</v>
      </c>
      <c r="D817">
        <v>20</v>
      </c>
      <c r="E817" t="s">
        <v>33</v>
      </c>
      <c r="F817" t="s">
        <v>360</v>
      </c>
      <c r="G817" t="s">
        <v>402</v>
      </c>
      <c r="H817" t="s">
        <v>33</v>
      </c>
      <c r="I817" t="s">
        <v>912</v>
      </c>
      <c r="J817" t="s">
        <v>911</v>
      </c>
      <c r="K817" t="s">
        <v>360</v>
      </c>
      <c r="L817" t="s">
        <v>41</v>
      </c>
      <c r="M817">
        <v>17</v>
      </c>
      <c r="N817" t="s">
        <v>919</v>
      </c>
      <c r="O817" t="s">
        <v>445</v>
      </c>
      <c r="P817" t="s">
        <v>759</v>
      </c>
      <c r="Q817" t="s">
        <v>697</v>
      </c>
    </row>
    <row r="818" spans="1:17" x14ac:dyDescent="0.25">
      <c r="A818">
        <v>419124</v>
      </c>
      <c r="B818" t="s">
        <v>300</v>
      </c>
      <c r="C818">
        <v>2010</v>
      </c>
      <c r="D818">
        <v>19</v>
      </c>
      <c r="E818" t="s">
        <v>248</v>
      </c>
      <c r="F818" t="s">
        <v>21</v>
      </c>
      <c r="G818" t="s">
        <v>917</v>
      </c>
      <c r="H818" t="s">
        <v>248</v>
      </c>
      <c r="I818" t="s">
        <v>912</v>
      </c>
      <c r="J818" t="s">
        <v>911</v>
      </c>
      <c r="K818" t="s">
        <v>21</v>
      </c>
      <c r="L818" t="s">
        <v>41</v>
      </c>
      <c r="M818">
        <v>31</v>
      </c>
      <c r="N818" t="s">
        <v>919</v>
      </c>
      <c r="O818" t="s">
        <v>784</v>
      </c>
      <c r="P818" t="s">
        <v>642</v>
      </c>
      <c r="Q818" t="s">
        <v>651</v>
      </c>
    </row>
    <row r="819" spans="1:17" x14ac:dyDescent="0.25">
      <c r="A819">
        <v>419123</v>
      </c>
      <c r="B819" t="s">
        <v>400</v>
      </c>
      <c r="C819">
        <v>2010</v>
      </c>
      <c r="D819">
        <v>18</v>
      </c>
      <c r="E819" t="s">
        <v>33</v>
      </c>
      <c r="F819" t="s">
        <v>64</v>
      </c>
      <c r="G819" t="s">
        <v>402</v>
      </c>
      <c r="H819" t="s">
        <v>64</v>
      </c>
      <c r="I819" t="s">
        <v>912</v>
      </c>
      <c r="J819" t="s">
        <v>911</v>
      </c>
      <c r="K819" t="s">
        <v>33</v>
      </c>
      <c r="L819" t="s">
        <v>41</v>
      </c>
      <c r="M819">
        <v>36</v>
      </c>
      <c r="N819" t="s">
        <v>919</v>
      </c>
      <c r="O819" t="s">
        <v>427</v>
      </c>
      <c r="P819" t="s">
        <v>697</v>
      </c>
      <c r="Q819" t="s">
        <v>710</v>
      </c>
    </row>
    <row r="820" spans="1:17" x14ac:dyDescent="0.25">
      <c r="A820">
        <v>419122</v>
      </c>
      <c r="B820" t="s">
        <v>50</v>
      </c>
      <c r="C820">
        <v>2010</v>
      </c>
      <c r="D820">
        <v>17</v>
      </c>
      <c r="E820" t="s">
        <v>60</v>
      </c>
      <c r="F820" t="s">
        <v>73</v>
      </c>
      <c r="G820" t="s">
        <v>505</v>
      </c>
      <c r="H820" t="s">
        <v>73</v>
      </c>
      <c r="I820" t="s">
        <v>910</v>
      </c>
      <c r="J820" t="s">
        <v>911</v>
      </c>
      <c r="K820" t="s">
        <v>60</v>
      </c>
      <c r="L820" t="s">
        <v>26</v>
      </c>
      <c r="M820">
        <v>7</v>
      </c>
      <c r="N820" t="s">
        <v>919</v>
      </c>
      <c r="O820" t="s">
        <v>611</v>
      </c>
      <c r="P820" t="s">
        <v>565</v>
      </c>
      <c r="Q820" t="s">
        <v>586</v>
      </c>
    </row>
    <row r="821" spans="1:17" x14ac:dyDescent="0.25">
      <c r="A821">
        <v>419121</v>
      </c>
      <c r="B821" t="s">
        <v>219</v>
      </c>
      <c r="C821">
        <v>2010</v>
      </c>
      <c r="D821">
        <v>16</v>
      </c>
      <c r="E821" t="s">
        <v>64</v>
      </c>
      <c r="F821" t="s">
        <v>248</v>
      </c>
      <c r="G821" t="s">
        <v>298</v>
      </c>
      <c r="H821" t="s">
        <v>64</v>
      </c>
      <c r="I821" t="s">
        <v>912</v>
      </c>
      <c r="J821" t="s">
        <v>913</v>
      </c>
      <c r="K821" t="s">
        <v>248</v>
      </c>
      <c r="L821" t="s">
        <v>223</v>
      </c>
      <c r="M821">
        <v>0</v>
      </c>
      <c r="N821" t="s">
        <v>919</v>
      </c>
      <c r="O821" t="s">
        <v>788</v>
      </c>
      <c r="P821" t="s">
        <v>696</v>
      </c>
      <c r="Q821" t="s">
        <v>768</v>
      </c>
    </row>
    <row r="822" spans="1:17" x14ac:dyDescent="0.25">
      <c r="A822">
        <v>419120</v>
      </c>
      <c r="B822" t="s">
        <v>559</v>
      </c>
      <c r="C822">
        <v>2010</v>
      </c>
      <c r="D822">
        <v>15</v>
      </c>
      <c r="E822" t="s">
        <v>646</v>
      </c>
      <c r="F822" t="s">
        <v>360</v>
      </c>
      <c r="G822" t="s">
        <v>561</v>
      </c>
      <c r="H822" t="s">
        <v>646</v>
      </c>
      <c r="I822" t="s">
        <v>910</v>
      </c>
      <c r="J822" t="s">
        <v>911</v>
      </c>
      <c r="K822" t="s">
        <v>646</v>
      </c>
      <c r="L822" t="s">
        <v>41</v>
      </c>
      <c r="M822">
        <v>10</v>
      </c>
      <c r="N822" t="s">
        <v>919</v>
      </c>
      <c r="O822" t="s">
        <v>761</v>
      </c>
      <c r="P822" t="s">
        <v>570</v>
      </c>
      <c r="Q822" t="s">
        <v>124</v>
      </c>
    </row>
    <row r="823" spans="1:17" x14ac:dyDescent="0.25">
      <c r="A823">
        <v>419119</v>
      </c>
      <c r="B823" t="s">
        <v>50</v>
      </c>
      <c r="C823">
        <v>2010</v>
      </c>
      <c r="D823">
        <v>14</v>
      </c>
      <c r="E823" t="s">
        <v>60</v>
      </c>
      <c r="F823" t="s">
        <v>33</v>
      </c>
      <c r="G823" t="s">
        <v>505</v>
      </c>
      <c r="H823" t="s">
        <v>60</v>
      </c>
      <c r="I823" t="s">
        <v>910</v>
      </c>
      <c r="J823" t="s">
        <v>911</v>
      </c>
      <c r="K823" t="s">
        <v>33</v>
      </c>
      <c r="L823" t="s">
        <v>26</v>
      </c>
      <c r="M823">
        <v>7</v>
      </c>
      <c r="N823" t="s">
        <v>919</v>
      </c>
      <c r="O823" t="s">
        <v>584</v>
      </c>
      <c r="P823" t="s">
        <v>354</v>
      </c>
      <c r="Q823" t="s">
        <v>565</v>
      </c>
    </row>
    <row r="824" spans="1:17" x14ac:dyDescent="0.25">
      <c r="A824">
        <v>419118</v>
      </c>
      <c r="B824" t="s">
        <v>18</v>
      </c>
      <c r="C824">
        <v>2010</v>
      </c>
      <c r="D824">
        <v>13</v>
      </c>
      <c r="E824" t="s">
        <v>21</v>
      </c>
      <c r="F824" t="s">
        <v>73</v>
      </c>
      <c r="G824" t="s">
        <v>918</v>
      </c>
      <c r="H824" t="s">
        <v>21</v>
      </c>
      <c r="I824" t="s">
        <v>910</v>
      </c>
      <c r="J824" t="s">
        <v>911</v>
      </c>
      <c r="K824" t="s">
        <v>21</v>
      </c>
      <c r="L824" t="s">
        <v>41</v>
      </c>
      <c r="M824">
        <v>34</v>
      </c>
      <c r="N824" t="s">
        <v>919</v>
      </c>
      <c r="O824" t="s">
        <v>790</v>
      </c>
      <c r="P824" t="s">
        <v>697</v>
      </c>
      <c r="Q824" t="s">
        <v>710</v>
      </c>
    </row>
    <row r="825" spans="1:17" x14ac:dyDescent="0.25">
      <c r="A825">
        <v>419116</v>
      </c>
      <c r="B825" t="s">
        <v>206</v>
      </c>
      <c r="C825">
        <v>2010</v>
      </c>
      <c r="D825">
        <v>11</v>
      </c>
      <c r="E825" t="s">
        <v>360</v>
      </c>
      <c r="F825" t="s">
        <v>64</v>
      </c>
      <c r="G825" t="s">
        <v>408</v>
      </c>
      <c r="H825" t="s">
        <v>360</v>
      </c>
      <c r="I825" t="s">
        <v>910</v>
      </c>
      <c r="J825" t="s">
        <v>911</v>
      </c>
      <c r="K825" t="s">
        <v>64</v>
      </c>
      <c r="L825" t="s">
        <v>26</v>
      </c>
      <c r="M825">
        <v>5</v>
      </c>
      <c r="N825" t="s">
        <v>919</v>
      </c>
      <c r="O825" t="s">
        <v>792</v>
      </c>
      <c r="P825" t="s">
        <v>642</v>
      </c>
      <c r="Q825" t="s">
        <v>651</v>
      </c>
    </row>
    <row r="826" spans="1:17" x14ac:dyDescent="0.25">
      <c r="A826">
        <v>419117</v>
      </c>
      <c r="B826" t="s">
        <v>559</v>
      </c>
      <c r="C826">
        <v>2010</v>
      </c>
      <c r="D826">
        <v>12</v>
      </c>
      <c r="E826" t="s">
        <v>646</v>
      </c>
      <c r="F826" t="s">
        <v>248</v>
      </c>
      <c r="G826" t="s">
        <v>561</v>
      </c>
      <c r="H826" t="s">
        <v>248</v>
      </c>
      <c r="I826" t="s">
        <v>912</v>
      </c>
      <c r="J826" t="s">
        <v>911</v>
      </c>
      <c r="K826" t="s">
        <v>646</v>
      </c>
      <c r="L826" t="s">
        <v>41</v>
      </c>
      <c r="M826">
        <v>6</v>
      </c>
      <c r="N826" t="s">
        <v>919</v>
      </c>
      <c r="O826" t="s">
        <v>761</v>
      </c>
      <c r="P826" t="s">
        <v>570</v>
      </c>
      <c r="Q826" t="s">
        <v>124</v>
      </c>
    </row>
    <row r="827" spans="1:17" x14ac:dyDescent="0.25">
      <c r="A827">
        <v>419115</v>
      </c>
      <c r="B827" t="s">
        <v>400</v>
      </c>
      <c r="C827">
        <v>2010</v>
      </c>
      <c r="D827">
        <v>10</v>
      </c>
      <c r="E827" t="s">
        <v>33</v>
      </c>
      <c r="F827" t="s">
        <v>21</v>
      </c>
      <c r="G827" t="s">
        <v>402</v>
      </c>
      <c r="H827" t="s">
        <v>33</v>
      </c>
      <c r="I827" t="s">
        <v>912</v>
      </c>
      <c r="J827" t="s">
        <v>911</v>
      </c>
      <c r="K827" t="s">
        <v>33</v>
      </c>
      <c r="L827" t="s">
        <v>26</v>
      </c>
      <c r="M827">
        <v>10</v>
      </c>
      <c r="N827" t="s">
        <v>919</v>
      </c>
      <c r="O827" t="s">
        <v>584</v>
      </c>
      <c r="P827" t="s">
        <v>696</v>
      </c>
      <c r="Q827" t="s">
        <v>768</v>
      </c>
    </row>
    <row r="828" spans="1:17" x14ac:dyDescent="0.25">
      <c r="A828">
        <v>419114</v>
      </c>
      <c r="B828" t="s">
        <v>206</v>
      </c>
      <c r="C828">
        <v>2010</v>
      </c>
      <c r="D828">
        <v>9</v>
      </c>
      <c r="E828" t="s">
        <v>360</v>
      </c>
      <c r="F828" t="s">
        <v>60</v>
      </c>
      <c r="G828" t="s">
        <v>408</v>
      </c>
      <c r="H828" t="s">
        <v>360</v>
      </c>
      <c r="I828" t="s">
        <v>912</v>
      </c>
      <c r="J828" t="s">
        <v>911</v>
      </c>
      <c r="K828" t="s">
        <v>60</v>
      </c>
      <c r="L828" t="s">
        <v>41</v>
      </c>
      <c r="M828">
        <v>98</v>
      </c>
      <c r="N828" t="s">
        <v>919</v>
      </c>
      <c r="O828" t="s">
        <v>611</v>
      </c>
      <c r="P828" t="s">
        <v>642</v>
      </c>
      <c r="Q828" t="s">
        <v>651</v>
      </c>
    </row>
    <row r="829" spans="1:17" x14ac:dyDescent="0.25">
      <c r="A829">
        <v>419113</v>
      </c>
      <c r="B829" t="s">
        <v>36</v>
      </c>
      <c r="C829">
        <v>2010</v>
      </c>
      <c r="D829">
        <v>8</v>
      </c>
      <c r="E829" t="s">
        <v>73</v>
      </c>
      <c r="F829" t="s">
        <v>64</v>
      </c>
      <c r="G829" t="s">
        <v>313</v>
      </c>
      <c r="H829" t="s">
        <v>64</v>
      </c>
      <c r="I829" t="s">
        <v>910</v>
      </c>
      <c r="J829" t="s">
        <v>911</v>
      </c>
      <c r="K829" t="s">
        <v>64</v>
      </c>
      <c r="L829" t="s">
        <v>41</v>
      </c>
      <c r="M829">
        <v>55</v>
      </c>
      <c r="N829" t="s">
        <v>919</v>
      </c>
      <c r="O829" t="s">
        <v>308</v>
      </c>
      <c r="P829" t="s">
        <v>354</v>
      </c>
      <c r="Q829" t="s">
        <v>699</v>
      </c>
    </row>
    <row r="830" spans="1:17" x14ac:dyDescent="0.25">
      <c r="A830">
        <v>419112</v>
      </c>
      <c r="B830" t="s">
        <v>400</v>
      </c>
      <c r="C830">
        <v>2010</v>
      </c>
      <c r="D830">
        <v>7</v>
      </c>
      <c r="E830" t="s">
        <v>33</v>
      </c>
      <c r="F830" t="s">
        <v>248</v>
      </c>
      <c r="G830" t="s">
        <v>402</v>
      </c>
      <c r="H830" t="s">
        <v>248</v>
      </c>
      <c r="I830" t="s">
        <v>910</v>
      </c>
      <c r="J830" t="s">
        <v>911</v>
      </c>
      <c r="K830" t="s">
        <v>33</v>
      </c>
      <c r="L830" t="s">
        <v>26</v>
      </c>
      <c r="M830">
        <v>8</v>
      </c>
      <c r="N830" t="s">
        <v>919</v>
      </c>
      <c r="O830" t="s">
        <v>584</v>
      </c>
      <c r="P830" t="s">
        <v>608</v>
      </c>
      <c r="Q830" t="s">
        <v>768</v>
      </c>
    </row>
    <row r="831" spans="1:17" x14ac:dyDescent="0.25">
      <c r="A831">
        <v>419111</v>
      </c>
      <c r="B831" t="s">
        <v>18</v>
      </c>
      <c r="C831">
        <v>2010</v>
      </c>
      <c r="D831">
        <v>6</v>
      </c>
      <c r="E831" t="s">
        <v>21</v>
      </c>
      <c r="F831" t="s">
        <v>360</v>
      </c>
      <c r="G831" t="s">
        <v>918</v>
      </c>
      <c r="H831" t="s">
        <v>360</v>
      </c>
      <c r="I831" t="s">
        <v>912</v>
      </c>
      <c r="J831" t="s">
        <v>911</v>
      </c>
      <c r="K831" t="s">
        <v>360</v>
      </c>
      <c r="L831" t="s">
        <v>26</v>
      </c>
      <c r="M831">
        <v>6</v>
      </c>
      <c r="N831" t="s">
        <v>919</v>
      </c>
      <c r="O831" t="s">
        <v>546</v>
      </c>
      <c r="P831" t="s">
        <v>759</v>
      </c>
      <c r="Q831" t="s">
        <v>697</v>
      </c>
    </row>
    <row r="832" spans="1:17" x14ac:dyDescent="0.25">
      <c r="A832">
        <v>419109</v>
      </c>
      <c r="B832" t="s">
        <v>36</v>
      </c>
      <c r="C832">
        <v>2010</v>
      </c>
      <c r="D832">
        <v>4</v>
      </c>
      <c r="E832" t="s">
        <v>73</v>
      </c>
      <c r="F832" t="s">
        <v>33</v>
      </c>
      <c r="G832" t="s">
        <v>313</v>
      </c>
      <c r="H832" t="s">
        <v>73</v>
      </c>
      <c r="I832" t="s">
        <v>912</v>
      </c>
      <c r="J832" t="s">
        <v>911</v>
      </c>
      <c r="K832" t="s">
        <v>73</v>
      </c>
      <c r="L832" t="s">
        <v>26</v>
      </c>
      <c r="M832">
        <v>7</v>
      </c>
      <c r="N832" t="s">
        <v>919</v>
      </c>
      <c r="O832" t="s">
        <v>726</v>
      </c>
      <c r="P832" t="s">
        <v>354</v>
      </c>
      <c r="Q832" t="s">
        <v>699</v>
      </c>
    </row>
    <row r="833" spans="1:17" x14ac:dyDescent="0.25">
      <c r="A833">
        <v>419110</v>
      </c>
      <c r="B833" t="s">
        <v>219</v>
      </c>
      <c r="C833">
        <v>2010</v>
      </c>
      <c r="D833">
        <v>5</v>
      </c>
      <c r="E833" t="s">
        <v>64</v>
      </c>
      <c r="F833" t="s">
        <v>646</v>
      </c>
      <c r="G833" t="s">
        <v>298</v>
      </c>
      <c r="H833" t="s">
        <v>646</v>
      </c>
      <c r="I833" t="s">
        <v>910</v>
      </c>
      <c r="J833" t="s">
        <v>911</v>
      </c>
      <c r="K833" t="s">
        <v>646</v>
      </c>
      <c r="L833" t="s">
        <v>41</v>
      </c>
      <c r="M833">
        <v>31</v>
      </c>
      <c r="N833" t="s">
        <v>919</v>
      </c>
      <c r="O833" t="s">
        <v>798</v>
      </c>
      <c r="P833" t="s">
        <v>696</v>
      </c>
      <c r="Q833" t="s">
        <v>768</v>
      </c>
    </row>
    <row r="834" spans="1:17" x14ac:dyDescent="0.25">
      <c r="A834">
        <v>419108</v>
      </c>
      <c r="B834" t="s">
        <v>300</v>
      </c>
      <c r="C834">
        <v>2010</v>
      </c>
      <c r="D834">
        <v>3</v>
      </c>
      <c r="E834" t="s">
        <v>248</v>
      </c>
      <c r="F834" t="s">
        <v>360</v>
      </c>
      <c r="G834" t="s">
        <v>917</v>
      </c>
      <c r="H834" t="s">
        <v>360</v>
      </c>
      <c r="I834" t="s">
        <v>912</v>
      </c>
      <c r="J834" t="s">
        <v>911</v>
      </c>
      <c r="K834" t="s">
        <v>360</v>
      </c>
      <c r="L834" t="s">
        <v>26</v>
      </c>
      <c r="M834">
        <v>5</v>
      </c>
      <c r="N834" t="s">
        <v>919</v>
      </c>
      <c r="O834" t="s">
        <v>423</v>
      </c>
      <c r="P834" t="s">
        <v>642</v>
      </c>
      <c r="Q834" t="s">
        <v>179</v>
      </c>
    </row>
    <row r="835" spans="1:17" x14ac:dyDescent="0.25">
      <c r="A835">
        <v>419107</v>
      </c>
      <c r="B835" t="s">
        <v>50</v>
      </c>
      <c r="C835">
        <v>2010</v>
      </c>
      <c r="D835">
        <v>2</v>
      </c>
      <c r="E835" t="s">
        <v>60</v>
      </c>
      <c r="F835" t="s">
        <v>21</v>
      </c>
      <c r="G835" t="s">
        <v>505</v>
      </c>
      <c r="H835" t="s">
        <v>60</v>
      </c>
      <c r="I835" t="s">
        <v>910</v>
      </c>
      <c r="J835" t="s">
        <v>911</v>
      </c>
      <c r="K835" t="s">
        <v>60</v>
      </c>
      <c r="L835" t="s">
        <v>41</v>
      </c>
      <c r="M835">
        <v>4</v>
      </c>
      <c r="N835" t="s">
        <v>919</v>
      </c>
      <c r="O835" t="s">
        <v>457</v>
      </c>
      <c r="P835" t="s">
        <v>697</v>
      </c>
      <c r="Q835" t="s">
        <v>710</v>
      </c>
    </row>
    <row r="836" spans="1:17" x14ac:dyDescent="0.25">
      <c r="A836">
        <v>419106</v>
      </c>
      <c r="B836" t="s">
        <v>50</v>
      </c>
      <c r="C836">
        <v>2010</v>
      </c>
      <c r="D836">
        <v>1</v>
      </c>
      <c r="E836" t="s">
        <v>646</v>
      </c>
      <c r="F836" t="s">
        <v>73</v>
      </c>
      <c r="G836" t="s">
        <v>702</v>
      </c>
      <c r="H836" t="s">
        <v>646</v>
      </c>
      <c r="I836" t="s">
        <v>912</v>
      </c>
      <c r="J836" t="s">
        <v>911</v>
      </c>
      <c r="K836" t="s">
        <v>73</v>
      </c>
      <c r="L836" t="s">
        <v>41</v>
      </c>
      <c r="M836">
        <v>11</v>
      </c>
      <c r="N836" t="s">
        <v>919</v>
      </c>
      <c r="O836" t="s">
        <v>800</v>
      </c>
      <c r="P836" t="s">
        <v>697</v>
      </c>
      <c r="Q836" t="s">
        <v>710</v>
      </c>
    </row>
    <row r="837" spans="1:17" x14ac:dyDescent="0.25">
      <c r="A837">
        <v>392239</v>
      </c>
      <c r="B837" t="s">
        <v>801</v>
      </c>
      <c r="C837">
        <v>2009</v>
      </c>
      <c r="D837" t="s">
        <v>20</v>
      </c>
      <c r="E837" t="s">
        <v>33</v>
      </c>
      <c r="F837" t="s">
        <v>646</v>
      </c>
      <c r="G837" t="s">
        <v>803</v>
      </c>
      <c r="H837" t="s">
        <v>33</v>
      </c>
      <c r="I837" t="s">
        <v>912</v>
      </c>
      <c r="J837" t="s">
        <v>911</v>
      </c>
      <c r="K837" t="s">
        <v>646</v>
      </c>
      <c r="L837" t="s">
        <v>41</v>
      </c>
      <c r="M837">
        <v>6</v>
      </c>
      <c r="N837" t="s">
        <v>919</v>
      </c>
      <c r="O837" t="s">
        <v>753</v>
      </c>
      <c r="P837" t="s">
        <v>697</v>
      </c>
      <c r="Q837" t="s">
        <v>586</v>
      </c>
    </row>
    <row r="838" spans="1:17" x14ac:dyDescent="0.25">
      <c r="A838">
        <v>392238</v>
      </c>
      <c r="B838" t="s">
        <v>801</v>
      </c>
      <c r="C838">
        <v>2009</v>
      </c>
      <c r="D838" t="s">
        <v>755</v>
      </c>
      <c r="E838" t="s">
        <v>33</v>
      </c>
      <c r="F838" t="s">
        <v>64</v>
      </c>
      <c r="G838" t="s">
        <v>803</v>
      </c>
      <c r="H838" t="s">
        <v>33</v>
      </c>
      <c r="I838" t="s">
        <v>912</v>
      </c>
      <c r="J838" t="s">
        <v>911</v>
      </c>
      <c r="K838" t="s">
        <v>33</v>
      </c>
      <c r="L838" t="s">
        <v>26</v>
      </c>
      <c r="M838">
        <v>6</v>
      </c>
      <c r="N838" t="s">
        <v>919</v>
      </c>
      <c r="O838" t="s">
        <v>264</v>
      </c>
      <c r="P838" t="s">
        <v>697</v>
      </c>
      <c r="Q838" t="s">
        <v>586</v>
      </c>
    </row>
    <row r="839" spans="1:17" x14ac:dyDescent="0.25">
      <c r="A839">
        <v>392237</v>
      </c>
      <c r="B839" t="s">
        <v>805</v>
      </c>
      <c r="C839">
        <v>2009</v>
      </c>
      <c r="D839" t="s">
        <v>755</v>
      </c>
      <c r="E839" t="s">
        <v>360</v>
      </c>
      <c r="F839" t="s">
        <v>646</v>
      </c>
      <c r="G839" t="s">
        <v>807</v>
      </c>
      <c r="H839" t="s">
        <v>646</v>
      </c>
      <c r="I839" t="s">
        <v>912</v>
      </c>
      <c r="J839" t="s">
        <v>911</v>
      </c>
      <c r="K839" t="s">
        <v>646</v>
      </c>
      <c r="L839" t="s">
        <v>26</v>
      </c>
      <c r="M839">
        <v>6</v>
      </c>
      <c r="N839" t="s">
        <v>919</v>
      </c>
      <c r="O839" t="s">
        <v>606</v>
      </c>
      <c r="P839" t="s">
        <v>642</v>
      </c>
      <c r="Q839" t="s">
        <v>768</v>
      </c>
    </row>
    <row r="840" spans="1:17" x14ac:dyDescent="0.25">
      <c r="A840">
        <v>392236</v>
      </c>
      <c r="B840" t="s">
        <v>805</v>
      </c>
      <c r="C840">
        <v>2009</v>
      </c>
      <c r="D840">
        <v>56</v>
      </c>
      <c r="E840" t="s">
        <v>33</v>
      </c>
      <c r="F840" t="s">
        <v>646</v>
      </c>
      <c r="G840" t="s">
        <v>807</v>
      </c>
      <c r="H840" t="s">
        <v>33</v>
      </c>
      <c r="I840" t="s">
        <v>910</v>
      </c>
      <c r="J840" t="s">
        <v>911</v>
      </c>
      <c r="K840" t="s">
        <v>33</v>
      </c>
      <c r="L840" t="s">
        <v>41</v>
      </c>
      <c r="M840">
        <v>12</v>
      </c>
      <c r="N840" t="s">
        <v>919</v>
      </c>
      <c r="O840" t="s">
        <v>264</v>
      </c>
      <c r="P840" t="s">
        <v>809</v>
      </c>
      <c r="Q840" t="s">
        <v>179</v>
      </c>
    </row>
    <row r="841" spans="1:17" x14ac:dyDescent="0.25">
      <c r="A841">
        <v>392235</v>
      </c>
      <c r="B841" t="s">
        <v>805</v>
      </c>
      <c r="C841">
        <v>2009</v>
      </c>
      <c r="D841">
        <v>55</v>
      </c>
      <c r="E841" t="s">
        <v>360</v>
      </c>
      <c r="F841" t="s">
        <v>60</v>
      </c>
      <c r="G841" t="s">
        <v>807</v>
      </c>
      <c r="H841" t="s">
        <v>360</v>
      </c>
      <c r="I841" t="s">
        <v>912</v>
      </c>
      <c r="J841" t="s">
        <v>911</v>
      </c>
      <c r="K841" t="s">
        <v>360</v>
      </c>
      <c r="L841" t="s">
        <v>26</v>
      </c>
      <c r="M841">
        <v>4</v>
      </c>
      <c r="N841" t="s">
        <v>919</v>
      </c>
      <c r="O841" t="s">
        <v>546</v>
      </c>
      <c r="P841" t="s">
        <v>809</v>
      </c>
      <c r="Q841" t="s">
        <v>179</v>
      </c>
    </row>
    <row r="842" spans="1:17" x14ac:dyDescent="0.25">
      <c r="A842">
        <v>392234</v>
      </c>
      <c r="B842" t="s">
        <v>810</v>
      </c>
      <c r="C842">
        <v>2009</v>
      </c>
      <c r="D842">
        <v>54</v>
      </c>
      <c r="E842" t="s">
        <v>64</v>
      </c>
      <c r="F842" t="s">
        <v>248</v>
      </c>
      <c r="G842" t="s">
        <v>812</v>
      </c>
      <c r="H842" t="s">
        <v>64</v>
      </c>
      <c r="I842" t="s">
        <v>910</v>
      </c>
      <c r="J842" t="s">
        <v>911</v>
      </c>
      <c r="K842" t="s">
        <v>64</v>
      </c>
      <c r="L842" t="s">
        <v>41</v>
      </c>
      <c r="M842">
        <v>24</v>
      </c>
      <c r="N842" t="s">
        <v>919</v>
      </c>
      <c r="O842" t="s">
        <v>813</v>
      </c>
      <c r="P842" t="s">
        <v>759</v>
      </c>
      <c r="Q842" t="s">
        <v>586</v>
      </c>
    </row>
    <row r="843" spans="1:17" x14ac:dyDescent="0.25">
      <c r="A843">
        <v>392233</v>
      </c>
      <c r="B843" t="s">
        <v>810</v>
      </c>
      <c r="C843">
        <v>2009</v>
      </c>
      <c r="D843">
        <v>53</v>
      </c>
      <c r="E843" t="s">
        <v>73</v>
      </c>
      <c r="F843" t="s">
        <v>21</v>
      </c>
      <c r="G843" t="s">
        <v>812</v>
      </c>
      <c r="H843" t="s">
        <v>73</v>
      </c>
      <c r="I843" t="s">
        <v>912</v>
      </c>
      <c r="J843" t="s">
        <v>911</v>
      </c>
      <c r="K843" t="s">
        <v>73</v>
      </c>
      <c r="L843" t="s">
        <v>26</v>
      </c>
      <c r="M843">
        <v>4</v>
      </c>
      <c r="N843" t="s">
        <v>919</v>
      </c>
      <c r="O843" t="s">
        <v>814</v>
      </c>
      <c r="P843" t="s">
        <v>759</v>
      </c>
      <c r="Q843" t="s">
        <v>586</v>
      </c>
    </row>
    <row r="844" spans="1:17" x14ac:dyDescent="0.25">
      <c r="A844">
        <v>392232</v>
      </c>
      <c r="B844" t="s">
        <v>801</v>
      </c>
      <c r="C844">
        <v>2009</v>
      </c>
      <c r="D844">
        <v>52</v>
      </c>
      <c r="E844" t="s">
        <v>33</v>
      </c>
      <c r="F844" t="s">
        <v>360</v>
      </c>
      <c r="G844" t="s">
        <v>803</v>
      </c>
      <c r="H844" t="s">
        <v>360</v>
      </c>
      <c r="I844" t="s">
        <v>910</v>
      </c>
      <c r="J844" t="s">
        <v>911</v>
      </c>
      <c r="K844" t="s">
        <v>33</v>
      </c>
      <c r="L844" t="s">
        <v>26</v>
      </c>
      <c r="M844">
        <v>7</v>
      </c>
      <c r="N844" t="s">
        <v>919</v>
      </c>
      <c r="O844" t="s">
        <v>584</v>
      </c>
      <c r="P844" t="s">
        <v>809</v>
      </c>
      <c r="Q844" t="s">
        <v>710</v>
      </c>
    </row>
    <row r="845" spans="1:17" x14ac:dyDescent="0.25">
      <c r="A845">
        <v>392231</v>
      </c>
      <c r="B845" t="s">
        <v>805</v>
      </c>
      <c r="C845">
        <v>2009</v>
      </c>
      <c r="D845">
        <v>51</v>
      </c>
      <c r="E845" t="s">
        <v>64</v>
      </c>
      <c r="F845" t="s">
        <v>73</v>
      </c>
      <c r="G845" t="s">
        <v>807</v>
      </c>
      <c r="H845" t="s">
        <v>64</v>
      </c>
      <c r="I845" t="s">
        <v>910</v>
      </c>
      <c r="J845" t="s">
        <v>911</v>
      </c>
      <c r="K845" t="s">
        <v>73</v>
      </c>
      <c r="L845" t="s">
        <v>26</v>
      </c>
      <c r="M845">
        <v>7</v>
      </c>
      <c r="N845" t="s">
        <v>919</v>
      </c>
      <c r="O845" t="s">
        <v>589</v>
      </c>
      <c r="P845" t="s">
        <v>586</v>
      </c>
      <c r="Q845" t="s">
        <v>710</v>
      </c>
    </row>
    <row r="846" spans="1:17" x14ac:dyDescent="0.25">
      <c r="A846">
        <v>392230</v>
      </c>
      <c r="B846" t="s">
        <v>817</v>
      </c>
      <c r="C846">
        <v>2009</v>
      </c>
      <c r="D846">
        <v>50</v>
      </c>
      <c r="E846" t="s">
        <v>360</v>
      </c>
      <c r="F846" t="s">
        <v>21</v>
      </c>
      <c r="G846" t="s">
        <v>819</v>
      </c>
      <c r="H846" t="s">
        <v>360</v>
      </c>
      <c r="I846" t="s">
        <v>910</v>
      </c>
      <c r="J846" t="s">
        <v>911</v>
      </c>
      <c r="K846" t="s">
        <v>360</v>
      </c>
      <c r="L846" t="s">
        <v>41</v>
      </c>
      <c r="M846">
        <v>14</v>
      </c>
      <c r="N846" t="s">
        <v>919</v>
      </c>
      <c r="O846" t="s">
        <v>215</v>
      </c>
      <c r="P846" t="s">
        <v>565</v>
      </c>
      <c r="Q846" t="s">
        <v>809</v>
      </c>
    </row>
    <row r="847" spans="1:17" x14ac:dyDescent="0.25">
      <c r="A847">
        <v>392229</v>
      </c>
      <c r="B847" t="s">
        <v>801</v>
      </c>
      <c r="C847">
        <v>2009</v>
      </c>
      <c r="D847">
        <v>49</v>
      </c>
      <c r="E847" t="s">
        <v>646</v>
      </c>
      <c r="F847" t="s">
        <v>248</v>
      </c>
      <c r="G847" t="s">
        <v>803</v>
      </c>
      <c r="H847" t="s">
        <v>646</v>
      </c>
      <c r="I847" t="s">
        <v>912</v>
      </c>
      <c r="J847" t="s">
        <v>911</v>
      </c>
      <c r="K847" t="s">
        <v>248</v>
      </c>
      <c r="L847" t="s">
        <v>41</v>
      </c>
      <c r="M847">
        <v>1</v>
      </c>
      <c r="N847" t="s">
        <v>919</v>
      </c>
      <c r="O847" t="s">
        <v>446</v>
      </c>
      <c r="P847" t="s">
        <v>179</v>
      </c>
      <c r="Q847" t="s">
        <v>710</v>
      </c>
    </row>
    <row r="848" spans="1:17" x14ac:dyDescent="0.25">
      <c r="A848">
        <v>392227</v>
      </c>
      <c r="B848" t="s">
        <v>820</v>
      </c>
      <c r="C848">
        <v>2009</v>
      </c>
      <c r="D848">
        <v>47</v>
      </c>
      <c r="E848" t="s">
        <v>64</v>
      </c>
      <c r="F848" t="s">
        <v>60</v>
      </c>
      <c r="G848" t="s">
        <v>822</v>
      </c>
      <c r="H848" t="s">
        <v>60</v>
      </c>
      <c r="I848" t="s">
        <v>910</v>
      </c>
      <c r="J848" t="s">
        <v>911</v>
      </c>
      <c r="K848" t="s">
        <v>64</v>
      </c>
      <c r="L848" t="s">
        <v>26</v>
      </c>
      <c r="M848">
        <v>7</v>
      </c>
      <c r="N848" t="s">
        <v>919</v>
      </c>
      <c r="O848" t="s">
        <v>792</v>
      </c>
      <c r="P848" t="s">
        <v>651</v>
      </c>
      <c r="Q848" t="s">
        <v>586</v>
      </c>
    </row>
    <row r="849" spans="1:17" x14ac:dyDescent="0.25">
      <c r="A849">
        <v>392228</v>
      </c>
      <c r="B849" t="s">
        <v>801</v>
      </c>
      <c r="C849">
        <v>2009</v>
      </c>
      <c r="D849">
        <v>48</v>
      </c>
      <c r="E849" t="s">
        <v>646</v>
      </c>
      <c r="F849" t="s">
        <v>73</v>
      </c>
      <c r="G849" t="s">
        <v>803</v>
      </c>
      <c r="H849" t="s">
        <v>646</v>
      </c>
      <c r="I849" t="s">
        <v>912</v>
      </c>
      <c r="J849" t="s">
        <v>911</v>
      </c>
      <c r="K849" t="s">
        <v>646</v>
      </c>
      <c r="L849" t="s">
        <v>26</v>
      </c>
      <c r="M849">
        <v>6</v>
      </c>
      <c r="N849" t="s">
        <v>919</v>
      </c>
      <c r="O849" t="s">
        <v>285</v>
      </c>
      <c r="P849" t="s">
        <v>697</v>
      </c>
      <c r="Q849" t="s">
        <v>179</v>
      </c>
    </row>
    <row r="850" spans="1:17" x14ac:dyDescent="0.25">
      <c r="A850">
        <v>392226</v>
      </c>
      <c r="B850" t="s">
        <v>817</v>
      </c>
      <c r="C850">
        <v>2009</v>
      </c>
      <c r="D850">
        <v>46</v>
      </c>
      <c r="E850" t="s">
        <v>360</v>
      </c>
      <c r="F850" t="s">
        <v>248</v>
      </c>
      <c r="G850" t="s">
        <v>819</v>
      </c>
      <c r="H850" t="s">
        <v>248</v>
      </c>
      <c r="I850" t="s">
        <v>912</v>
      </c>
      <c r="J850" t="s">
        <v>911</v>
      </c>
      <c r="K850" t="s">
        <v>248</v>
      </c>
      <c r="L850" t="s">
        <v>26</v>
      </c>
      <c r="M850">
        <v>6</v>
      </c>
      <c r="N850" t="s">
        <v>919</v>
      </c>
      <c r="O850" t="s">
        <v>670</v>
      </c>
      <c r="P850" t="s">
        <v>354</v>
      </c>
      <c r="Q850" t="s">
        <v>809</v>
      </c>
    </row>
    <row r="851" spans="1:17" x14ac:dyDescent="0.25">
      <c r="A851">
        <v>392225</v>
      </c>
      <c r="B851" t="s">
        <v>810</v>
      </c>
      <c r="C851">
        <v>2009</v>
      </c>
      <c r="D851">
        <v>45</v>
      </c>
      <c r="E851" t="s">
        <v>60</v>
      </c>
      <c r="F851" t="s">
        <v>21</v>
      </c>
      <c r="G851" t="s">
        <v>812</v>
      </c>
      <c r="H851" t="s">
        <v>21</v>
      </c>
      <c r="I851" t="s">
        <v>910</v>
      </c>
      <c r="J851" t="s">
        <v>911</v>
      </c>
      <c r="K851" t="s">
        <v>21</v>
      </c>
      <c r="L851" t="s">
        <v>41</v>
      </c>
      <c r="M851">
        <v>2</v>
      </c>
      <c r="N851" t="s">
        <v>919</v>
      </c>
      <c r="O851" t="s">
        <v>732</v>
      </c>
      <c r="P851" t="s">
        <v>642</v>
      </c>
      <c r="Q851" t="s">
        <v>768</v>
      </c>
    </row>
    <row r="852" spans="1:17" x14ac:dyDescent="0.25">
      <c r="A852">
        <v>392224</v>
      </c>
      <c r="B852" t="s">
        <v>810</v>
      </c>
      <c r="C852">
        <v>2009</v>
      </c>
      <c r="D852">
        <v>44</v>
      </c>
      <c r="E852" t="s">
        <v>33</v>
      </c>
      <c r="F852" t="s">
        <v>64</v>
      </c>
      <c r="G852" t="s">
        <v>812</v>
      </c>
      <c r="H852" t="s">
        <v>64</v>
      </c>
      <c r="I852" t="s">
        <v>910</v>
      </c>
      <c r="J852" t="s">
        <v>911</v>
      </c>
      <c r="K852" t="s">
        <v>33</v>
      </c>
      <c r="L852" t="s">
        <v>26</v>
      </c>
      <c r="M852">
        <v>2</v>
      </c>
      <c r="N852" t="s">
        <v>919</v>
      </c>
      <c r="O852" t="s">
        <v>719</v>
      </c>
      <c r="P852" t="s">
        <v>642</v>
      </c>
      <c r="Q852" t="s">
        <v>768</v>
      </c>
    </row>
    <row r="853" spans="1:17" x14ac:dyDescent="0.25">
      <c r="A853">
        <v>392223</v>
      </c>
      <c r="B853" t="s">
        <v>810</v>
      </c>
      <c r="C853">
        <v>2009</v>
      </c>
      <c r="D853">
        <v>43</v>
      </c>
      <c r="E853" t="s">
        <v>646</v>
      </c>
      <c r="F853" t="s">
        <v>360</v>
      </c>
      <c r="G853" t="s">
        <v>812</v>
      </c>
      <c r="H853" t="s">
        <v>646</v>
      </c>
      <c r="I853" t="s">
        <v>912</v>
      </c>
      <c r="J853" t="s">
        <v>911</v>
      </c>
      <c r="K853" t="s">
        <v>360</v>
      </c>
      <c r="L853" t="s">
        <v>41</v>
      </c>
      <c r="M853">
        <v>12</v>
      </c>
      <c r="N853" t="s">
        <v>919</v>
      </c>
      <c r="O853" t="s">
        <v>826</v>
      </c>
      <c r="P853" t="s">
        <v>768</v>
      </c>
      <c r="Q853" t="s">
        <v>708</v>
      </c>
    </row>
    <row r="854" spans="1:17" x14ac:dyDescent="0.25">
      <c r="A854">
        <v>392222</v>
      </c>
      <c r="B854" t="s">
        <v>805</v>
      </c>
      <c r="C854">
        <v>2009</v>
      </c>
      <c r="D854">
        <v>42</v>
      </c>
      <c r="E854" t="s">
        <v>248</v>
      </c>
      <c r="F854" t="s">
        <v>60</v>
      </c>
      <c r="G854" t="s">
        <v>807</v>
      </c>
      <c r="H854" t="s">
        <v>248</v>
      </c>
      <c r="I854" t="s">
        <v>910</v>
      </c>
      <c r="J854" t="s">
        <v>911</v>
      </c>
      <c r="K854" t="s">
        <v>60</v>
      </c>
      <c r="L854" t="s">
        <v>26</v>
      </c>
      <c r="M854">
        <v>8</v>
      </c>
      <c r="N854" t="s">
        <v>919</v>
      </c>
      <c r="O854" t="s">
        <v>340</v>
      </c>
      <c r="P854" t="s">
        <v>565</v>
      </c>
      <c r="Q854" t="s">
        <v>697</v>
      </c>
    </row>
    <row r="855" spans="1:17" x14ac:dyDescent="0.25">
      <c r="A855">
        <v>392221</v>
      </c>
      <c r="B855" t="s">
        <v>805</v>
      </c>
      <c r="C855">
        <v>2009</v>
      </c>
      <c r="D855">
        <v>41</v>
      </c>
      <c r="E855" t="s">
        <v>33</v>
      </c>
      <c r="F855" t="s">
        <v>73</v>
      </c>
      <c r="G855" t="s">
        <v>807</v>
      </c>
      <c r="H855" t="s">
        <v>33</v>
      </c>
      <c r="I855" t="s">
        <v>912</v>
      </c>
      <c r="J855" t="s">
        <v>911</v>
      </c>
      <c r="K855" t="s">
        <v>33</v>
      </c>
      <c r="L855" t="s">
        <v>26</v>
      </c>
      <c r="M855">
        <v>6</v>
      </c>
      <c r="N855" t="s">
        <v>919</v>
      </c>
      <c r="O855" t="s">
        <v>719</v>
      </c>
      <c r="P855" t="s">
        <v>124</v>
      </c>
      <c r="Q855" t="s">
        <v>565</v>
      </c>
    </row>
    <row r="856" spans="1:17" x14ac:dyDescent="0.25">
      <c r="A856">
        <v>392220</v>
      </c>
      <c r="B856" t="s">
        <v>827</v>
      </c>
      <c r="C856">
        <v>2009</v>
      </c>
      <c r="D856">
        <v>40</v>
      </c>
      <c r="E856" t="s">
        <v>646</v>
      </c>
      <c r="F856" t="s">
        <v>21</v>
      </c>
      <c r="G856" t="s">
        <v>828</v>
      </c>
      <c r="H856" t="s">
        <v>646</v>
      </c>
      <c r="I856" t="s">
        <v>910</v>
      </c>
      <c r="J856" t="s">
        <v>911</v>
      </c>
      <c r="K856" t="s">
        <v>646</v>
      </c>
      <c r="L856" t="s">
        <v>41</v>
      </c>
      <c r="M856">
        <v>53</v>
      </c>
      <c r="N856" t="s">
        <v>919</v>
      </c>
      <c r="O856" t="s">
        <v>416</v>
      </c>
      <c r="P856" t="s">
        <v>829</v>
      </c>
      <c r="Q856" t="s">
        <v>354</v>
      </c>
    </row>
    <row r="857" spans="1:17" x14ac:dyDescent="0.25">
      <c r="A857">
        <v>392219</v>
      </c>
      <c r="B857" t="s">
        <v>801</v>
      </c>
      <c r="C857">
        <v>2009</v>
      </c>
      <c r="D857">
        <v>39</v>
      </c>
      <c r="E857" t="s">
        <v>360</v>
      </c>
      <c r="F857" t="s">
        <v>73</v>
      </c>
      <c r="G857" t="s">
        <v>803</v>
      </c>
      <c r="H857" t="s">
        <v>360</v>
      </c>
      <c r="I857" t="s">
        <v>912</v>
      </c>
      <c r="J857" t="s">
        <v>911</v>
      </c>
      <c r="K857" t="s">
        <v>360</v>
      </c>
      <c r="L857" t="s">
        <v>26</v>
      </c>
      <c r="M857">
        <v>7</v>
      </c>
      <c r="N857" t="s">
        <v>919</v>
      </c>
      <c r="O857" t="s">
        <v>231</v>
      </c>
      <c r="P857" t="s">
        <v>708</v>
      </c>
      <c r="Q857" t="s">
        <v>710</v>
      </c>
    </row>
    <row r="858" spans="1:17" x14ac:dyDescent="0.25">
      <c r="A858">
        <v>392218</v>
      </c>
      <c r="B858" t="s">
        <v>820</v>
      </c>
      <c r="C858">
        <v>2009</v>
      </c>
      <c r="D858">
        <v>38</v>
      </c>
      <c r="E858" t="s">
        <v>33</v>
      </c>
      <c r="F858" t="s">
        <v>60</v>
      </c>
      <c r="G858" t="s">
        <v>822</v>
      </c>
      <c r="H858" t="s">
        <v>60</v>
      </c>
      <c r="I858" t="s">
        <v>910</v>
      </c>
      <c r="J858" t="s">
        <v>911</v>
      </c>
      <c r="K858" t="s">
        <v>60</v>
      </c>
      <c r="L858" t="s">
        <v>41</v>
      </c>
      <c r="M858">
        <v>16</v>
      </c>
      <c r="N858" t="s">
        <v>919</v>
      </c>
      <c r="O858" t="s">
        <v>535</v>
      </c>
      <c r="P858" t="s">
        <v>642</v>
      </c>
      <c r="Q858" t="s">
        <v>759</v>
      </c>
    </row>
    <row r="859" spans="1:17" x14ac:dyDescent="0.25">
      <c r="A859">
        <v>392216</v>
      </c>
      <c r="B859" t="s">
        <v>827</v>
      </c>
      <c r="C859">
        <v>2009</v>
      </c>
      <c r="D859">
        <v>36</v>
      </c>
      <c r="E859" t="s">
        <v>646</v>
      </c>
      <c r="F859" t="s">
        <v>248</v>
      </c>
      <c r="G859" t="s">
        <v>828</v>
      </c>
      <c r="H859" t="s">
        <v>248</v>
      </c>
      <c r="I859" t="s">
        <v>912</v>
      </c>
      <c r="J859" t="s">
        <v>911</v>
      </c>
      <c r="K859" t="s">
        <v>248</v>
      </c>
      <c r="L859" t="s">
        <v>26</v>
      </c>
      <c r="M859">
        <v>3</v>
      </c>
      <c r="N859" t="s">
        <v>919</v>
      </c>
      <c r="O859" t="s">
        <v>737</v>
      </c>
      <c r="P859" t="s">
        <v>829</v>
      </c>
      <c r="Q859" t="s">
        <v>699</v>
      </c>
    </row>
    <row r="860" spans="1:17" x14ac:dyDescent="0.25">
      <c r="A860">
        <v>392217</v>
      </c>
      <c r="B860" t="s">
        <v>827</v>
      </c>
      <c r="C860">
        <v>2009</v>
      </c>
      <c r="D860">
        <v>37</v>
      </c>
      <c r="E860" t="s">
        <v>64</v>
      </c>
      <c r="F860" t="s">
        <v>21</v>
      </c>
      <c r="G860" t="s">
        <v>828</v>
      </c>
      <c r="H860" t="s">
        <v>21</v>
      </c>
      <c r="I860" t="s">
        <v>910</v>
      </c>
      <c r="J860" t="s">
        <v>911</v>
      </c>
      <c r="K860" t="s">
        <v>64</v>
      </c>
      <c r="L860" t="s">
        <v>26</v>
      </c>
      <c r="M860">
        <v>7</v>
      </c>
      <c r="N860" t="s">
        <v>919</v>
      </c>
      <c r="O860" t="s">
        <v>830</v>
      </c>
      <c r="P860" t="s">
        <v>829</v>
      </c>
      <c r="Q860" t="s">
        <v>354</v>
      </c>
    </row>
    <row r="861" spans="1:17" x14ac:dyDescent="0.25">
      <c r="A861">
        <v>392215</v>
      </c>
      <c r="B861" t="s">
        <v>831</v>
      </c>
      <c r="C861">
        <v>2009</v>
      </c>
      <c r="D861">
        <v>35</v>
      </c>
      <c r="E861" t="s">
        <v>360</v>
      </c>
      <c r="F861" t="s">
        <v>60</v>
      </c>
      <c r="G861" t="s">
        <v>832</v>
      </c>
      <c r="H861" t="s">
        <v>60</v>
      </c>
      <c r="I861" t="s">
        <v>910</v>
      </c>
      <c r="J861" t="s">
        <v>911</v>
      </c>
      <c r="K861" t="s">
        <v>360</v>
      </c>
      <c r="L861" t="s">
        <v>26</v>
      </c>
      <c r="M861">
        <v>7</v>
      </c>
      <c r="N861" t="s">
        <v>919</v>
      </c>
      <c r="O861" t="s">
        <v>472</v>
      </c>
      <c r="P861" t="s">
        <v>124</v>
      </c>
      <c r="Q861" t="s">
        <v>651</v>
      </c>
    </row>
    <row r="862" spans="1:17" x14ac:dyDescent="0.25">
      <c r="A862">
        <v>392214</v>
      </c>
      <c r="B862" t="s">
        <v>805</v>
      </c>
      <c r="C862">
        <v>2009</v>
      </c>
      <c r="D862">
        <v>34</v>
      </c>
      <c r="E862" t="s">
        <v>64</v>
      </c>
      <c r="F862" t="s">
        <v>248</v>
      </c>
      <c r="G862" t="s">
        <v>807</v>
      </c>
      <c r="H862" t="s">
        <v>64</v>
      </c>
      <c r="I862" t="s">
        <v>910</v>
      </c>
      <c r="J862" t="s">
        <v>911</v>
      </c>
      <c r="K862" t="s">
        <v>64</v>
      </c>
      <c r="L862" t="s">
        <v>41</v>
      </c>
      <c r="M862">
        <v>12</v>
      </c>
      <c r="N862" t="s">
        <v>373</v>
      </c>
      <c r="O862" t="s">
        <v>792</v>
      </c>
      <c r="P862" t="s">
        <v>768</v>
      </c>
      <c r="Q862" t="s">
        <v>833</v>
      </c>
    </row>
    <row r="863" spans="1:17" x14ac:dyDescent="0.25">
      <c r="A863">
        <v>392213</v>
      </c>
      <c r="B863" t="s">
        <v>805</v>
      </c>
      <c r="C863">
        <v>2009</v>
      </c>
      <c r="D863">
        <v>33</v>
      </c>
      <c r="E863" t="s">
        <v>33</v>
      </c>
      <c r="F863" t="s">
        <v>21</v>
      </c>
      <c r="G863" t="s">
        <v>807</v>
      </c>
      <c r="H863" t="s">
        <v>21</v>
      </c>
      <c r="I863" t="s">
        <v>912</v>
      </c>
      <c r="J863" t="s">
        <v>911</v>
      </c>
      <c r="K863" t="s">
        <v>21</v>
      </c>
      <c r="L863" t="s">
        <v>26</v>
      </c>
      <c r="M863">
        <v>7</v>
      </c>
      <c r="N863" t="s">
        <v>919</v>
      </c>
      <c r="O863" t="s">
        <v>834</v>
      </c>
      <c r="P863" t="s">
        <v>696</v>
      </c>
      <c r="Q863" t="s">
        <v>768</v>
      </c>
    </row>
    <row r="864" spans="1:17" x14ac:dyDescent="0.25">
      <c r="A864">
        <v>392212</v>
      </c>
      <c r="B864" t="s">
        <v>805</v>
      </c>
      <c r="C864">
        <v>2009</v>
      </c>
      <c r="D864">
        <v>32</v>
      </c>
      <c r="E864" t="s">
        <v>646</v>
      </c>
      <c r="F864" t="s">
        <v>60</v>
      </c>
      <c r="G864" t="s">
        <v>807</v>
      </c>
      <c r="H864" t="s">
        <v>646</v>
      </c>
      <c r="I864" t="s">
        <v>910</v>
      </c>
      <c r="J864" t="s">
        <v>911</v>
      </c>
      <c r="K864" t="s">
        <v>646</v>
      </c>
      <c r="L864" t="s">
        <v>41</v>
      </c>
      <c r="M864">
        <v>19</v>
      </c>
      <c r="N864" t="s">
        <v>919</v>
      </c>
      <c r="O864" t="s">
        <v>285</v>
      </c>
      <c r="P864" t="s">
        <v>835</v>
      </c>
      <c r="Q864" t="s">
        <v>354</v>
      </c>
    </row>
    <row r="865" spans="1:17" x14ac:dyDescent="0.25">
      <c r="A865">
        <v>392211</v>
      </c>
      <c r="B865" t="s">
        <v>810</v>
      </c>
      <c r="C865">
        <v>2009</v>
      </c>
      <c r="D865">
        <v>31</v>
      </c>
      <c r="E865" t="s">
        <v>360</v>
      </c>
      <c r="F865" t="s">
        <v>73</v>
      </c>
      <c r="G865" t="s">
        <v>812</v>
      </c>
      <c r="H865" t="s">
        <v>73</v>
      </c>
      <c r="I865" t="s">
        <v>910</v>
      </c>
      <c r="J865" t="s">
        <v>911</v>
      </c>
      <c r="K865" t="s">
        <v>360</v>
      </c>
      <c r="L865" t="s">
        <v>26</v>
      </c>
      <c r="M865">
        <v>9</v>
      </c>
      <c r="N865" t="s">
        <v>919</v>
      </c>
      <c r="O865" t="s">
        <v>423</v>
      </c>
      <c r="P865" t="s">
        <v>829</v>
      </c>
      <c r="Q865" t="s">
        <v>809</v>
      </c>
    </row>
    <row r="866" spans="1:17" x14ac:dyDescent="0.25">
      <c r="A866">
        <v>392210</v>
      </c>
      <c r="B866" t="s">
        <v>810</v>
      </c>
      <c r="C866">
        <v>2009</v>
      </c>
      <c r="D866">
        <v>30</v>
      </c>
      <c r="E866" t="s">
        <v>248</v>
      </c>
      <c r="F866" t="s">
        <v>21</v>
      </c>
      <c r="G866" t="s">
        <v>812</v>
      </c>
      <c r="H866" t="s">
        <v>248</v>
      </c>
      <c r="I866" t="s">
        <v>912</v>
      </c>
      <c r="J866" t="s">
        <v>911</v>
      </c>
      <c r="K866" t="s">
        <v>21</v>
      </c>
      <c r="L866" t="s">
        <v>41</v>
      </c>
      <c r="M866">
        <v>78</v>
      </c>
      <c r="N866" t="s">
        <v>919</v>
      </c>
      <c r="O866" t="s">
        <v>836</v>
      </c>
      <c r="P866" t="s">
        <v>565</v>
      </c>
      <c r="Q866" t="s">
        <v>809</v>
      </c>
    </row>
    <row r="867" spans="1:17" x14ac:dyDescent="0.25">
      <c r="A867">
        <v>392209</v>
      </c>
      <c r="B867" t="s">
        <v>831</v>
      </c>
      <c r="C867">
        <v>2009</v>
      </c>
      <c r="D867">
        <v>29</v>
      </c>
      <c r="E867" t="s">
        <v>64</v>
      </c>
      <c r="F867" t="s">
        <v>646</v>
      </c>
      <c r="G867" t="s">
        <v>832</v>
      </c>
      <c r="H867" t="s">
        <v>64</v>
      </c>
      <c r="I867" t="s">
        <v>910</v>
      </c>
      <c r="J867" t="s">
        <v>911</v>
      </c>
      <c r="K867" t="s">
        <v>64</v>
      </c>
      <c r="L867" t="s">
        <v>41</v>
      </c>
      <c r="M867">
        <v>78</v>
      </c>
      <c r="N867" t="s">
        <v>919</v>
      </c>
      <c r="O867" t="s">
        <v>308</v>
      </c>
      <c r="P867" t="s">
        <v>642</v>
      </c>
      <c r="Q867" t="s">
        <v>124</v>
      </c>
    </row>
    <row r="868" spans="1:17" x14ac:dyDescent="0.25">
      <c r="A868">
        <v>392208</v>
      </c>
      <c r="B868" t="s">
        <v>801</v>
      </c>
      <c r="C868">
        <v>2009</v>
      </c>
      <c r="D868">
        <v>28</v>
      </c>
      <c r="E868" t="s">
        <v>33</v>
      </c>
      <c r="F868" t="s">
        <v>60</v>
      </c>
      <c r="G868" t="s">
        <v>803</v>
      </c>
      <c r="H868" t="s">
        <v>60</v>
      </c>
      <c r="I868" t="s">
        <v>910</v>
      </c>
      <c r="J868" t="s">
        <v>911</v>
      </c>
      <c r="K868" t="s">
        <v>33</v>
      </c>
      <c r="L868" t="s">
        <v>26</v>
      </c>
      <c r="M868">
        <v>9</v>
      </c>
      <c r="N868" t="s">
        <v>919</v>
      </c>
      <c r="O868" t="s">
        <v>584</v>
      </c>
      <c r="P868" t="s">
        <v>697</v>
      </c>
      <c r="Q868" t="s">
        <v>833</v>
      </c>
    </row>
    <row r="869" spans="1:17" x14ac:dyDescent="0.25">
      <c r="A869">
        <v>392207</v>
      </c>
      <c r="B869" t="s">
        <v>820</v>
      </c>
      <c r="C869">
        <v>2009</v>
      </c>
      <c r="D869">
        <v>27</v>
      </c>
      <c r="E869" t="s">
        <v>248</v>
      </c>
      <c r="F869" t="s">
        <v>73</v>
      </c>
      <c r="G869" t="s">
        <v>822</v>
      </c>
      <c r="H869" t="s">
        <v>73</v>
      </c>
      <c r="I869" t="s">
        <v>910</v>
      </c>
      <c r="J869" t="s">
        <v>911</v>
      </c>
      <c r="K869" t="s">
        <v>248</v>
      </c>
      <c r="L869" t="s">
        <v>26</v>
      </c>
      <c r="M869">
        <v>6</v>
      </c>
      <c r="N869" t="s">
        <v>919</v>
      </c>
      <c r="O869" t="s">
        <v>737</v>
      </c>
      <c r="P869" t="s">
        <v>593</v>
      </c>
      <c r="Q869" t="s">
        <v>835</v>
      </c>
    </row>
    <row r="870" spans="1:17" x14ac:dyDescent="0.25">
      <c r="A870">
        <v>392205</v>
      </c>
      <c r="B870" t="s">
        <v>820</v>
      </c>
      <c r="C870">
        <v>2009</v>
      </c>
      <c r="D870">
        <v>25</v>
      </c>
      <c r="E870" t="s">
        <v>646</v>
      </c>
      <c r="F870" t="s">
        <v>21</v>
      </c>
      <c r="G870" t="s">
        <v>822</v>
      </c>
      <c r="H870" t="s">
        <v>646</v>
      </c>
      <c r="I870" t="s">
        <v>910</v>
      </c>
      <c r="J870" t="s">
        <v>911</v>
      </c>
      <c r="K870" t="s">
        <v>21</v>
      </c>
      <c r="L870" t="s">
        <v>26</v>
      </c>
      <c r="M870">
        <v>3</v>
      </c>
      <c r="N870" t="s">
        <v>919</v>
      </c>
      <c r="O870" t="s">
        <v>457</v>
      </c>
      <c r="P870" t="s">
        <v>593</v>
      </c>
      <c r="Q870" t="s">
        <v>759</v>
      </c>
    </row>
    <row r="871" spans="1:17" x14ac:dyDescent="0.25">
      <c r="A871">
        <v>392206</v>
      </c>
      <c r="B871" t="s">
        <v>801</v>
      </c>
      <c r="C871">
        <v>2009</v>
      </c>
      <c r="D871">
        <v>26</v>
      </c>
      <c r="E871" t="s">
        <v>64</v>
      </c>
      <c r="F871" t="s">
        <v>360</v>
      </c>
      <c r="G871" t="s">
        <v>803</v>
      </c>
      <c r="H871" t="s">
        <v>360</v>
      </c>
      <c r="I871" t="s">
        <v>912</v>
      </c>
      <c r="J871" t="s">
        <v>911</v>
      </c>
      <c r="K871" t="s">
        <v>64</v>
      </c>
      <c r="L871" t="s">
        <v>41</v>
      </c>
      <c r="M871">
        <v>18</v>
      </c>
      <c r="N871" t="s">
        <v>919</v>
      </c>
      <c r="O871" t="s">
        <v>837</v>
      </c>
      <c r="P871" t="s">
        <v>768</v>
      </c>
      <c r="Q871" t="s">
        <v>697</v>
      </c>
    </row>
    <row r="872" spans="1:17" x14ac:dyDescent="0.25">
      <c r="A872">
        <v>392203</v>
      </c>
      <c r="B872" t="s">
        <v>831</v>
      </c>
      <c r="C872">
        <v>2009</v>
      </c>
      <c r="D872">
        <v>23</v>
      </c>
      <c r="E872" t="s">
        <v>73</v>
      </c>
      <c r="F872" t="s">
        <v>60</v>
      </c>
      <c r="G872" t="s">
        <v>832</v>
      </c>
      <c r="H872" t="s">
        <v>60</v>
      </c>
      <c r="I872" t="s">
        <v>910</v>
      </c>
      <c r="J872" t="s">
        <v>911</v>
      </c>
      <c r="K872" t="s">
        <v>60</v>
      </c>
      <c r="L872" t="s">
        <v>41</v>
      </c>
      <c r="M872">
        <v>9</v>
      </c>
      <c r="N872" t="s">
        <v>919</v>
      </c>
      <c r="O872" t="s">
        <v>535</v>
      </c>
      <c r="P872" t="s">
        <v>124</v>
      </c>
      <c r="Q872" t="s">
        <v>651</v>
      </c>
    </row>
    <row r="873" spans="1:17" x14ac:dyDescent="0.25">
      <c r="A873">
        <v>392204</v>
      </c>
      <c r="B873" t="s">
        <v>810</v>
      </c>
      <c r="C873">
        <v>2009</v>
      </c>
      <c r="D873">
        <v>24</v>
      </c>
      <c r="E873" t="s">
        <v>33</v>
      </c>
      <c r="F873" t="s">
        <v>248</v>
      </c>
      <c r="G873" t="s">
        <v>812</v>
      </c>
      <c r="H873" t="s">
        <v>33</v>
      </c>
      <c r="I873" t="s">
        <v>910</v>
      </c>
      <c r="J873" t="s">
        <v>911</v>
      </c>
      <c r="K873" t="s">
        <v>33</v>
      </c>
      <c r="L873" t="s">
        <v>41</v>
      </c>
      <c r="M873">
        <v>8</v>
      </c>
      <c r="N873" t="s">
        <v>919</v>
      </c>
      <c r="O873" t="s">
        <v>446</v>
      </c>
      <c r="P873" t="s">
        <v>354</v>
      </c>
      <c r="Q873" t="s">
        <v>179</v>
      </c>
    </row>
    <row r="874" spans="1:17" x14ac:dyDescent="0.25">
      <c r="A874">
        <v>392202</v>
      </c>
      <c r="B874" t="s">
        <v>805</v>
      </c>
      <c r="C874">
        <v>2009</v>
      </c>
      <c r="D874">
        <v>22</v>
      </c>
      <c r="E874" t="s">
        <v>64</v>
      </c>
      <c r="F874" t="s">
        <v>21</v>
      </c>
      <c r="G874" t="s">
        <v>807</v>
      </c>
      <c r="H874" t="s">
        <v>21</v>
      </c>
      <c r="I874" t="s">
        <v>912</v>
      </c>
      <c r="J874" t="s">
        <v>911</v>
      </c>
      <c r="K874" t="s">
        <v>64</v>
      </c>
      <c r="L874" t="s">
        <v>41</v>
      </c>
      <c r="M874">
        <v>38</v>
      </c>
      <c r="N874" t="s">
        <v>919</v>
      </c>
      <c r="O874" t="s">
        <v>434</v>
      </c>
      <c r="P874" t="s">
        <v>829</v>
      </c>
      <c r="Q874" t="s">
        <v>697</v>
      </c>
    </row>
    <row r="875" spans="1:17" x14ac:dyDescent="0.25">
      <c r="A875">
        <v>392201</v>
      </c>
      <c r="B875" t="s">
        <v>805</v>
      </c>
      <c r="C875">
        <v>2009</v>
      </c>
      <c r="D875">
        <v>21</v>
      </c>
      <c r="E875" t="s">
        <v>646</v>
      </c>
      <c r="F875" t="s">
        <v>360</v>
      </c>
      <c r="G875" t="s">
        <v>807</v>
      </c>
      <c r="H875" t="s">
        <v>360</v>
      </c>
      <c r="I875" t="s">
        <v>912</v>
      </c>
      <c r="J875" t="s">
        <v>911</v>
      </c>
      <c r="K875" t="s">
        <v>360</v>
      </c>
      <c r="L875" t="s">
        <v>26</v>
      </c>
      <c r="M875">
        <v>6</v>
      </c>
      <c r="N875" t="s">
        <v>919</v>
      </c>
      <c r="O875" t="s">
        <v>839</v>
      </c>
      <c r="P875" t="s">
        <v>829</v>
      </c>
      <c r="Q875" t="s">
        <v>699</v>
      </c>
    </row>
    <row r="876" spans="1:17" x14ac:dyDescent="0.25">
      <c r="A876">
        <v>392200</v>
      </c>
      <c r="B876" t="s">
        <v>810</v>
      </c>
      <c r="C876">
        <v>2009</v>
      </c>
      <c r="D876">
        <v>20</v>
      </c>
      <c r="E876" t="s">
        <v>248</v>
      </c>
      <c r="F876" t="s">
        <v>60</v>
      </c>
      <c r="G876" t="s">
        <v>812</v>
      </c>
      <c r="H876" t="s">
        <v>248</v>
      </c>
      <c r="I876" t="s">
        <v>910</v>
      </c>
      <c r="J876" t="s">
        <v>911</v>
      </c>
      <c r="K876" t="s">
        <v>248</v>
      </c>
      <c r="L876" t="s">
        <v>41</v>
      </c>
      <c r="M876">
        <v>3</v>
      </c>
      <c r="N876" t="s">
        <v>919</v>
      </c>
      <c r="O876" t="s">
        <v>659</v>
      </c>
      <c r="P876" t="s">
        <v>835</v>
      </c>
      <c r="Q876" t="s">
        <v>708</v>
      </c>
    </row>
    <row r="877" spans="1:17" x14ac:dyDescent="0.25">
      <c r="A877">
        <v>392199</v>
      </c>
      <c r="B877" t="s">
        <v>810</v>
      </c>
      <c r="C877">
        <v>2009</v>
      </c>
      <c r="D877">
        <v>19</v>
      </c>
      <c r="E877" t="s">
        <v>33</v>
      </c>
      <c r="F877" t="s">
        <v>73</v>
      </c>
      <c r="G877" t="s">
        <v>812</v>
      </c>
      <c r="H877" t="s">
        <v>73</v>
      </c>
      <c r="I877" t="s">
        <v>910</v>
      </c>
      <c r="J877" t="s">
        <v>911</v>
      </c>
      <c r="K877" t="s">
        <v>33</v>
      </c>
      <c r="L877" t="s">
        <v>26</v>
      </c>
      <c r="M877">
        <v>5</v>
      </c>
      <c r="N877" t="s">
        <v>919</v>
      </c>
      <c r="O877" t="s">
        <v>841</v>
      </c>
      <c r="P877" t="s">
        <v>835</v>
      </c>
      <c r="Q877" t="s">
        <v>833</v>
      </c>
    </row>
    <row r="878" spans="1:17" x14ac:dyDescent="0.25">
      <c r="A878">
        <v>392198</v>
      </c>
      <c r="B878" t="s">
        <v>805</v>
      </c>
      <c r="C878">
        <v>2009</v>
      </c>
      <c r="D878">
        <v>18</v>
      </c>
      <c r="E878" t="s">
        <v>360</v>
      </c>
      <c r="F878" t="s">
        <v>21</v>
      </c>
      <c r="G878" t="s">
        <v>807</v>
      </c>
      <c r="H878" t="s">
        <v>360</v>
      </c>
      <c r="I878" t="s">
        <v>910</v>
      </c>
      <c r="J878" t="s">
        <v>911</v>
      </c>
      <c r="K878" t="s">
        <v>21</v>
      </c>
      <c r="L878" t="s">
        <v>26</v>
      </c>
      <c r="M878">
        <v>5</v>
      </c>
      <c r="N878" t="s">
        <v>919</v>
      </c>
      <c r="O878" t="s">
        <v>457</v>
      </c>
      <c r="P878" t="s">
        <v>829</v>
      </c>
      <c r="Q878" t="s">
        <v>697</v>
      </c>
    </row>
    <row r="879" spans="1:17" x14ac:dyDescent="0.25">
      <c r="A879">
        <v>392197</v>
      </c>
      <c r="B879" t="s">
        <v>820</v>
      </c>
      <c r="C879">
        <v>2009</v>
      </c>
      <c r="D879">
        <v>17</v>
      </c>
      <c r="E879" t="s">
        <v>73</v>
      </c>
      <c r="F879" t="s">
        <v>60</v>
      </c>
      <c r="G879" t="s">
        <v>822</v>
      </c>
      <c r="H879" t="s">
        <v>60</v>
      </c>
      <c r="I879" t="s">
        <v>910</v>
      </c>
      <c r="J879" t="s">
        <v>911</v>
      </c>
      <c r="K879" t="s">
        <v>60</v>
      </c>
      <c r="L879" t="s">
        <v>41</v>
      </c>
      <c r="M879">
        <v>92</v>
      </c>
      <c r="N879" t="s">
        <v>919</v>
      </c>
      <c r="O879" t="s">
        <v>611</v>
      </c>
      <c r="P879" t="s">
        <v>759</v>
      </c>
      <c r="Q879" t="s">
        <v>710</v>
      </c>
    </row>
    <row r="880" spans="1:17" x14ac:dyDescent="0.25">
      <c r="A880">
        <v>392196</v>
      </c>
      <c r="B880" t="s">
        <v>810</v>
      </c>
      <c r="C880">
        <v>2009</v>
      </c>
      <c r="D880">
        <v>16</v>
      </c>
      <c r="E880" t="s">
        <v>64</v>
      </c>
      <c r="F880" t="s">
        <v>646</v>
      </c>
      <c r="G880" t="s">
        <v>812</v>
      </c>
      <c r="H880" t="s">
        <v>646</v>
      </c>
      <c r="I880" t="s">
        <v>912</v>
      </c>
      <c r="J880" t="s">
        <v>911</v>
      </c>
      <c r="K880" t="s">
        <v>646</v>
      </c>
      <c r="L880" t="s">
        <v>26</v>
      </c>
      <c r="M880">
        <v>6</v>
      </c>
      <c r="N880" t="s">
        <v>919</v>
      </c>
      <c r="O880" t="s">
        <v>844</v>
      </c>
      <c r="P880" t="s">
        <v>809</v>
      </c>
      <c r="Q880" t="s">
        <v>833</v>
      </c>
    </row>
    <row r="881" spans="1:17" x14ac:dyDescent="0.25">
      <c r="A881">
        <v>392194</v>
      </c>
      <c r="B881" t="s">
        <v>820</v>
      </c>
      <c r="C881">
        <v>2009</v>
      </c>
      <c r="D881">
        <v>14</v>
      </c>
      <c r="E881" t="s">
        <v>33</v>
      </c>
      <c r="F881" t="s">
        <v>360</v>
      </c>
      <c r="G881" t="s">
        <v>822</v>
      </c>
      <c r="H881" t="s">
        <v>33</v>
      </c>
      <c r="I881" t="s">
        <v>910</v>
      </c>
      <c r="J881" t="s">
        <v>911</v>
      </c>
      <c r="K881" t="s">
        <v>360</v>
      </c>
      <c r="L881" t="s">
        <v>26</v>
      </c>
      <c r="M881">
        <v>6</v>
      </c>
      <c r="N881" t="s">
        <v>919</v>
      </c>
      <c r="O881" t="s">
        <v>846</v>
      </c>
      <c r="P881" t="s">
        <v>593</v>
      </c>
      <c r="Q881" t="s">
        <v>759</v>
      </c>
    </row>
    <row r="882" spans="1:17" x14ac:dyDescent="0.25">
      <c r="A882">
        <v>392195</v>
      </c>
      <c r="B882" t="s">
        <v>847</v>
      </c>
      <c r="C882">
        <v>2009</v>
      </c>
      <c r="D882">
        <v>15</v>
      </c>
      <c r="E882" t="s">
        <v>248</v>
      </c>
      <c r="F882" t="s">
        <v>21</v>
      </c>
      <c r="G882" t="s">
        <v>848</v>
      </c>
      <c r="H882" t="s">
        <v>248</v>
      </c>
      <c r="I882" t="s">
        <v>910</v>
      </c>
      <c r="J882" t="s">
        <v>911</v>
      </c>
      <c r="K882" t="s">
        <v>248</v>
      </c>
      <c r="L882" t="s">
        <v>41</v>
      </c>
      <c r="M882">
        <v>27</v>
      </c>
      <c r="N882" t="s">
        <v>919</v>
      </c>
      <c r="O882" t="s">
        <v>659</v>
      </c>
      <c r="P882" t="s">
        <v>124</v>
      </c>
      <c r="Q882" t="s">
        <v>696</v>
      </c>
    </row>
    <row r="883" spans="1:17" x14ac:dyDescent="0.25">
      <c r="A883">
        <v>392192</v>
      </c>
      <c r="B883" t="s">
        <v>810</v>
      </c>
      <c r="C883">
        <v>2009</v>
      </c>
      <c r="D883">
        <v>12</v>
      </c>
      <c r="E883" t="s">
        <v>646</v>
      </c>
      <c r="F883" t="s">
        <v>60</v>
      </c>
      <c r="G883" t="s">
        <v>812</v>
      </c>
      <c r="H883" t="s">
        <v>646</v>
      </c>
      <c r="I883" t="s">
        <v>910</v>
      </c>
      <c r="J883" t="s">
        <v>911</v>
      </c>
      <c r="K883" t="s">
        <v>646</v>
      </c>
      <c r="L883" t="s">
        <v>41</v>
      </c>
      <c r="M883">
        <v>12</v>
      </c>
      <c r="N883" t="s">
        <v>919</v>
      </c>
      <c r="O883" t="s">
        <v>850</v>
      </c>
      <c r="P883" t="s">
        <v>354</v>
      </c>
      <c r="Q883" t="s">
        <v>586</v>
      </c>
    </row>
    <row r="884" spans="1:17" x14ac:dyDescent="0.25">
      <c r="A884">
        <v>392191</v>
      </c>
      <c r="B884" t="s">
        <v>810</v>
      </c>
      <c r="C884">
        <v>2009</v>
      </c>
      <c r="D884">
        <v>11</v>
      </c>
      <c r="E884" t="s">
        <v>33</v>
      </c>
      <c r="F884" t="s">
        <v>248</v>
      </c>
      <c r="G884" t="s">
        <v>812</v>
      </c>
      <c r="H884" t="s">
        <v>33</v>
      </c>
      <c r="I884" t="s">
        <v>910</v>
      </c>
      <c r="J884" t="s">
        <v>911</v>
      </c>
      <c r="K884" t="s">
        <v>248</v>
      </c>
      <c r="L884" t="s">
        <v>26</v>
      </c>
      <c r="M884">
        <v>7</v>
      </c>
      <c r="N884" t="s">
        <v>919</v>
      </c>
      <c r="O884" t="s">
        <v>852</v>
      </c>
      <c r="P884" t="s">
        <v>642</v>
      </c>
      <c r="Q884" t="s">
        <v>833</v>
      </c>
    </row>
    <row r="885" spans="1:17" x14ac:dyDescent="0.25">
      <c r="A885">
        <v>392190</v>
      </c>
      <c r="B885" t="s">
        <v>847</v>
      </c>
      <c r="C885">
        <v>2009</v>
      </c>
      <c r="D885">
        <v>10</v>
      </c>
      <c r="E885" t="s">
        <v>73</v>
      </c>
      <c r="F885" t="s">
        <v>21</v>
      </c>
      <c r="G885" t="s">
        <v>848</v>
      </c>
      <c r="H885" t="s">
        <v>73</v>
      </c>
      <c r="I885" t="s">
        <v>912</v>
      </c>
      <c r="J885" t="s">
        <v>913</v>
      </c>
      <c r="K885" t="s">
        <v>21</v>
      </c>
      <c r="L885" t="s">
        <v>223</v>
      </c>
      <c r="M885">
        <v>0</v>
      </c>
      <c r="N885" t="s">
        <v>919</v>
      </c>
      <c r="O885" t="s">
        <v>457</v>
      </c>
      <c r="P885" t="s">
        <v>835</v>
      </c>
      <c r="Q885" t="s">
        <v>124</v>
      </c>
    </row>
    <row r="886" spans="1:17" x14ac:dyDescent="0.25">
      <c r="A886">
        <v>392189</v>
      </c>
      <c r="B886" t="s">
        <v>810</v>
      </c>
      <c r="C886">
        <v>2009</v>
      </c>
      <c r="D886">
        <v>9</v>
      </c>
      <c r="E886" t="s">
        <v>64</v>
      </c>
      <c r="F886" t="s">
        <v>360</v>
      </c>
      <c r="G886" t="s">
        <v>812</v>
      </c>
      <c r="H886" t="s">
        <v>360</v>
      </c>
      <c r="I886" t="s">
        <v>910</v>
      </c>
      <c r="J886" t="s">
        <v>911</v>
      </c>
      <c r="K886" t="s">
        <v>360</v>
      </c>
      <c r="L886" t="s">
        <v>41</v>
      </c>
      <c r="M886">
        <v>9</v>
      </c>
      <c r="N886" t="s">
        <v>919</v>
      </c>
      <c r="O886" t="s">
        <v>215</v>
      </c>
      <c r="P886" t="s">
        <v>642</v>
      </c>
      <c r="Q886" t="s">
        <v>586</v>
      </c>
    </row>
    <row r="887" spans="1:17" x14ac:dyDescent="0.25">
      <c r="A887">
        <v>392188</v>
      </c>
      <c r="B887" t="s">
        <v>847</v>
      </c>
      <c r="C887">
        <v>2009</v>
      </c>
      <c r="D887">
        <v>8</v>
      </c>
      <c r="E887" t="s">
        <v>33</v>
      </c>
      <c r="F887" t="s">
        <v>646</v>
      </c>
      <c r="G887" t="s">
        <v>848</v>
      </c>
      <c r="H887" t="s">
        <v>646</v>
      </c>
      <c r="I887" t="s">
        <v>910</v>
      </c>
      <c r="J887" t="s">
        <v>911</v>
      </c>
      <c r="K887" t="s">
        <v>646</v>
      </c>
      <c r="L887" t="s">
        <v>41</v>
      </c>
      <c r="M887">
        <v>24</v>
      </c>
      <c r="N887" t="s">
        <v>919</v>
      </c>
      <c r="O887" t="s">
        <v>606</v>
      </c>
      <c r="P887" t="s">
        <v>124</v>
      </c>
      <c r="Q887" t="s">
        <v>699</v>
      </c>
    </row>
    <row r="888" spans="1:17" x14ac:dyDescent="0.25">
      <c r="A888">
        <v>392186</v>
      </c>
      <c r="B888" t="s">
        <v>810</v>
      </c>
      <c r="C888">
        <v>2009</v>
      </c>
      <c r="D888">
        <v>6</v>
      </c>
      <c r="E888" t="s">
        <v>248</v>
      </c>
      <c r="F888" t="s">
        <v>73</v>
      </c>
      <c r="G888" t="s">
        <v>812</v>
      </c>
      <c r="H888" t="s">
        <v>73</v>
      </c>
      <c r="I888" t="s">
        <v>912</v>
      </c>
      <c r="J888" t="s">
        <v>911</v>
      </c>
      <c r="K888" t="s">
        <v>73</v>
      </c>
      <c r="L888" t="s">
        <v>41</v>
      </c>
      <c r="M888">
        <v>11</v>
      </c>
      <c r="N888" t="s">
        <v>373</v>
      </c>
      <c r="O888" t="s">
        <v>257</v>
      </c>
      <c r="P888" t="s">
        <v>768</v>
      </c>
      <c r="Q888" t="s">
        <v>856</v>
      </c>
    </row>
    <row r="889" spans="1:17" x14ac:dyDescent="0.25">
      <c r="A889">
        <v>392185</v>
      </c>
      <c r="B889" t="s">
        <v>820</v>
      </c>
      <c r="C889">
        <v>2009</v>
      </c>
      <c r="D889">
        <v>5</v>
      </c>
      <c r="E889" t="s">
        <v>33</v>
      </c>
      <c r="F889" t="s">
        <v>64</v>
      </c>
      <c r="G889" t="s">
        <v>822</v>
      </c>
      <c r="H889" t="s">
        <v>64</v>
      </c>
      <c r="I889" t="s">
        <v>910</v>
      </c>
      <c r="J889" t="s">
        <v>911</v>
      </c>
      <c r="K889" t="s">
        <v>64</v>
      </c>
      <c r="L889" t="s">
        <v>41</v>
      </c>
      <c r="M889">
        <v>92</v>
      </c>
      <c r="N889" t="s">
        <v>919</v>
      </c>
      <c r="O889" t="s">
        <v>813</v>
      </c>
      <c r="P889" t="s">
        <v>759</v>
      </c>
      <c r="Q889" t="s">
        <v>586</v>
      </c>
    </row>
    <row r="890" spans="1:17" x14ac:dyDescent="0.25">
      <c r="A890">
        <v>392184</v>
      </c>
      <c r="B890" t="s">
        <v>847</v>
      </c>
      <c r="C890">
        <v>2009</v>
      </c>
      <c r="D890">
        <v>4</v>
      </c>
      <c r="E890" t="s">
        <v>646</v>
      </c>
      <c r="F890" t="s">
        <v>73</v>
      </c>
      <c r="G890" t="s">
        <v>848</v>
      </c>
      <c r="H890" t="s">
        <v>73</v>
      </c>
      <c r="I890" t="s">
        <v>910</v>
      </c>
      <c r="J890" t="s">
        <v>911</v>
      </c>
      <c r="K890" t="s">
        <v>646</v>
      </c>
      <c r="L890" t="s">
        <v>26</v>
      </c>
      <c r="M890">
        <v>8</v>
      </c>
      <c r="N890" t="s">
        <v>919</v>
      </c>
      <c r="O890" t="s">
        <v>859</v>
      </c>
      <c r="P890" t="s">
        <v>835</v>
      </c>
      <c r="Q890" t="s">
        <v>642</v>
      </c>
    </row>
    <row r="891" spans="1:17" x14ac:dyDescent="0.25">
      <c r="A891">
        <v>392183</v>
      </c>
      <c r="B891" t="s">
        <v>847</v>
      </c>
      <c r="C891">
        <v>2009</v>
      </c>
      <c r="D891">
        <v>3</v>
      </c>
      <c r="E891" t="s">
        <v>360</v>
      </c>
      <c r="F891" t="s">
        <v>248</v>
      </c>
      <c r="G891" t="s">
        <v>848</v>
      </c>
      <c r="H891" t="s">
        <v>360</v>
      </c>
      <c r="I891" t="s">
        <v>912</v>
      </c>
      <c r="J891" t="s">
        <v>911</v>
      </c>
      <c r="K891" t="s">
        <v>360</v>
      </c>
      <c r="L891" t="s">
        <v>26</v>
      </c>
      <c r="M891">
        <v>10</v>
      </c>
      <c r="N891" t="s">
        <v>373</v>
      </c>
      <c r="O891" t="s">
        <v>860</v>
      </c>
      <c r="P891" t="s">
        <v>835</v>
      </c>
      <c r="Q891" t="s">
        <v>856</v>
      </c>
    </row>
    <row r="892" spans="1:17" x14ac:dyDescent="0.25">
      <c r="A892">
        <v>392182</v>
      </c>
      <c r="B892" t="s">
        <v>847</v>
      </c>
      <c r="C892">
        <v>2009</v>
      </c>
      <c r="D892">
        <v>2</v>
      </c>
      <c r="E892" t="s">
        <v>33</v>
      </c>
      <c r="F892" t="s">
        <v>21</v>
      </c>
      <c r="G892" t="s">
        <v>848</v>
      </c>
      <c r="H892" t="s">
        <v>33</v>
      </c>
      <c r="I892" t="s">
        <v>910</v>
      </c>
      <c r="J892" t="s">
        <v>911</v>
      </c>
      <c r="K892" t="s">
        <v>33</v>
      </c>
      <c r="L892" t="s">
        <v>41</v>
      </c>
      <c r="M892">
        <v>75</v>
      </c>
      <c r="N892" t="s">
        <v>919</v>
      </c>
      <c r="O892" t="s">
        <v>638</v>
      </c>
      <c r="P892" t="s">
        <v>642</v>
      </c>
      <c r="Q892" t="s">
        <v>710</v>
      </c>
    </row>
    <row r="893" spans="1:17" x14ac:dyDescent="0.25">
      <c r="A893">
        <v>392181</v>
      </c>
      <c r="B893" t="s">
        <v>847</v>
      </c>
      <c r="C893">
        <v>2009</v>
      </c>
      <c r="D893">
        <v>1</v>
      </c>
      <c r="E893" t="s">
        <v>64</v>
      </c>
      <c r="F893" t="s">
        <v>60</v>
      </c>
      <c r="G893" t="s">
        <v>848</v>
      </c>
      <c r="H893" t="s">
        <v>64</v>
      </c>
      <c r="I893" t="s">
        <v>912</v>
      </c>
      <c r="J893" t="s">
        <v>911</v>
      </c>
      <c r="K893" t="s">
        <v>60</v>
      </c>
      <c r="L893" t="s">
        <v>41</v>
      </c>
      <c r="M893">
        <v>19</v>
      </c>
      <c r="N893" t="s">
        <v>919</v>
      </c>
      <c r="O893" t="s">
        <v>611</v>
      </c>
      <c r="P893" t="s">
        <v>642</v>
      </c>
      <c r="Q893" t="s">
        <v>696</v>
      </c>
    </row>
    <row r="894" spans="1:17" x14ac:dyDescent="0.25">
      <c r="A894">
        <v>336040</v>
      </c>
      <c r="B894" t="s">
        <v>50</v>
      </c>
      <c r="C894">
        <v>2008</v>
      </c>
      <c r="D894" t="s">
        <v>20</v>
      </c>
      <c r="E894" t="s">
        <v>64</v>
      </c>
      <c r="F894" t="s">
        <v>21</v>
      </c>
      <c r="G894" t="s">
        <v>702</v>
      </c>
      <c r="H894" t="s">
        <v>21</v>
      </c>
      <c r="I894" t="s">
        <v>912</v>
      </c>
      <c r="J894" t="s">
        <v>911</v>
      </c>
      <c r="K894" t="s">
        <v>21</v>
      </c>
      <c r="L894" t="s">
        <v>26</v>
      </c>
      <c r="M894">
        <v>3</v>
      </c>
      <c r="N894" t="s">
        <v>919</v>
      </c>
      <c r="O894" t="s">
        <v>457</v>
      </c>
      <c r="P894" t="s">
        <v>570</v>
      </c>
      <c r="Q894" t="s">
        <v>697</v>
      </c>
    </row>
    <row r="895" spans="1:17" x14ac:dyDescent="0.25">
      <c r="A895">
        <v>336039</v>
      </c>
      <c r="B895" t="s">
        <v>50</v>
      </c>
      <c r="C895">
        <v>2008</v>
      </c>
      <c r="D895" t="s">
        <v>755</v>
      </c>
      <c r="E895" t="s">
        <v>64</v>
      </c>
      <c r="F895" t="s">
        <v>248</v>
      </c>
      <c r="G895" t="s">
        <v>302</v>
      </c>
      <c r="H895" t="s">
        <v>248</v>
      </c>
      <c r="I895" t="s">
        <v>910</v>
      </c>
      <c r="J895" t="s">
        <v>911</v>
      </c>
      <c r="K895" t="s">
        <v>64</v>
      </c>
      <c r="L895" t="s">
        <v>26</v>
      </c>
      <c r="M895">
        <v>9</v>
      </c>
      <c r="N895" t="s">
        <v>919</v>
      </c>
      <c r="O895" t="s">
        <v>863</v>
      </c>
      <c r="P895" t="s">
        <v>592</v>
      </c>
      <c r="Q895" t="s">
        <v>768</v>
      </c>
    </row>
    <row r="896" spans="1:17" x14ac:dyDescent="0.25">
      <c r="A896">
        <v>336038</v>
      </c>
      <c r="B896" t="s">
        <v>50</v>
      </c>
      <c r="C896">
        <v>2008</v>
      </c>
      <c r="D896" t="s">
        <v>755</v>
      </c>
      <c r="E896" t="s">
        <v>360</v>
      </c>
      <c r="F896" t="s">
        <v>21</v>
      </c>
      <c r="G896" t="s">
        <v>302</v>
      </c>
      <c r="H896" t="s">
        <v>360</v>
      </c>
      <c r="I896" t="s">
        <v>912</v>
      </c>
      <c r="J896" t="s">
        <v>911</v>
      </c>
      <c r="K896" t="s">
        <v>21</v>
      </c>
      <c r="L896" t="s">
        <v>41</v>
      </c>
      <c r="M896">
        <v>105</v>
      </c>
      <c r="N896" t="s">
        <v>919</v>
      </c>
      <c r="O896" t="s">
        <v>275</v>
      </c>
      <c r="P896" t="s">
        <v>570</v>
      </c>
      <c r="Q896" t="s">
        <v>697</v>
      </c>
    </row>
    <row r="897" spans="1:17" x14ac:dyDescent="0.25">
      <c r="A897">
        <v>336019</v>
      </c>
      <c r="B897" t="s">
        <v>300</v>
      </c>
      <c r="C897">
        <v>2008</v>
      </c>
      <c r="D897">
        <v>56</v>
      </c>
      <c r="E897" t="s">
        <v>248</v>
      </c>
      <c r="F897" t="s">
        <v>21</v>
      </c>
      <c r="G897" t="s">
        <v>917</v>
      </c>
      <c r="H897" t="s">
        <v>21</v>
      </c>
      <c r="I897" t="s">
        <v>912</v>
      </c>
      <c r="J897" t="s">
        <v>911</v>
      </c>
      <c r="K897" t="s">
        <v>248</v>
      </c>
      <c r="L897" t="s">
        <v>41</v>
      </c>
      <c r="M897">
        <v>41</v>
      </c>
      <c r="N897" t="s">
        <v>919</v>
      </c>
      <c r="O897" t="s">
        <v>531</v>
      </c>
      <c r="P897" t="s">
        <v>866</v>
      </c>
      <c r="Q897" t="s">
        <v>696</v>
      </c>
    </row>
    <row r="898" spans="1:17" x14ac:dyDescent="0.25">
      <c r="A898">
        <v>336012</v>
      </c>
      <c r="B898" t="s">
        <v>400</v>
      </c>
      <c r="C898">
        <v>2008</v>
      </c>
      <c r="D898">
        <v>55</v>
      </c>
      <c r="E898" t="s">
        <v>33</v>
      </c>
      <c r="F898" t="s">
        <v>60</v>
      </c>
      <c r="G898" t="s">
        <v>402</v>
      </c>
      <c r="H898" t="s">
        <v>60</v>
      </c>
      <c r="I898" t="s">
        <v>912</v>
      </c>
      <c r="J898" t="s">
        <v>911</v>
      </c>
      <c r="K898" t="s">
        <v>60</v>
      </c>
      <c r="L898" t="s">
        <v>26</v>
      </c>
      <c r="M898">
        <v>9</v>
      </c>
      <c r="N898" t="s">
        <v>919</v>
      </c>
      <c r="O898" t="s">
        <v>867</v>
      </c>
      <c r="P898" t="s">
        <v>570</v>
      </c>
      <c r="Q898" t="s">
        <v>868</v>
      </c>
    </row>
    <row r="899" spans="1:17" x14ac:dyDescent="0.25">
      <c r="A899">
        <v>336037</v>
      </c>
      <c r="B899" t="s">
        <v>291</v>
      </c>
      <c r="C899">
        <v>2008</v>
      </c>
      <c r="D899">
        <v>54</v>
      </c>
      <c r="E899" t="s">
        <v>646</v>
      </c>
      <c r="F899" t="s">
        <v>64</v>
      </c>
      <c r="G899" t="s">
        <v>292</v>
      </c>
      <c r="H899" t="s">
        <v>646</v>
      </c>
      <c r="I899" t="s">
        <v>910</v>
      </c>
      <c r="J899" t="s">
        <v>911</v>
      </c>
      <c r="K899" t="s">
        <v>64</v>
      </c>
      <c r="L899" t="s">
        <v>26</v>
      </c>
      <c r="M899">
        <v>7</v>
      </c>
      <c r="N899" t="s">
        <v>919</v>
      </c>
      <c r="O899" t="s">
        <v>434</v>
      </c>
      <c r="P899" t="s">
        <v>759</v>
      </c>
      <c r="Q899" t="s">
        <v>699</v>
      </c>
    </row>
    <row r="900" spans="1:17" x14ac:dyDescent="0.25">
      <c r="A900">
        <v>336036</v>
      </c>
      <c r="B900" t="s">
        <v>314</v>
      </c>
      <c r="C900">
        <v>2008</v>
      </c>
      <c r="D900">
        <v>53</v>
      </c>
      <c r="E900" t="s">
        <v>21</v>
      </c>
      <c r="F900" t="s">
        <v>60</v>
      </c>
      <c r="G900" t="s">
        <v>316</v>
      </c>
      <c r="H900" t="s">
        <v>21</v>
      </c>
      <c r="I900" t="s">
        <v>912</v>
      </c>
      <c r="J900" t="s">
        <v>911</v>
      </c>
      <c r="K900" t="s">
        <v>21</v>
      </c>
      <c r="L900" t="s">
        <v>26</v>
      </c>
      <c r="M900">
        <v>5</v>
      </c>
      <c r="N900" t="s">
        <v>919</v>
      </c>
      <c r="O900" t="s">
        <v>871</v>
      </c>
      <c r="P900" t="s">
        <v>570</v>
      </c>
      <c r="Q900" t="s">
        <v>696</v>
      </c>
    </row>
    <row r="901" spans="1:17" x14ac:dyDescent="0.25">
      <c r="A901">
        <v>336035</v>
      </c>
      <c r="B901" t="s">
        <v>36</v>
      </c>
      <c r="C901">
        <v>2008</v>
      </c>
      <c r="D901">
        <v>52</v>
      </c>
      <c r="E901" t="s">
        <v>73</v>
      </c>
      <c r="F901" t="s">
        <v>248</v>
      </c>
      <c r="G901" t="s">
        <v>313</v>
      </c>
      <c r="H901" t="s">
        <v>248</v>
      </c>
      <c r="I901" t="s">
        <v>910</v>
      </c>
      <c r="J901" t="s">
        <v>911</v>
      </c>
      <c r="K901" t="s">
        <v>73</v>
      </c>
      <c r="L901" t="s">
        <v>26</v>
      </c>
      <c r="M901">
        <v>3</v>
      </c>
      <c r="N901" t="s">
        <v>919</v>
      </c>
      <c r="O901" t="s">
        <v>873</v>
      </c>
      <c r="P901" t="s">
        <v>866</v>
      </c>
      <c r="Q901" t="s">
        <v>874</v>
      </c>
    </row>
    <row r="902" spans="1:17" x14ac:dyDescent="0.25">
      <c r="A902">
        <v>336002</v>
      </c>
      <c r="B902" t="s">
        <v>291</v>
      </c>
      <c r="C902">
        <v>2008</v>
      </c>
      <c r="D902">
        <v>51</v>
      </c>
      <c r="E902" t="s">
        <v>646</v>
      </c>
      <c r="F902" t="s">
        <v>33</v>
      </c>
      <c r="G902" t="s">
        <v>292</v>
      </c>
      <c r="H902" t="s">
        <v>646</v>
      </c>
      <c r="I902" t="s">
        <v>910</v>
      </c>
      <c r="J902" t="s">
        <v>911</v>
      </c>
      <c r="K902" t="s">
        <v>33</v>
      </c>
      <c r="L902" t="s">
        <v>26</v>
      </c>
      <c r="M902">
        <v>5</v>
      </c>
      <c r="N902" t="s">
        <v>919</v>
      </c>
      <c r="O902" t="s">
        <v>626</v>
      </c>
      <c r="P902" t="s">
        <v>592</v>
      </c>
      <c r="Q902" t="s">
        <v>697</v>
      </c>
    </row>
    <row r="903" spans="1:17" x14ac:dyDescent="0.25">
      <c r="A903">
        <v>336033</v>
      </c>
      <c r="B903" t="s">
        <v>219</v>
      </c>
      <c r="C903">
        <v>2008</v>
      </c>
      <c r="D903">
        <v>49</v>
      </c>
      <c r="E903" t="s">
        <v>64</v>
      </c>
      <c r="F903" t="s">
        <v>21</v>
      </c>
      <c r="G903" t="s">
        <v>298</v>
      </c>
      <c r="H903" t="s">
        <v>21</v>
      </c>
      <c r="I903" t="s">
        <v>910</v>
      </c>
      <c r="J903" t="s">
        <v>911</v>
      </c>
      <c r="K903" t="s">
        <v>21</v>
      </c>
      <c r="L903" t="s">
        <v>41</v>
      </c>
      <c r="M903">
        <v>10</v>
      </c>
      <c r="N903" t="s">
        <v>919</v>
      </c>
      <c r="O903" t="s">
        <v>720</v>
      </c>
      <c r="P903" t="s">
        <v>768</v>
      </c>
      <c r="Q903" t="s">
        <v>708</v>
      </c>
    </row>
    <row r="904" spans="1:17" x14ac:dyDescent="0.25">
      <c r="A904">
        <v>336032</v>
      </c>
      <c r="B904" t="s">
        <v>206</v>
      </c>
      <c r="C904">
        <v>2008</v>
      </c>
      <c r="D904">
        <v>50</v>
      </c>
      <c r="E904" t="s">
        <v>360</v>
      </c>
      <c r="F904" t="s">
        <v>60</v>
      </c>
      <c r="G904" t="s">
        <v>408</v>
      </c>
      <c r="H904" t="s">
        <v>360</v>
      </c>
      <c r="I904" t="s">
        <v>912</v>
      </c>
      <c r="J904" t="s">
        <v>911</v>
      </c>
      <c r="K904" t="s">
        <v>360</v>
      </c>
      <c r="L904" t="s">
        <v>26</v>
      </c>
      <c r="M904">
        <v>5</v>
      </c>
      <c r="N904" t="s">
        <v>919</v>
      </c>
      <c r="O904" t="s">
        <v>141</v>
      </c>
      <c r="P904" t="s">
        <v>570</v>
      </c>
      <c r="Q904" t="s">
        <v>696</v>
      </c>
    </row>
    <row r="905" spans="1:17" x14ac:dyDescent="0.25">
      <c r="A905">
        <v>336031</v>
      </c>
      <c r="B905" t="s">
        <v>300</v>
      </c>
      <c r="C905">
        <v>2008</v>
      </c>
      <c r="D905">
        <v>48</v>
      </c>
      <c r="E905" t="s">
        <v>248</v>
      </c>
      <c r="F905" t="s">
        <v>646</v>
      </c>
      <c r="G905" t="s">
        <v>917</v>
      </c>
      <c r="H905" t="s">
        <v>248</v>
      </c>
      <c r="I905" t="s">
        <v>912</v>
      </c>
      <c r="J905" t="s">
        <v>911</v>
      </c>
      <c r="K905" t="s">
        <v>248</v>
      </c>
      <c r="L905" t="s">
        <v>26</v>
      </c>
      <c r="M905">
        <v>6</v>
      </c>
      <c r="N905" t="s">
        <v>919</v>
      </c>
      <c r="O905" t="s">
        <v>531</v>
      </c>
      <c r="P905" t="s">
        <v>592</v>
      </c>
      <c r="Q905" t="s">
        <v>866</v>
      </c>
    </row>
    <row r="906" spans="1:17" x14ac:dyDescent="0.25">
      <c r="A906">
        <v>336029</v>
      </c>
      <c r="B906" t="s">
        <v>219</v>
      </c>
      <c r="C906">
        <v>2008</v>
      </c>
      <c r="D906">
        <v>46</v>
      </c>
      <c r="E906" t="s">
        <v>64</v>
      </c>
      <c r="F906" t="s">
        <v>33</v>
      </c>
      <c r="G906" t="s">
        <v>298</v>
      </c>
      <c r="H906" t="s">
        <v>33</v>
      </c>
      <c r="I906" t="s">
        <v>910</v>
      </c>
      <c r="J906" t="s">
        <v>911</v>
      </c>
      <c r="K906" t="s">
        <v>33</v>
      </c>
      <c r="L906" t="s">
        <v>41</v>
      </c>
      <c r="M906">
        <v>14</v>
      </c>
      <c r="N906" t="s">
        <v>919</v>
      </c>
      <c r="O906" t="s">
        <v>753</v>
      </c>
      <c r="P906" t="s">
        <v>768</v>
      </c>
      <c r="Q906" t="s">
        <v>874</v>
      </c>
    </row>
    <row r="907" spans="1:17" x14ac:dyDescent="0.25">
      <c r="A907">
        <v>336028</v>
      </c>
      <c r="B907" t="s">
        <v>50</v>
      </c>
      <c r="C907">
        <v>2008</v>
      </c>
      <c r="D907">
        <v>45</v>
      </c>
      <c r="E907" t="s">
        <v>60</v>
      </c>
      <c r="F907" t="s">
        <v>248</v>
      </c>
      <c r="G907" t="s">
        <v>302</v>
      </c>
      <c r="H907" t="s">
        <v>60</v>
      </c>
      <c r="I907" t="s">
        <v>912</v>
      </c>
      <c r="J907" t="s">
        <v>911</v>
      </c>
      <c r="K907" t="s">
        <v>248</v>
      </c>
      <c r="L907" t="s">
        <v>41</v>
      </c>
      <c r="M907">
        <v>1</v>
      </c>
      <c r="N907" t="s">
        <v>919</v>
      </c>
      <c r="O907" t="s">
        <v>531</v>
      </c>
      <c r="P907" t="s">
        <v>570</v>
      </c>
      <c r="Q907" t="s">
        <v>878</v>
      </c>
    </row>
    <row r="908" spans="1:17" x14ac:dyDescent="0.25">
      <c r="A908">
        <v>336027</v>
      </c>
      <c r="B908" t="s">
        <v>36</v>
      </c>
      <c r="C908">
        <v>2008</v>
      </c>
      <c r="D908">
        <v>44</v>
      </c>
      <c r="E908" t="s">
        <v>73</v>
      </c>
      <c r="F908" t="s">
        <v>21</v>
      </c>
      <c r="G908" t="s">
        <v>313</v>
      </c>
      <c r="H908" t="s">
        <v>21</v>
      </c>
      <c r="I908" t="s">
        <v>912</v>
      </c>
      <c r="J908" t="s">
        <v>911</v>
      </c>
      <c r="K908" t="s">
        <v>21</v>
      </c>
      <c r="L908" t="s">
        <v>26</v>
      </c>
      <c r="M908">
        <v>6</v>
      </c>
      <c r="N908" t="s">
        <v>919</v>
      </c>
      <c r="O908" t="s">
        <v>457</v>
      </c>
      <c r="P908" t="s">
        <v>759</v>
      </c>
      <c r="Q908" t="s">
        <v>697</v>
      </c>
    </row>
    <row r="909" spans="1:17" x14ac:dyDescent="0.25">
      <c r="A909">
        <v>336026</v>
      </c>
      <c r="B909" t="s">
        <v>400</v>
      </c>
      <c r="C909">
        <v>2008</v>
      </c>
      <c r="D909">
        <v>43</v>
      </c>
      <c r="E909" t="s">
        <v>33</v>
      </c>
      <c r="F909" t="s">
        <v>360</v>
      </c>
      <c r="G909" t="s">
        <v>402</v>
      </c>
      <c r="H909" t="s">
        <v>360</v>
      </c>
      <c r="I909" t="s">
        <v>912</v>
      </c>
      <c r="J909" t="s">
        <v>911</v>
      </c>
      <c r="K909" t="s">
        <v>360</v>
      </c>
      <c r="L909" t="s">
        <v>26</v>
      </c>
      <c r="M909">
        <v>5</v>
      </c>
      <c r="N909" t="s">
        <v>919</v>
      </c>
      <c r="O909" t="s">
        <v>881</v>
      </c>
      <c r="P909" t="s">
        <v>866</v>
      </c>
      <c r="Q909" t="s">
        <v>878</v>
      </c>
    </row>
    <row r="910" spans="1:17" x14ac:dyDescent="0.25">
      <c r="A910">
        <v>336025</v>
      </c>
      <c r="B910" t="s">
        <v>36</v>
      </c>
      <c r="C910">
        <v>2008</v>
      </c>
      <c r="D910">
        <v>41</v>
      </c>
      <c r="E910" t="s">
        <v>73</v>
      </c>
      <c r="F910" t="s">
        <v>64</v>
      </c>
      <c r="G910" t="s">
        <v>313</v>
      </c>
      <c r="H910" t="s">
        <v>73</v>
      </c>
      <c r="I910" t="s">
        <v>910</v>
      </c>
      <c r="J910" t="s">
        <v>911</v>
      </c>
      <c r="K910" t="s">
        <v>64</v>
      </c>
      <c r="L910" t="s">
        <v>41</v>
      </c>
      <c r="M910">
        <v>3</v>
      </c>
      <c r="N910" t="s">
        <v>373</v>
      </c>
      <c r="O910" t="s">
        <v>863</v>
      </c>
      <c r="P910" t="s">
        <v>592</v>
      </c>
      <c r="Q910" t="s">
        <v>696</v>
      </c>
    </row>
    <row r="911" spans="1:17" x14ac:dyDescent="0.25">
      <c r="A911">
        <v>336024</v>
      </c>
      <c r="B911" t="s">
        <v>291</v>
      </c>
      <c r="C911">
        <v>2008</v>
      </c>
      <c r="D911">
        <v>42</v>
      </c>
      <c r="E911" t="s">
        <v>646</v>
      </c>
      <c r="F911" t="s">
        <v>60</v>
      </c>
      <c r="G911" t="s">
        <v>292</v>
      </c>
      <c r="H911" t="s">
        <v>646</v>
      </c>
      <c r="I911" t="s">
        <v>912</v>
      </c>
      <c r="J911" t="s">
        <v>911</v>
      </c>
      <c r="K911" t="s">
        <v>60</v>
      </c>
      <c r="L911" t="s">
        <v>41</v>
      </c>
      <c r="M911">
        <v>25</v>
      </c>
      <c r="N911" t="s">
        <v>919</v>
      </c>
      <c r="O911" t="s">
        <v>197</v>
      </c>
      <c r="P911" t="s">
        <v>642</v>
      </c>
      <c r="Q911" t="s">
        <v>768</v>
      </c>
    </row>
    <row r="912" spans="1:17" x14ac:dyDescent="0.25">
      <c r="A912">
        <v>336022</v>
      </c>
      <c r="B912" t="s">
        <v>206</v>
      </c>
      <c r="C912">
        <v>2008</v>
      </c>
      <c r="D912">
        <v>40</v>
      </c>
      <c r="E912" t="s">
        <v>360</v>
      </c>
      <c r="F912" t="s">
        <v>248</v>
      </c>
      <c r="G912" t="s">
        <v>408</v>
      </c>
      <c r="H912" t="s">
        <v>360</v>
      </c>
      <c r="I912" t="s">
        <v>910</v>
      </c>
      <c r="J912" t="s">
        <v>911</v>
      </c>
      <c r="K912" t="s">
        <v>248</v>
      </c>
      <c r="L912" t="s">
        <v>41</v>
      </c>
      <c r="M912">
        <v>6</v>
      </c>
      <c r="N912" t="s">
        <v>373</v>
      </c>
      <c r="O912" t="s">
        <v>737</v>
      </c>
      <c r="P912" t="s">
        <v>868</v>
      </c>
      <c r="Q912" t="s">
        <v>697</v>
      </c>
    </row>
    <row r="913" spans="1:17" x14ac:dyDescent="0.25">
      <c r="A913">
        <v>336023</v>
      </c>
      <c r="B913" t="s">
        <v>314</v>
      </c>
      <c r="C913">
        <v>2008</v>
      </c>
      <c r="D913">
        <v>39</v>
      </c>
      <c r="E913" t="s">
        <v>21</v>
      </c>
      <c r="F913" t="s">
        <v>33</v>
      </c>
      <c r="G913" t="s">
        <v>316</v>
      </c>
      <c r="H913" t="s">
        <v>33</v>
      </c>
      <c r="I913" t="s">
        <v>912</v>
      </c>
      <c r="J913" t="s">
        <v>911</v>
      </c>
      <c r="K913" t="s">
        <v>21</v>
      </c>
      <c r="L913" t="s">
        <v>41</v>
      </c>
      <c r="M913">
        <v>65</v>
      </c>
      <c r="N913" t="s">
        <v>919</v>
      </c>
      <c r="O913" t="s">
        <v>836</v>
      </c>
      <c r="P913" t="s">
        <v>570</v>
      </c>
      <c r="Q913" t="s">
        <v>708</v>
      </c>
    </row>
    <row r="914" spans="1:17" x14ac:dyDescent="0.25">
      <c r="A914">
        <v>336021</v>
      </c>
      <c r="B914" t="s">
        <v>50</v>
      </c>
      <c r="C914">
        <v>2008</v>
      </c>
      <c r="D914">
        <v>38</v>
      </c>
      <c r="E914" t="s">
        <v>60</v>
      </c>
      <c r="F914" t="s">
        <v>73</v>
      </c>
      <c r="G914" t="s">
        <v>302</v>
      </c>
      <c r="H914" t="s">
        <v>60</v>
      </c>
      <c r="I914" t="s">
        <v>912</v>
      </c>
      <c r="J914" t="s">
        <v>911</v>
      </c>
      <c r="K914" t="s">
        <v>60</v>
      </c>
      <c r="L914" t="s">
        <v>26</v>
      </c>
      <c r="M914">
        <v>8</v>
      </c>
      <c r="N914" t="s">
        <v>919</v>
      </c>
      <c r="O914" t="s">
        <v>885</v>
      </c>
      <c r="P914" t="s">
        <v>642</v>
      </c>
      <c r="Q914" t="s">
        <v>768</v>
      </c>
    </row>
    <row r="915" spans="1:17" x14ac:dyDescent="0.25">
      <c r="A915">
        <v>336020</v>
      </c>
      <c r="B915" t="s">
        <v>206</v>
      </c>
      <c r="C915">
        <v>2008</v>
      </c>
      <c r="D915">
        <v>37</v>
      </c>
      <c r="E915" t="s">
        <v>360</v>
      </c>
      <c r="F915" t="s">
        <v>646</v>
      </c>
      <c r="G915" t="s">
        <v>408</v>
      </c>
      <c r="H915" t="s">
        <v>646</v>
      </c>
      <c r="I915" t="s">
        <v>912</v>
      </c>
      <c r="J915" t="s">
        <v>911</v>
      </c>
      <c r="K915" t="s">
        <v>360</v>
      </c>
      <c r="L915" t="s">
        <v>41</v>
      </c>
      <c r="M915">
        <v>12</v>
      </c>
      <c r="N915" t="s">
        <v>919</v>
      </c>
      <c r="O915" t="s">
        <v>231</v>
      </c>
      <c r="P915" t="s">
        <v>759</v>
      </c>
      <c r="Q915" t="s">
        <v>878</v>
      </c>
    </row>
    <row r="916" spans="1:17" x14ac:dyDescent="0.25">
      <c r="A916">
        <v>336018</v>
      </c>
      <c r="B916" t="s">
        <v>50</v>
      </c>
      <c r="C916">
        <v>2008</v>
      </c>
      <c r="D916">
        <v>36</v>
      </c>
      <c r="E916" t="s">
        <v>60</v>
      </c>
      <c r="F916" t="s">
        <v>64</v>
      </c>
      <c r="G916" t="s">
        <v>302</v>
      </c>
      <c r="H916" t="s">
        <v>60</v>
      </c>
      <c r="I916" t="s">
        <v>912</v>
      </c>
      <c r="J916" t="s">
        <v>911</v>
      </c>
      <c r="K916" t="s">
        <v>60</v>
      </c>
      <c r="L916" t="s">
        <v>26</v>
      </c>
      <c r="M916">
        <v>9</v>
      </c>
      <c r="N916" t="s">
        <v>919</v>
      </c>
      <c r="O916" t="s">
        <v>888</v>
      </c>
      <c r="P916" t="s">
        <v>642</v>
      </c>
      <c r="Q916" t="s">
        <v>699</v>
      </c>
    </row>
    <row r="917" spans="1:17" x14ac:dyDescent="0.25">
      <c r="A917">
        <v>336017</v>
      </c>
      <c r="B917" t="s">
        <v>36</v>
      </c>
      <c r="C917">
        <v>2008</v>
      </c>
      <c r="D917">
        <v>35</v>
      </c>
      <c r="E917" t="s">
        <v>73</v>
      </c>
      <c r="F917" t="s">
        <v>360</v>
      </c>
      <c r="G917" t="s">
        <v>313</v>
      </c>
      <c r="H917" t="s">
        <v>73</v>
      </c>
      <c r="I917" t="s">
        <v>910</v>
      </c>
      <c r="J917" t="s">
        <v>911</v>
      </c>
      <c r="K917" t="s">
        <v>73</v>
      </c>
      <c r="L917" t="s">
        <v>41</v>
      </c>
      <c r="M917">
        <v>23</v>
      </c>
      <c r="N917" t="s">
        <v>919</v>
      </c>
      <c r="O917" t="s">
        <v>890</v>
      </c>
      <c r="P917" t="s">
        <v>592</v>
      </c>
      <c r="Q917" t="s">
        <v>809</v>
      </c>
    </row>
    <row r="918" spans="1:17" x14ac:dyDescent="0.25">
      <c r="A918">
        <v>336016</v>
      </c>
      <c r="B918" t="s">
        <v>300</v>
      </c>
      <c r="C918">
        <v>2008</v>
      </c>
      <c r="D918">
        <v>34</v>
      </c>
      <c r="E918" t="s">
        <v>248</v>
      </c>
      <c r="F918" t="s">
        <v>33</v>
      </c>
      <c r="G918" t="s">
        <v>917</v>
      </c>
      <c r="H918" t="s">
        <v>33</v>
      </c>
      <c r="I918" t="s">
        <v>910</v>
      </c>
      <c r="J918" t="s">
        <v>911</v>
      </c>
      <c r="K918" t="s">
        <v>248</v>
      </c>
      <c r="L918" t="s">
        <v>26</v>
      </c>
      <c r="M918">
        <v>9</v>
      </c>
      <c r="N918" t="s">
        <v>919</v>
      </c>
      <c r="O918" t="s">
        <v>531</v>
      </c>
      <c r="P918" t="s">
        <v>642</v>
      </c>
      <c r="Q918" t="s">
        <v>874</v>
      </c>
    </row>
    <row r="919" spans="1:17" x14ac:dyDescent="0.25">
      <c r="A919">
        <v>336015</v>
      </c>
      <c r="B919" t="s">
        <v>314</v>
      </c>
      <c r="C919">
        <v>2008</v>
      </c>
      <c r="D919">
        <v>33</v>
      </c>
      <c r="E919" t="s">
        <v>21</v>
      </c>
      <c r="F919" t="s">
        <v>360</v>
      </c>
      <c r="G919" t="s">
        <v>316</v>
      </c>
      <c r="H919" t="s">
        <v>21</v>
      </c>
      <c r="I919" t="s">
        <v>912</v>
      </c>
      <c r="J919" t="s">
        <v>911</v>
      </c>
      <c r="K919" t="s">
        <v>21</v>
      </c>
      <c r="L919" t="s">
        <v>26</v>
      </c>
      <c r="M919">
        <v>3</v>
      </c>
      <c r="N919" t="s">
        <v>919</v>
      </c>
      <c r="O919" t="s">
        <v>275</v>
      </c>
      <c r="P919" t="s">
        <v>866</v>
      </c>
      <c r="Q919" t="s">
        <v>697</v>
      </c>
    </row>
    <row r="920" spans="1:17" x14ac:dyDescent="0.25">
      <c r="A920">
        <v>336014</v>
      </c>
      <c r="B920" t="s">
        <v>291</v>
      </c>
      <c r="C920">
        <v>2008</v>
      </c>
      <c r="D920">
        <v>32</v>
      </c>
      <c r="E920" t="s">
        <v>646</v>
      </c>
      <c r="F920" t="s">
        <v>73</v>
      </c>
      <c r="G920" t="s">
        <v>292</v>
      </c>
      <c r="H920" t="s">
        <v>73</v>
      </c>
      <c r="I920" t="s">
        <v>910</v>
      </c>
      <c r="J920" t="s">
        <v>911</v>
      </c>
      <c r="K920" t="s">
        <v>73</v>
      </c>
      <c r="L920" t="s">
        <v>41</v>
      </c>
      <c r="M920">
        <v>23</v>
      </c>
      <c r="N920" t="s">
        <v>919</v>
      </c>
      <c r="O920" t="s">
        <v>672</v>
      </c>
      <c r="P920" t="s">
        <v>809</v>
      </c>
      <c r="Q920" t="s">
        <v>699</v>
      </c>
    </row>
    <row r="921" spans="1:17" x14ac:dyDescent="0.25">
      <c r="A921">
        <v>336013</v>
      </c>
      <c r="B921" t="s">
        <v>219</v>
      </c>
      <c r="C921">
        <v>2008</v>
      </c>
      <c r="D921">
        <v>31</v>
      </c>
      <c r="E921" t="s">
        <v>64</v>
      </c>
      <c r="F921" t="s">
        <v>248</v>
      </c>
      <c r="G921" t="s">
        <v>298</v>
      </c>
      <c r="H921" t="s">
        <v>248</v>
      </c>
      <c r="I921" t="s">
        <v>912</v>
      </c>
      <c r="J921" t="s">
        <v>911</v>
      </c>
      <c r="K921" t="s">
        <v>64</v>
      </c>
      <c r="L921" t="s">
        <v>41</v>
      </c>
      <c r="M921">
        <v>18</v>
      </c>
      <c r="N921" t="s">
        <v>919</v>
      </c>
      <c r="O921" t="s">
        <v>685</v>
      </c>
      <c r="P921" t="s">
        <v>868</v>
      </c>
      <c r="Q921" t="s">
        <v>759</v>
      </c>
    </row>
    <row r="922" spans="1:17" x14ac:dyDescent="0.25">
      <c r="A922">
        <v>336011</v>
      </c>
      <c r="B922" t="s">
        <v>314</v>
      </c>
      <c r="C922">
        <v>2008</v>
      </c>
      <c r="D922">
        <v>30</v>
      </c>
      <c r="E922" t="s">
        <v>21</v>
      </c>
      <c r="F922" t="s">
        <v>646</v>
      </c>
      <c r="G922" t="s">
        <v>316</v>
      </c>
      <c r="H922" t="s">
        <v>21</v>
      </c>
      <c r="I922" t="s">
        <v>912</v>
      </c>
      <c r="J922" t="s">
        <v>911</v>
      </c>
      <c r="K922" t="s">
        <v>21</v>
      </c>
      <c r="L922" t="s">
        <v>26</v>
      </c>
      <c r="M922">
        <v>8</v>
      </c>
      <c r="N922" t="s">
        <v>919</v>
      </c>
      <c r="O922" t="s">
        <v>457</v>
      </c>
      <c r="P922" t="s">
        <v>835</v>
      </c>
      <c r="Q922" t="s">
        <v>699</v>
      </c>
    </row>
    <row r="923" spans="1:17" x14ac:dyDescent="0.25">
      <c r="A923">
        <v>336009</v>
      </c>
      <c r="B923" t="s">
        <v>206</v>
      </c>
      <c r="C923">
        <v>2008</v>
      </c>
      <c r="D923">
        <v>28</v>
      </c>
      <c r="E923" t="s">
        <v>360</v>
      </c>
      <c r="F923" t="s">
        <v>64</v>
      </c>
      <c r="G923" t="s">
        <v>408</v>
      </c>
      <c r="H923" t="s">
        <v>64</v>
      </c>
      <c r="I923" t="s">
        <v>912</v>
      </c>
      <c r="J923" t="s">
        <v>911</v>
      </c>
      <c r="K923" t="s">
        <v>64</v>
      </c>
      <c r="L923" t="s">
        <v>26</v>
      </c>
      <c r="M923">
        <v>4</v>
      </c>
      <c r="N923" t="s">
        <v>919</v>
      </c>
      <c r="O923" t="s">
        <v>308</v>
      </c>
      <c r="P923" t="s">
        <v>568</v>
      </c>
      <c r="Q923" t="s">
        <v>710</v>
      </c>
    </row>
    <row r="924" spans="1:17" x14ac:dyDescent="0.25">
      <c r="A924">
        <v>336010</v>
      </c>
      <c r="B924" t="s">
        <v>36</v>
      </c>
      <c r="C924">
        <v>2008</v>
      </c>
      <c r="D924">
        <v>29</v>
      </c>
      <c r="E924" t="s">
        <v>73</v>
      </c>
      <c r="F924" t="s">
        <v>33</v>
      </c>
      <c r="G924" t="s">
        <v>313</v>
      </c>
      <c r="H924" t="s">
        <v>73</v>
      </c>
      <c r="I924" t="s">
        <v>910</v>
      </c>
      <c r="J924" t="s">
        <v>911</v>
      </c>
      <c r="K924" t="s">
        <v>73</v>
      </c>
      <c r="L924" t="s">
        <v>41</v>
      </c>
      <c r="M924">
        <v>5</v>
      </c>
      <c r="N924" t="s">
        <v>919</v>
      </c>
      <c r="O924" t="s">
        <v>672</v>
      </c>
      <c r="P924" t="s">
        <v>592</v>
      </c>
      <c r="Q924" t="s">
        <v>809</v>
      </c>
    </row>
    <row r="925" spans="1:17" x14ac:dyDescent="0.25">
      <c r="A925">
        <v>336008</v>
      </c>
      <c r="B925" t="s">
        <v>50</v>
      </c>
      <c r="C925">
        <v>2008</v>
      </c>
      <c r="D925">
        <v>27</v>
      </c>
      <c r="E925" t="s">
        <v>60</v>
      </c>
      <c r="F925" t="s">
        <v>21</v>
      </c>
      <c r="G925" t="s">
        <v>702</v>
      </c>
      <c r="H925" t="s">
        <v>60</v>
      </c>
      <c r="I925" t="s">
        <v>912</v>
      </c>
      <c r="J925" t="s">
        <v>911</v>
      </c>
      <c r="K925" t="s">
        <v>60</v>
      </c>
      <c r="L925" t="s">
        <v>26</v>
      </c>
      <c r="M925">
        <v>7</v>
      </c>
      <c r="N925" t="s">
        <v>919</v>
      </c>
      <c r="O925" t="s">
        <v>472</v>
      </c>
      <c r="P925" t="s">
        <v>768</v>
      </c>
      <c r="Q925" t="s">
        <v>697</v>
      </c>
    </row>
    <row r="926" spans="1:17" x14ac:dyDescent="0.25">
      <c r="A926">
        <v>336007</v>
      </c>
      <c r="B926" t="s">
        <v>219</v>
      </c>
      <c r="C926">
        <v>2008</v>
      </c>
      <c r="D926">
        <v>26</v>
      </c>
      <c r="E926" t="s">
        <v>64</v>
      </c>
      <c r="F926" t="s">
        <v>646</v>
      </c>
      <c r="G926" t="s">
        <v>298</v>
      </c>
      <c r="H926" t="s">
        <v>646</v>
      </c>
      <c r="I926" t="s">
        <v>912</v>
      </c>
      <c r="J926" t="s">
        <v>911</v>
      </c>
      <c r="K926" t="s">
        <v>646</v>
      </c>
      <c r="L926" t="s">
        <v>26</v>
      </c>
      <c r="M926">
        <v>7</v>
      </c>
      <c r="N926" t="s">
        <v>919</v>
      </c>
      <c r="O926" t="s">
        <v>606</v>
      </c>
      <c r="P926" t="s">
        <v>835</v>
      </c>
      <c r="Q926" t="s">
        <v>710</v>
      </c>
    </row>
    <row r="927" spans="1:17" x14ac:dyDescent="0.25">
      <c r="A927">
        <v>336006</v>
      </c>
      <c r="B927" t="s">
        <v>400</v>
      </c>
      <c r="C927">
        <v>2008</v>
      </c>
      <c r="D927">
        <v>25</v>
      </c>
      <c r="E927" t="s">
        <v>33</v>
      </c>
      <c r="F927" t="s">
        <v>248</v>
      </c>
      <c r="G927" t="s">
        <v>402</v>
      </c>
      <c r="H927" t="s">
        <v>248</v>
      </c>
      <c r="I927" t="s">
        <v>912</v>
      </c>
      <c r="J927" t="s">
        <v>911</v>
      </c>
      <c r="K927" t="s">
        <v>248</v>
      </c>
      <c r="L927" t="s">
        <v>26</v>
      </c>
      <c r="M927">
        <v>6</v>
      </c>
      <c r="N927" t="s">
        <v>919</v>
      </c>
      <c r="O927" t="s">
        <v>891</v>
      </c>
      <c r="P927" t="s">
        <v>866</v>
      </c>
      <c r="Q927" t="s">
        <v>642</v>
      </c>
    </row>
    <row r="928" spans="1:17" x14ac:dyDescent="0.25">
      <c r="A928">
        <v>336005</v>
      </c>
      <c r="B928" t="s">
        <v>314</v>
      </c>
      <c r="C928">
        <v>2008</v>
      </c>
      <c r="D928">
        <v>24</v>
      </c>
      <c r="E928" t="s">
        <v>21</v>
      </c>
      <c r="F928" t="s">
        <v>64</v>
      </c>
      <c r="G928" t="s">
        <v>316</v>
      </c>
      <c r="H928" t="s">
        <v>64</v>
      </c>
      <c r="I928" t="s">
        <v>910</v>
      </c>
      <c r="J928" t="s">
        <v>911</v>
      </c>
      <c r="K928" t="s">
        <v>21</v>
      </c>
      <c r="L928" t="s">
        <v>26</v>
      </c>
      <c r="M928">
        <v>8</v>
      </c>
      <c r="N928" t="s">
        <v>919</v>
      </c>
      <c r="O928" t="s">
        <v>871</v>
      </c>
      <c r="P928" t="s">
        <v>592</v>
      </c>
      <c r="Q928" t="s">
        <v>868</v>
      </c>
    </row>
    <row r="929" spans="1:17" x14ac:dyDescent="0.25">
      <c r="A929">
        <v>336004</v>
      </c>
      <c r="B929" t="s">
        <v>50</v>
      </c>
      <c r="C929">
        <v>2008</v>
      </c>
      <c r="D929">
        <v>23</v>
      </c>
      <c r="E929" t="s">
        <v>60</v>
      </c>
      <c r="F929" t="s">
        <v>360</v>
      </c>
      <c r="G929" t="s">
        <v>702</v>
      </c>
      <c r="H929" t="s">
        <v>360</v>
      </c>
      <c r="I929" t="s">
        <v>912</v>
      </c>
      <c r="J929" t="s">
        <v>911</v>
      </c>
      <c r="K929" t="s">
        <v>60</v>
      </c>
      <c r="L929" t="s">
        <v>41</v>
      </c>
      <c r="M929">
        <v>29</v>
      </c>
      <c r="N929" t="s">
        <v>919</v>
      </c>
      <c r="O929" t="s">
        <v>885</v>
      </c>
      <c r="P929" t="s">
        <v>809</v>
      </c>
      <c r="Q929" t="s">
        <v>697</v>
      </c>
    </row>
    <row r="930" spans="1:17" x14ac:dyDescent="0.25">
      <c r="A930">
        <v>336034</v>
      </c>
      <c r="B930" t="s">
        <v>400</v>
      </c>
      <c r="C930">
        <v>2008</v>
      </c>
      <c r="D930">
        <v>21</v>
      </c>
      <c r="E930" t="s">
        <v>33</v>
      </c>
      <c r="F930" t="s">
        <v>646</v>
      </c>
      <c r="G930" t="s">
        <v>402</v>
      </c>
      <c r="H930" t="s">
        <v>646</v>
      </c>
      <c r="I930" t="s">
        <v>912</v>
      </c>
      <c r="J930" t="s">
        <v>911</v>
      </c>
      <c r="K930" t="s">
        <v>33</v>
      </c>
      <c r="L930" t="s">
        <v>41</v>
      </c>
      <c r="M930">
        <v>3</v>
      </c>
      <c r="N930" t="s">
        <v>919</v>
      </c>
      <c r="O930" t="s">
        <v>471</v>
      </c>
      <c r="P930" t="s">
        <v>642</v>
      </c>
      <c r="Q930" t="s">
        <v>708</v>
      </c>
    </row>
    <row r="931" spans="1:17" x14ac:dyDescent="0.25">
      <c r="A931">
        <v>336003</v>
      </c>
      <c r="B931" t="s">
        <v>300</v>
      </c>
      <c r="C931">
        <v>2008</v>
      </c>
      <c r="D931">
        <v>22</v>
      </c>
      <c r="E931" t="s">
        <v>248</v>
      </c>
      <c r="F931" t="s">
        <v>73</v>
      </c>
      <c r="G931" t="s">
        <v>917</v>
      </c>
      <c r="H931" t="s">
        <v>248</v>
      </c>
      <c r="I931" t="s">
        <v>910</v>
      </c>
      <c r="J931" t="s">
        <v>911</v>
      </c>
      <c r="K931" t="s">
        <v>248</v>
      </c>
      <c r="L931" t="s">
        <v>41</v>
      </c>
      <c r="M931">
        <v>9</v>
      </c>
      <c r="N931" t="s">
        <v>919</v>
      </c>
      <c r="O931" t="s">
        <v>687</v>
      </c>
      <c r="P931" t="s">
        <v>768</v>
      </c>
      <c r="Q931" t="s">
        <v>874</v>
      </c>
    </row>
    <row r="932" spans="1:17" x14ac:dyDescent="0.25">
      <c r="A932">
        <v>336001</v>
      </c>
      <c r="B932" t="s">
        <v>219</v>
      </c>
      <c r="C932">
        <v>2008</v>
      </c>
      <c r="D932">
        <v>20</v>
      </c>
      <c r="E932" t="s">
        <v>64</v>
      </c>
      <c r="F932" t="s">
        <v>360</v>
      </c>
      <c r="G932" t="s">
        <v>298</v>
      </c>
      <c r="H932" t="s">
        <v>64</v>
      </c>
      <c r="I932" t="s">
        <v>910</v>
      </c>
      <c r="J932" t="s">
        <v>911</v>
      </c>
      <c r="K932" t="s">
        <v>360</v>
      </c>
      <c r="L932" t="s">
        <v>26</v>
      </c>
      <c r="M932">
        <v>8</v>
      </c>
      <c r="N932" t="s">
        <v>919</v>
      </c>
      <c r="O932" t="s">
        <v>546</v>
      </c>
      <c r="P932" t="s">
        <v>570</v>
      </c>
      <c r="Q932" t="s">
        <v>696</v>
      </c>
    </row>
    <row r="933" spans="1:17" x14ac:dyDescent="0.25">
      <c r="A933">
        <v>336000</v>
      </c>
      <c r="B933" t="s">
        <v>314</v>
      </c>
      <c r="C933">
        <v>2008</v>
      </c>
      <c r="D933">
        <v>18</v>
      </c>
      <c r="E933" t="s">
        <v>21</v>
      </c>
      <c r="F933" t="s">
        <v>73</v>
      </c>
      <c r="G933" t="s">
        <v>316</v>
      </c>
      <c r="H933" t="s">
        <v>21</v>
      </c>
      <c r="I933" t="s">
        <v>910</v>
      </c>
      <c r="J933" t="s">
        <v>911</v>
      </c>
      <c r="K933" t="s">
        <v>21</v>
      </c>
      <c r="L933" t="s">
        <v>41</v>
      </c>
      <c r="M933">
        <v>45</v>
      </c>
      <c r="N933" t="s">
        <v>919</v>
      </c>
      <c r="O933" t="s">
        <v>892</v>
      </c>
      <c r="P933" t="s">
        <v>697</v>
      </c>
      <c r="Q933" t="s">
        <v>878</v>
      </c>
    </row>
    <row r="934" spans="1:17" x14ac:dyDescent="0.25">
      <c r="A934">
        <v>335999</v>
      </c>
      <c r="B934" t="s">
        <v>291</v>
      </c>
      <c r="C934">
        <v>2008</v>
      </c>
      <c r="D934">
        <v>19</v>
      </c>
      <c r="E934" t="s">
        <v>646</v>
      </c>
      <c r="F934" t="s">
        <v>248</v>
      </c>
      <c r="G934" t="s">
        <v>292</v>
      </c>
      <c r="H934" t="s">
        <v>248</v>
      </c>
      <c r="I934" t="s">
        <v>912</v>
      </c>
      <c r="J934" t="s">
        <v>911</v>
      </c>
      <c r="K934" t="s">
        <v>248</v>
      </c>
      <c r="L934" t="s">
        <v>26</v>
      </c>
      <c r="M934">
        <v>7</v>
      </c>
      <c r="N934" t="s">
        <v>919</v>
      </c>
      <c r="O934" t="s">
        <v>531</v>
      </c>
      <c r="P934" t="s">
        <v>642</v>
      </c>
      <c r="Q934" t="s">
        <v>710</v>
      </c>
    </row>
    <row r="935" spans="1:17" x14ac:dyDescent="0.25">
      <c r="A935">
        <v>335998</v>
      </c>
      <c r="B935" t="s">
        <v>206</v>
      </c>
      <c r="C935">
        <v>2008</v>
      </c>
      <c r="D935">
        <v>17</v>
      </c>
      <c r="E935" t="s">
        <v>360</v>
      </c>
      <c r="F935" t="s">
        <v>33</v>
      </c>
      <c r="G935" t="s">
        <v>408</v>
      </c>
      <c r="H935" t="s">
        <v>33</v>
      </c>
      <c r="I935" t="s">
        <v>912</v>
      </c>
      <c r="J935" t="s">
        <v>911</v>
      </c>
      <c r="K935" t="s">
        <v>360</v>
      </c>
      <c r="L935" t="s">
        <v>41</v>
      </c>
      <c r="M935">
        <v>10</v>
      </c>
      <c r="N935" t="s">
        <v>919</v>
      </c>
      <c r="O935" t="s">
        <v>894</v>
      </c>
      <c r="P935" t="s">
        <v>568</v>
      </c>
      <c r="Q935" t="s">
        <v>874</v>
      </c>
    </row>
    <row r="936" spans="1:17" x14ac:dyDescent="0.25">
      <c r="A936">
        <v>335997</v>
      </c>
      <c r="B936" t="s">
        <v>36</v>
      </c>
      <c r="C936">
        <v>2008</v>
      </c>
      <c r="D936">
        <v>16</v>
      </c>
      <c r="E936" t="s">
        <v>73</v>
      </c>
      <c r="F936" t="s">
        <v>60</v>
      </c>
      <c r="G936" t="s">
        <v>313</v>
      </c>
      <c r="H936" t="s">
        <v>73</v>
      </c>
      <c r="I936" t="s">
        <v>910</v>
      </c>
      <c r="J936" t="s">
        <v>911</v>
      </c>
      <c r="K936" t="s">
        <v>60</v>
      </c>
      <c r="L936" t="s">
        <v>26</v>
      </c>
      <c r="M936">
        <v>7</v>
      </c>
      <c r="N936" t="s">
        <v>919</v>
      </c>
      <c r="O936" t="s">
        <v>888</v>
      </c>
      <c r="P936" t="s">
        <v>570</v>
      </c>
      <c r="Q936" t="s">
        <v>868</v>
      </c>
    </row>
    <row r="937" spans="1:17" x14ac:dyDescent="0.25">
      <c r="A937">
        <v>335996</v>
      </c>
      <c r="B937" t="s">
        <v>400</v>
      </c>
      <c r="C937">
        <v>2008</v>
      </c>
      <c r="D937">
        <v>15</v>
      </c>
      <c r="E937" t="s">
        <v>33</v>
      </c>
      <c r="F937" t="s">
        <v>64</v>
      </c>
      <c r="G937" t="s">
        <v>402</v>
      </c>
      <c r="H937" t="s">
        <v>64</v>
      </c>
      <c r="I937" t="s">
        <v>910</v>
      </c>
      <c r="J937" t="s">
        <v>911</v>
      </c>
      <c r="K937" t="s">
        <v>64</v>
      </c>
      <c r="L937" t="s">
        <v>41</v>
      </c>
      <c r="M937">
        <v>13</v>
      </c>
      <c r="N937" t="s">
        <v>919</v>
      </c>
      <c r="O937" t="s">
        <v>308</v>
      </c>
      <c r="P937" t="s">
        <v>642</v>
      </c>
      <c r="Q937" t="s">
        <v>710</v>
      </c>
    </row>
    <row r="938" spans="1:17" x14ac:dyDescent="0.25">
      <c r="A938">
        <v>335995</v>
      </c>
      <c r="B938" t="s">
        <v>300</v>
      </c>
      <c r="C938">
        <v>2008</v>
      </c>
      <c r="D938">
        <v>13</v>
      </c>
      <c r="E938" t="s">
        <v>248</v>
      </c>
      <c r="F938" t="s">
        <v>360</v>
      </c>
      <c r="G938" t="s">
        <v>917</v>
      </c>
      <c r="H938" t="s">
        <v>360</v>
      </c>
      <c r="I938" t="s">
        <v>910</v>
      </c>
      <c r="J938" t="s">
        <v>911</v>
      </c>
      <c r="K938" t="s">
        <v>248</v>
      </c>
      <c r="L938" t="s">
        <v>26</v>
      </c>
      <c r="M938">
        <v>4</v>
      </c>
      <c r="N938" t="s">
        <v>919</v>
      </c>
      <c r="O938" t="s">
        <v>898</v>
      </c>
      <c r="P938" t="s">
        <v>697</v>
      </c>
      <c r="Q938" t="s">
        <v>874</v>
      </c>
    </row>
    <row r="939" spans="1:17" x14ac:dyDescent="0.25">
      <c r="A939">
        <v>335994</v>
      </c>
      <c r="B939" t="s">
        <v>50</v>
      </c>
      <c r="C939">
        <v>2008</v>
      </c>
      <c r="D939">
        <v>14</v>
      </c>
      <c r="E939" t="s">
        <v>60</v>
      </c>
      <c r="F939" t="s">
        <v>646</v>
      </c>
      <c r="G939" t="s">
        <v>702</v>
      </c>
      <c r="H939" t="s">
        <v>646</v>
      </c>
      <c r="I939" t="s">
        <v>912</v>
      </c>
      <c r="J939" t="s">
        <v>911</v>
      </c>
      <c r="K939" t="s">
        <v>646</v>
      </c>
      <c r="L939" t="s">
        <v>26</v>
      </c>
      <c r="M939">
        <v>10</v>
      </c>
      <c r="N939" t="s">
        <v>919</v>
      </c>
      <c r="O939" t="s">
        <v>606</v>
      </c>
      <c r="P939" t="s">
        <v>592</v>
      </c>
      <c r="Q939" t="s">
        <v>708</v>
      </c>
    </row>
    <row r="940" spans="1:17" x14ac:dyDescent="0.25">
      <c r="A940">
        <v>335993</v>
      </c>
      <c r="B940" t="s">
        <v>219</v>
      </c>
      <c r="C940">
        <v>2008</v>
      </c>
      <c r="D940">
        <v>11</v>
      </c>
      <c r="E940" t="s">
        <v>64</v>
      </c>
      <c r="F940" t="s">
        <v>73</v>
      </c>
      <c r="G940" t="s">
        <v>298</v>
      </c>
      <c r="H940" t="s">
        <v>73</v>
      </c>
      <c r="I940" t="s">
        <v>910</v>
      </c>
      <c r="J940" t="s">
        <v>911</v>
      </c>
      <c r="K940" t="s">
        <v>64</v>
      </c>
      <c r="L940" t="s">
        <v>26</v>
      </c>
      <c r="M940">
        <v>9</v>
      </c>
      <c r="N940" t="s">
        <v>919</v>
      </c>
      <c r="O940" t="s">
        <v>900</v>
      </c>
      <c r="P940" t="s">
        <v>570</v>
      </c>
      <c r="Q940" t="s">
        <v>868</v>
      </c>
    </row>
    <row r="941" spans="1:17" x14ac:dyDescent="0.25">
      <c r="A941">
        <v>335992</v>
      </c>
      <c r="B941" t="s">
        <v>400</v>
      </c>
      <c r="C941">
        <v>2008</v>
      </c>
      <c r="D941">
        <v>12</v>
      </c>
      <c r="E941" t="s">
        <v>33</v>
      </c>
      <c r="F941" t="s">
        <v>21</v>
      </c>
      <c r="G941" t="s">
        <v>402</v>
      </c>
      <c r="H941" t="s">
        <v>21</v>
      </c>
      <c r="I941" t="s">
        <v>912</v>
      </c>
      <c r="J941" t="s">
        <v>911</v>
      </c>
      <c r="K941" t="s">
        <v>21</v>
      </c>
      <c r="L941" t="s">
        <v>26</v>
      </c>
      <c r="M941">
        <v>7</v>
      </c>
      <c r="N941" t="s">
        <v>919</v>
      </c>
      <c r="O941" t="s">
        <v>275</v>
      </c>
      <c r="P941" t="s">
        <v>835</v>
      </c>
      <c r="Q941" t="s">
        <v>809</v>
      </c>
    </row>
    <row r="942" spans="1:17" x14ac:dyDescent="0.25">
      <c r="A942">
        <v>335991</v>
      </c>
      <c r="B942" t="s">
        <v>300</v>
      </c>
      <c r="C942">
        <v>2008</v>
      </c>
      <c r="D942">
        <v>10</v>
      </c>
      <c r="E942" t="s">
        <v>248</v>
      </c>
      <c r="F942" t="s">
        <v>60</v>
      </c>
      <c r="G942" t="s">
        <v>917</v>
      </c>
      <c r="H942" t="s">
        <v>60</v>
      </c>
      <c r="I942" t="s">
        <v>912</v>
      </c>
      <c r="J942" t="s">
        <v>911</v>
      </c>
      <c r="K942" t="s">
        <v>248</v>
      </c>
      <c r="L942" t="s">
        <v>41</v>
      </c>
      <c r="M942">
        <v>66</v>
      </c>
      <c r="N942" t="s">
        <v>919</v>
      </c>
      <c r="O942" t="s">
        <v>659</v>
      </c>
      <c r="P942" t="s">
        <v>568</v>
      </c>
      <c r="Q942" t="s">
        <v>699</v>
      </c>
    </row>
    <row r="943" spans="1:17" x14ac:dyDescent="0.25">
      <c r="A943">
        <v>335990</v>
      </c>
      <c r="B943" t="s">
        <v>291</v>
      </c>
      <c r="C943">
        <v>2008</v>
      </c>
      <c r="D943">
        <v>9</v>
      </c>
      <c r="E943" t="s">
        <v>646</v>
      </c>
      <c r="F943" t="s">
        <v>21</v>
      </c>
      <c r="G943" t="s">
        <v>292</v>
      </c>
      <c r="H943" t="s">
        <v>21</v>
      </c>
      <c r="I943" t="s">
        <v>912</v>
      </c>
      <c r="J943" t="s">
        <v>911</v>
      </c>
      <c r="K943" t="s">
        <v>21</v>
      </c>
      <c r="L943" t="s">
        <v>26</v>
      </c>
      <c r="M943">
        <v>3</v>
      </c>
      <c r="N943" t="s">
        <v>919</v>
      </c>
      <c r="O943" t="s">
        <v>457</v>
      </c>
      <c r="P943" t="s">
        <v>592</v>
      </c>
      <c r="Q943" t="s">
        <v>835</v>
      </c>
    </row>
    <row r="944" spans="1:17" x14ac:dyDescent="0.25">
      <c r="A944">
        <v>335989</v>
      </c>
      <c r="B944" t="s">
        <v>219</v>
      </c>
      <c r="C944">
        <v>2008</v>
      </c>
      <c r="D944">
        <v>8</v>
      </c>
      <c r="E944" t="s">
        <v>64</v>
      </c>
      <c r="F944" t="s">
        <v>60</v>
      </c>
      <c r="G944" t="s">
        <v>298</v>
      </c>
      <c r="H944" t="s">
        <v>60</v>
      </c>
      <c r="I944" t="s">
        <v>912</v>
      </c>
      <c r="J944" t="s">
        <v>911</v>
      </c>
      <c r="K944" t="s">
        <v>64</v>
      </c>
      <c r="L944" t="s">
        <v>41</v>
      </c>
      <c r="M944">
        <v>6</v>
      </c>
      <c r="N944" t="s">
        <v>919</v>
      </c>
      <c r="O944" t="s">
        <v>792</v>
      </c>
      <c r="P944" t="s">
        <v>768</v>
      </c>
      <c r="Q944" t="s">
        <v>878</v>
      </c>
    </row>
    <row r="945" spans="1:17" x14ac:dyDescent="0.25">
      <c r="A945">
        <v>335988</v>
      </c>
      <c r="B945" t="s">
        <v>291</v>
      </c>
      <c r="C945">
        <v>2008</v>
      </c>
      <c r="D945">
        <v>7</v>
      </c>
      <c r="E945" t="s">
        <v>646</v>
      </c>
      <c r="F945" t="s">
        <v>360</v>
      </c>
      <c r="G945" t="s">
        <v>292</v>
      </c>
      <c r="H945" t="s">
        <v>646</v>
      </c>
      <c r="I945" t="s">
        <v>910</v>
      </c>
      <c r="J945" t="s">
        <v>911</v>
      </c>
      <c r="K945" t="s">
        <v>360</v>
      </c>
      <c r="L945" t="s">
        <v>26</v>
      </c>
      <c r="M945">
        <v>9</v>
      </c>
      <c r="N945" t="s">
        <v>919</v>
      </c>
      <c r="O945" t="s">
        <v>546</v>
      </c>
      <c r="P945" t="s">
        <v>809</v>
      </c>
      <c r="Q945" t="s">
        <v>699</v>
      </c>
    </row>
    <row r="946" spans="1:17" x14ac:dyDescent="0.25">
      <c r="A946">
        <v>335987</v>
      </c>
      <c r="B946" t="s">
        <v>314</v>
      </c>
      <c r="C946">
        <v>2008</v>
      </c>
      <c r="D946">
        <v>6</v>
      </c>
      <c r="E946" t="s">
        <v>21</v>
      </c>
      <c r="F946" t="s">
        <v>248</v>
      </c>
      <c r="G946" t="s">
        <v>316</v>
      </c>
      <c r="H946" t="s">
        <v>248</v>
      </c>
      <c r="I946" t="s">
        <v>910</v>
      </c>
      <c r="J946" t="s">
        <v>911</v>
      </c>
      <c r="K946" t="s">
        <v>21</v>
      </c>
      <c r="L946" t="s">
        <v>26</v>
      </c>
      <c r="M946">
        <v>6</v>
      </c>
      <c r="N946" t="s">
        <v>919</v>
      </c>
      <c r="O946" t="s">
        <v>275</v>
      </c>
      <c r="P946" t="s">
        <v>568</v>
      </c>
      <c r="Q946" t="s">
        <v>710</v>
      </c>
    </row>
    <row r="947" spans="1:17" x14ac:dyDescent="0.25">
      <c r="A947">
        <v>335986</v>
      </c>
      <c r="B947" t="s">
        <v>36</v>
      </c>
      <c r="C947">
        <v>2008</v>
      </c>
      <c r="D947">
        <v>4</v>
      </c>
      <c r="E947" t="s">
        <v>73</v>
      </c>
      <c r="F947" t="s">
        <v>646</v>
      </c>
      <c r="G947" t="s">
        <v>313</v>
      </c>
      <c r="H947" t="s">
        <v>646</v>
      </c>
      <c r="I947" t="s">
        <v>910</v>
      </c>
      <c r="J947" t="s">
        <v>911</v>
      </c>
      <c r="K947" t="s">
        <v>73</v>
      </c>
      <c r="L947" t="s">
        <v>26</v>
      </c>
      <c r="M947">
        <v>5</v>
      </c>
      <c r="N947" t="s">
        <v>919</v>
      </c>
      <c r="O947" t="s">
        <v>656</v>
      </c>
      <c r="P947" t="s">
        <v>570</v>
      </c>
      <c r="Q947" t="s">
        <v>696</v>
      </c>
    </row>
    <row r="948" spans="1:17" x14ac:dyDescent="0.25">
      <c r="A948">
        <v>335985</v>
      </c>
      <c r="B948" t="s">
        <v>50</v>
      </c>
      <c r="C948">
        <v>2008</v>
      </c>
      <c r="D948">
        <v>5</v>
      </c>
      <c r="E948" t="s">
        <v>60</v>
      </c>
      <c r="F948" t="s">
        <v>33</v>
      </c>
      <c r="G948" t="s">
        <v>302</v>
      </c>
      <c r="H948" t="s">
        <v>60</v>
      </c>
      <c r="I948" t="s">
        <v>910</v>
      </c>
      <c r="J948" t="s">
        <v>911</v>
      </c>
      <c r="K948" t="s">
        <v>33</v>
      </c>
      <c r="L948" t="s">
        <v>26</v>
      </c>
      <c r="M948">
        <v>5</v>
      </c>
      <c r="N948" t="s">
        <v>919</v>
      </c>
      <c r="O948" t="s">
        <v>841</v>
      </c>
      <c r="P948" t="s">
        <v>866</v>
      </c>
      <c r="Q948" t="s">
        <v>768</v>
      </c>
    </row>
    <row r="949" spans="1:17" x14ac:dyDescent="0.25">
      <c r="A949">
        <v>335984</v>
      </c>
      <c r="B949" t="s">
        <v>206</v>
      </c>
      <c r="C949">
        <v>2008</v>
      </c>
      <c r="D949">
        <v>3</v>
      </c>
      <c r="E949" t="s">
        <v>360</v>
      </c>
      <c r="F949" t="s">
        <v>21</v>
      </c>
      <c r="G949" t="s">
        <v>408</v>
      </c>
      <c r="H949" t="s">
        <v>21</v>
      </c>
      <c r="I949" t="s">
        <v>910</v>
      </c>
      <c r="J949" t="s">
        <v>911</v>
      </c>
      <c r="K949" t="s">
        <v>360</v>
      </c>
      <c r="L949" t="s">
        <v>26</v>
      </c>
      <c r="M949">
        <v>9</v>
      </c>
      <c r="N949" t="s">
        <v>919</v>
      </c>
      <c r="O949" t="s">
        <v>908</v>
      </c>
      <c r="P949" t="s">
        <v>568</v>
      </c>
      <c r="Q949" t="s">
        <v>878</v>
      </c>
    </row>
    <row r="950" spans="1:17" x14ac:dyDescent="0.25">
      <c r="A950">
        <v>335983</v>
      </c>
      <c r="B950" t="s">
        <v>300</v>
      </c>
      <c r="C950">
        <v>2008</v>
      </c>
      <c r="D950">
        <v>2</v>
      </c>
      <c r="E950" t="s">
        <v>248</v>
      </c>
      <c r="F950" t="s">
        <v>64</v>
      </c>
      <c r="G950" t="s">
        <v>917</v>
      </c>
      <c r="H950" t="s">
        <v>64</v>
      </c>
      <c r="I950" t="s">
        <v>910</v>
      </c>
      <c r="J950" t="s">
        <v>911</v>
      </c>
      <c r="K950" t="s">
        <v>64</v>
      </c>
      <c r="L950" t="s">
        <v>41</v>
      </c>
      <c r="M950">
        <v>33</v>
      </c>
      <c r="N950" t="s">
        <v>919</v>
      </c>
      <c r="O950" t="s">
        <v>552</v>
      </c>
      <c r="P950" t="s">
        <v>835</v>
      </c>
      <c r="Q950" t="s">
        <v>708</v>
      </c>
    </row>
    <row r="951" spans="1:17" x14ac:dyDescent="0.25">
      <c r="A951">
        <v>335982</v>
      </c>
      <c r="B951" t="s">
        <v>400</v>
      </c>
      <c r="C951">
        <v>2008</v>
      </c>
      <c r="D951">
        <v>1</v>
      </c>
      <c r="E951" t="s">
        <v>33</v>
      </c>
      <c r="F951" t="s">
        <v>73</v>
      </c>
      <c r="G951" t="s">
        <v>402</v>
      </c>
      <c r="H951" t="s">
        <v>33</v>
      </c>
      <c r="I951" t="s">
        <v>912</v>
      </c>
      <c r="J951" t="s">
        <v>911</v>
      </c>
      <c r="K951" t="s">
        <v>73</v>
      </c>
      <c r="L951" t="s">
        <v>41</v>
      </c>
      <c r="M951">
        <v>140</v>
      </c>
      <c r="N951" t="s">
        <v>919</v>
      </c>
      <c r="O951" t="s">
        <v>523</v>
      </c>
      <c r="P951" t="s">
        <v>592</v>
      </c>
      <c r="Q951" t="s">
        <v>697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AC0B-7AC7-4AA0-A6E3-379C3D3F15BD}">
  <dimension ref="A1:AA357"/>
  <sheetViews>
    <sheetView topLeftCell="L80" workbookViewId="0">
      <selection activeCell="L26" sqref="L26"/>
    </sheetView>
  </sheetViews>
  <sheetFormatPr defaultRowHeight="13.2" x14ac:dyDescent="0.25"/>
  <cols>
    <col min="1" max="1" width="24.77734375" bestFit="1" customWidth="1"/>
    <col min="2" max="2" width="19.77734375" bestFit="1" customWidth="1"/>
    <col min="3" max="3" width="5.5546875" customWidth="1"/>
    <col min="4" max="4" width="13.44140625" customWidth="1"/>
    <col min="5" max="5" width="15.21875" customWidth="1"/>
    <col min="6" max="6" width="3.5546875" customWidth="1"/>
    <col min="7" max="7" width="18" bestFit="1" customWidth="1"/>
    <col min="8" max="8" width="10.44140625" customWidth="1"/>
    <col min="9" max="9" width="15.109375" bestFit="1" customWidth="1"/>
    <col min="10" max="10" width="13.33203125" bestFit="1" customWidth="1"/>
    <col min="11" max="11" width="20.77734375" customWidth="1"/>
    <col min="12" max="12" width="24.77734375" bestFit="1" customWidth="1"/>
    <col min="13" max="13" width="13.44140625" bestFit="1" customWidth="1"/>
    <col min="14" max="14" width="21.88671875" bestFit="1" customWidth="1"/>
    <col min="15" max="15" width="9.33203125" customWidth="1"/>
    <col min="16" max="16" width="13.33203125" bestFit="1" customWidth="1"/>
    <col min="17" max="17" width="24.77734375" bestFit="1" customWidth="1"/>
    <col min="18" max="18" width="19" bestFit="1" customWidth="1"/>
    <col min="19" max="19" width="17.33203125" bestFit="1" customWidth="1"/>
    <col min="20" max="20" width="16.33203125" bestFit="1" customWidth="1"/>
  </cols>
  <sheetData>
    <row r="1" spans="1:26" ht="13.8" thickBot="1" x14ac:dyDescent="0.3"/>
    <row r="2" spans="1:26" ht="13.8" thickBot="1" x14ac:dyDescent="0.3">
      <c r="A2" s="29" t="s">
        <v>943</v>
      </c>
      <c r="B2" s="7"/>
      <c r="D2" s="23" t="s">
        <v>965</v>
      </c>
      <c r="E2" s="24">
        <v>950</v>
      </c>
      <c r="M2" s="6"/>
      <c r="N2" s="14"/>
      <c r="O2" s="7"/>
    </row>
    <row r="3" spans="1:26" ht="13.8" thickBot="1" x14ac:dyDescent="0.3">
      <c r="A3" s="29">
        <v>950</v>
      </c>
      <c r="B3" s="11">
        <f>GETPIVOTDATA("[Measures].[Count of Id 2]",$A$2)</f>
        <v>950</v>
      </c>
      <c r="M3" s="30" t="s">
        <v>924</v>
      </c>
      <c r="N3" s="29" t="s">
        <v>945</v>
      </c>
      <c r="O3" s="9"/>
    </row>
    <row r="4" spans="1:26" ht="13.8" thickBot="1" x14ac:dyDescent="0.3">
      <c r="M4" s="31" t="s">
        <v>41</v>
      </c>
      <c r="N4" s="17">
        <v>146</v>
      </c>
      <c r="O4" s="9"/>
    </row>
    <row r="5" spans="1:26" ht="13.8" thickBot="1" x14ac:dyDescent="0.3">
      <c r="A5" s="6"/>
      <c r="B5" s="14"/>
      <c r="C5" s="14"/>
      <c r="D5" s="14"/>
      <c r="E5" s="14"/>
      <c r="F5" s="14"/>
      <c r="G5" s="14"/>
      <c r="H5" s="14"/>
      <c r="I5" s="14"/>
      <c r="J5" s="14"/>
      <c r="K5" s="7"/>
      <c r="M5" s="33" t="s">
        <v>26</v>
      </c>
      <c r="N5" s="18">
        <v>10</v>
      </c>
      <c r="O5" s="9"/>
    </row>
    <row r="6" spans="1:26" ht="13.8" thickBot="1" x14ac:dyDescent="0.3">
      <c r="A6" s="30" t="s">
        <v>924</v>
      </c>
      <c r="B6" s="29" t="s">
        <v>943</v>
      </c>
      <c r="D6" s="25" t="s">
        <v>956</v>
      </c>
      <c r="E6" s="7" t="s">
        <v>966</v>
      </c>
      <c r="K6" s="9"/>
      <c r="M6" s="34" t="s">
        <v>925</v>
      </c>
      <c r="N6" s="19">
        <v>146</v>
      </c>
      <c r="O6" s="9"/>
    </row>
    <row r="7" spans="1:26" x14ac:dyDescent="0.25">
      <c r="A7" s="31">
        <v>2008</v>
      </c>
      <c r="B7" s="17">
        <v>58</v>
      </c>
      <c r="D7" s="8" cm="1">
        <f t="array" ref="D7:D21">_xlfn.UNIQUE(Data[Season])</f>
        <v>2022</v>
      </c>
      <c r="E7" s="9">
        <f>COUNTIFS(Data[Season],D7)</f>
        <v>74</v>
      </c>
      <c r="K7" s="9"/>
      <c r="M7" s="8"/>
      <c r="O7" s="9"/>
    </row>
    <row r="8" spans="1:26" ht="13.8" thickBot="1" x14ac:dyDescent="0.3">
      <c r="A8" s="32">
        <v>2009</v>
      </c>
      <c r="B8" s="18">
        <v>57</v>
      </c>
      <c r="D8" s="8">
        <v>2021</v>
      </c>
      <c r="E8" s="9">
        <f>COUNTIFS(Data[Season],D8)</f>
        <v>60</v>
      </c>
      <c r="K8" s="9"/>
      <c r="M8" s="8"/>
      <c r="O8" s="9"/>
    </row>
    <row r="9" spans="1:26" x14ac:dyDescent="0.25">
      <c r="A9" s="32">
        <v>2010</v>
      </c>
      <c r="B9" s="18">
        <v>60</v>
      </c>
      <c r="D9" s="8">
        <v>2020</v>
      </c>
      <c r="E9" s="9">
        <f>COUNTIFS(Data[Season],D9)</f>
        <v>60</v>
      </c>
      <c r="K9" s="9"/>
      <c r="M9" s="28" t="s">
        <v>969</v>
      </c>
      <c r="N9" s="27" t="s">
        <v>970</v>
      </c>
      <c r="O9" s="9"/>
    </row>
    <row r="10" spans="1:26" x14ac:dyDescent="0.25">
      <c r="A10" s="32">
        <v>2011</v>
      </c>
      <c r="B10" s="18">
        <v>73</v>
      </c>
      <c r="D10" s="8">
        <v>2019</v>
      </c>
      <c r="E10" s="9">
        <f>COUNTIFS(Data[Season],D10)</f>
        <v>60</v>
      </c>
      <c r="K10" s="9"/>
      <c r="M10" s="8" t="str" cm="1">
        <f t="array" ref="M10:M13">_xlfn.UNIQUE(Data[Won by])</f>
        <v>Wickets</v>
      </c>
      <c r="N10" s="9">
        <f>_xlfn.MAXIFS(Data[Margin],Data[Won by],M10)</f>
        <v>10</v>
      </c>
      <c r="O10" s="9"/>
    </row>
    <row r="11" spans="1:26" x14ac:dyDescent="0.25">
      <c r="A11" s="32">
        <v>2012</v>
      </c>
      <c r="B11" s="18">
        <v>74</v>
      </c>
      <c r="D11" s="8">
        <v>2018</v>
      </c>
      <c r="E11" s="9">
        <f>COUNTIFS(Data[Season],D11)</f>
        <v>60</v>
      </c>
      <c r="K11" s="9"/>
      <c r="M11" s="8" t="str">
        <v>Runs</v>
      </c>
      <c r="N11" s="9">
        <f>_xlfn.MAXIFS(Data[Margin],Data[Won by],M11)</f>
        <v>146</v>
      </c>
      <c r="O11" s="9"/>
    </row>
    <row r="12" spans="1:26" x14ac:dyDescent="0.25">
      <c r="A12" s="32">
        <v>2013</v>
      </c>
      <c r="B12" s="18">
        <v>76</v>
      </c>
      <c r="D12" s="8">
        <v>2017</v>
      </c>
      <c r="E12" s="9">
        <f>COUNTIFS(Data[Season],D12)</f>
        <v>59</v>
      </c>
      <c r="K12" s="9"/>
      <c r="M12" s="8" t="str">
        <v>SuperOver</v>
      </c>
      <c r="N12" s="9">
        <f>_xlfn.MAXIFS(Data[Margin],Data[Won by],M12)</f>
        <v>0</v>
      </c>
      <c r="O12" s="9"/>
    </row>
    <row r="13" spans="1:26" ht="13.8" thickBot="1" x14ac:dyDescent="0.3">
      <c r="A13" s="32">
        <v>2014</v>
      </c>
      <c r="B13" s="18">
        <v>60</v>
      </c>
      <c r="D13" s="8">
        <v>2016</v>
      </c>
      <c r="E13" s="9">
        <f>COUNTIFS(Data[Season],D13)</f>
        <v>60</v>
      </c>
      <c r="K13" s="9"/>
      <c r="M13" s="10" t="str">
        <v>NoResults</v>
      </c>
      <c r="N13" s="11">
        <f>_xlfn.MAXIFS(Data[Margin],Data[Won by],M13)</f>
        <v>0</v>
      </c>
      <c r="O13" s="11"/>
    </row>
    <row r="14" spans="1:26" ht="13.8" thickBot="1" x14ac:dyDescent="0.3">
      <c r="A14" s="32">
        <v>2015</v>
      </c>
      <c r="B14" s="18">
        <v>59</v>
      </c>
      <c r="D14" s="8">
        <v>2015</v>
      </c>
      <c r="E14" s="9">
        <f>COUNTIFS(Data[Season],D14)</f>
        <v>59</v>
      </c>
      <c r="K14" s="9"/>
    </row>
    <row r="15" spans="1:26" ht="13.8" thickBot="1" x14ac:dyDescent="0.3">
      <c r="A15" s="32">
        <v>2016</v>
      </c>
      <c r="B15" s="18">
        <v>60</v>
      </c>
      <c r="D15" s="8">
        <v>2014</v>
      </c>
      <c r="E15" s="9">
        <f>COUNTIFS(Data[Season],D15)</f>
        <v>60</v>
      </c>
      <c r="K15" s="9"/>
      <c r="M15" s="6"/>
      <c r="N15" s="14"/>
      <c r="O15" s="14"/>
      <c r="P15" s="14"/>
      <c r="Q15" s="14"/>
      <c r="R15" s="14"/>
      <c r="S15" s="14"/>
      <c r="T15" s="14"/>
      <c r="U15" s="14"/>
      <c r="V15" s="14"/>
      <c r="W15" s="14"/>
      <c r="X15" s="14"/>
      <c r="Y15" s="14"/>
      <c r="Z15" s="7"/>
    </row>
    <row r="16" spans="1:26" ht="13.8" thickBot="1" x14ac:dyDescent="0.3">
      <c r="A16" s="32">
        <v>2017</v>
      </c>
      <c r="B16" s="18">
        <v>59</v>
      </c>
      <c r="D16" s="8">
        <v>2013</v>
      </c>
      <c r="E16" s="9">
        <f>COUNTIFS(Data[Season],D16)</f>
        <v>76</v>
      </c>
      <c r="K16" s="9"/>
      <c r="M16" s="8" t="s">
        <v>949</v>
      </c>
      <c r="N16" t="s">
        <v>961</v>
      </c>
      <c r="O16" t="s">
        <v>962</v>
      </c>
      <c r="Q16" s="30" t="s">
        <v>924</v>
      </c>
      <c r="R16" s="41" t="s">
        <v>963</v>
      </c>
      <c r="S16" s="42" t="s">
        <v>964</v>
      </c>
      <c r="Z16" s="9"/>
    </row>
    <row r="17" spans="1:26" x14ac:dyDescent="0.25">
      <c r="A17" s="32">
        <v>2018</v>
      </c>
      <c r="B17" s="18">
        <v>60</v>
      </c>
      <c r="D17" s="8">
        <v>2012</v>
      </c>
      <c r="E17" s="9">
        <f>COUNTIFS(Data[Season],D17)</f>
        <v>74</v>
      </c>
      <c r="K17" s="9"/>
      <c r="M17" s="39" t="s">
        <v>21</v>
      </c>
      <c r="N17">
        <f>COUNTIFS(Data[Toss winner],M17)</f>
        <v>99</v>
      </c>
      <c r="O17">
        <f>COUNTIFS(Data[Winning Team],M17)</f>
        <v>96</v>
      </c>
      <c r="Q17" s="31" t="s">
        <v>64</v>
      </c>
      <c r="R17" s="6">
        <v>109</v>
      </c>
      <c r="S17" s="7">
        <v>121</v>
      </c>
      <c r="Z17" s="9"/>
    </row>
    <row r="18" spans="1:26" x14ac:dyDescent="0.25">
      <c r="A18" s="32">
        <v>2019</v>
      </c>
      <c r="B18" s="18">
        <v>60</v>
      </c>
      <c r="D18" s="8">
        <v>2011</v>
      </c>
      <c r="E18" s="9">
        <f>COUNTIFS(Data[Season],D18)</f>
        <v>73</v>
      </c>
      <c r="K18" s="9"/>
      <c r="M18" s="40" t="s">
        <v>33</v>
      </c>
      <c r="N18">
        <f>COUNTIFS(Data[Toss winner],M18)</f>
        <v>105</v>
      </c>
      <c r="O18">
        <f>COUNTIFS(Data[Winning Team],M18)</f>
        <v>109</v>
      </c>
      <c r="Q18" s="32" t="s">
        <v>646</v>
      </c>
      <c r="R18" s="8">
        <v>43</v>
      </c>
      <c r="S18" s="9">
        <v>29</v>
      </c>
      <c r="Z18" s="9"/>
    </row>
    <row r="19" spans="1:26" x14ac:dyDescent="0.25">
      <c r="A19" s="32">
        <v>2020</v>
      </c>
      <c r="B19" s="18">
        <v>60</v>
      </c>
      <c r="D19" s="8">
        <v>2010</v>
      </c>
      <c r="E19" s="9">
        <f>COUNTIFS(Data[Season],D19)</f>
        <v>60</v>
      </c>
      <c r="K19" s="9"/>
      <c r="M19" s="39" t="s">
        <v>52</v>
      </c>
      <c r="N19">
        <f>COUNTIFS(Data[Toss winner],M19)</f>
        <v>74</v>
      </c>
      <c r="O19">
        <f>COUNTIFS(Data[Winning Team],M19)</f>
        <v>75</v>
      </c>
      <c r="Q19" s="32" t="s">
        <v>59</v>
      </c>
      <c r="R19" s="8">
        <v>36</v>
      </c>
      <c r="S19" s="9">
        <v>36</v>
      </c>
      <c r="Z19" s="9"/>
    </row>
    <row r="20" spans="1:26" x14ac:dyDescent="0.25">
      <c r="A20" s="32">
        <v>2021</v>
      </c>
      <c r="B20" s="18">
        <v>60</v>
      </c>
      <c r="D20" s="8">
        <v>2009</v>
      </c>
      <c r="E20" s="9">
        <f>COUNTIFS(Data[Season],D20)</f>
        <v>57</v>
      </c>
      <c r="K20" s="9"/>
      <c r="M20" s="40" t="s">
        <v>59</v>
      </c>
      <c r="N20">
        <f>COUNTIFS(Data[Toss winner],M20)</f>
        <v>36</v>
      </c>
      <c r="O20">
        <f>COUNTIFS(Data[Winning Team],M20)</f>
        <v>36</v>
      </c>
      <c r="Q20" s="32" t="s">
        <v>360</v>
      </c>
      <c r="R20" s="8">
        <v>80</v>
      </c>
      <c r="S20" s="9">
        <v>67</v>
      </c>
      <c r="Z20" s="9"/>
    </row>
    <row r="21" spans="1:26" ht="13.8" thickBot="1" x14ac:dyDescent="0.3">
      <c r="A21" s="33">
        <v>2022</v>
      </c>
      <c r="B21" s="18">
        <v>74</v>
      </c>
      <c r="D21" s="10">
        <v>2008</v>
      </c>
      <c r="E21" s="11">
        <f>COUNTIFS(Data[Season],D21)</f>
        <v>58</v>
      </c>
      <c r="K21" s="9"/>
      <c r="M21" s="39" t="s">
        <v>64</v>
      </c>
      <c r="N21">
        <f>COUNTIFS(Data[Toss winner],M21)</f>
        <v>109</v>
      </c>
      <c r="O21">
        <f>COUNTIFS(Data[Winning Team],M21)</f>
        <v>121</v>
      </c>
      <c r="Q21" s="32" t="s">
        <v>411</v>
      </c>
      <c r="R21" s="8">
        <v>15</v>
      </c>
      <c r="S21" s="9">
        <v>13</v>
      </c>
      <c r="Z21" s="9"/>
    </row>
    <row r="22" spans="1:26" ht="13.8" thickBot="1" x14ac:dyDescent="0.3">
      <c r="A22" s="34" t="s">
        <v>925</v>
      </c>
      <c r="B22" s="19">
        <v>950</v>
      </c>
      <c r="C22" s="16"/>
      <c r="D22" s="16"/>
      <c r="E22" s="16"/>
      <c r="F22" s="16"/>
      <c r="G22" s="16"/>
      <c r="H22" s="16"/>
      <c r="I22" s="16"/>
      <c r="J22" s="16"/>
      <c r="K22" s="11"/>
      <c r="M22" s="40" t="s">
        <v>22</v>
      </c>
      <c r="N22">
        <f>COUNTIFS(Data[Toss winner],M22)</f>
        <v>10</v>
      </c>
      <c r="O22">
        <f>COUNTIFS(Data[Winning Team],M22)</f>
        <v>12</v>
      </c>
      <c r="Q22" s="32" t="s">
        <v>22</v>
      </c>
      <c r="R22" s="8">
        <v>10</v>
      </c>
      <c r="S22" s="9">
        <v>12</v>
      </c>
      <c r="Z22" s="9"/>
    </row>
    <row r="23" spans="1:26" ht="13.8" thickBot="1" x14ac:dyDescent="0.3">
      <c r="M23" s="39" t="s">
        <v>39</v>
      </c>
      <c r="N23">
        <f>COUNTIFS(Data[Toss winner],M23)</f>
        <v>7</v>
      </c>
      <c r="O23">
        <f>COUNTIFS(Data[Winning Team],M23)</f>
        <v>9</v>
      </c>
      <c r="Q23" s="32" t="s">
        <v>248</v>
      </c>
      <c r="R23" s="8">
        <v>85</v>
      </c>
      <c r="S23" s="9">
        <v>88</v>
      </c>
      <c r="Z23" s="9"/>
    </row>
    <row r="24" spans="1:26" ht="13.8" thickBot="1" x14ac:dyDescent="0.3">
      <c r="A24" s="6"/>
      <c r="B24" s="14"/>
      <c r="C24" s="14"/>
      <c r="D24" s="14"/>
      <c r="E24" s="14"/>
      <c r="F24" s="14"/>
      <c r="G24" s="14"/>
      <c r="H24" s="14"/>
      <c r="I24" s="14"/>
      <c r="J24" s="14"/>
      <c r="K24" s="7"/>
      <c r="M24" s="40" t="s">
        <v>73</v>
      </c>
      <c r="N24">
        <f>COUNTIFS(Data[Toss winner],M24)</f>
        <v>114</v>
      </c>
      <c r="O24">
        <f>COUNTIFS(Data[Winning Team],M24)</f>
        <v>114</v>
      </c>
      <c r="Q24" s="32" t="s">
        <v>704</v>
      </c>
      <c r="R24" s="8">
        <v>8</v>
      </c>
      <c r="S24" s="9">
        <v>6</v>
      </c>
      <c r="Z24" s="9"/>
    </row>
    <row r="25" spans="1:26" ht="13.8" thickBot="1" x14ac:dyDescent="0.3">
      <c r="A25" s="30" t="s">
        <v>924</v>
      </c>
      <c r="B25" s="29" t="s">
        <v>951</v>
      </c>
      <c r="D25" t="s">
        <v>949</v>
      </c>
      <c r="E25" t="s">
        <v>950</v>
      </c>
      <c r="K25" s="9"/>
      <c r="M25" s="39" t="s">
        <v>53</v>
      </c>
      <c r="N25">
        <f>COUNTIFS(Data[Toss winner],M25)</f>
        <v>9</v>
      </c>
      <c r="O25">
        <f>COUNTIFS(Data[Winning Team],M25)</f>
        <v>13</v>
      </c>
      <c r="Q25" s="32" t="s">
        <v>73</v>
      </c>
      <c r="R25" s="8">
        <v>114</v>
      </c>
      <c r="S25" s="9">
        <v>114</v>
      </c>
      <c r="Z25" s="9"/>
    </row>
    <row r="26" spans="1:26" x14ac:dyDescent="0.25">
      <c r="A26" s="31" t="s">
        <v>704</v>
      </c>
      <c r="B26" s="17">
        <v>6</v>
      </c>
      <c r="D26" t="s">
        <v>21</v>
      </c>
      <c r="E26">
        <f>COUNTIFS(Data[Winning Team],Table11[[#This Row],[Team Name]])</f>
        <v>96</v>
      </c>
      <c r="K26" s="9"/>
      <c r="M26" s="40" t="s">
        <v>60</v>
      </c>
      <c r="N26">
        <f>COUNTIFS(Data[Toss winner],M26)</f>
        <v>123</v>
      </c>
      <c r="O26">
        <f>COUNTIFS(Data[Winning Team],M26)</f>
        <v>131</v>
      </c>
      <c r="Q26" s="32" t="s">
        <v>39</v>
      </c>
      <c r="R26" s="8">
        <v>7</v>
      </c>
      <c r="S26" s="9">
        <v>9</v>
      </c>
      <c r="Z26" s="9"/>
    </row>
    <row r="27" spans="1:26" x14ac:dyDescent="0.25">
      <c r="A27" s="32" t="s">
        <v>39</v>
      </c>
      <c r="B27" s="18">
        <v>9</v>
      </c>
      <c r="D27" t="s">
        <v>33</v>
      </c>
      <c r="E27">
        <f>COUNTIFS(Data[Winning Team],Table11[[#This Row],[Team Name]])</f>
        <v>109</v>
      </c>
      <c r="K27" s="9"/>
      <c r="M27" s="39" t="s">
        <v>248</v>
      </c>
      <c r="N27">
        <f>COUNTIFS(Data[Toss winner],M27)</f>
        <v>85</v>
      </c>
      <c r="O27">
        <f>COUNTIFS(Data[Winning Team],M27)</f>
        <v>88</v>
      </c>
      <c r="Q27" s="32" t="s">
        <v>60</v>
      </c>
      <c r="R27" s="8">
        <v>123</v>
      </c>
      <c r="S27" s="9">
        <v>131</v>
      </c>
      <c r="Z27" s="9"/>
    </row>
    <row r="28" spans="1:26" x14ac:dyDescent="0.25">
      <c r="A28" s="32" t="s">
        <v>22</v>
      </c>
      <c r="B28" s="18">
        <v>12</v>
      </c>
      <c r="D28" t="s">
        <v>52</v>
      </c>
      <c r="E28">
        <f>COUNTIFS(Data[Winning Team],Table11[[#This Row],[Team Name]])</f>
        <v>75</v>
      </c>
      <c r="K28" s="9"/>
      <c r="M28" s="40" t="s">
        <v>360</v>
      </c>
      <c r="N28">
        <f>COUNTIFS(Data[Toss winner],M28)</f>
        <v>80</v>
      </c>
      <c r="O28">
        <f>COUNTIFS(Data[Winning Team],M28)</f>
        <v>67</v>
      </c>
      <c r="Q28" s="32" t="s">
        <v>594</v>
      </c>
      <c r="R28" s="8">
        <v>20</v>
      </c>
      <c r="S28" s="9">
        <v>12</v>
      </c>
      <c r="Z28" s="9"/>
    </row>
    <row r="29" spans="1:26" x14ac:dyDescent="0.25">
      <c r="A29" s="32" t="s">
        <v>594</v>
      </c>
      <c r="B29" s="18">
        <v>12</v>
      </c>
      <c r="D29" t="s">
        <v>59</v>
      </c>
      <c r="E29">
        <f>COUNTIFS(Data[Winning Team],Table11[[#This Row],[Team Name]])</f>
        <v>36</v>
      </c>
      <c r="K29" s="9"/>
      <c r="M29" s="39" t="s">
        <v>459</v>
      </c>
      <c r="N29">
        <f>COUNTIFS(Data[Toss winner],M29)</f>
        <v>13</v>
      </c>
      <c r="O29">
        <f>COUNTIFS(Data[Winning Team],M29)</f>
        <v>15</v>
      </c>
      <c r="Q29" s="32" t="s">
        <v>53</v>
      </c>
      <c r="R29" s="8">
        <v>9</v>
      </c>
      <c r="S29" s="9">
        <v>13</v>
      </c>
      <c r="Z29" s="9"/>
    </row>
    <row r="30" spans="1:26" x14ac:dyDescent="0.25">
      <c r="A30" s="32" t="s">
        <v>411</v>
      </c>
      <c r="B30" s="18">
        <v>13</v>
      </c>
      <c r="D30" t="s">
        <v>64</v>
      </c>
      <c r="E30">
        <f>COUNTIFS(Data[Winning Team],Table11[[#This Row],[Team Name]])</f>
        <v>121</v>
      </c>
      <c r="K30" s="9"/>
      <c r="M30" s="40" t="s">
        <v>411</v>
      </c>
      <c r="N30">
        <f>COUNTIFS(Data[Toss winner],M30)</f>
        <v>15</v>
      </c>
      <c r="O30">
        <f>COUNTIFS(Data[Winning Team],M30)</f>
        <v>13</v>
      </c>
      <c r="Q30" s="32" t="s">
        <v>21</v>
      </c>
      <c r="R30" s="8">
        <v>99</v>
      </c>
      <c r="S30" s="9">
        <v>96</v>
      </c>
      <c r="Z30" s="9"/>
    </row>
    <row r="31" spans="1:26" x14ac:dyDescent="0.25">
      <c r="A31" s="32" t="s">
        <v>53</v>
      </c>
      <c r="B31" s="18">
        <v>13</v>
      </c>
      <c r="D31" t="s">
        <v>22</v>
      </c>
      <c r="E31">
        <f>COUNTIFS(Data[Winning Team],Table11[[#This Row],[Team Name]])</f>
        <v>12</v>
      </c>
      <c r="K31" s="9"/>
      <c r="M31" s="39" t="s">
        <v>594</v>
      </c>
      <c r="N31">
        <f>COUNTIFS(Data[Toss winner],M31)</f>
        <v>20</v>
      </c>
      <c r="O31">
        <f>COUNTIFS(Data[Winning Team],M31)</f>
        <v>12</v>
      </c>
      <c r="Q31" s="32" t="s">
        <v>459</v>
      </c>
      <c r="R31" s="8">
        <v>13</v>
      </c>
      <c r="S31" s="9">
        <v>15</v>
      </c>
      <c r="Z31" s="9"/>
    </row>
    <row r="32" spans="1:26" x14ac:dyDescent="0.25">
      <c r="A32" s="32" t="s">
        <v>459</v>
      </c>
      <c r="B32" s="18">
        <v>15</v>
      </c>
      <c r="D32" t="s">
        <v>39</v>
      </c>
      <c r="E32">
        <f>COUNTIFS(Data[Winning Team],Table11[[#This Row],[Team Name]])</f>
        <v>9</v>
      </c>
      <c r="K32" s="9"/>
      <c r="M32" s="40" t="s">
        <v>646</v>
      </c>
      <c r="N32">
        <f>COUNTIFS(Data[Toss winner],M32)</f>
        <v>43</v>
      </c>
      <c r="O32">
        <f>COUNTIFS(Data[Winning Team],M32)</f>
        <v>29</v>
      </c>
      <c r="Q32" s="32" t="s">
        <v>33</v>
      </c>
      <c r="R32" s="8">
        <v>105</v>
      </c>
      <c r="S32" s="9">
        <v>109</v>
      </c>
      <c r="Z32" s="9"/>
    </row>
    <row r="33" spans="1:26" ht="13.8" thickBot="1" x14ac:dyDescent="0.3">
      <c r="A33" s="32" t="s">
        <v>646</v>
      </c>
      <c r="B33" s="18">
        <v>29</v>
      </c>
      <c r="D33" t="s">
        <v>73</v>
      </c>
      <c r="E33">
        <f>COUNTIFS(Data[Winning Team],Table11[[#This Row],[Team Name]])</f>
        <v>114</v>
      </c>
      <c r="K33" s="9"/>
      <c r="M33" s="39" t="s">
        <v>704</v>
      </c>
      <c r="N33">
        <f>COUNTIFS(Data[Toss winner],M33)</f>
        <v>8</v>
      </c>
      <c r="O33">
        <f>COUNTIFS(Data[Winning Team],M33)</f>
        <v>6</v>
      </c>
      <c r="Q33" s="33" t="s">
        <v>52</v>
      </c>
      <c r="R33" s="8">
        <v>74</v>
      </c>
      <c r="S33" s="9">
        <v>75</v>
      </c>
      <c r="Z33" s="9"/>
    </row>
    <row r="34" spans="1:26" ht="13.8" thickBot="1" x14ac:dyDescent="0.3">
      <c r="A34" s="32" t="s">
        <v>59</v>
      </c>
      <c r="B34" s="18">
        <v>36</v>
      </c>
      <c r="D34" t="s">
        <v>53</v>
      </c>
      <c r="E34">
        <f>COUNTIFS(Data[Winning Team],Table11[[#This Row],[Team Name]])</f>
        <v>13</v>
      </c>
      <c r="K34" s="9"/>
      <c r="M34" s="8"/>
      <c r="Q34" s="34" t="s">
        <v>925</v>
      </c>
      <c r="R34" s="10">
        <v>950</v>
      </c>
      <c r="S34" s="11">
        <v>946</v>
      </c>
      <c r="Z34" s="9"/>
    </row>
    <row r="35" spans="1:26" ht="13.8" thickBot="1" x14ac:dyDescent="0.3">
      <c r="A35" s="32" t="s">
        <v>360</v>
      </c>
      <c r="B35" s="18">
        <v>67</v>
      </c>
      <c r="D35" t="s">
        <v>60</v>
      </c>
      <c r="E35">
        <f>COUNTIFS(Data[Winning Team],Table11[[#This Row],[Team Name]])</f>
        <v>131</v>
      </c>
      <c r="K35" s="9"/>
      <c r="M35" s="10"/>
      <c r="N35" s="16"/>
      <c r="O35" s="16"/>
      <c r="P35" s="16"/>
      <c r="Q35" s="16"/>
      <c r="R35" s="16"/>
      <c r="S35" s="16"/>
      <c r="T35" s="16"/>
      <c r="U35" s="16"/>
      <c r="V35" s="16"/>
      <c r="W35" s="16"/>
      <c r="X35" s="16"/>
      <c r="Y35" s="16"/>
      <c r="Z35" s="11"/>
    </row>
    <row r="36" spans="1:26" x14ac:dyDescent="0.25">
      <c r="A36" s="32" t="s">
        <v>52</v>
      </c>
      <c r="B36" s="18">
        <v>75</v>
      </c>
      <c r="D36" t="s">
        <v>248</v>
      </c>
      <c r="E36">
        <f>COUNTIFS(Data[Winning Team],Table11[[#This Row],[Team Name]])</f>
        <v>88</v>
      </c>
      <c r="K36" s="9"/>
    </row>
    <row r="37" spans="1:26" ht="13.8" thickBot="1" x14ac:dyDescent="0.3">
      <c r="A37" s="32" t="s">
        <v>248</v>
      </c>
      <c r="B37" s="18">
        <v>88</v>
      </c>
      <c r="D37" t="s">
        <v>360</v>
      </c>
      <c r="E37">
        <f>COUNTIFS(Data[Winning Team],Table11[[#This Row],[Team Name]])</f>
        <v>67</v>
      </c>
      <c r="K37" s="9"/>
    </row>
    <row r="38" spans="1:26" ht="13.8" thickBot="1" x14ac:dyDescent="0.3">
      <c r="A38" s="32" t="s">
        <v>21</v>
      </c>
      <c r="B38" s="18">
        <v>96</v>
      </c>
      <c r="D38" t="s">
        <v>459</v>
      </c>
      <c r="E38">
        <f>COUNTIFS(Data[Winning Team],Table11[[#This Row],[Team Name]])</f>
        <v>15</v>
      </c>
      <c r="K38" s="9"/>
      <c r="M38" s="30" t="s">
        <v>924</v>
      </c>
      <c r="N38" s="29" t="s">
        <v>953</v>
      </c>
      <c r="O38" s="14"/>
      <c r="P38" s="14"/>
      <c r="Q38" s="14"/>
      <c r="R38" s="14"/>
      <c r="S38" s="14"/>
      <c r="T38" s="14"/>
      <c r="U38" s="14"/>
      <c r="V38" s="14"/>
      <c r="W38" s="14"/>
      <c r="X38" s="14"/>
      <c r="Y38" s="7"/>
    </row>
    <row r="39" spans="1:26" x14ac:dyDescent="0.25">
      <c r="A39" s="32" t="s">
        <v>33</v>
      </c>
      <c r="B39" s="18">
        <v>109</v>
      </c>
      <c r="D39" t="s">
        <v>411</v>
      </c>
      <c r="E39">
        <f>COUNTIFS(Data[Winning Team],Table11[[#This Row],[Team Name]])</f>
        <v>13</v>
      </c>
      <c r="K39" s="9"/>
      <c r="M39" s="31" t="s">
        <v>174</v>
      </c>
      <c r="N39" s="43">
        <v>37</v>
      </c>
      <c r="Y39" s="9"/>
    </row>
    <row r="40" spans="1:26" x14ac:dyDescent="0.25">
      <c r="A40" s="32" t="s">
        <v>73</v>
      </c>
      <c r="B40" s="18">
        <v>114</v>
      </c>
      <c r="D40" t="s">
        <v>594</v>
      </c>
      <c r="E40">
        <f>COUNTIFS(Data[Winning Team],Table11[[#This Row],[Team Name]])</f>
        <v>12</v>
      </c>
      <c r="K40" s="9"/>
      <c r="M40" s="32" t="s">
        <v>18</v>
      </c>
      <c r="N40" s="45">
        <v>19</v>
      </c>
      <c r="Y40" s="9"/>
    </row>
    <row r="41" spans="1:26" x14ac:dyDescent="0.25">
      <c r="A41" s="32" t="s">
        <v>64</v>
      </c>
      <c r="B41" s="18">
        <v>121</v>
      </c>
      <c r="D41" t="s">
        <v>646</v>
      </c>
      <c r="E41">
        <f>COUNTIFS(Data[Winning Team],Table11[[#This Row],[Team Name]])</f>
        <v>29</v>
      </c>
      <c r="K41" s="9"/>
      <c r="M41" s="32" t="s">
        <v>400</v>
      </c>
      <c r="N41" s="45">
        <v>65</v>
      </c>
      <c r="Y41" s="9"/>
    </row>
    <row r="42" spans="1:26" ht="13.8" thickBot="1" x14ac:dyDescent="0.3">
      <c r="A42" s="33" t="s">
        <v>60</v>
      </c>
      <c r="B42" s="18">
        <v>131</v>
      </c>
      <c r="D42" t="s">
        <v>704</v>
      </c>
      <c r="E42">
        <f>COUNTIFS(Data[Winning Team],Table11[[#This Row],[Team Name]])</f>
        <v>6</v>
      </c>
      <c r="K42" s="9"/>
      <c r="M42" s="32" t="s">
        <v>304</v>
      </c>
      <c r="N42" s="45">
        <v>15</v>
      </c>
      <c r="Y42" s="9"/>
    </row>
    <row r="43" spans="1:26" ht="13.8" thickBot="1" x14ac:dyDescent="0.3">
      <c r="A43" s="34" t="s">
        <v>925</v>
      </c>
      <c r="B43" s="19">
        <v>946</v>
      </c>
      <c r="C43" s="16"/>
      <c r="D43" s="16"/>
      <c r="E43" s="16"/>
      <c r="F43" s="16"/>
      <c r="G43" s="16"/>
      <c r="H43" s="16"/>
      <c r="I43" s="16"/>
      <c r="J43" s="16"/>
      <c r="K43" s="11"/>
      <c r="M43" s="32" t="s">
        <v>817</v>
      </c>
      <c r="N43" s="45">
        <v>2</v>
      </c>
      <c r="Y43" s="9"/>
    </row>
    <row r="44" spans="1:26" x14ac:dyDescent="0.25">
      <c r="M44" s="32" t="s">
        <v>847</v>
      </c>
      <c r="N44" s="45">
        <v>7</v>
      </c>
      <c r="Y44" s="9"/>
    </row>
    <row r="45" spans="1:26" ht="13.8" thickBot="1" x14ac:dyDescent="0.3">
      <c r="M45" s="32" t="s">
        <v>805</v>
      </c>
      <c r="N45" s="45">
        <v>12</v>
      </c>
      <c r="Y45" s="9"/>
    </row>
    <row r="46" spans="1:26" ht="13.8" thickBot="1" x14ac:dyDescent="0.3">
      <c r="A46" s="30" t="s">
        <v>924</v>
      </c>
      <c r="B46" s="29" t="s">
        <v>952</v>
      </c>
      <c r="C46" s="14"/>
      <c r="D46" s="14" t="s">
        <v>949</v>
      </c>
      <c r="E46" s="14" t="s">
        <v>933</v>
      </c>
      <c r="F46" s="14"/>
      <c r="G46" s="14"/>
      <c r="H46" s="14"/>
      <c r="I46" s="14"/>
      <c r="J46" s="14"/>
      <c r="K46" s="7"/>
      <c r="M46" s="32" t="s">
        <v>300</v>
      </c>
      <c r="N46" s="45">
        <v>56</v>
      </c>
      <c r="Y46" s="9"/>
    </row>
    <row r="47" spans="1:26" x14ac:dyDescent="0.25">
      <c r="A47" s="31" t="s">
        <v>39</v>
      </c>
      <c r="B47" s="17">
        <v>7</v>
      </c>
      <c r="D47" t="s">
        <v>21</v>
      </c>
      <c r="E47">
        <f>COUNTIFS(Data[Toss winner],Table13[[#This Row],[Team Name]])</f>
        <v>99</v>
      </c>
      <c r="K47" s="9"/>
      <c r="M47" s="32" t="s">
        <v>219</v>
      </c>
      <c r="N47" s="45">
        <v>67</v>
      </c>
      <c r="Y47" s="9"/>
    </row>
    <row r="48" spans="1:26" x14ac:dyDescent="0.25">
      <c r="A48" s="32" t="s">
        <v>704</v>
      </c>
      <c r="B48" s="18">
        <v>8</v>
      </c>
      <c r="D48" t="s">
        <v>33</v>
      </c>
      <c r="E48">
        <f>COUNTIFS(Data[Toss winner],Table13[[#This Row],[Team Name]])</f>
        <v>105</v>
      </c>
      <c r="K48" s="9"/>
      <c r="M48" s="32" t="s">
        <v>559</v>
      </c>
      <c r="N48" s="45">
        <v>7</v>
      </c>
      <c r="Y48" s="9"/>
    </row>
    <row r="49" spans="1:25" x14ac:dyDescent="0.25">
      <c r="A49" s="32" t="s">
        <v>53</v>
      </c>
      <c r="B49" s="18">
        <v>9</v>
      </c>
      <c r="D49" t="s">
        <v>52</v>
      </c>
      <c r="E49">
        <f>COUNTIFS(Data[Toss winner],Table13[[#This Row],[Team Name]])</f>
        <v>74</v>
      </c>
      <c r="K49" s="9"/>
      <c r="M49" s="32" t="s">
        <v>206</v>
      </c>
      <c r="N49" s="45">
        <v>78</v>
      </c>
      <c r="Y49" s="9"/>
    </row>
    <row r="50" spans="1:25" x14ac:dyDescent="0.25">
      <c r="A50" s="32" t="s">
        <v>22</v>
      </c>
      <c r="B50" s="18">
        <v>10</v>
      </c>
      <c r="D50" t="s">
        <v>59</v>
      </c>
      <c r="E50">
        <f>COUNTIFS(Data[Toss winner],Table13[[#This Row],[Team Name]])</f>
        <v>36</v>
      </c>
      <c r="K50" s="9"/>
      <c r="M50" s="32" t="s">
        <v>598</v>
      </c>
      <c r="N50" s="45">
        <v>9</v>
      </c>
      <c r="Y50" s="9"/>
    </row>
    <row r="51" spans="1:25" x14ac:dyDescent="0.25">
      <c r="A51" s="32" t="s">
        <v>459</v>
      </c>
      <c r="B51" s="18">
        <v>13</v>
      </c>
      <c r="D51" t="s">
        <v>64</v>
      </c>
      <c r="E51">
        <f>COUNTIFS(Data[Toss winner],Table13[[#This Row],[Team Name]])</f>
        <v>109</v>
      </c>
      <c r="K51" s="9"/>
      <c r="M51" s="32" t="s">
        <v>164</v>
      </c>
      <c r="N51" s="45">
        <v>13</v>
      </c>
      <c r="Y51" s="9"/>
    </row>
    <row r="52" spans="1:25" x14ac:dyDescent="0.25">
      <c r="A52" s="32" t="s">
        <v>411</v>
      </c>
      <c r="B52" s="18">
        <v>15</v>
      </c>
      <c r="D52" t="s">
        <v>22</v>
      </c>
      <c r="E52">
        <f>COUNTIFS(Data[Toss winner],Table13[[#This Row],[Team Name]])</f>
        <v>10</v>
      </c>
      <c r="K52" s="9"/>
      <c r="M52" s="32" t="s">
        <v>810</v>
      </c>
      <c r="N52" s="45">
        <v>15</v>
      </c>
      <c r="Y52" s="9"/>
    </row>
    <row r="53" spans="1:25" x14ac:dyDescent="0.25">
      <c r="A53" s="32" t="s">
        <v>594</v>
      </c>
      <c r="B53" s="18">
        <v>20</v>
      </c>
      <c r="D53" t="s">
        <v>39</v>
      </c>
      <c r="E53">
        <f>COUNTIFS(Data[Toss winner],Table13[[#This Row],[Team Name]])</f>
        <v>7</v>
      </c>
      <c r="K53" s="9"/>
      <c r="M53" s="32" t="s">
        <v>831</v>
      </c>
      <c r="N53" s="45">
        <v>3</v>
      </c>
      <c r="Y53" s="9"/>
    </row>
    <row r="54" spans="1:25" x14ac:dyDescent="0.25">
      <c r="A54" s="32" t="s">
        <v>59</v>
      </c>
      <c r="B54" s="18">
        <v>36</v>
      </c>
      <c r="D54" t="s">
        <v>73</v>
      </c>
      <c r="E54">
        <f>COUNTIFS(Data[Toss winner],Table13[[#This Row],[Team Name]])</f>
        <v>114</v>
      </c>
      <c r="K54" s="9"/>
      <c r="M54" s="32" t="s">
        <v>291</v>
      </c>
      <c r="N54" s="45">
        <v>64</v>
      </c>
      <c r="Y54" s="9"/>
    </row>
    <row r="55" spans="1:25" x14ac:dyDescent="0.25">
      <c r="A55" s="32" t="s">
        <v>646</v>
      </c>
      <c r="B55" s="18">
        <v>43</v>
      </c>
      <c r="D55" t="s">
        <v>53</v>
      </c>
      <c r="E55">
        <f>COUNTIFS(Data[Toss winner],Table13[[#This Row],[Team Name]])</f>
        <v>9</v>
      </c>
      <c r="K55" s="9"/>
      <c r="M55" s="32" t="s">
        <v>367</v>
      </c>
      <c r="N55" s="45">
        <v>9</v>
      </c>
      <c r="Y55" s="9"/>
    </row>
    <row r="56" spans="1:25" x14ac:dyDescent="0.25">
      <c r="A56" s="32" t="s">
        <v>52</v>
      </c>
      <c r="B56" s="18">
        <v>74</v>
      </c>
      <c r="D56" t="s">
        <v>60</v>
      </c>
      <c r="E56">
        <f>COUNTIFS(Data[Toss winner],Table13[[#This Row],[Team Name]])</f>
        <v>123</v>
      </c>
      <c r="K56" s="9"/>
      <c r="M56" s="32" t="s">
        <v>314</v>
      </c>
      <c r="N56" s="45">
        <v>47</v>
      </c>
      <c r="Y56" s="9"/>
    </row>
    <row r="57" spans="1:25" x14ac:dyDescent="0.25">
      <c r="A57" s="32" t="s">
        <v>360</v>
      </c>
      <c r="B57" s="18">
        <v>80</v>
      </c>
      <c r="D57" t="s">
        <v>248</v>
      </c>
      <c r="E57">
        <f>COUNTIFS(Data[Toss winner],Table13[[#This Row],[Team Name]])</f>
        <v>85</v>
      </c>
      <c r="K57" s="9"/>
      <c r="M57" s="32" t="s">
        <v>801</v>
      </c>
      <c r="N57" s="45">
        <v>8</v>
      </c>
      <c r="Y57" s="9"/>
    </row>
    <row r="58" spans="1:25" x14ac:dyDescent="0.25">
      <c r="A58" s="32" t="s">
        <v>248</v>
      </c>
      <c r="B58" s="18">
        <v>85</v>
      </c>
      <c r="D58" t="s">
        <v>360</v>
      </c>
      <c r="E58">
        <f>COUNTIFS(Data[Toss winner],Table13[[#This Row],[Team Name]])</f>
        <v>80</v>
      </c>
      <c r="K58" s="9"/>
      <c r="M58" s="32" t="s">
        <v>410</v>
      </c>
      <c r="N58" s="45">
        <v>4</v>
      </c>
      <c r="Y58" s="9"/>
    </row>
    <row r="59" spans="1:25" x14ac:dyDescent="0.25">
      <c r="A59" s="32" t="s">
        <v>21</v>
      </c>
      <c r="B59" s="18">
        <v>99</v>
      </c>
      <c r="D59" t="s">
        <v>459</v>
      </c>
      <c r="E59">
        <f>COUNTIFS(Data[Toss winner],Table13[[#This Row],[Team Name]])</f>
        <v>13</v>
      </c>
      <c r="K59" s="9"/>
      <c r="M59" s="32" t="s">
        <v>827</v>
      </c>
      <c r="N59" s="45">
        <v>3</v>
      </c>
      <c r="Y59" s="9"/>
    </row>
    <row r="60" spans="1:25" x14ac:dyDescent="0.25">
      <c r="A60" s="32" t="s">
        <v>33</v>
      </c>
      <c r="B60" s="18">
        <v>105</v>
      </c>
      <c r="D60" t="s">
        <v>411</v>
      </c>
      <c r="E60">
        <f>COUNTIFS(Data[Toss winner],Table13[[#This Row],[Team Name]])</f>
        <v>15</v>
      </c>
      <c r="K60" s="9"/>
      <c r="M60" s="32" t="s">
        <v>716</v>
      </c>
      <c r="N60" s="45">
        <v>5</v>
      </c>
      <c r="Y60" s="9"/>
    </row>
    <row r="61" spans="1:25" x14ac:dyDescent="0.25">
      <c r="A61" s="32" t="s">
        <v>64</v>
      </c>
      <c r="B61" s="18">
        <v>109</v>
      </c>
      <c r="D61" t="s">
        <v>594</v>
      </c>
      <c r="E61">
        <f>COUNTIFS(Data[Toss winner],Table13[[#This Row],[Team Name]])</f>
        <v>20</v>
      </c>
      <c r="K61" s="9"/>
      <c r="M61" s="32" t="s">
        <v>36</v>
      </c>
      <c r="N61" s="45">
        <v>79</v>
      </c>
      <c r="Y61" s="9"/>
    </row>
    <row r="62" spans="1:25" x14ac:dyDescent="0.25">
      <c r="A62" s="32" t="s">
        <v>73</v>
      </c>
      <c r="B62" s="18">
        <v>114</v>
      </c>
      <c r="D62" t="s">
        <v>646</v>
      </c>
      <c r="E62">
        <f>COUNTIFS(Data[Toss winner],Table13[[#This Row],[Team Name]])</f>
        <v>43</v>
      </c>
      <c r="K62" s="9"/>
      <c r="M62" s="32" t="s">
        <v>50</v>
      </c>
      <c r="N62" s="45">
        <v>159</v>
      </c>
      <c r="Y62" s="9"/>
    </row>
    <row r="63" spans="1:25" ht="13.8" thickBot="1" x14ac:dyDescent="0.3">
      <c r="A63" s="33" t="s">
        <v>60</v>
      </c>
      <c r="B63" s="18">
        <v>123</v>
      </c>
      <c r="D63" t="s">
        <v>704</v>
      </c>
      <c r="E63">
        <f>COUNTIFS(Data[Toss winner],Table13[[#This Row],[Team Name]])</f>
        <v>8</v>
      </c>
      <c r="K63" s="9"/>
      <c r="M63" s="32" t="s">
        <v>769</v>
      </c>
      <c r="N63" s="45">
        <v>3</v>
      </c>
      <c r="Y63" s="9"/>
    </row>
    <row r="64" spans="1:25" ht="13.8" thickBot="1" x14ac:dyDescent="0.3">
      <c r="A64" s="34" t="s">
        <v>925</v>
      </c>
      <c r="B64" s="19">
        <v>950</v>
      </c>
      <c r="C64" s="16"/>
      <c r="D64" s="16"/>
      <c r="E64" s="16"/>
      <c r="F64" s="16"/>
      <c r="G64" s="16"/>
      <c r="H64" s="16"/>
      <c r="I64" s="16"/>
      <c r="J64" s="16"/>
      <c r="K64" s="11"/>
      <c r="M64" s="32" t="s">
        <v>71</v>
      </c>
      <c r="N64" s="45">
        <v>9</v>
      </c>
      <c r="Y64" s="9"/>
    </row>
    <row r="65" spans="1:27" ht="13.8" thickBot="1" x14ac:dyDescent="0.3">
      <c r="M65" s="32" t="s">
        <v>921</v>
      </c>
      <c r="N65" s="45">
        <v>51</v>
      </c>
      <c r="Y65" s="9"/>
    </row>
    <row r="66" spans="1:27" ht="13.8" thickBot="1" x14ac:dyDescent="0.3">
      <c r="A66" s="6"/>
      <c r="B66" s="14"/>
      <c r="C66" s="14"/>
      <c r="D66" s="14"/>
      <c r="E66" s="14"/>
      <c r="F66" s="14"/>
      <c r="G66" s="14"/>
      <c r="H66" s="7"/>
      <c r="M66" s="32" t="s">
        <v>820</v>
      </c>
      <c r="N66" s="45">
        <v>7</v>
      </c>
      <c r="Y66" s="9"/>
    </row>
    <row r="67" spans="1:27" ht="13.8" thickBot="1" x14ac:dyDescent="0.3">
      <c r="A67" s="30" t="s">
        <v>924</v>
      </c>
      <c r="B67" s="29" t="s">
        <v>944</v>
      </c>
      <c r="D67" s="26" t="s">
        <v>967</v>
      </c>
      <c r="E67" s="27" t="s">
        <v>968</v>
      </c>
      <c r="H67" s="9"/>
      <c r="M67" s="32" t="s">
        <v>87</v>
      </c>
      <c r="N67" s="45">
        <v>51</v>
      </c>
      <c r="Y67" s="9"/>
    </row>
    <row r="68" spans="1:27" x14ac:dyDescent="0.25">
      <c r="A68" s="31" t="s">
        <v>910</v>
      </c>
      <c r="B68" s="17">
        <v>351</v>
      </c>
      <c r="D68" s="8" t="str" cm="1">
        <f t="array" ref="D68:D69">_xlfn.UNIQUE(Data[Toss decision])</f>
        <v>Bat</v>
      </c>
      <c r="E68" s="9">
        <f>COUNTIFS(Data[Toss decision],D68)</f>
        <v>351</v>
      </c>
      <c r="H68" s="9"/>
      <c r="M68" s="32" t="s">
        <v>454</v>
      </c>
      <c r="N68" s="45">
        <v>6</v>
      </c>
      <c r="Y68" s="9"/>
    </row>
    <row r="69" spans="1:27" ht="13.8" thickBot="1" x14ac:dyDescent="0.3">
      <c r="A69" s="33" t="s">
        <v>912</v>
      </c>
      <c r="B69" s="18">
        <v>599</v>
      </c>
      <c r="D69" s="10" t="str">
        <v>Field</v>
      </c>
      <c r="E69" s="11">
        <f>COUNTIFS(Data[Toss decision],D69)</f>
        <v>599</v>
      </c>
      <c r="H69" s="9"/>
      <c r="M69" s="32" t="s">
        <v>419</v>
      </c>
      <c r="N69" s="45">
        <v>10</v>
      </c>
      <c r="Y69" s="9"/>
    </row>
    <row r="70" spans="1:27" ht="13.8" thickBot="1" x14ac:dyDescent="0.3">
      <c r="A70" s="34" t="s">
        <v>925</v>
      </c>
      <c r="B70" s="19">
        <v>950</v>
      </c>
      <c r="H70" s="9"/>
      <c r="M70" s="32" t="s">
        <v>497</v>
      </c>
      <c r="N70" s="45">
        <v>7</v>
      </c>
      <c r="Y70" s="9"/>
    </row>
    <row r="71" spans="1:27" x14ac:dyDescent="0.25">
      <c r="A71" s="8"/>
      <c r="H71" s="9"/>
      <c r="M71" s="32" t="s">
        <v>168</v>
      </c>
      <c r="N71" s="45">
        <v>10</v>
      </c>
      <c r="Y71" s="9"/>
    </row>
    <row r="72" spans="1:27" ht="13.8" thickBot="1" x14ac:dyDescent="0.3">
      <c r="A72" s="8"/>
      <c r="H72" s="9"/>
      <c r="M72" s="33" t="s">
        <v>294</v>
      </c>
      <c r="N72" s="45">
        <v>13</v>
      </c>
      <c r="Y72" s="9"/>
    </row>
    <row r="73" spans="1:27" ht="13.8" thickBot="1" x14ac:dyDescent="0.3">
      <c r="A73" s="8"/>
      <c r="H73" s="9"/>
      <c r="M73" s="34" t="s">
        <v>925</v>
      </c>
      <c r="N73" s="44">
        <v>950</v>
      </c>
      <c r="O73" s="16"/>
      <c r="P73" s="16"/>
      <c r="Q73" s="16"/>
      <c r="R73" s="16"/>
      <c r="S73" s="16"/>
      <c r="T73" s="16"/>
      <c r="U73" s="16"/>
      <c r="V73" s="16"/>
      <c r="W73" s="16"/>
      <c r="X73" s="16"/>
      <c r="Y73" s="11"/>
    </row>
    <row r="74" spans="1:27" x14ac:dyDescent="0.25">
      <c r="A74" s="8"/>
      <c r="H74" s="9"/>
    </row>
    <row r="75" spans="1:27" x14ac:dyDescent="0.25">
      <c r="A75" s="8"/>
      <c r="H75" s="9"/>
    </row>
    <row r="76" spans="1:27" ht="13.8" thickBot="1" x14ac:dyDescent="0.3">
      <c r="A76" s="15"/>
      <c r="B76" s="16"/>
      <c r="C76" s="16"/>
      <c r="D76" s="16"/>
      <c r="E76" s="16"/>
      <c r="F76" s="16"/>
      <c r="G76" s="16"/>
      <c r="H76" s="11"/>
    </row>
    <row r="77" spans="1:27" ht="13.8" thickBot="1" x14ac:dyDescent="0.3">
      <c r="A77" s="13"/>
      <c r="M77" s="30" t="s">
        <v>924</v>
      </c>
      <c r="N77" s="29" t="s">
        <v>955</v>
      </c>
      <c r="O77" s="14"/>
      <c r="P77" s="14" t="s">
        <v>956</v>
      </c>
      <c r="Q77" s="14" t="s">
        <v>957</v>
      </c>
      <c r="R77" s="14"/>
      <c r="S77" s="14" t="s">
        <v>956</v>
      </c>
      <c r="T77" s="14" t="s">
        <v>958</v>
      </c>
      <c r="U77" s="14"/>
      <c r="V77" s="14"/>
      <c r="W77" s="14"/>
      <c r="X77" s="14"/>
      <c r="Y77" s="14"/>
      <c r="Z77" s="14"/>
      <c r="AA77" s="7"/>
    </row>
    <row r="78" spans="1:27" ht="13.8" thickBot="1" x14ac:dyDescent="0.3">
      <c r="A78" s="35"/>
      <c r="B78" s="14"/>
      <c r="C78" s="14"/>
      <c r="D78" s="14"/>
      <c r="E78" s="14"/>
      <c r="F78" s="14"/>
      <c r="G78" s="14"/>
      <c r="H78" s="14"/>
      <c r="I78" s="14"/>
      <c r="J78" s="14"/>
      <c r="K78" s="7"/>
      <c r="M78" s="34" t="s">
        <v>41</v>
      </c>
      <c r="N78" s="17"/>
      <c r="P78">
        <f t="shared" ref="P78:P92" si="0">M79</f>
        <v>2008</v>
      </c>
      <c r="Q78">
        <f t="shared" ref="Q78:Q92" si="1">N79</f>
        <v>24</v>
      </c>
      <c r="S78">
        <f t="shared" ref="S78:S92" si="2">M95</f>
        <v>2008</v>
      </c>
      <c r="T78">
        <f t="shared" ref="T78:T92" si="3">N95</f>
        <v>34</v>
      </c>
      <c r="AA78" s="9"/>
    </row>
    <row r="79" spans="1:27" ht="13.8" thickBot="1" x14ac:dyDescent="0.3">
      <c r="A79" s="30" t="s">
        <v>924</v>
      </c>
      <c r="B79" s="29" t="s">
        <v>954</v>
      </c>
      <c r="D79" s="26" t="s">
        <v>926</v>
      </c>
      <c r="E79" s="27" t="s">
        <v>935</v>
      </c>
      <c r="K79" s="9"/>
      <c r="M79" s="36">
        <v>2008</v>
      </c>
      <c r="N79" s="18">
        <v>24</v>
      </c>
      <c r="P79">
        <f t="shared" si="0"/>
        <v>2009</v>
      </c>
      <c r="Q79">
        <f t="shared" si="1"/>
        <v>27</v>
      </c>
      <c r="S79">
        <f t="shared" si="2"/>
        <v>2009</v>
      </c>
      <c r="T79">
        <f t="shared" si="3"/>
        <v>29</v>
      </c>
      <c r="AA79" s="9"/>
    </row>
    <row r="80" spans="1:27" ht="13.8" thickBot="1" x14ac:dyDescent="0.3">
      <c r="A80" s="34" t="s">
        <v>913</v>
      </c>
      <c r="B80" s="17">
        <v>14</v>
      </c>
      <c r="D80" s="8" t="str" cm="1">
        <f t="array" ref="D80:D81">_xlfn.UNIQUE(Data[Superover])</f>
        <v>No</v>
      </c>
      <c r="E80" s="9">
        <f>COUNTIFS(Data[Superover],D80)</f>
        <v>936</v>
      </c>
      <c r="K80" s="9"/>
      <c r="M80" s="37">
        <v>2009</v>
      </c>
      <c r="N80" s="18">
        <v>27</v>
      </c>
      <c r="P80">
        <f t="shared" si="0"/>
        <v>2010</v>
      </c>
      <c r="Q80">
        <f t="shared" si="1"/>
        <v>31</v>
      </c>
      <c r="S80">
        <f t="shared" si="2"/>
        <v>2010</v>
      </c>
      <c r="T80">
        <f t="shared" si="3"/>
        <v>28</v>
      </c>
      <c r="AA80" s="9"/>
    </row>
    <row r="81" spans="1:27" ht="13.8" thickBot="1" x14ac:dyDescent="0.3">
      <c r="A81" s="36">
        <v>2015</v>
      </c>
      <c r="B81" s="18">
        <v>1</v>
      </c>
      <c r="D81" s="10" t="str">
        <v>Yes</v>
      </c>
      <c r="E81" s="11">
        <f>COUNTIFS(Data[Superover],D81)</f>
        <v>14</v>
      </c>
      <c r="K81" s="9"/>
      <c r="M81" s="37">
        <v>2010</v>
      </c>
      <c r="N81" s="18">
        <v>31</v>
      </c>
      <c r="P81">
        <f t="shared" si="0"/>
        <v>2011</v>
      </c>
      <c r="Q81">
        <f t="shared" si="1"/>
        <v>33</v>
      </c>
      <c r="S81">
        <f t="shared" si="2"/>
        <v>2011</v>
      </c>
      <c r="T81">
        <f t="shared" si="3"/>
        <v>39</v>
      </c>
      <c r="AA81" s="9"/>
    </row>
    <row r="82" spans="1:27" x14ac:dyDescent="0.25">
      <c r="A82" s="37">
        <v>2009</v>
      </c>
      <c r="B82" s="18">
        <v>1</v>
      </c>
      <c r="K82" s="9"/>
      <c r="M82" s="37">
        <v>2011</v>
      </c>
      <c r="N82" s="18">
        <v>33</v>
      </c>
      <c r="P82">
        <f t="shared" si="0"/>
        <v>2012</v>
      </c>
      <c r="Q82">
        <f t="shared" si="1"/>
        <v>34</v>
      </c>
      <c r="S82">
        <f t="shared" si="2"/>
        <v>2012</v>
      </c>
      <c r="T82">
        <f t="shared" si="3"/>
        <v>40</v>
      </c>
      <c r="AA82" s="9"/>
    </row>
    <row r="83" spans="1:27" x14ac:dyDescent="0.25">
      <c r="A83" s="37">
        <v>2017</v>
      </c>
      <c r="B83" s="18">
        <v>1</v>
      </c>
      <c r="K83" s="9"/>
      <c r="M83" s="37">
        <v>2012</v>
      </c>
      <c r="N83" s="18">
        <v>34</v>
      </c>
      <c r="P83">
        <f t="shared" si="0"/>
        <v>2013</v>
      </c>
      <c r="Q83">
        <f t="shared" si="1"/>
        <v>37</v>
      </c>
      <c r="S83">
        <f t="shared" si="2"/>
        <v>2013</v>
      </c>
      <c r="T83">
        <f t="shared" si="3"/>
        <v>37</v>
      </c>
      <c r="AA83" s="9"/>
    </row>
    <row r="84" spans="1:27" x14ac:dyDescent="0.25">
      <c r="A84" s="37">
        <v>2010</v>
      </c>
      <c r="B84" s="18">
        <v>1</v>
      </c>
      <c r="K84" s="9"/>
      <c r="M84" s="37">
        <v>2013</v>
      </c>
      <c r="N84" s="18">
        <v>37</v>
      </c>
      <c r="P84">
        <f t="shared" si="0"/>
        <v>2014</v>
      </c>
      <c r="Q84">
        <f t="shared" si="1"/>
        <v>22</v>
      </c>
      <c r="S84">
        <f t="shared" si="2"/>
        <v>2014</v>
      </c>
      <c r="T84">
        <f t="shared" si="3"/>
        <v>37</v>
      </c>
      <c r="AA84" s="9"/>
    </row>
    <row r="85" spans="1:27" x14ac:dyDescent="0.25">
      <c r="A85" s="37">
        <v>2021</v>
      </c>
      <c r="B85" s="18">
        <v>1</v>
      </c>
      <c r="K85" s="9"/>
      <c r="M85" s="37">
        <v>2014</v>
      </c>
      <c r="N85" s="18">
        <v>22</v>
      </c>
      <c r="P85">
        <f t="shared" si="0"/>
        <v>2015</v>
      </c>
      <c r="Q85">
        <f t="shared" si="1"/>
        <v>32</v>
      </c>
      <c r="S85">
        <f t="shared" si="2"/>
        <v>2015</v>
      </c>
      <c r="T85">
        <f t="shared" si="3"/>
        <v>24</v>
      </c>
      <c r="AA85" s="9"/>
    </row>
    <row r="86" spans="1:27" x14ac:dyDescent="0.25">
      <c r="A86" s="37">
        <v>2014</v>
      </c>
      <c r="B86" s="18">
        <v>1</v>
      </c>
      <c r="K86" s="9"/>
      <c r="M86" s="37">
        <v>2015</v>
      </c>
      <c r="N86" s="18">
        <v>32</v>
      </c>
      <c r="P86">
        <f t="shared" si="0"/>
        <v>2016</v>
      </c>
      <c r="Q86">
        <f t="shared" si="1"/>
        <v>21</v>
      </c>
      <c r="S86">
        <f t="shared" si="2"/>
        <v>2016</v>
      </c>
      <c r="T86">
        <f t="shared" si="3"/>
        <v>39</v>
      </c>
      <c r="AA86" s="9"/>
    </row>
    <row r="87" spans="1:27" x14ac:dyDescent="0.25">
      <c r="A87" s="37">
        <v>2013</v>
      </c>
      <c r="B87" s="18">
        <v>2</v>
      </c>
      <c r="K87" s="9"/>
      <c r="M87" s="37">
        <v>2016</v>
      </c>
      <c r="N87" s="18">
        <v>21</v>
      </c>
      <c r="P87">
        <f t="shared" si="0"/>
        <v>2017</v>
      </c>
      <c r="Q87">
        <f t="shared" si="1"/>
        <v>26</v>
      </c>
      <c r="S87">
        <f t="shared" si="2"/>
        <v>2017</v>
      </c>
      <c r="T87">
        <f t="shared" si="3"/>
        <v>32</v>
      </c>
      <c r="AA87" s="9"/>
    </row>
    <row r="88" spans="1:27" x14ac:dyDescent="0.25">
      <c r="A88" s="37">
        <v>2019</v>
      </c>
      <c r="B88" s="18">
        <v>2</v>
      </c>
      <c r="K88" s="9"/>
      <c r="M88" s="37">
        <v>2017</v>
      </c>
      <c r="N88" s="18">
        <v>26</v>
      </c>
      <c r="P88">
        <f t="shared" si="0"/>
        <v>2018</v>
      </c>
      <c r="Q88">
        <f t="shared" si="1"/>
        <v>28</v>
      </c>
      <c r="S88">
        <f t="shared" si="2"/>
        <v>2018</v>
      </c>
      <c r="T88">
        <f t="shared" si="3"/>
        <v>32</v>
      </c>
      <c r="AA88" s="9"/>
    </row>
    <row r="89" spans="1:27" ht="13.8" thickBot="1" x14ac:dyDescent="0.3">
      <c r="A89" s="38">
        <v>2020</v>
      </c>
      <c r="B89" s="18">
        <v>4</v>
      </c>
      <c r="K89" s="9"/>
      <c r="M89" s="37">
        <v>2018</v>
      </c>
      <c r="N89" s="18">
        <v>28</v>
      </c>
      <c r="P89">
        <f t="shared" si="0"/>
        <v>2019</v>
      </c>
      <c r="Q89">
        <f t="shared" si="1"/>
        <v>22</v>
      </c>
      <c r="S89">
        <f t="shared" si="2"/>
        <v>2019</v>
      </c>
      <c r="T89">
        <f t="shared" si="3"/>
        <v>35</v>
      </c>
      <c r="AA89" s="9"/>
    </row>
    <row r="90" spans="1:27" ht="13.8" thickBot="1" x14ac:dyDescent="0.3">
      <c r="A90" s="34" t="s">
        <v>925</v>
      </c>
      <c r="B90" s="19">
        <v>14</v>
      </c>
      <c r="K90" s="9"/>
      <c r="M90" s="37">
        <v>2019</v>
      </c>
      <c r="N90" s="18">
        <v>22</v>
      </c>
      <c r="P90">
        <f t="shared" si="0"/>
        <v>2020</v>
      </c>
      <c r="Q90">
        <f t="shared" si="1"/>
        <v>27</v>
      </c>
      <c r="S90">
        <f t="shared" si="2"/>
        <v>2020</v>
      </c>
      <c r="T90">
        <f t="shared" si="3"/>
        <v>29</v>
      </c>
      <c r="AA90" s="9"/>
    </row>
    <row r="91" spans="1:27" ht="13.8" thickBot="1" x14ac:dyDescent="0.3">
      <c r="A91" s="10"/>
      <c r="B91" s="16"/>
      <c r="C91" s="16"/>
      <c r="D91" s="16"/>
      <c r="E91" s="16"/>
      <c r="F91" s="16"/>
      <c r="G91" s="16"/>
      <c r="H91" s="16"/>
      <c r="I91" s="16"/>
      <c r="J91" s="16"/>
      <c r="K91" s="11"/>
      <c r="M91" s="37">
        <v>2020</v>
      </c>
      <c r="N91" s="18">
        <v>27</v>
      </c>
      <c r="P91">
        <f t="shared" si="0"/>
        <v>2021</v>
      </c>
      <c r="Q91">
        <f t="shared" si="1"/>
        <v>22</v>
      </c>
      <c r="S91">
        <f t="shared" si="2"/>
        <v>2021</v>
      </c>
      <c r="T91">
        <f t="shared" si="3"/>
        <v>37</v>
      </c>
      <c r="AA91" s="9"/>
    </row>
    <row r="92" spans="1:27" ht="13.8" thickBot="1" x14ac:dyDescent="0.3">
      <c r="M92" s="37">
        <v>2021</v>
      </c>
      <c r="N92" s="18">
        <v>22</v>
      </c>
      <c r="P92">
        <f t="shared" si="0"/>
        <v>2022</v>
      </c>
      <c r="Q92">
        <f t="shared" si="1"/>
        <v>37</v>
      </c>
      <c r="S92">
        <f t="shared" si="2"/>
        <v>2022</v>
      </c>
      <c r="T92">
        <f t="shared" si="3"/>
        <v>37</v>
      </c>
      <c r="AA92" s="9"/>
    </row>
    <row r="93" spans="1:27" ht="13.8" thickBot="1" x14ac:dyDescent="0.3">
      <c r="A93" s="6"/>
      <c r="B93" s="14"/>
      <c r="C93" s="14"/>
      <c r="D93" s="14"/>
      <c r="E93" s="14"/>
      <c r="F93" s="14"/>
      <c r="G93" s="14"/>
      <c r="H93" s="14"/>
      <c r="I93" s="14"/>
      <c r="J93" s="14"/>
      <c r="K93" s="7"/>
      <c r="M93" s="38">
        <v>2022</v>
      </c>
      <c r="N93" s="18">
        <v>37</v>
      </c>
      <c r="AA93" s="9"/>
    </row>
    <row r="94" spans="1:27" ht="13.8" thickBot="1" x14ac:dyDescent="0.3">
      <c r="A94" s="30" t="s">
        <v>924</v>
      </c>
      <c r="B94" s="29" t="s">
        <v>948</v>
      </c>
      <c r="D94" s="6" t="str" cm="1">
        <f t="array" ref="D94:D356">_xlfn.UNIQUE(Data[Player of Match])</f>
        <v>H Pandya</v>
      </c>
      <c r="E94" s="20">
        <f>COUNTIFS(Data[Player of Match],D94)</f>
        <v>8</v>
      </c>
      <c r="G94" s="6" t="str" cm="1">
        <f t="array" ref="G94:H356">_xlfn._xlws.SORT(D94:E356,2,-1)</f>
        <v>AB de Villiers</v>
      </c>
      <c r="H94" s="17">
        <v>25</v>
      </c>
      <c r="K94" s="9"/>
      <c r="M94" s="34" t="s">
        <v>26</v>
      </c>
      <c r="N94" s="18"/>
      <c r="AA94" s="9"/>
    </row>
    <row r="95" spans="1:27" ht="13.8" thickBot="1" x14ac:dyDescent="0.3">
      <c r="A95" s="34" t="s">
        <v>215</v>
      </c>
      <c r="B95" s="17">
        <v>25</v>
      </c>
      <c r="D95" s="8" t="str">
        <v>JC Buttler</v>
      </c>
      <c r="E95" s="21">
        <f>COUNTIFS(Data[Player of Match],D95)</f>
        <v>10</v>
      </c>
      <c r="G95" s="8" t="str">
        <v>CH Gayle</v>
      </c>
      <c r="H95" s="18">
        <v>22</v>
      </c>
      <c r="K95" s="9"/>
      <c r="M95" s="36">
        <v>2008</v>
      </c>
      <c r="N95" s="18">
        <v>34</v>
      </c>
      <c r="AA95" s="9"/>
    </row>
    <row r="96" spans="1:27" ht="13.8" thickBot="1" x14ac:dyDescent="0.3">
      <c r="A96" s="34" t="s">
        <v>925</v>
      </c>
      <c r="B96" s="19">
        <v>25</v>
      </c>
      <c r="D96" s="8" t="str">
        <v>RM Patidar</v>
      </c>
      <c r="E96" s="21">
        <f>COUNTIFS(Data[Player of Match],D96)</f>
        <v>1</v>
      </c>
      <c r="G96" s="8" t="str">
        <v>DA Warner</v>
      </c>
      <c r="H96" s="18">
        <v>18</v>
      </c>
      <c r="K96" s="9"/>
      <c r="M96" s="37">
        <v>2009</v>
      </c>
      <c r="N96" s="18">
        <v>29</v>
      </c>
      <c r="P96" s="30" t="s">
        <v>924</v>
      </c>
      <c r="Q96" s="29" t="s">
        <v>959</v>
      </c>
      <c r="S96" s="30" t="s">
        <v>924</v>
      </c>
      <c r="T96" s="29" t="s">
        <v>960</v>
      </c>
      <c r="AA96" s="9"/>
    </row>
    <row r="97" spans="1:27" x14ac:dyDescent="0.25">
      <c r="D97" s="8" t="str">
        <v>DA Miller</v>
      </c>
      <c r="E97" s="21">
        <f>COUNTIFS(Data[Player of Match],D97)</f>
        <v>5</v>
      </c>
      <c r="G97" s="8" t="str">
        <v>RG Sharma</v>
      </c>
      <c r="H97" s="18">
        <v>18</v>
      </c>
      <c r="K97" s="9"/>
      <c r="M97" s="37">
        <v>2010</v>
      </c>
      <c r="N97" s="18">
        <v>28</v>
      </c>
      <c r="P97" s="31">
        <v>2008</v>
      </c>
      <c r="Q97" s="17">
        <v>24</v>
      </c>
      <c r="S97" s="31">
        <v>2008</v>
      </c>
      <c r="T97" s="17">
        <v>34</v>
      </c>
      <c r="AA97" s="9"/>
    </row>
    <row r="98" spans="1:27" x14ac:dyDescent="0.25">
      <c r="D98" s="8" t="str">
        <v>Harpreet Brar</v>
      </c>
      <c r="E98" s="21">
        <f>COUNTIFS(Data[Player of Match],D98)</f>
        <v>2</v>
      </c>
      <c r="G98" s="8" t="str">
        <v>MS Dhoni</v>
      </c>
      <c r="H98" s="18">
        <v>17</v>
      </c>
      <c r="K98" s="9"/>
      <c r="M98" s="37">
        <v>2011</v>
      </c>
      <c r="N98" s="18">
        <v>39</v>
      </c>
      <c r="P98" s="32">
        <v>2009</v>
      </c>
      <c r="Q98" s="18">
        <v>27</v>
      </c>
      <c r="S98" s="32">
        <v>2009</v>
      </c>
      <c r="T98" s="18">
        <v>29</v>
      </c>
      <c r="AA98" s="9"/>
    </row>
    <row r="99" spans="1:27" x14ac:dyDescent="0.25">
      <c r="D99" s="8" t="str">
        <v>JJ Bumrah</v>
      </c>
      <c r="E99" s="21">
        <f>COUNTIFS(Data[Player of Match],D99)</f>
        <v>8</v>
      </c>
      <c r="G99" s="8" t="str">
        <v>SR Watson</v>
      </c>
      <c r="H99" s="18">
        <v>16</v>
      </c>
      <c r="K99" s="9"/>
      <c r="M99" s="37">
        <v>2012</v>
      </c>
      <c r="N99" s="18">
        <v>40</v>
      </c>
      <c r="P99" s="32">
        <v>2010</v>
      </c>
      <c r="Q99" s="18">
        <v>31</v>
      </c>
      <c r="S99" s="32">
        <v>2010</v>
      </c>
      <c r="T99" s="18">
        <v>28</v>
      </c>
      <c r="AA99" s="9"/>
    </row>
    <row r="100" spans="1:27" x14ac:dyDescent="0.25">
      <c r="D100" s="8" t="str">
        <v>R Ashwin</v>
      </c>
      <c r="E100" s="21">
        <f>COUNTIFS(Data[Player of Match],D100)</f>
        <v>4</v>
      </c>
      <c r="G100" s="8" t="str">
        <v>YK Pathan</v>
      </c>
      <c r="H100" s="18">
        <v>16</v>
      </c>
      <c r="K100" s="9"/>
      <c r="M100" s="37">
        <v>2013</v>
      </c>
      <c r="N100" s="18">
        <v>37</v>
      </c>
      <c r="P100" s="32">
        <v>2011</v>
      </c>
      <c r="Q100" s="18">
        <v>33</v>
      </c>
      <c r="S100" s="32">
        <v>2011</v>
      </c>
      <c r="T100" s="18">
        <v>39</v>
      </c>
      <c r="AA100" s="9"/>
    </row>
    <row r="101" spans="1:27" x14ac:dyDescent="0.25">
      <c r="D101" s="8" t="str">
        <v>V Kohli</v>
      </c>
      <c r="E101" s="21">
        <f>COUNTIFS(Data[Player of Match],D101)</f>
        <v>14</v>
      </c>
      <c r="G101" s="8" t="str">
        <v>V Kohli</v>
      </c>
      <c r="H101" s="18">
        <v>14</v>
      </c>
      <c r="K101" s="9"/>
      <c r="M101" s="37">
        <v>2014</v>
      </c>
      <c r="N101" s="18">
        <v>37</v>
      </c>
      <c r="P101" s="32">
        <v>2012</v>
      </c>
      <c r="Q101" s="18">
        <v>34</v>
      </c>
      <c r="S101" s="32">
        <v>2012</v>
      </c>
      <c r="T101" s="18">
        <v>40</v>
      </c>
      <c r="AA101" s="9"/>
    </row>
    <row r="102" spans="1:27" x14ac:dyDescent="0.25">
      <c r="D102" s="8" t="str">
        <v>Q de Kock</v>
      </c>
      <c r="E102" s="21">
        <f>COUNTIFS(Data[Player of Match],D102)</f>
        <v>6</v>
      </c>
      <c r="G102" s="8" t="str">
        <v>KA Pollard</v>
      </c>
      <c r="H102" s="18">
        <v>14</v>
      </c>
      <c r="K102" s="9"/>
      <c r="M102" s="37">
        <v>2015</v>
      </c>
      <c r="N102" s="18">
        <v>24</v>
      </c>
      <c r="P102" s="32">
        <v>2013</v>
      </c>
      <c r="Q102" s="18">
        <v>37</v>
      </c>
      <c r="S102" s="32">
        <v>2013</v>
      </c>
      <c r="T102" s="18">
        <v>37</v>
      </c>
      <c r="AA102" s="9"/>
    </row>
    <row r="103" spans="1:27" x14ac:dyDescent="0.25">
      <c r="D103" s="8" t="str">
        <v>RA Tripathi</v>
      </c>
      <c r="E103" s="21">
        <f>COUNTIFS(Data[Player of Match],D103)</f>
        <v>4</v>
      </c>
      <c r="G103" s="8" t="str">
        <v>SK Raina</v>
      </c>
      <c r="H103" s="18">
        <v>14</v>
      </c>
      <c r="K103" s="9"/>
      <c r="M103" s="37">
        <v>2016</v>
      </c>
      <c r="N103" s="18">
        <v>39</v>
      </c>
      <c r="P103" s="32">
        <v>2014</v>
      </c>
      <c r="Q103" s="18">
        <v>22</v>
      </c>
      <c r="S103" s="32">
        <v>2014</v>
      </c>
      <c r="T103" s="18">
        <v>37</v>
      </c>
      <c r="AA103" s="9"/>
    </row>
    <row r="104" spans="1:27" x14ac:dyDescent="0.25">
      <c r="D104" s="8" t="str">
        <v>SN Thakur</v>
      </c>
      <c r="E104" s="21">
        <f>COUNTIFS(Data[Player of Match],D104)</f>
        <v>1</v>
      </c>
      <c r="G104" s="8" t="str">
        <v>G Gambhir</v>
      </c>
      <c r="H104" s="18">
        <v>13</v>
      </c>
      <c r="K104" s="9"/>
      <c r="M104" s="37">
        <v>2017</v>
      </c>
      <c r="N104" s="18">
        <v>32</v>
      </c>
      <c r="P104" s="32">
        <v>2015</v>
      </c>
      <c r="Q104" s="18">
        <v>32</v>
      </c>
      <c r="S104" s="32">
        <v>2015</v>
      </c>
      <c r="T104" s="18">
        <v>24</v>
      </c>
      <c r="AA104" s="9"/>
    </row>
    <row r="105" spans="1:27" x14ac:dyDescent="0.25">
      <c r="D105" s="8" t="str">
        <v>TA Boult</v>
      </c>
      <c r="E105" s="21">
        <f>COUNTIFS(Data[Player of Match],D105)</f>
        <v>5</v>
      </c>
      <c r="G105" s="8" t="str">
        <v>AD Russell</v>
      </c>
      <c r="H105" s="18">
        <v>12</v>
      </c>
      <c r="K105" s="9"/>
      <c r="M105" s="37">
        <v>2018</v>
      </c>
      <c r="N105" s="18">
        <v>32</v>
      </c>
      <c r="P105" s="32">
        <v>2016</v>
      </c>
      <c r="Q105" s="18">
        <v>21</v>
      </c>
      <c r="S105" s="32">
        <v>2016</v>
      </c>
      <c r="T105" s="18">
        <v>39</v>
      </c>
      <c r="AA105" s="9"/>
    </row>
    <row r="106" spans="1:27" x14ac:dyDescent="0.25">
      <c r="A106" s="8"/>
      <c r="D106" s="8" t="str">
        <v>WP Saha</v>
      </c>
      <c r="E106" s="21">
        <f>COUNTIFS(Data[Player of Match],D106)</f>
        <v>5</v>
      </c>
      <c r="G106" s="8" t="str">
        <v>KL Rahul</v>
      </c>
      <c r="H106" s="18">
        <v>12</v>
      </c>
      <c r="K106" s="9"/>
      <c r="M106" s="37">
        <v>2019</v>
      </c>
      <c r="N106" s="18">
        <v>35</v>
      </c>
      <c r="P106" s="32">
        <v>2017</v>
      </c>
      <c r="Q106" s="18">
        <v>26</v>
      </c>
      <c r="S106" s="32">
        <v>2017</v>
      </c>
      <c r="T106" s="18">
        <v>32</v>
      </c>
      <c r="AA106" s="9"/>
    </row>
    <row r="107" spans="1:27" x14ac:dyDescent="0.25">
      <c r="A107" s="8"/>
      <c r="D107" s="8" t="str">
        <v>AD Russell</v>
      </c>
      <c r="E107" s="21">
        <f>COUNTIFS(Data[Player of Match],D107)</f>
        <v>12</v>
      </c>
      <c r="G107" s="8" t="str">
        <v>SP Narine</v>
      </c>
      <c r="H107" s="18">
        <v>12</v>
      </c>
      <c r="K107" s="9"/>
      <c r="M107" s="37">
        <v>2020</v>
      </c>
      <c r="N107" s="18">
        <v>29</v>
      </c>
      <c r="P107" s="32">
        <v>2018</v>
      </c>
      <c r="Q107" s="18">
        <v>28</v>
      </c>
      <c r="S107" s="32">
        <v>2018</v>
      </c>
      <c r="T107" s="18">
        <v>32</v>
      </c>
      <c r="AA107" s="9"/>
    </row>
    <row r="108" spans="1:27" x14ac:dyDescent="0.25">
      <c r="A108" s="8" t="s">
        <v>946</v>
      </c>
      <c r="B108" t="s">
        <v>947</v>
      </c>
      <c r="D108" s="8" t="str">
        <v>JM Bairstow</v>
      </c>
      <c r="E108" s="21">
        <f>COUNTIFS(Data[Player of Match],D108)</f>
        <v>5</v>
      </c>
      <c r="G108" s="8" t="str">
        <v>A Mishra</v>
      </c>
      <c r="H108" s="18">
        <v>12</v>
      </c>
      <c r="K108" s="9"/>
      <c r="M108" s="37">
        <v>2021</v>
      </c>
      <c r="N108" s="18">
        <v>37</v>
      </c>
      <c r="P108" s="32">
        <v>2019</v>
      </c>
      <c r="Q108" s="18">
        <v>22</v>
      </c>
      <c r="S108" s="32">
        <v>2019</v>
      </c>
      <c r="T108" s="18">
        <v>35</v>
      </c>
      <c r="AA108" s="9"/>
    </row>
    <row r="109" spans="1:27" ht="13.8" thickBot="1" x14ac:dyDescent="0.3">
      <c r="A109" s="8" t="s">
        <v>215</v>
      </c>
      <c r="B109">
        <v>25</v>
      </c>
      <c r="D109" s="8" t="str">
        <v>DR Sams</v>
      </c>
      <c r="E109" s="21">
        <f>COUNTIFS(Data[Player of Match],D109)</f>
        <v>1</v>
      </c>
      <c r="G109" s="8" t="str">
        <v>AM Rahane</v>
      </c>
      <c r="H109" s="18">
        <v>12</v>
      </c>
      <c r="K109" s="9"/>
      <c r="M109" s="38">
        <v>2022</v>
      </c>
      <c r="N109" s="18">
        <v>37</v>
      </c>
      <c r="P109" s="32">
        <v>2020</v>
      </c>
      <c r="Q109" s="18">
        <v>27</v>
      </c>
      <c r="S109" s="32">
        <v>2020</v>
      </c>
      <c r="T109" s="18">
        <v>29</v>
      </c>
      <c r="AA109" s="9"/>
    </row>
    <row r="110" spans="1:27" ht="13.8" thickBot="1" x14ac:dyDescent="0.3">
      <c r="A110" s="8" t="s">
        <v>257</v>
      </c>
      <c r="B110">
        <v>22</v>
      </c>
      <c r="D110" s="8" t="str">
        <v>MR Marsh</v>
      </c>
      <c r="E110" s="21">
        <f>COUNTIFS(Data[Player of Match],D110)</f>
        <v>2</v>
      </c>
      <c r="G110" s="8" t="str">
        <v>MEK Hussey</v>
      </c>
      <c r="H110" s="18">
        <v>12</v>
      </c>
      <c r="K110" s="9"/>
      <c r="M110" s="34" t="s">
        <v>925</v>
      </c>
      <c r="N110" s="19">
        <v>932</v>
      </c>
      <c r="P110" s="32">
        <v>2021</v>
      </c>
      <c r="Q110" s="18">
        <v>22</v>
      </c>
      <c r="S110" s="32">
        <v>2021</v>
      </c>
      <c r="T110" s="18">
        <v>37</v>
      </c>
      <c r="AA110" s="9"/>
    </row>
    <row r="111" spans="1:27" ht="13.8" thickBot="1" x14ac:dyDescent="0.3">
      <c r="A111" s="8" t="s">
        <v>102</v>
      </c>
      <c r="B111">
        <v>18</v>
      </c>
      <c r="D111" s="8" t="str">
        <v>Shubman Gill</v>
      </c>
      <c r="E111" s="21">
        <f>COUNTIFS(Data[Player of Match],D111)</f>
        <v>5</v>
      </c>
      <c r="G111" s="8" t="str">
        <v>S Dhawan</v>
      </c>
      <c r="H111" s="18">
        <v>11</v>
      </c>
      <c r="K111" s="9"/>
      <c r="M111" s="8"/>
      <c r="P111" s="33">
        <v>2022</v>
      </c>
      <c r="Q111" s="18">
        <v>37</v>
      </c>
      <c r="S111" s="33">
        <v>2022</v>
      </c>
      <c r="T111" s="18">
        <v>37</v>
      </c>
      <c r="AA111" s="9"/>
    </row>
    <row r="112" spans="1:27" ht="13.8" thickBot="1" x14ac:dyDescent="0.3">
      <c r="A112" s="8" t="s">
        <v>285</v>
      </c>
      <c r="B112">
        <v>18</v>
      </c>
      <c r="D112" s="8" t="str">
        <v>DP Conway</v>
      </c>
      <c r="E112" s="21">
        <f>COUNTIFS(Data[Player of Match],D112)</f>
        <v>1</v>
      </c>
      <c r="G112" s="8" t="str">
        <v>RA Jadeja</v>
      </c>
      <c r="H112" s="18">
        <v>11</v>
      </c>
      <c r="K112" s="9"/>
      <c r="M112" s="8"/>
      <c r="P112" s="34" t="s">
        <v>925</v>
      </c>
      <c r="Q112" s="19">
        <v>423</v>
      </c>
      <c r="S112" s="34" t="s">
        <v>925</v>
      </c>
      <c r="T112" s="19">
        <v>509</v>
      </c>
      <c r="AA112" s="9"/>
    </row>
    <row r="113" spans="1:27" ht="13.8" thickBot="1" x14ac:dyDescent="0.3">
      <c r="A113" s="8" t="s">
        <v>308</v>
      </c>
      <c r="B113">
        <v>17</v>
      </c>
      <c r="D113" s="8" t="str">
        <v>PWH de Silva</v>
      </c>
      <c r="E113" s="21">
        <f>COUNTIFS(Data[Player of Match],D113)</f>
        <v>2</v>
      </c>
      <c r="G113" s="8" t="str">
        <v>DR Smith</v>
      </c>
      <c r="H113" s="18">
        <v>11</v>
      </c>
      <c r="K113" s="9"/>
      <c r="M113" s="10"/>
      <c r="N113" s="16"/>
      <c r="O113" s="16"/>
      <c r="P113" s="16"/>
      <c r="Q113" s="16"/>
      <c r="R113" s="16"/>
      <c r="S113" s="16"/>
      <c r="T113" s="16"/>
      <c r="U113" s="16"/>
      <c r="V113" s="16"/>
      <c r="W113" s="16"/>
      <c r="X113" s="16"/>
      <c r="Y113" s="16"/>
      <c r="Z113" s="16"/>
      <c r="AA113" s="11"/>
    </row>
    <row r="114" spans="1:27" x14ac:dyDescent="0.25">
      <c r="A114" s="8" t="s">
        <v>275</v>
      </c>
      <c r="B114">
        <v>16</v>
      </c>
      <c r="D114" s="8" t="str">
        <v>Avesh Khan</v>
      </c>
      <c r="E114" s="21">
        <f>COUNTIFS(Data[Player of Match],D114)</f>
        <v>2</v>
      </c>
      <c r="G114" s="8" t="str">
        <v>V Sehwag</v>
      </c>
      <c r="H114" s="18">
        <v>11</v>
      </c>
      <c r="K114" s="9"/>
    </row>
    <row r="115" spans="1:27" x14ac:dyDescent="0.25">
      <c r="A115" s="8" t="s">
        <v>457</v>
      </c>
      <c r="B115">
        <v>16</v>
      </c>
      <c r="D115" s="8" t="str">
        <v>YBK Jaiswal</v>
      </c>
      <c r="E115" s="21">
        <f>COUNTIFS(Data[Player of Match],D115)</f>
        <v>1</v>
      </c>
      <c r="G115" s="8" t="str">
        <v>JC Buttler</v>
      </c>
      <c r="H115" s="18">
        <v>10</v>
      </c>
      <c r="K115" s="9"/>
    </row>
    <row r="116" spans="1:27" x14ac:dyDescent="0.25">
      <c r="A116" s="8" t="s">
        <v>68</v>
      </c>
      <c r="B116">
        <v>14</v>
      </c>
      <c r="D116" s="8" t="str">
        <v>TH David</v>
      </c>
      <c r="E116" s="21">
        <f>COUNTIFS(Data[Player of Match],D116)</f>
        <v>1</v>
      </c>
      <c r="G116" s="8" t="str">
        <v>UT Yadav</v>
      </c>
      <c r="H116" s="18">
        <v>10</v>
      </c>
      <c r="K116" s="9"/>
    </row>
    <row r="117" spans="1:27" x14ac:dyDescent="0.25">
      <c r="A117" s="8" t="s">
        <v>188</v>
      </c>
      <c r="B117">
        <v>14</v>
      </c>
      <c r="D117" s="8" t="str">
        <v>DA Warner</v>
      </c>
      <c r="E117" s="21">
        <f>COUNTIFS(Data[Player of Match],D117)</f>
        <v>18</v>
      </c>
      <c r="G117" s="8" t="str">
        <v>AT Rayudu</v>
      </c>
      <c r="H117" s="18">
        <v>10</v>
      </c>
      <c r="K117" s="9"/>
    </row>
    <row r="118" spans="1:27" x14ac:dyDescent="0.25">
      <c r="A118" s="8" t="s">
        <v>434</v>
      </c>
      <c r="B118">
        <v>14</v>
      </c>
      <c r="D118" s="8" t="str">
        <v>HV Patel</v>
      </c>
      <c r="E118" s="21">
        <f>COUNTIFS(Data[Player of Match],D118)</f>
        <v>4</v>
      </c>
      <c r="G118" s="8" t="str">
        <v>JH Kallis</v>
      </c>
      <c r="H118" s="18">
        <v>10</v>
      </c>
      <c r="K118" s="9"/>
    </row>
    <row r="119" spans="1:27" x14ac:dyDescent="0.25">
      <c r="A119" s="8"/>
      <c r="D119" s="8" t="str">
        <v>K Rabada</v>
      </c>
      <c r="E119" s="21">
        <f>COUNTIFS(Data[Player of Match],D119)</f>
        <v>2</v>
      </c>
      <c r="G119" s="8" t="str">
        <v>Rashid Khan</v>
      </c>
      <c r="H119" s="18">
        <v>9</v>
      </c>
      <c r="K119" s="9"/>
    </row>
    <row r="120" spans="1:27" x14ac:dyDescent="0.25">
      <c r="A120" s="8"/>
      <c r="D120" s="8" t="str">
        <v>RK Singh</v>
      </c>
      <c r="E120" s="21">
        <f>COUNTIFS(Data[Player of Match],D120)</f>
        <v>1</v>
      </c>
      <c r="G120" s="8" t="str">
        <v>SV Samson</v>
      </c>
      <c r="H120" s="18">
        <v>9</v>
      </c>
      <c r="K120" s="9"/>
    </row>
    <row r="121" spans="1:27" x14ac:dyDescent="0.25">
      <c r="A121" s="8"/>
      <c r="D121" s="8" t="str">
        <v>RD Gaikwad</v>
      </c>
      <c r="E121" s="21">
        <f>COUNTIFS(Data[Player of Match],D121)</f>
        <v>8</v>
      </c>
      <c r="G121" s="8" t="str">
        <v>SE Marsh</v>
      </c>
      <c r="H121" s="18">
        <v>9</v>
      </c>
      <c r="K121" s="9"/>
    </row>
    <row r="122" spans="1:27" x14ac:dyDescent="0.25">
      <c r="A122" s="8"/>
      <c r="D122" s="8" t="str">
        <v>Mohsin Khan</v>
      </c>
      <c r="E122" s="21">
        <f>COUNTIFS(Data[Player of Match],D122)</f>
        <v>1</v>
      </c>
      <c r="G122" s="8" t="str">
        <v>H Pandya</v>
      </c>
      <c r="H122" s="18">
        <v>8</v>
      </c>
      <c r="K122" s="9"/>
    </row>
    <row r="123" spans="1:27" x14ac:dyDescent="0.25">
      <c r="A123" s="8"/>
      <c r="D123" s="8" t="str">
        <v>SA Yadav</v>
      </c>
      <c r="E123" s="21">
        <f>COUNTIFS(Data[Player of Match],D123)</f>
        <v>6</v>
      </c>
      <c r="G123" s="8" t="str">
        <v>JJ Bumrah</v>
      </c>
      <c r="H123" s="18">
        <v>8</v>
      </c>
      <c r="K123" s="9"/>
    </row>
    <row r="124" spans="1:27" x14ac:dyDescent="0.25">
      <c r="A124" s="8"/>
      <c r="D124" s="8" t="str">
        <v>R Tewatia</v>
      </c>
      <c r="E124" s="21">
        <f>COUNTIFS(Data[Player of Match],D124)</f>
        <v>2</v>
      </c>
      <c r="G124" s="8" t="str">
        <v>RD Gaikwad</v>
      </c>
      <c r="H124" s="18">
        <v>8</v>
      </c>
      <c r="K124" s="9"/>
    </row>
    <row r="125" spans="1:27" x14ac:dyDescent="0.25">
      <c r="A125" s="8"/>
      <c r="D125" s="8" t="str">
        <v>KH Pandya</v>
      </c>
      <c r="E125" s="21">
        <f>COUNTIFS(Data[Player of Match],D125)</f>
        <v>5</v>
      </c>
      <c r="G125" s="8" t="str">
        <v>GJ Maxwell</v>
      </c>
      <c r="H125" s="18">
        <v>8</v>
      </c>
      <c r="K125" s="9"/>
    </row>
    <row r="126" spans="1:27" x14ac:dyDescent="0.25">
      <c r="A126" s="8"/>
      <c r="D126" s="8" t="str">
        <v>Kuldeep Yadav</v>
      </c>
      <c r="E126" s="21">
        <f>COUNTIFS(Data[Player of Match],D126)</f>
        <v>5</v>
      </c>
      <c r="G126" s="8" t="str">
        <v>Harbhajan Singh</v>
      </c>
      <c r="H126" s="18">
        <v>8</v>
      </c>
      <c r="K126" s="9"/>
    </row>
    <row r="127" spans="1:27" x14ac:dyDescent="0.25">
      <c r="A127" s="8"/>
      <c r="D127" s="8" t="str">
        <v>Umran Malik</v>
      </c>
      <c r="E127" s="21">
        <f>COUNTIFS(Data[Player of Match],D127)</f>
        <v>2</v>
      </c>
      <c r="G127" s="8" t="str">
        <v>SR Tendulkar</v>
      </c>
      <c r="H127" s="18">
        <v>8</v>
      </c>
      <c r="K127" s="9"/>
    </row>
    <row r="128" spans="1:27" x14ac:dyDescent="0.25">
      <c r="A128" s="8"/>
      <c r="D128" s="8" t="str">
        <v>R Parag</v>
      </c>
      <c r="E128" s="21">
        <f>COUNTIFS(Data[Player of Match],D128)</f>
        <v>1</v>
      </c>
      <c r="G128" s="8" t="str">
        <v>F du Plessis</v>
      </c>
      <c r="H128" s="18">
        <v>7</v>
      </c>
      <c r="K128" s="9"/>
    </row>
    <row r="129" spans="1:11" x14ac:dyDescent="0.25">
      <c r="A129" s="8"/>
      <c r="D129" s="8" t="str">
        <v>S Dhawan</v>
      </c>
      <c r="E129" s="21">
        <f>COUNTIFS(Data[Player of Match],D129)</f>
        <v>11</v>
      </c>
      <c r="G129" s="8" t="str">
        <v>KD Karthik</v>
      </c>
      <c r="H129" s="18">
        <v>7</v>
      </c>
      <c r="K129" s="9"/>
    </row>
    <row r="130" spans="1:11" x14ac:dyDescent="0.25">
      <c r="A130" s="8"/>
      <c r="D130" s="8" t="str">
        <v>KL Rahul</v>
      </c>
      <c r="E130" s="21">
        <f>COUNTIFS(Data[Player of Match],D130)</f>
        <v>12</v>
      </c>
      <c r="G130" s="8" t="str">
        <v>AR Patel</v>
      </c>
      <c r="H130" s="18">
        <v>7</v>
      </c>
      <c r="K130" s="9"/>
    </row>
    <row r="131" spans="1:11" x14ac:dyDescent="0.25">
      <c r="A131" s="8"/>
      <c r="D131" s="8" t="str">
        <v>M Jansen</v>
      </c>
      <c r="E131" s="21">
        <f>COUNTIFS(Data[Player of Match],D131)</f>
        <v>1</v>
      </c>
      <c r="G131" s="8" t="str">
        <v>RV Uthappa</v>
      </c>
      <c r="H131" s="18">
        <v>7</v>
      </c>
      <c r="K131" s="9"/>
    </row>
    <row r="132" spans="1:11" x14ac:dyDescent="0.25">
      <c r="A132" s="8"/>
      <c r="D132" s="8" t="str">
        <v>Rashid Khan</v>
      </c>
      <c r="E132" s="21">
        <f>COUNTIFS(Data[Player of Match],D132)</f>
        <v>9</v>
      </c>
      <c r="G132" s="8" t="str">
        <v>AC Gilchrist</v>
      </c>
      <c r="H132" s="18">
        <v>7</v>
      </c>
      <c r="K132" s="9"/>
    </row>
    <row r="133" spans="1:11" x14ac:dyDescent="0.25">
      <c r="A133" s="8"/>
      <c r="D133" s="8" t="str">
        <v>Mukesh Choudhary</v>
      </c>
      <c r="E133" s="21">
        <f>COUNTIFS(Data[Player of Match],D133)</f>
        <v>1</v>
      </c>
      <c r="G133" s="8" t="str">
        <v>Q de Kock</v>
      </c>
      <c r="H133" s="18">
        <v>6</v>
      </c>
      <c r="K133" s="9"/>
    </row>
    <row r="134" spans="1:11" x14ac:dyDescent="0.25">
      <c r="A134" s="8"/>
      <c r="D134" s="8" t="str">
        <v>F du Plessis</v>
      </c>
      <c r="E134" s="21">
        <f>COUNTIFS(Data[Player of Match],D134)</f>
        <v>7</v>
      </c>
      <c r="G134" s="8" t="str">
        <v>SA Yadav</v>
      </c>
      <c r="H134" s="18">
        <v>6</v>
      </c>
      <c r="K134" s="9"/>
    </row>
    <row r="135" spans="1:11" x14ac:dyDescent="0.25">
      <c r="A135" s="8"/>
      <c r="D135" s="8" t="str">
        <v>YS Chahal</v>
      </c>
      <c r="E135" s="21">
        <f>COUNTIFS(Data[Player of Match],D135)</f>
        <v>6</v>
      </c>
      <c r="G135" s="8" t="str">
        <v>YS Chahal</v>
      </c>
      <c r="H135" s="18">
        <v>6</v>
      </c>
      <c r="K135" s="9"/>
    </row>
    <row r="136" spans="1:11" x14ac:dyDescent="0.25">
      <c r="A136" s="8"/>
      <c r="D136" s="8" t="str">
        <v>KD Karthik</v>
      </c>
      <c r="E136" s="21">
        <f>COUNTIFS(Data[Player of Match],D136)</f>
        <v>7</v>
      </c>
      <c r="G136" s="8" t="str">
        <v>KS Williamson</v>
      </c>
      <c r="H136" s="18">
        <v>6</v>
      </c>
      <c r="K136" s="9"/>
    </row>
    <row r="137" spans="1:11" x14ac:dyDescent="0.25">
      <c r="A137" s="8"/>
      <c r="D137" s="8" t="str">
        <v>MA Agarwal</v>
      </c>
      <c r="E137" s="21">
        <f>COUNTIFS(Data[Player of Match],D137)</f>
        <v>4</v>
      </c>
      <c r="G137" s="8" t="str">
        <v>SS Iyer</v>
      </c>
      <c r="H137" s="18">
        <v>6</v>
      </c>
      <c r="K137" s="9"/>
    </row>
    <row r="138" spans="1:11" x14ac:dyDescent="0.25">
      <c r="A138" s="8"/>
      <c r="D138" s="8" t="str">
        <v>S Dube</v>
      </c>
      <c r="E138" s="21">
        <f>COUNTIFS(Data[Player of Match],D138)</f>
        <v>1</v>
      </c>
      <c r="G138" s="8" t="str">
        <v>JD Unadkat</v>
      </c>
      <c r="H138" s="18">
        <v>6</v>
      </c>
      <c r="K138" s="9"/>
    </row>
    <row r="139" spans="1:11" x14ac:dyDescent="0.25">
      <c r="A139" s="8"/>
      <c r="D139" s="8" t="str">
        <v>KS Williamson</v>
      </c>
      <c r="E139" s="21">
        <f>COUNTIFS(Data[Player of Match],D139)</f>
        <v>6</v>
      </c>
      <c r="G139" s="8" t="str">
        <v>Sandeep Sharma</v>
      </c>
      <c r="H139" s="18">
        <v>6</v>
      </c>
      <c r="K139" s="9"/>
    </row>
    <row r="140" spans="1:11" x14ac:dyDescent="0.25">
      <c r="A140" s="8"/>
      <c r="D140" s="8" t="str">
        <v>Anuj Rawat</v>
      </c>
      <c r="E140" s="21">
        <f>COUNTIFS(Data[Player of Match],D140)</f>
        <v>1</v>
      </c>
      <c r="G140" s="8" t="str">
        <v>RR Pant</v>
      </c>
      <c r="H140" s="18">
        <v>6</v>
      </c>
      <c r="K140" s="9"/>
    </row>
    <row r="141" spans="1:11" x14ac:dyDescent="0.25">
      <c r="A141" s="8"/>
      <c r="D141" s="8" t="str">
        <v>Abhishek Sharma</v>
      </c>
      <c r="E141" s="21">
        <f>COUNTIFS(Data[Player of Match],D141)</f>
        <v>1</v>
      </c>
      <c r="G141" s="8" t="str">
        <v>SL Malinga</v>
      </c>
      <c r="H141" s="18">
        <v>6</v>
      </c>
      <c r="K141" s="9"/>
    </row>
    <row r="142" spans="1:11" x14ac:dyDescent="0.25">
      <c r="A142" s="8"/>
      <c r="D142" s="8" t="str">
        <v>PJ Cummins</v>
      </c>
      <c r="E142" s="21">
        <f>COUNTIFS(Data[Player of Match],D142)</f>
        <v>2</v>
      </c>
      <c r="G142" s="8" t="str">
        <v>A Nehra</v>
      </c>
      <c r="H142" s="18">
        <v>6</v>
      </c>
      <c r="K142" s="9"/>
    </row>
    <row r="143" spans="1:11" x14ac:dyDescent="0.25">
      <c r="A143" s="8"/>
      <c r="D143" s="8" t="str">
        <v>LS Livingstone</v>
      </c>
      <c r="E143" s="21">
        <f>COUNTIFS(Data[Player of Match],D143)</f>
        <v>1</v>
      </c>
      <c r="G143" s="8" t="str">
        <v>M Vijay</v>
      </c>
      <c r="H143" s="18">
        <v>6</v>
      </c>
      <c r="K143" s="9"/>
    </row>
    <row r="144" spans="1:11" x14ac:dyDescent="0.25">
      <c r="A144" s="8"/>
      <c r="D144" s="8" t="str">
        <v>LH Ferguson</v>
      </c>
      <c r="E144" s="21">
        <f>COUNTIFS(Data[Player of Match],D144)</f>
        <v>3</v>
      </c>
      <c r="G144" s="8" t="str">
        <v>BJ Hodge</v>
      </c>
      <c r="H144" s="18">
        <v>6</v>
      </c>
      <c r="K144" s="9"/>
    </row>
    <row r="145" spans="1:11" x14ac:dyDescent="0.25">
      <c r="A145" s="8"/>
      <c r="D145" s="8" t="str">
        <v>UT Yadav</v>
      </c>
      <c r="E145" s="21">
        <f>COUNTIFS(Data[Player of Match],D145)</f>
        <v>10</v>
      </c>
      <c r="G145" s="8" t="str">
        <v>DA Miller</v>
      </c>
      <c r="H145" s="18">
        <v>5</v>
      </c>
      <c r="K145" s="9"/>
    </row>
    <row r="146" spans="1:11" x14ac:dyDescent="0.25">
      <c r="A146" s="8"/>
      <c r="D146" s="8" t="str">
        <v>E Lewis</v>
      </c>
      <c r="E146" s="21">
        <f>COUNTIFS(Data[Player of Match],D146)</f>
        <v>1</v>
      </c>
      <c r="G146" s="8" t="str">
        <v>TA Boult</v>
      </c>
      <c r="H146" s="18">
        <v>5</v>
      </c>
      <c r="K146" s="9"/>
    </row>
    <row r="147" spans="1:11" x14ac:dyDescent="0.25">
      <c r="A147" s="8"/>
      <c r="D147" s="8" t="str">
        <v>SV Samson</v>
      </c>
      <c r="E147" s="21">
        <f>COUNTIFS(Data[Player of Match],D147)</f>
        <v>9</v>
      </c>
      <c r="G147" s="8" t="str">
        <v>WP Saha</v>
      </c>
      <c r="H147" s="18">
        <v>5</v>
      </c>
      <c r="K147" s="9"/>
    </row>
    <row r="148" spans="1:11" x14ac:dyDescent="0.25">
      <c r="A148" s="8"/>
      <c r="D148" s="8" t="str">
        <v>Mohammed Shami</v>
      </c>
      <c r="E148" s="21">
        <f>COUNTIFS(Data[Player of Match],D148)</f>
        <v>2</v>
      </c>
      <c r="G148" s="8" t="str">
        <v>JM Bairstow</v>
      </c>
      <c r="H148" s="18">
        <v>5</v>
      </c>
      <c r="K148" s="9"/>
    </row>
    <row r="149" spans="1:11" x14ac:dyDescent="0.25">
      <c r="A149" s="8"/>
      <c r="D149" s="8" t="str">
        <v>OF Smith</v>
      </c>
      <c r="E149" s="21">
        <f>COUNTIFS(Data[Player of Match],D149)</f>
        <v>1</v>
      </c>
      <c r="G149" s="8" t="str">
        <v>Shubman Gill</v>
      </c>
      <c r="H149" s="18">
        <v>5</v>
      </c>
      <c r="K149" s="9"/>
    </row>
    <row r="150" spans="1:11" x14ac:dyDescent="0.25">
      <c r="A150" s="8"/>
      <c r="D150" s="8" t="str">
        <v>VR Iyer</v>
      </c>
      <c r="E150" s="21">
        <f>COUNTIFS(Data[Player of Match],D150)</f>
        <v>1</v>
      </c>
      <c r="G150" s="8" t="str">
        <v>KH Pandya</v>
      </c>
      <c r="H150" s="18">
        <v>5</v>
      </c>
      <c r="K150" s="9"/>
    </row>
    <row r="151" spans="1:11" x14ac:dyDescent="0.25">
      <c r="A151" s="8"/>
      <c r="D151" s="8" t="str">
        <v>SP Narine</v>
      </c>
      <c r="E151" s="21">
        <f>COUNTIFS(Data[Player of Match],D151)</f>
        <v>12</v>
      </c>
      <c r="G151" s="8" t="str">
        <v>Kuldeep Yadav</v>
      </c>
      <c r="H151" s="18">
        <v>5</v>
      </c>
      <c r="K151" s="9"/>
    </row>
    <row r="152" spans="1:11" x14ac:dyDescent="0.25">
      <c r="A152" s="8"/>
      <c r="D152" s="8" t="str">
        <v>KS Bharat</v>
      </c>
      <c r="E152" s="21">
        <f>COUNTIFS(Data[Player of Match],D152)</f>
        <v>1</v>
      </c>
      <c r="G152" s="8" t="str">
        <v>NM Coulter-Nile</v>
      </c>
      <c r="H152" s="18">
        <v>5</v>
      </c>
      <c r="K152" s="9"/>
    </row>
    <row r="153" spans="1:11" x14ac:dyDescent="0.25">
      <c r="A153" s="8"/>
      <c r="D153" s="8" t="str">
        <v>Ishan Kishan</v>
      </c>
      <c r="E153" s="21">
        <f>COUNTIFS(Data[Player of Match],D153)</f>
        <v>3</v>
      </c>
      <c r="G153" s="8" t="str">
        <v>N Rana</v>
      </c>
      <c r="H153" s="18">
        <v>5</v>
      </c>
      <c r="K153" s="9"/>
    </row>
    <row r="154" spans="1:11" x14ac:dyDescent="0.25">
      <c r="A154" s="8"/>
      <c r="D154" s="8" t="str">
        <v>Shivam Mavi</v>
      </c>
      <c r="E154" s="21">
        <f>COUNTIFS(Data[Player of Match],D154)</f>
        <v>2</v>
      </c>
      <c r="G154" s="8" t="str">
        <v>BA Stokes</v>
      </c>
      <c r="H154" s="18">
        <v>5</v>
      </c>
      <c r="K154" s="9"/>
    </row>
    <row r="155" spans="1:11" x14ac:dyDescent="0.25">
      <c r="A155" s="8"/>
      <c r="D155" s="8" t="str">
        <v>NM Coulter-Nile</v>
      </c>
      <c r="E155" s="21">
        <f>COUNTIFS(Data[Player of Match],D155)</f>
        <v>5</v>
      </c>
      <c r="G155" s="8" t="str">
        <v>MK Pandey</v>
      </c>
      <c r="H155" s="18">
        <v>5</v>
      </c>
      <c r="K155" s="9"/>
    </row>
    <row r="156" spans="1:11" x14ac:dyDescent="0.25">
      <c r="A156" s="8"/>
      <c r="D156" s="8" t="str">
        <v>AR Patel</v>
      </c>
      <c r="E156" s="21">
        <f>COUNTIFS(Data[Player of Match],D156)</f>
        <v>7</v>
      </c>
      <c r="G156" s="8" t="str">
        <v>PA Patel</v>
      </c>
      <c r="H156" s="18">
        <v>5</v>
      </c>
      <c r="K156" s="9"/>
    </row>
    <row r="157" spans="1:11" x14ac:dyDescent="0.25">
      <c r="A157" s="8"/>
      <c r="D157" s="8" t="str">
        <v>GJ Maxwell</v>
      </c>
      <c r="E157" s="21">
        <f>COUNTIFS(Data[Player of Match],D157)</f>
        <v>8</v>
      </c>
      <c r="G157" s="8" t="str">
        <v>SPD Smith</v>
      </c>
      <c r="H157" s="18">
        <v>5</v>
      </c>
      <c r="K157" s="9"/>
    </row>
    <row r="158" spans="1:11" x14ac:dyDescent="0.25">
      <c r="A158" s="8"/>
      <c r="D158" s="8" t="str">
        <v>JR Hazlewood</v>
      </c>
      <c r="E158" s="21">
        <f>COUNTIFS(Data[Player of Match],D158)</f>
        <v>1</v>
      </c>
      <c r="G158" s="8" t="str">
        <v>B Kumar</v>
      </c>
      <c r="H158" s="18">
        <v>5</v>
      </c>
      <c r="K158" s="9"/>
    </row>
    <row r="159" spans="1:11" x14ac:dyDescent="0.25">
      <c r="A159" s="8"/>
      <c r="D159" s="8" t="str">
        <v>KA Pollard</v>
      </c>
      <c r="E159" s="21">
        <f>COUNTIFS(Data[Player of Match],D159)</f>
        <v>14</v>
      </c>
      <c r="G159" s="8" t="str">
        <v>Yuvraj Singh</v>
      </c>
      <c r="H159" s="18">
        <v>5</v>
      </c>
      <c r="K159" s="9"/>
    </row>
    <row r="160" spans="1:11" x14ac:dyDescent="0.25">
      <c r="A160" s="8"/>
      <c r="D160" s="8" t="str">
        <v>JJ Roy</v>
      </c>
      <c r="E160" s="21">
        <f>COUNTIFS(Data[Player of Match],D160)</f>
        <v>2</v>
      </c>
      <c r="G160" s="8" t="str">
        <v>AJ Finch</v>
      </c>
      <c r="H160" s="18">
        <v>5</v>
      </c>
      <c r="K160" s="9"/>
    </row>
    <row r="161" spans="1:11" x14ac:dyDescent="0.25">
      <c r="A161" s="8"/>
      <c r="D161" s="8" t="str">
        <v>RA Jadeja</v>
      </c>
      <c r="E161" s="21">
        <f>COUNTIFS(Data[Player of Match],D161)</f>
        <v>11</v>
      </c>
      <c r="G161" s="8" t="str">
        <v>BB McCullum</v>
      </c>
      <c r="H161" s="18">
        <v>5</v>
      </c>
      <c r="K161" s="9"/>
    </row>
    <row r="162" spans="1:11" x14ac:dyDescent="0.25">
      <c r="A162" s="8"/>
      <c r="D162" s="8" t="str">
        <v>SS Iyer</v>
      </c>
      <c r="E162" s="21">
        <f>COUNTIFS(Data[Player of Match],D162)</f>
        <v>6</v>
      </c>
      <c r="G162" s="8" t="str">
        <v>JP Faulkner</v>
      </c>
      <c r="H162" s="18">
        <v>5</v>
      </c>
      <c r="K162" s="9"/>
    </row>
    <row r="163" spans="1:11" x14ac:dyDescent="0.25">
      <c r="A163" s="8"/>
      <c r="D163" s="8" t="str">
        <v>JO Holder</v>
      </c>
      <c r="E163" s="21">
        <f>COUNTIFS(Data[Player of Match],D163)</f>
        <v>1</v>
      </c>
      <c r="G163" s="8" t="str">
        <v>DW Steyn</v>
      </c>
      <c r="H163" s="18">
        <v>5</v>
      </c>
      <c r="K163" s="9"/>
    </row>
    <row r="164" spans="1:11" x14ac:dyDescent="0.25">
      <c r="A164" s="8"/>
      <c r="D164" s="8" t="str">
        <v>DJ Bravo</v>
      </c>
      <c r="E164" s="21">
        <f>COUNTIFS(Data[Player of Match],D164)</f>
        <v>4</v>
      </c>
      <c r="G164" s="8" t="str">
        <v>KC Sangakkara</v>
      </c>
      <c r="H164" s="18">
        <v>5</v>
      </c>
      <c r="K164" s="9"/>
    </row>
    <row r="165" spans="1:11" x14ac:dyDescent="0.25">
      <c r="A165" s="8"/>
      <c r="D165" s="8" t="str">
        <v>A Nortje</v>
      </c>
      <c r="E165" s="21">
        <f>COUNTIFS(Data[Player of Match],D165)</f>
        <v>3</v>
      </c>
      <c r="G165" s="8" t="str">
        <v>SC Ganguly</v>
      </c>
      <c r="H165" s="18">
        <v>5</v>
      </c>
      <c r="K165" s="9"/>
    </row>
    <row r="166" spans="1:11" x14ac:dyDescent="0.25">
      <c r="A166" s="8"/>
      <c r="D166" s="8" t="str">
        <v>Kartik Tyagi</v>
      </c>
      <c r="E166" s="21">
        <f>COUNTIFS(Data[Player of Match],D166)</f>
        <v>1</v>
      </c>
      <c r="G166" s="8" t="str">
        <v>DPMD Jayawardene</v>
      </c>
      <c r="H166" s="18">
        <v>5</v>
      </c>
      <c r="K166" s="9"/>
    </row>
    <row r="167" spans="1:11" x14ac:dyDescent="0.25">
      <c r="A167" s="8"/>
      <c r="D167" s="8" t="str">
        <v>CV Varun</v>
      </c>
      <c r="E167" s="21">
        <f>COUNTIFS(Data[Player of Match],D167)</f>
        <v>2</v>
      </c>
      <c r="G167" s="8" t="str">
        <v>R Ashwin</v>
      </c>
      <c r="H167" s="18">
        <v>4</v>
      </c>
      <c r="K167" s="9"/>
    </row>
    <row r="168" spans="1:11" x14ac:dyDescent="0.25">
      <c r="A168" s="8"/>
      <c r="D168" s="8" t="str">
        <v>PP Shaw</v>
      </c>
      <c r="E168" s="21">
        <f>COUNTIFS(Data[Player of Match],D168)</f>
        <v>4</v>
      </c>
      <c r="G168" s="8" t="str">
        <v>RA Tripathi</v>
      </c>
      <c r="H168" s="18">
        <v>4</v>
      </c>
      <c r="K168" s="9"/>
    </row>
    <row r="169" spans="1:11" x14ac:dyDescent="0.25">
      <c r="A169" s="8"/>
      <c r="D169" s="8" t="str">
        <v>AB de Villiers</v>
      </c>
      <c r="E169" s="21">
        <f>COUNTIFS(Data[Player of Match],D169)</f>
        <v>25</v>
      </c>
      <c r="G169" s="8" t="str">
        <v>HV Patel</v>
      </c>
      <c r="H169" s="18">
        <v>4</v>
      </c>
      <c r="K169" s="9"/>
    </row>
    <row r="170" spans="1:11" x14ac:dyDescent="0.25">
      <c r="A170" s="8"/>
      <c r="D170" s="8" t="str">
        <v>EJG Morgan</v>
      </c>
      <c r="E170" s="21">
        <f>COUNTIFS(Data[Player of Match],D170)</f>
        <v>2</v>
      </c>
      <c r="G170" s="8" t="str">
        <v>MA Agarwal</v>
      </c>
      <c r="H170" s="18">
        <v>4</v>
      </c>
      <c r="K170" s="9"/>
    </row>
    <row r="171" spans="1:11" x14ac:dyDescent="0.25">
      <c r="A171" s="8"/>
      <c r="D171" s="8" t="str">
        <v>CH Morris</v>
      </c>
      <c r="E171" s="21">
        <f>COUNTIFS(Data[Player of Match],D171)</f>
        <v>3</v>
      </c>
      <c r="G171" s="8" t="str">
        <v>DJ Bravo</v>
      </c>
      <c r="H171" s="18">
        <v>4</v>
      </c>
      <c r="K171" s="9"/>
    </row>
    <row r="172" spans="1:11" x14ac:dyDescent="0.25">
      <c r="A172" s="8"/>
      <c r="D172" s="8" t="str">
        <v>D Padikkal</v>
      </c>
      <c r="E172" s="21">
        <f>COUNTIFS(Data[Player of Match],D172)</f>
        <v>1</v>
      </c>
      <c r="G172" s="8" t="str">
        <v>PP Shaw</v>
      </c>
      <c r="H172" s="18">
        <v>4</v>
      </c>
      <c r="K172" s="9"/>
    </row>
    <row r="173" spans="1:11" x14ac:dyDescent="0.25">
      <c r="A173" s="8"/>
      <c r="D173" s="8" t="str">
        <v>A Mishra</v>
      </c>
      <c r="E173" s="21">
        <f>COUNTIFS(Data[Player of Match],D173)</f>
        <v>12</v>
      </c>
      <c r="G173" s="8" t="str">
        <v>MP Stoinis</v>
      </c>
      <c r="H173" s="18">
        <v>4</v>
      </c>
      <c r="K173" s="9"/>
    </row>
    <row r="174" spans="1:11" x14ac:dyDescent="0.25">
      <c r="A174" s="8"/>
      <c r="D174" s="8" t="str">
        <v>MM Ali</v>
      </c>
      <c r="E174" s="21">
        <f>COUNTIFS(Data[Player of Match],D174)</f>
        <v>1</v>
      </c>
      <c r="G174" s="8" t="str">
        <v>NA</v>
      </c>
      <c r="H174" s="18">
        <v>4</v>
      </c>
      <c r="K174" s="9"/>
    </row>
    <row r="175" spans="1:11" x14ac:dyDescent="0.25">
      <c r="A175" s="8"/>
      <c r="D175" s="8" t="str">
        <v>DL Chahar</v>
      </c>
      <c r="E175" s="21">
        <f>COUNTIFS(Data[Player of Match],D175)</f>
        <v>2</v>
      </c>
      <c r="G175" s="8" t="str">
        <v>CA Lynn</v>
      </c>
      <c r="H175" s="18">
        <v>4</v>
      </c>
      <c r="K175" s="9"/>
    </row>
    <row r="176" spans="1:11" x14ac:dyDescent="0.25">
      <c r="A176" s="8"/>
      <c r="D176" s="8" t="str">
        <v>JD Unadkat</v>
      </c>
      <c r="E176" s="21">
        <f>COUNTIFS(Data[Player of Match],D176)</f>
        <v>6</v>
      </c>
      <c r="G176" s="8" t="str">
        <v>JP Duminy</v>
      </c>
      <c r="H176" s="18">
        <v>4</v>
      </c>
      <c r="K176" s="9"/>
    </row>
    <row r="177" spans="1:11" x14ac:dyDescent="0.25">
      <c r="A177" s="8"/>
      <c r="D177" s="8" t="str">
        <v>RD Chahar</v>
      </c>
      <c r="E177" s="21">
        <f>COUNTIFS(Data[Player of Match],D177)</f>
        <v>1</v>
      </c>
      <c r="G177" s="8" t="str">
        <v>SK Warne</v>
      </c>
      <c r="H177" s="18">
        <v>4</v>
      </c>
      <c r="K177" s="9"/>
    </row>
    <row r="178" spans="1:11" x14ac:dyDescent="0.25">
      <c r="A178" s="8"/>
      <c r="D178" s="8" t="str">
        <v>N Rana</v>
      </c>
      <c r="E178" s="21">
        <f>COUNTIFS(Data[Player of Match],D178)</f>
        <v>5</v>
      </c>
      <c r="G178" s="8" t="str">
        <v>ML Hayden</v>
      </c>
      <c r="H178" s="18">
        <v>4</v>
      </c>
      <c r="K178" s="9"/>
    </row>
    <row r="179" spans="1:11" x14ac:dyDescent="0.25">
      <c r="A179" s="8"/>
      <c r="D179" s="8" t="str">
        <v>MP Stoinis</v>
      </c>
      <c r="E179" s="21">
        <f>COUNTIFS(Data[Player of Match],D179)</f>
        <v>4</v>
      </c>
      <c r="G179" s="8" t="str">
        <v>LH Ferguson</v>
      </c>
      <c r="H179" s="18">
        <v>3</v>
      </c>
      <c r="K179" s="9"/>
    </row>
    <row r="180" spans="1:11" x14ac:dyDescent="0.25">
      <c r="A180" s="8"/>
      <c r="D180" s="8" t="str">
        <v>S Nadeem</v>
      </c>
      <c r="E180" s="21">
        <f>COUNTIFS(Data[Player of Match],D180)</f>
        <v>2</v>
      </c>
      <c r="G180" s="8" t="str">
        <v>Ishan Kishan</v>
      </c>
      <c r="H180" s="18">
        <v>3</v>
      </c>
      <c r="K180" s="9"/>
    </row>
    <row r="181" spans="1:11" x14ac:dyDescent="0.25">
      <c r="A181" s="8"/>
      <c r="D181" s="8" t="str">
        <v>Sandeep Sharma</v>
      </c>
      <c r="E181" s="21">
        <f>COUNTIFS(Data[Player of Match],D181)</f>
        <v>6</v>
      </c>
      <c r="G181" s="8" t="str">
        <v>A Nortje</v>
      </c>
      <c r="H181" s="18">
        <v>3</v>
      </c>
      <c r="K181" s="9"/>
    </row>
    <row r="182" spans="1:11" x14ac:dyDescent="0.25">
      <c r="A182" s="8"/>
      <c r="D182" s="8" t="str">
        <v>BA Stokes</v>
      </c>
      <c r="E182" s="21">
        <f>COUNTIFS(Data[Player of Match],D182)</f>
        <v>5</v>
      </c>
      <c r="G182" s="8" t="str">
        <v>CH Morris</v>
      </c>
      <c r="H182" s="18">
        <v>3</v>
      </c>
      <c r="K182" s="9"/>
    </row>
    <row r="183" spans="1:11" x14ac:dyDescent="0.25">
      <c r="A183" s="8"/>
      <c r="D183" s="8" t="str">
        <v>CH Gayle</v>
      </c>
      <c r="E183" s="21">
        <f>COUNTIFS(Data[Player of Match],D183)</f>
        <v>22</v>
      </c>
      <c r="G183" s="8" t="str">
        <v>KK Nair</v>
      </c>
      <c r="H183" s="18">
        <v>3</v>
      </c>
      <c r="K183" s="9"/>
    </row>
    <row r="184" spans="1:11" x14ac:dyDescent="0.25">
      <c r="A184" s="8"/>
      <c r="D184" s="8" t="str">
        <v>CJ Jordan</v>
      </c>
      <c r="E184" s="21">
        <f>COUNTIFS(Data[Player of Match],D184)</f>
        <v>1</v>
      </c>
      <c r="G184" s="8" t="str">
        <v>LMP Simmons</v>
      </c>
      <c r="H184" s="18">
        <v>3</v>
      </c>
      <c r="K184" s="9"/>
    </row>
    <row r="185" spans="1:11" x14ac:dyDescent="0.25">
      <c r="A185" s="8"/>
      <c r="D185" s="8" t="str">
        <v>MK Pandey</v>
      </c>
      <c r="E185" s="21">
        <f>COUNTIFS(Data[Player of Match],D185)</f>
        <v>5</v>
      </c>
      <c r="G185" s="8" t="str">
        <v>CJ Anderson</v>
      </c>
      <c r="H185" s="18">
        <v>3</v>
      </c>
      <c r="K185" s="9"/>
    </row>
    <row r="186" spans="1:11" x14ac:dyDescent="0.25">
      <c r="A186" s="8"/>
      <c r="D186" s="8" t="str">
        <v>Mohammed Siraj</v>
      </c>
      <c r="E186" s="21">
        <f>COUNTIFS(Data[Player of Match],D186)</f>
        <v>2</v>
      </c>
      <c r="G186" s="8" t="str">
        <v>M Vohra</v>
      </c>
      <c r="H186" s="18">
        <v>3</v>
      </c>
      <c r="K186" s="9"/>
    </row>
    <row r="187" spans="1:11" x14ac:dyDescent="0.25">
      <c r="A187" s="8"/>
      <c r="D187" s="8" t="str">
        <v>SR Watson</v>
      </c>
      <c r="E187" s="21">
        <f>COUNTIFS(Data[Player of Match],D187)</f>
        <v>16</v>
      </c>
      <c r="G187" s="8" t="str">
        <v>PP Chawla</v>
      </c>
      <c r="H187" s="18">
        <v>3</v>
      </c>
      <c r="K187" s="9"/>
    </row>
    <row r="188" spans="1:11" x14ac:dyDescent="0.25">
      <c r="A188" s="8"/>
      <c r="D188" s="8" t="str">
        <v>PK Garg</v>
      </c>
      <c r="E188" s="21">
        <f>COUNTIFS(Data[Player of Match],D188)</f>
        <v>1</v>
      </c>
      <c r="G188" s="8" t="str">
        <v>Mandeep Singh</v>
      </c>
      <c r="H188" s="18">
        <v>3</v>
      </c>
      <c r="K188" s="9"/>
    </row>
    <row r="189" spans="1:11" x14ac:dyDescent="0.25">
      <c r="A189" s="8"/>
      <c r="D189" s="8" t="str">
        <v>RG Sharma</v>
      </c>
      <c r="E189" s="21">
        <f>COUNTIFS(Data[Player of Match],D189)</f>
        <v>18</v>
      </c>
      <c r="G189" s="8" t="str">
        <v>R Vinay Kumar</v>
      </c>
      <c r="H189" s="18">
        <v>3</v>
      </c>
      <c r="K189" s="9"/>
    </row>
    <row r="190" spans="1:11" x14ac:dyDescent="0.25">
      <c r="A190" s="8"/>
      <c r="D190" s="8" t="str">
        <v>AT Rayudu</v>
      </c>
      <c r="E190" s="21">
        <f>COUNTIFS(Data[Player of Match],D190)</f>
        <v>10</v>
      </c>
      <c r="G190" s="8" t="str">
        <v>KP Pietersen</v>
      </c>
      <c r="H190" s="18">
        <v>3</v>
      </c>
      <c r="K190" s="9"/>
    </row>
    <row r="191" spans="1:11" x14ac:dyDescent="0.25">
      <c r="A191" s="8"/>
      <c r="D191" s="8" t="str">
        <v>RR Pant</v>
      </c>
      <c r="E191" s="21">
        <f>COUNTIFS(Data[Player of Match],D191)</f>
        <v>6</v>
      </c>
      <c r="G191" s="8" t="str">
        <v>L Balaji</v>
      </c>
      <c r="H191" s="18">
        <v>3</v>
      </c>
      <c r="K191" s="9"/>
    </row>
    <row r="192" spans="1:11" x14ac:dyDescent="0.25">
      <c r="A192" s="8"/>
      <c r="D192" s="8" t="str">
        <v>SO Hetmyer</v>
      </c>
      <c r="E192" s="21">
        <f>COUNTIFS(Data[Player of Match],D192)</f>
        <v>1</v>
      </c>
      <c r="G192" s="8" t="str">
        <v>LRPL Taylor</v>
      </c>
      <c r="H192" s="18">
        <v>3</v>
      </c>
      <c r="K192" s="9"/>
    </row>
    <row r="193" spans="1:11" x14ac:dyDescent="0.25">
      <c r="A193" s="8"/>
      <c r="D193" s="8" t="str">
        <v>MS Dhoni</v>
      </c>
      <c r="E193" s="21">
        <f>COUNTIFS(Data[Player of Match],D193)</f>
        <v>17</v>
      </c>
      <c r="G193" s="8" t="str">
        <v>MK Tiwary</v>
      </c>
      <c r="H193" s="18">
        <v>3</v>
      </c>
      <c r="K193" s="9"/>
    </row>
    <row r="194" spans="1:11" x14ac:dyDescent="0.25">
      <c r="A194" s="8"/>
      <c r="D194" s="8" t="str">
        <v>NA</v>
      </c>
      <c r="E194" s="21">
        <f>COUNTIFS(Data[Player of Match],D194)</f>
        <v>4</v>
      </c>
      <c r="G194" s="8" t="str">
        <v>A Kumble</v>
      </c>
      <c r="H194" s="18">
        <v>3</v>
      </c>
      <c r="K194" s="9"/>
    </row>
    <row r="195" spans="1:11" x14ac:dyDescent="0.25">
      <c r="A195" s="8"/>
      <c r="D195" s="8" t="str">
        <v>VR Aaron</v>
      </c>
      <c r="E195" s="21">
        <f>COUNTIFS(Data[Player of Match],D195)</f>
        <v>2</v>
      </c>
      <c r="G195" s="8" t="str">
        <v>A Symonds</v>
      </c>
      <c r="H195" s="18">
        <v>3</v>
      </c>
      <c r="K195" s="9"/>
    </row>
    <row r="196" spans="1:11" x14ac:dyDescent="0.25">
      <c r="A196" s="8"/>
      <c r="D196" s="8" t="str">
        <v>KK Ahmed</v>
      </c>
      <c r="E196" s="21">
        <f>COUNTIFS(Data[Player of Match],D196)</f>
        <v>1</v>
      </c>
      <c r="G196" s="8" t="str">
        <v>Harpreet Brar</v>
      </c>
      <c r="H196" s="18">
        <v>2</v>
      </c>
      <c r="K196" s="9"/>
    </row>
    <row r="197" spans="1:11" x14ac:dyDescent="0.25">
      <c r="A197" s="8"/>
      <c r="D197" s="8" t="str">
        <v>PA Patel</v>
      </c>
      <c r="E197" s="21">
        <f>COUNTIFS(Data[Player of Match],D197)</f>
        <v>5</v>
      </c>
      <c r="G197" s="8" t="str">
        <v>MR Marsh</v>
      </c>
      <c r="H197" s="18">
        <v>2</v>
      </c>
      <c r="K197" s="9"/>
    </row>
    <row r="198" spans="1:11" x14ac:dyDescent="0.25">
      <c r="A198" s="8"/>
      <c r="D198" s="8" t="str">
        <v>SPD Smith</v>
      </c>
      <c r="E198" s="21">
        <f>COUNTIFS(Data[Player of Match],D198)</f>
        <v>5</v>
      </c>
      <c r="G198" s="8" t="str">
        <v>PWH de Silva</v>
      </c>
      <c r="H198" s="18">
        <v>2</v>
      </c>
      <c r="K198" s="9"/>
    </row>
    <row r="199" spans="1:11" x14ac:dyDescent="0.25">
      <c r="A199" s="8"/>
      <c r="D199" s="8" t="str">
        <v>SL Malinga</v>
      </c>
      <c r="E199" s="21">
        <f>COUNTIFS(Data[Player of Match],D199)</f>
        <v>6</v>
      </c>
      <c r="G199" s="8" t="str">
        <v>Avesh Khan</v>
      </c>
      <c r="H199" s="18">
        <v>2</v>
      </c>
      <c r="K199" s="9"/>
    </row>
    <row r="200" spans="1:11" x14ac:dyDescent="0.25">
      <c r="A200" s="8"/>
      <c r="D200" s="8" t="str">
        <v>Imran Tahir</v>
      </c>
      <c r="E200" s="21">
        <f>COUNTIFS(Data[Player of Match],D200)</f>
        <v>1</v>
      </c>
      <c r="G200" s="8" t="str">
        <v>K Rabada</v>
      </c>
      <c r="H200" s="18">
        <v>2</v>
      </c>
      <c r="K200" s="9"/>
    </row>
    <row r="201" spans="1:11" x14ac:dyDescent="0.25">
      <c r="A201" s="8"/>
      <c r="D201" s="8" t="str">
        <v>KMA Paul</v>
      </c>
      <c r="E201" s="21">
        <f>COUNTIFS(Data[Player of Match],D201)</f>
        <v>1</v>
      </c>
      <c r="G201" s="8" t="str">
        <v>R Tewatia</v>
      </c>
      <c r="H201" s="18">
        <v>2</v>
      </c>
      <c r="K201" s="9"/>
    </row>
    <row r="202" spans="1:11" x14ac:dyDescent="0.25">
      <c r="A202" s="8"/>
      <c r="D202" s="8" t="str">
        <v>HF Gurney</v>
      </c>
      <c r="E202" s="21">
        <f>COUNTIFS(Data[Player of Match],D202)</f>
        <v>1</v>
      </c>
      <c r="G202" s="8" t="str">
        <v>Umran Malik</v>
      </c>
      <c r="H202" s="18">
        <v>2</v>
      </c>
      <c r="K202" s="9"/>
    </row>
    <row r="203" spans="1:11" x14ac:dyDescent="0.25">
      <c r="A203" s="8"/>
      <c r="D203" s="8" t="str">
        <v>AS Joseph</v>
      </c>
      <c r="E203" s="21">
        <f>COUNTIFS(Data[Player of Match],D203)</f>
        <v>1</v>
      </c>
      <c r="G203" s="8" t="str">
        <v>PJ Cummins</v>
      </c>
      <c r="H203" s="18">
        <v>2</v>
      </c>
      <c r="K203" s="9"/>
    </row>
    <row r="204" spans="1:11" x14ac:dyDescent="0.25">
      <c r="A204" s="8"/>
      <c r="D204" s="8" t="str">
        <v>Harbhajan Singh</v>
      </c>
      <c r="E204" s="21">
        <f>COUNTIFS(Data[Player of Match],D204)</f>
        <v>8</v>
      </c>
      <c r="G204" s="8" t="str">
        <v>Mohammed Shami</v>
      </c>
      <c r="H204" s="18">
        <v>2</v>
      </c>
      <c r="K204" s="9"/>
    </row>
    <row r="205" spans="1:11" x14ac:dyDescent="0.25">
      <c r="A205" s="8"/>
      <c r="D205" s="8" t="str">
        <v>S Gopal</v>
      </c>
      <c r="E205" s="21">
        <f>COUNTIFS(Data[Player of Match],D205)</f>
        <v>2</v>
      </c>
      <c r="G205" s="8" t="str">
        <v>Shivam Mavi</v>
      </c>
      <c r="H205" s="18">
        <v>2</v>
      </c>
      <c r="K205" s="9"/>
    </row>
    <row r="206" spans="1:11" x14ac:dyDescent="0.25">
      <c r="A206" s="8"/>
      <c r="D206" s="8" t="str">
        <v>SM Curran</v>
      </c>
      <c r="E206" s="21">
        <f>COUNTIFS(Data[Player of Match],D206)</f>
        <v>1</v>
      </c>
      <c r="G206" s="8" t="str">
        <v>JJ Roy</v>
      </c>
      <c r="H206" s="18">
        <v>2</v>
      </c>
      <c r="K206" s="9"/>
    </row>
    <row r="207" spans="1:11" x14ac:dyDescent="0.25">
      <c r="A207" s="8"/>
      <c r="D207" s="8" t="str">
        <v>L Ngidi</v>
      </c>
      <c r="E207" s="21">
        <f>COUNTIFS(Data[Player of Match],D207)</f>
        <v>1</v>
      </c>
      <c r="G207" s="8" t="str">
        <v>CV Varun</v>
      </c>
      <c r="H207" s="18">
        <v>2</v>
      </c>
      <c r="K207" s="9"/>
    </row>
    <row r="208" spans="1:11" x14ac:dyDescent="0.25">
      <c r="A208" s="8"/>
      <c r="D208" s="8" t="str">
        <v>CA Lynn</v>
      </c>
      <c r="E208" s="21">
        <f>COUNTIFS(Data[Player of Match],D208)</f>
        <v>4</v>
      </c>
      <c r="G208" s="8" t="str">
        <v>EJG Morgan</v>
      </c>
      <c r="H208" s="18">
        <v>2</v>
      </c>
      <c r="K208" s="9"/>
    </row>
    <row r="209" spans="1:11" x14ac:dyDescent="0.25">
      <c r="A209" s="8"/>
      <c r="D209" s="8" t="str">
        <v>Mujeeb Ur Rahman</v>
      </c>
      <c r="E209" s="21">
        <f>COUNTIFS(Data[Player of Match],D209)</f>
        <v>1</v>
      </c>
      <c r="G209" s="8" t="str">
        <v>DL Chahar</v>
      </c>
      <c r="H209" s="18">
        <v>2</v>
      </c>
      <c r="K209" s="9"/>
    </row>
    <row r="210" spans="1:11" x14ac:dyDescent="0.25">
      <c r="A210" s="8"/>
      <c r="D210" s="8" t="str">
        <v>TG Southee</v>
      </c>
      <c r="E210" s="21">
        <f>COUNTIFS(Data[Player of Match],D210)</f>
        <v>1</v>
      </c>
      <c r="G210" s="8" t="str">
        <v>S Nadeem</v>
      </c>
      <c r="H210" s="18">
        <v>2</v>
      </c>
      <c r="K210" s="9"/>
    </row>
    <row r="211" spans="1:11" x14ac:dyDescent="0.25">
      <c r="A211" s="8"/>
      <c r="D211" s="8" t="str">
        <v>AS Rajpoot</v>
      </c>
      <c r="E211" s="21">
        <f>COUNTIFS(Data[Player of Match],D211)</f>
        <v>2</v>
      </c>
      <c r="G211" s="8" t="str">
        <v>Mohammed Siraj</v>
      </c>
      <c r="H211" s="18">
        <v>2</v>
      </c>
      <c r="K211" s="9"/>
    </row>
    <row r="212" spans="1:11" x14ac:dyDescent="0.25">
      <c r="A212" s="8"/>
      <c r="D212" s="8" t="str">
        <v>JC Archer</v>
      </c>
      <c r="E212" s="21">
        <f>COUNTIFS(Data[Player of Match],D212)</f>
        <v>1</v>
      </c>
      <c r="G212" s="8" t="str">
        <v>VR Aaron</v>
      </c>
      <c r="H212" s="18">
        <v>2</v>
      </c>
      <c r="K212" s="9"/>
    </row>
    <row r="213" spans="1:11" x14ac:dyDescent="0.25">
      <c r="A213" s="8"/>
      <c r="D213" s="8" t="str">
        <v>B Stanlake</v>
      </c>
      <c r="E213" s="21">
        <f>COUNTIFS(Data[Player of Match],D213)</f>
        <v>1</v>
      </c>
      <c r="G213" s="8" t="str">
        <v>S Gopal</v>
      </c>
      <c r="H213" s="18">
        <v>2</v>
      </c>
      <c r="K213" s="9"/>
    </row>
    <row r="214" spans="1:11" x14ac:dyDescent="0.25">
      <c r="A214" s="8"/>
      <c r="D214" s="8" t="str">
        <v>SW Billings</v>
      </c>
      <c r="E214" s="21">
        <f>COUNTIFS(Data[Player of Match],D214)</f>
        <v>1</v>
      </c>
      <c r="G214" s="8" t="str">
        <v>AS Rajpoot</v>
      </c>
      <c r="H214" s="18">
        <v>2</v>
      </c>
      <c r="K214" s="9"/>
    </row>
    <row r="215" spans="1:11" x14ac:dyDescent="0.25">
      <c r="A215" s="8"/>
      <c r="D215" s="8" t="str">
        <v>KV Sharma</v>
      </c>
      <c r="E215" s="21">
        <f>COUNTIFS(Data[Player of Match],D215)</f>
        <v>1</v>
      </c>
      <c r="G215" s="8" t="str">
        <v>MM Sharma</v>
      </c>
      <c r="H215" s="18">
        <v>2</v>
      </c>
      <c r="K215" s="9"/>
    </row>
    <row r="216" spans="1:11" x14ac:dyDescent="0.25">
      <c r="A216" s="8"/>
      <c r="D216" s="8" t="str">
        <v>Washington Sundar</v>
      </c>
      <c r="E216" s="21">
        <f>COUNTIFS(Data[Player of Match],D216)</f>
        <v>1</v>
      </c>
      <c r="G216" s="8" t="str">
        <v>AJ Tye</v>
      </c>
      <c r="H216" s="18">
        <v>2</v>
      </c>
      <c r="K216" s="9"/>
    </row>
    <row r="217" spans="1:11" x14ac:dyDescent="0.25">
      <c r="A217" s="8"/>
      <c r="D217" s="8" t="str">
        <v>KK Nair</v>
      </c>
      <c r="E217" s="21">
        <f>COUNTIFS(Data[Player of Match],D217)</f>
        <v>3</v>
      </c>
      <c r="G217" s="8" t="str">
        <v>HM Amla</v>
      </c>
      <c r="H217" s="18">
        <v>2</v>
      </c>
      <c r="K217" s="9"/>
    </row>
    <row r="218" spans="1:11" x14ac:dyDescent="0.25">
      <c r="A218" s="8"/>
      <c r="D218" s="8" t="str">
        <v>MM Sharma</v>
      </c>
      <c r="E218" s="21">
        <f>COUNTIFS(Data[Player of Match],D218)</f>
        <v>2</v>
      </c>
      <c r="G218" s="8" t="str">
        <v>MJ McClenaghan</v>
      </c>
      <c r="H218" s="18">
        <v>2</v>
      </c>
      <c r="K218" s="9"/>
    </row>
    <row r="219" spans="1:11" x14ac:dyDescent="0.25">
      <c r="A219" s="8"/>
      <c r="D219" s="8" t="str">
        <v>DR Smith</v>
      </c>
      <c r="E219" s="21">
        <f>COUNTIFS(Data[Player of Match],D219)</f>
        <v>11</v>
      </c>
      <c r="G219" s="8" t="str">
        <v>KM Jadhav</v>
      </c>
      <c r="H219" s="18">
        <v>2</v>
      </c>
      <c r="K219" s="9"/>
    </row>
    <row r="220" spans="1:11" x14ac:dyDescent="0.25">
      <c r="A220" s="8"/>
      <c r="D220" s="8" t="str">
        <v>LMP Simmons</v>
      </c>
      <c r="E220" s="21">
        <f>COUNTIFS(Data[Player of Match],D220)</f>
        <v>3</v>
      </c>
      <c r="G220" s="8" t="str">
        <v>MC Henriques</v>
      </c>
      <c r="H220" s="18">
        <v>2</v>
      </c>
      <c r="K220" s="9"/>
    </row>
    <row r="221" spans="1:11" x14ac:dyDescent="0.25">
      <c r="A221" s="8"/>
      <c r="D221" s="8" t="str">
        <v>G Gambhir</v>
      </c>
      <c r="E221" s="21">
        <f>COUNTIFS(Data[Player of Match],D221)</f>
        <v>13</v>
      </c>
      <c r="G221" s="8" t="str">
        <v>AB Dinda</v>
      </c>
      <c r="H221" s="18">
        <v>2</v>
      </c>
      <c r="K221" s="9"/>
    </row>
    <row r="222" spans="1:11" x14ac:dyDescent="0.25">
      <c r="A222" s="8"/>
      <c r="D222" s="8" t="str">
        <v>AJ Tye</v>
      </c>
      <c r="E222" s="21">
        <f>COUNTIFS(Data[Player of Match],D222)</f>
        <v>2</v>
      </c>
      <c r="G222" s="8" t="str">
        <v>P Kumar</v>
      </c>
      <c r="H222" s="18">
        <v>2</v>
      </c>
      <c r="K222" s="9"/>
    </row>
    <row r="223" spans="1:11" x14ac:dyDescent="0.25">
      <c r="A223" s="8"/>
      <c r="D223" s="8" t="str">
        <v>RV Uthappa</v>
      </c>
      <c r="E223" s="21">
        <f>COUNTIFS(Data[Player of Match],D223)</f>
        <v>7</v>
      </c>
      <c r="G223" s="8" t="str">
        <v>P Negi</v>
      </c>
      <c r="H223" s="18">
        <v>2</v>
      </c>
      <c r="K223" s="9"/>
    </row>
    <row r="224" spans="1:11" x14ac:dyDescent="0.25">
      <c r="A224" s="8"/>
      <c r="D224" s="8" t="str">
        <v>HM Amla</v>
      </c>
      <c r="E224" s="21">
        <f>COUNTIFS(Data[Player of Match],D224)</f>
        <v>2</v>
      </c>
      <c r="G224" s="8" t="str">
        <v>M Morkel</v>
      </c>
      <c r="H224" s="18">
        <v>2</v>
      </c>
      <c r="K224" s="9"/>
    </row>
    <row r="225" spans="1:11" x14ac:dyDescent="0.25">
      <c r="A225" s="8"/>
      <c r="D225" s="8" t="str">
        <v>MJ McClenaghan</v>
      </c>
      <c r="E225" s="21">
        <f>COUNTIFS(Data[Player of Match],D225)</f>
        <v>2</v>
      </c>
      <c r="G225" s="8" t="str">
        <v>PV Tambe</v>
      </c>
      <c r="H225" s="18">
        <v>2</v>
      </c>
      <c r="K225" s="9"/>
    </row>
    <row r="226" spans="1:11" x14ac:dyDescent="0.25">
      <c r="A226" s="8"/>
      <c r="D226" s="8" t="str">
        <v>SK Raina</v>
      </c>
      <c r="E226" s="21">
        <f>COUNTIFS(Data[Player of Match],D226)</f>
        <v>14</v>
      </c>
      <c r="G226" s="8" t="str">
        <v>Azhar Mahmood</v>
      </c>
      <c r="H226" s="18">
        <v>2</v>
      </c>
      <c r="K226" s="9"/>
    </row>
    <row r="227" spans="1:11" x14ac:dyDescent="0.25">
      <c r="A227" s="8"/>
      <c r="D227" s="8" t="str">
        <v>B Kumar</v>
      </c>
      <c r="E227" s="21">
        <f>COUNTIFS(Data[Player of Match],D227)</f>
        <v>5</v>
      </c>
      <c r="G227" s="8" t="str">
        <v>MG Johnson</v>
      </c>
      <c r="H227" s="18">
        <v>2</v>
      </c>
      <c r="K227" s="9"/>
    </row>
    <row r="228" spans="1:11" x14ac:dyDescent="0.25">
      <c r="A228" s="8"/>
      <c r="D228" s="8" t="str">
        <v>CJ Anderson</v>
      </c>
      <c r="E228" s="21">
        <f>COUNTIFS(Data[Player of Match],D228)</f>
        <v>3</v>
      </c>
      <c r="G228" s="8" t="str">
        <v>I Sharma</v>
      </c>
      <c r="H228" s="18">
        <v>2</v>
      </c>
      <c r="K228" s="9"/>
    </row>
    <row r="229" spans="1:11" x14ac:dyDescent="0.25">
      <c r="A229" s="8"/>
      <c r="D229" s="8" t="str">
        <v>KM Jadhav</v>
      </c>
      <c r="E229" s="21">
        <f>COUNTIFS(Data[Player of Match],D229)</f>
        <v>2</v>
      </c>
      <c r="G229" s="8" t="str">
        <v>Harmeet Singh</v>
      </c>
      <c r="H229" s="18">
        <v>2</v>
      </c>
      <c r="K229" s="9"/>
    </row>
    <row r="230" spans="1:11" x14ac:dyDescent="0.25">
      <c r="A230" s="8"/>
      <c r="D230" s="8" t="str">
        <v>Yuvraj Singh</v>
      </c>
      <c r="E230" s="21">
        <f>COUNTIFS(Data[Player of Match],D230)</f>
        <v>5</v>
      </c>
      <c r="G230" s="8" t="str">
        <v>GH Vihari</v>
      </c>
      <c r="H230" s="18">
        <v>2</v>
      </c>
      <c r="K230" s="9"/>
    </row>
    <row r="231" spans="1:11" x14ac:dyDescent="0.25">
      <c r="A231" s="8"/>
      <c r="D231" s="8" t="str">
        <v>BCJ Cutting</v>
      </c>
      <c r="E231" s="21">
        <f>COUNTIFS(Data[Player of Match],D231)</f>
        <v>1</v>
      </c>
      <c r="G231" s="8" t="str">
        <v>SK Trivedi</v>
      </c>
      <c r="H231" s="18">
        <v>2</v>
      </c>
      <c r="K231" s="9"/>
    </row>
    <row r="232" spans="1:11" x14ac:dyDescent="0.25">
      <c r="A232" s="8"/>
      <c r="D232" s="8" t="str">
        <v>MC Henriques</v>
      </c>
      <c r="E232" s="21">
        <f>COUNTIFS(Data[Player of Match],D232)</f>
        <v>2</v>
      </c>
      <c r="G232" s="8" t="str">
        <v>R Dravid</v>
      </c>
      <c r="H232" s="18">
        <v>2</v>
      </c>
      <c r="K232" s="9"/>
    </row>
    <row r="233" spans="1:11" x14ac:dyDescent="0.25">
      <c r="A233" s="8"/>
      <c r="D233" s="8" t="str">
        <v>YK Pathan</v>
      </c>
      <c r="E233" s="21">
        <f>COUNTIFS(Data[Player of Match],D233)</f>
        <v>16</v>
      </c>
      <c r="G233" s="8" t="str">
        <v>Shakib Al Hasan</v>
      </c>
      <c r="H233" s="18">
        <v>2</v>
      </c>
      <c r="K233" s="9"/>
    </row>
    <row r="234" spans="1:11" x14ac:dyDescent="0.25">
      <c r="A234" s="8"/>
      <c r="D234" s="8" t="str">
        <v>AB Dinda</v>
      </c>
      <c r="E234" s="21">
        <f>COUNTIFS(Data[Player of Match],D234)</f>
        <v>2</v>
      </c>
      <c r="G234" s="8" t="str">
        <v>DJ Hussey</v>
      </c>
      <c r="H234" s="18">
        <v>2</v>
      </c>
      <c r="K234" s="9"/>
    </row>
    <row r="235" spans="1:11" x14ac:dyDescent="0.25">
      <c r="A235" s="8"/>
      <c r="D235" s="8" t="str">
        <v>A Zampa</v>
      </c>
      <c r="E235" s="21">
        <f>COUNTIFS(Data[Player of Match],D235)</f>
        <v>1</v>
      </c>
      <c r="G235" s="8" t="str">
        <v>BW Hilfenhaus</v>
      </c>
      <c r="H235" s="18">
        <v>2</v>
      </c>
      <c r="K235" s="9"/>
    </row>
    <row r="236" spans="1:11" x14ac:dyDescent="0.25">
      <c r="A236" s="8"/>
      <c r="D236" s="8" t="str">
        <v>P Kumar</v>
      </c>
      <c r="E236" s="21">
        <f>COUNTIFS(Data[Player of Match],D236)</f>
        <v>2</v>
      </c>
      <c r="G236" s="8" t="str">
        <v>B Lee</v>
      </c>
      <c r="H236" s="18">
        <v>2</v>
      </c>
      <c r="K236" s="9"/>
    </row>
    <row r="237" spans="1:11" x14ac:dyDescent="0.25">
      <c r="A237" s="8"/>
      <c r="D237" s="8" t="str">
        <v>A Nehra</v>
      </c>
      <c r="E237" s="21">
        <f>COUNTIFS(Data[Player of Match],D237)</f>
        <v>6</v>
      </c>
      <c r="G237" s="8" t="str">
        <v>IK Pathan</v>
      </c>
      <c r="H237" s="18">
        <v>2</v>
      </c>
      <c r="K237" s="9"/>
    </row>
    <row r="238" spans="1:11" x14ac:dyDescent="0.25">
      <c r="A238" s="8"/>
      <c r="D238" s="8" t="str">
        <v>AM Rahane</v>
      </c>
      <c r="E238" s="21">
        <f>COUNTIFS(Data[Player of Match],D238)</f>
        <v>12</v>
      </c>
      <c r="G238" s="8" t="str">
        <v>MM Patel</v>
      </c>
      <c r="H238" s="18">
        <v>2</v>
      </c>
      <c r="K238" s="9"/>
    </row>
    <row r="239" spans="1:11" x14ac:dyDescent="0.25">
      <c r="A239" s="8"/>
      <c r="D239" s="8" t="str">
        <v>CR Brathwaite</v>
      </c>
      <c r="E239" s="21">
        <f>COUNTIFS(Data[Player of Match],D239)</f>
        <v>1</v>
      </c>
      <c r="G239" s="8" t="str">
        <v>R Sharma</v>
      </c>
      <c r="H239" s="18">
        <v>2</v>
      </c>
      <c r="K239" s="9"/>
    </row>
    <row r="240" spans="1:11" x14ac:dyDescent="0.25">
      <c r="A240" s="8"/>
      <c r="D240" s="8" t="str">
        <v>Mustafizur Rahman</v>
      </c>
      <c r="E240" s="21">
        <f>COUNTIFS(Data[Player of Match],D240)</f>
        <v>1</v>
      </c>
      <c r="G240" s="8" t="str">
        <v>Iqbal Abdulla</v>
      </c>
      <c r="H240" s="18">
        <v>2</v>
      </c>
      <c r="K240" s="9"/>
    </row>
    <row r="241" spans="1:11" x14ac:dyDescent="0.25">
      <c r="A241" s="8"/>
      <c r="D241" s="8" t="str">
        <v>M Vohra</v>
      </c>
      <c r="E241" s="21">
        <f>COUNTIFS(Data[Player of Match],D241)</f>
        <v>3</v>
      </c>
      <c r="G241" s="8" t="str">
        <v>JA Morkel</v>
      </c>
      <c r="H241" s="18">
        <v>2</v>
      </c>
      <c r="K241" s="9"/>
    </row>
    <row r="242" spans="1:11" x14ac:dyDescent="0.25">
      <c r="A242" s="8"/>
      <c r="D242" s="8" t="str">
        <v>AJ Finch</v>
      </c>
      <c r="E242" s="21">
        <f>COUNTIFS(Data[Player of Match],D242)</f>
        <v>5</v>
      </c>
      <c r="G242" s="8" t="str">
        <v>DE Bollinger</v>
      </c>
      <c r="H242" s="18">
        <v>2</v>
      </c>
      <c r="K242" s="9"/>
    </row>
    <row r="243" spans="1:11" x14ac:dyDescent="0.25">
      <c r="A243" s="8"/>
      <c r="D243" s="8" t="str">
        <v>P Negi</v>
      </c>
      <c r="E243" s="21">
        <f>COUNTIFS(Data[Player of Match],D243)</f>
        <v>2</v>
      </c>
      <c r="G243" s="8" t="str">
        <v>PC Valthaty</v>
      </c>
      <c r="H243" s="18">
        <v>2</v>
      </c>
      <c r="K243" s="9"/>
    </row>
    <row r="244" spans="1:11" x14ac:dyDescent="0.25">
      <c r="A244" s="8"/>
      <c r="D244" s="8" t="str">
        <v>Z Khan</v>
      </c>
      <c r="E244" s="21">
        <f>COUNTIFS(Data[Player of Match],D244)</f>
        <v>1</v>
      </c>
      <c r="G244" s="8" t="str">
        <v>M Muralitharan</v>
      </c>
      <c r="H244" s="18">
        <v>2</v>
      </c>
      <c r="K244" s="9"/>
    </row>
    <row r="245" spans="1:11" x14ac:dyDescent="0.25">
      <c r="A245" s="8"/>
      <c r="D245" s="8" t="str">
        <v>PP Chawla</v>
      </c>
      <c r="E245" s="21">
        <f>COUNTIFS(Data[Player of Match],D245)</f>
        <v>3</v>
      </c>
      <c r="G245" s="8" t="str">
        <v>GC Smith</v>
      </c>
      <c r="H245" s="18">
        <v>2</v>
      </c>
      <c r="K245" s="9"/>
    </row>
    <row r="246" spans="1:11" x14ac:dyDescent="0.25">
      <c r="A246" s="8"/>
      <c r="D246" s="8" t="str">
        <v>Mandeep Singh</v>
      </c>
      <c r="E246" s="21">
        <f>COUNTIFS(Data[Player of Match],D246)</f>
        <v>3</v>
      </c>
      <c r="G246" s="8" t="str">
        <v>MV Boucher</v>
      </c>
      <c r="H246" s="18">
        <v>2</v>
      </c>
      <c r="K246" s="9"/>
    </row>
    <row r="247" spans="1:11" x14ac:dyDescent="0.25">
      <c r="A247" s="8"/>
      <c r="D247" s="8" t="str">
        <v>BB McCullum</v>
      </c>
      <c r="E247" s="21">
        <f>COUNTIFS(Data[Player of Match],D247)</f>
        <v>5</v>
      </c>
      <c r="G247" s="8" t="str">
        <v>M Ntini</v>
      </c>
      <c r="H247" s="18">
        <v>2</v>
      </c>
      <c r="K247" s="9"/>
    </row>
    <row r="248" spans="1:11" x14ac:dyDescent="0.25">
      <c r="A248" s="8"/>
      <c r="D248" s="8" t="str">
        <v>MA Starc</v>
      </c>
      <c r="E248" s="21">
        <f>COUNTIFS(Data[Player of Match],D248)</f>
        <v>1</v>
      </c>
      <c r="G248" s="8" t="str">
        <v>Sohail Tanvir</v>
      </c>
      <c r="H248" s="18">
        <v>2</v>
      </c>
      <c r="K248" s="9"/>
    </row>
    <row r="249" spans="1:11" x14ac:dyDescent="0.25">
      <c r="A249" s="8"/>
      <c r="D249" s="8" t="str">
        <v>SE Marsh</v>
      </c>
      <c r="E249" s="21">
        <f>COUNTIFS(Data[Player of Match],D249)</f>
        <v>9</v>
      </c>
      <c r="G249" s="8" t="str">
        <v>SM Pollock</v>
      </c>
      <c r="H249" s="18">
        <v>2</v>
      </c>
      <c r="K249" s="9"/>
    </row>
    <row r="250" spans="1:11" x14ac:dyDescent="0.25">
      <c r="A250" s="8"/>
      <c r="D250" s="8" t="str">
        <v>JP Duminy</v>
      </c>
      <c r="E250" s="21">
        <f>COUNTIFS(Data[Player of Match],D250)</f>
        <v>4</v>
      </c>
      <c r="G250" s="8" t="str">
        <v>ST Jayasuriya</v>
      </c>
      <c r="H250" s="18">
        <v>2</v>
      </c>
      <c r="K250" s="9"/>
    </row>
    <row r="251" spans="1:11" x14ac:dyDescent="0.25">
      <c r="A251" s="8"/>
      <c r="D251" s="8" t="str">
        <v>GJ Bailey</v>
      </c>
      <c r="E251" s="21">
        <f>COUNTIFS(Data[Player of Match],D251)</f>
        <v>1</v>
      </c>
      <c r="G251" s="8" t="str">
        <v>RM Patidar</v>
      </c>
      <c r="H251" s="18">
        <v>1</v>
      </c>
      <c r="K251" s="9"/>
    </row>
    <row r="252" spans="1:11" x14ac:dyDescent="0.25">
      <c r="A252" s="8"/>
      <c r="D252" s="8" t="str">
        <v>DJ Hooda</v>
      </c>
      <c r="E252" s="21">
        <f>COUNTIFS(Data[Player of Match],D252)</f>
        <v>1</v>
      </c>
      <c r="G252" s="8" t="str">
        <v>SN Thakur</v>
      </c>
      <c r="H252" s="18">
        <v>1</v>
      </c>
      <c r="K252" s="9"/>
    </row>
    <row r="253" spans="1:11" x14ac:dyDescent="0.25">
      <c r="A253" s="8"/>
      <c r="D253" s="8" t="str">
        <v>JP Faulkner</v>
      </c>
      <c r="E253" s="21">
        <f>COUNTIFS(Data[Player of Match],D253)</f>
        <v>5</v>
      </c>
      <c r="G253" s="8" t="str">
        <v>DR Sams</v>
      </c>
      <c r="H253" s="18">
        <v>1</v>
      </c>
      <c r="K253" s="9"/>
    </row>
    <row r="254" spans="1:11" x14ac:dyDescent="0.25">
      <c r="A254" s="8"/>
      <c r="D254" s="8" t="str">
        <v>M Morkel</v>
      </c>
      <c r="E254" s="21">
        <f>COUNTIFS(Data[Player of Match],D254)</f>
        <v>2</v>
      </c>
      <c r="G254" s="8" t="str">
        <v>DP Conway</v>
      </c>
      <c r="H254" s="18">
        <v>1</v>
      </c>
      <c r="K254" s="9"/>
    </row>
    <row r="255" spans="1:11" x14ac:dyDescent="0.25">
      <c r="A255" s="8"/>
      <c r="D255" s="8" t="str">
        <v>V Sehwag</v>
      </c>
      <c r="E255" s="21">
        <f>COUNTIFS(Data[Player of Match],D255)</f>
        <v>11</v>
      </c>
      <c r="G255" s="8" t="str">
        <v>YBK Jaiswal</v>
      </c>
      <c r="H255" s="18">
        <v>1</v>
      </c>
      <c r="K255" s="9"/>
    </row>
    <row r="256" spans="1:11" x14ac:dyDescent="0.25">
      <c r="A256" s="8"/>
      <c r="D256" s="8" t="str">
        <v>MEK Hussey</v>
      </c>
      <c r="E256" s="21">
        <f>COUNTIFS(Data[Player of Match],D256)</f>
        <v>12</v>
      </c>
      <c r="G256" s="8" t="str">
        <v>TH David</v>
      </c>
      <c r="H256" s="18">
        <v>1</v>
      </c>
      <c r="K256" s="9"/>
    </row>
    <row r="257" spans="1:11" x14ac:dyDescent="0.25">
      <c r="A257" s="8"/>
      <c r="D257" s="8" t="str">
        <v>DW Steyn</v>
      </c>
      <c r="E257" s="21">
        <f>COUNTIFS(Data[Player of Match],D257)</f>
        <v>5</v>
      </c>
      <c r="G257" s="8" t="str">
        <v>RK Singh</v>
      </c>
      <c r="H257" s="18">
        <v>1</v>
      </c>
      <c r="K257" s="9"/>
    </row>
    <row r="258" spans="1:11" x14ac:dyDescent="0.25">
      <c r="A258" s="8"/>
      <c r="D258" s="8" t="str">
        <v>PV Tambe</v>
      </c>
      <c r="E258" s="21">
        <f>COUNTIFS(Data[Player of Match],D258)</f>
        <v>2</v>
      </c>
      <c r="G258" s="8" t="str">
        <v>Mohsin Khan</v>
      </c>
      <c r="H258" s="18">
        <v>1</v>
      </c>
      <c r="K258" s="9"/>
    </row>
    <row r="259" spans="1:11" x14ac:dyDescent="0.25">
      <c r="A259" s="8"/>
      <c r="D259" s="8" t="str">
        <v>M Vijay</v>
      </c>
      <c r="E259" s="21">
        <f>COUNTIFS(Data[Player of Match],D259)</f>
        <v>6</v>
      </c>
      <c r="G259" s="8" t="str">
        <v>R Parag</v>
      </c>
      <c r="H259" s="18">
        <v>1</v>
      </c>
      <c r="K259" s="9"/>
    </row>
    <row r="260" spans="1:11" x14ac:dyDescent="0.25">
      <c r="A260" s="8"/>
      <c r="D260" s="8" t="str">
        <v>JH Kallis</v>
      </c>
      <c r="E260" s="21">
        <f>COUNTIFS(Data[Player of Match],D260)</f>
        <v>10</v>
      </c>
      <c r="G260" s="8" t="str">
        <v>M Jansen</v>
      </c>
      <c r="H260" s="18">
        <v>1</v>
      </c>
      <c r="K260" s="9"/>
    </row>
    <row r="261" spans="1:11" x14ac:dyDescent="0.25">
      <c r="A261" s="8"/>
      <c r="D261" s="8" t="str">
        <v>BJ Hodge</v>
      </c>
      <c r="E261" s="21">
        <f>COUNTIFS(Data[Player of Match],D261)</f>
        <v>6</v>
      </c>
      <c r="G261" s="8" t="str">
        <v>Mukesh Choudhary</v>
      </c>
      <c r="H261" s="18">
        <v>1</v>
      </c>
      <c r="K261" s="9"/>
    </row>
    <row r="262" spans="1:11" x14ac:dyDescent="0.25">
      <c r="A262" s="8"/>
      <c r="D262" s="8" t="str">
        <v>LJ Wright</v>
      </c>
      <c r="E262" s="21">
        <f>COUNTIFS(Data[Player of Match],D262)</f>
        <v>1</v>
      </c>
      <c r="G262" s="8" t="str">
        <v>S Dube</v>
      </c>
      <c r="H262" s="18">
        <v>1</v>
      </c>
      <c r="K262" s="9"/>
    </row>
    <row r="263" spans="1:11" x14ac:dyDescent="0.25">
      <c r="A263" s="8"/>
      <c r="D263" s="8" t="str">
        <v>Azhar Mahmood</v>
      </c>
      <c r="E263" s="21">
        <f>COUNTIFS(Data[Player of Match],D263)</f>
        <v>2</v>
      </c>
      <c r="G263" s="8" t="str">
        <v>Anuj Rawat</v>
      </c>
      <c r="H263" s="18">
        <v>1</v>
      </c>
      <c r="K263" s="9"/>
    </row>
    <row r="264" spans="1:11" x14ac:dyDescent="0.25">
      <c r="A264" s="8"/>
      <c r="D264" s="8" t="str">
        <v>AP Tare</v>
      </c>
      <c r="E264" s="21">
        <f>COUNTIFS(Data[Player of Match],D264)</f>
        <v>1</v>
      </c>
      <c r="G264" s="8" t="str">
        <v>Abhishek Sharma</v>
      </c>
      <c r="H264" s="18">
        <v>1</v>
      </c>
      <c r="K264" s="9"/>
    </row>
    <row r="265" spans="1:11" x14ac:dyDescent="0.25">
      <c r="A265" s="8"/>
      <c r="D265" s="8" t="str">
        <v>AC Gilchrist</v>
      </c>
      <c r="E265" s="21">
        <f>COUNTIFS(Data[Player of Match],D265)</f>
        <v>7</v>
      </c>
      <c r="G265" s="8" t="str">
        <v>LS Livingstone</v>
      </c>
      <c r="H265" s="18">
        <v>1</v>
      </c>
      <c r="K265" s="9"/>
    </row>
    <row r="266" spans="1:11" x14ac:dyDescent="0.25">
      <c r="A266" s="8"/>
      <c r="D266" s="8" t="str">
        <v>MG Johnson</v>
      </c>
      <c r="E266" s="21">
        <f>COUNTIFS(Data[Player of Match],D266)</f>
        <v>2</v>
      </c>
      <c r="G266" s="8" t="str">
        <v>E Lewis</v>
      </c>
      <c r="H266" s="18">
        <v>1</v>
      </c>
      <c r="K266" s="9"/>
    </row>
    <row r="267" spans="1:11" x14ac:dyDescent="0.25">
      <c r="A267" s="8"/>
      <c r="D267" s="8" t="str">
        <v>KK Cooper</v>
      </c>
      <c r="E267" s="21">
        <f>COUNTIFS(Data[Player of Match],D267)</f>
        <v>1</v>
      </c>
      <c r="G267" s="8" t="str">
        <v>OF Smith</v>
      </c>
      <c r="H267" s="18">
        <v>1</v>
      </c>
      <c r="K267" s="9"/>
    </row>
    <row r="268" spans="1:11" x14ac:dyDescent="0.25">
      <c r="A268" s="8"/>
      <c r="D268" s="8" t="str">
        <v>SR Tendulkar</v>
      </c>
      <c r="E268" s="21">
        <f>COUNTIFS(Data[Player of Match],D268)</f>
        <v>8</v>
      </c>
      <c r="G268" s="8" t="str">
        <v>VR Iyer</v>
      </c>
      <c r="H268" s="18">
        <v>1</v>
      </c>
      <c r="K268" s="9"/>
    </row>
    <row r="269" spans="1:11" x14ac:dyDescent="0.25">
      <c r="A269" s="8"/>
      <c r="D269" s="8" t="str">
        <v>DJG Sammy</v>
      </c>
      <c r="E269" s="21">
        <f>COUNTIFS(Data[Player of Match],D269)</f>
        <v>1</v>
      </c>
      <c r="G269" s="8" t="str">
        <v>KS Bharat</v>
      </c>
      <c r="H269" s="18">
        <v>1</v>
      </c>
      <c r="K269" s="9"/>
    </row>
    <row r="270" spans="1:11" x14ac:dyDescent="0.25">
      <c r="A270" s="8"/>
      <c r="D270" s="8" t="str">
        <v>I Sharma</v>
      </c>
      <c r="E270" s="21">
        <f>COUNTIFS(Data[Player of Match],D270)</f>
        <v>2</v>
      </c>
      <c r="G270" s="8" t="str">
        <v>JR Hazlewood</v>
      </c>
      <c r="H270" s="18">
        <v>1</v>
      </c>
      <c r="K270" s="9"/>
    </row>
    <row r="271" spans="1:11" x14ac:dyDescent="0.25">
      <c r="A271" s="8"/>
      <c r="D271" s="8" t="str">
        <v>Harmeet Singh</v>
      </c>
      <c r="E271" s="21">
        <f>COUNTIFS(Data[Player of Match],D271)</f>
        <v>2</v>
      </c>
      <c r="G271" s="8" t="str">
        <v>JO Holder</v>
      </c>
      <c r="H271" s="18">
        <v>1</v>
      </c>
      <c r="K271" s="9"/>
    </row>
    <row r="272" spans="1:11" x14ac:dyDescent="0.25">
      <c r="A272" s="8"/>
      <c r="D272" s="8" t="str">
        <v>R Vinay Kumar</v>
      </c>
      <c r="E272" s="21">
        <f>COUNTIFS(Data[Player of Match],D272)</f>
        <v>3</v>
      </c>
      <c r="G272" s="8" t="str">
        <v>Kartik Tyagi</v>
      </c>
      <c r="H272" s="18">
        <v>1</v>
      </c>
      <c r="K272" s="9"/>
    </row>
    <row r="273" spans="1:11" x14ac:dyDescent="0.25">
      <c r="A273" s="8"/>
      <c r="D273" s="8" t="str">
        <v>GH Vihari</v>
      </c>
      <c r="E273" s="21">
        <f>COUNTIFS(Data[Player of Match],D273)</f>
        <v>2</v>
      </c>
      <c r="G273" s="8" t="str">
        <v>D Padikkal</v>
      </c>
      <c r="H273" s="18">
        <v>1</v>
      </c>
      <c r="K273" s="9"/>
    </row>
    <row r="274" spans="1:11" x14ac:dyDescent="0.25">
      <c r="A274" s="8"/>
      <c r="D274" s="8" t="str">
        <v>MS Gony</v>
      </c>
      <c r="E274" s="21">
        <f>COUNTIFS(Data[Player of Match],D274)</f>
        <v>1</v>
      </c>
      <c r="G274" s="8" t="str">
        <v>MM Ali</v>
      </c>
      <c r="H274" s="18">
        <v>1</v>
      </c>
      <c r="K274" s="9"/>
    </row>
    <row r="275" spans="1:11" x14ac:dyDescent="0.25">
      <c r="A275" s="8"/>
      <c r="D275" s="8" t="str">
        <v>SK Trivedi</v>
      </c>
      <c r="E275" s="21">
        <f>COUNTIFS(Data[Player of Match],D275)</f>
        <v>2</v>
      </c>
      <c r="G275" s="8" t="str">
        <v>RD Chahar</v>
      </c>
      <c r="H275" s="18">
        <v>1</v>
      </c>
      <c r="K275" s="9"/>
    </row>
    <row r="276" spans="1:11" x14ac:dyDescent="0.25">
      <c r="A276" s="8"/>
      <c r="D276" s="8" t="str">
        <v>R Dravid</v>
      </c>
      <c r="E276" s="21">
        <f>COUNTIFS(Data[Player of Match],D276)</f>
        <v>2</v>
      </c>
      <c r="G276" s="8" t="str">
        <v>CJ Jordan</v>
      </c>
      <c r="H276" s="18">
        <v>1</v>
      </c>
      <c r="K276" s="9"/>
    </row>
    <row r="277" spans="1:11" x14ac:dyDescent="0.25">
      <c r="A277" s="8"/>
      <c r="D277" s="8" t="str">
        <v>MS Bisla</v>
      </c>
      <c r="E277" s="21">
        <f>COUNTIFS(Data[Player of Match],D277)</f>
        <v>1</v>
      </c>
      <c r="G277" s="8" t="str">
        <v>PK Garg</v>
      </c>
      <c r="H277" s="18">
        <v>1</v>
      </c>
      <c r="K277" s="9"/>
    </row>
    <row r="278" spans="1:11" x14ac:dyDescent="0.25">
      <c r="A278" s="8"/>
      <c r="D278" s="8" t="str">
        <v>Shakib Al Hasan</v>
      </c>
      <c r="E278" s="21">
        <f>COUNTIFS(Data[Player of Match],D278)</f>
        <v>2</v>
      </c>
      <c r="G278" s="8" t="str">
        <v>SO Hetmyer</v>
      </c>
      <c r="H278" s="18">
        <v>1</v>
      </c>
      <c r="K278" s="9"/>
    </row>
    <row r="279" spans="1:11" x14ac:dyDescent="0.25">
      <c r="A279" s="8"/>
      <c r="D279" s="8" t="str">
        <v>DJ Hussey</v>
      </c>
      <c r="E279" s="21">
        <f>COUNTIFS(Data[Player of Match],D279)</f>
        <v>2</v>
      </c>
      <c r="G279" s="8" t="str">
        <v>KK Ahmed</v>
      </c>
      <c r="H279" s="18">
        <v>1</v>
      </c>
      <c r="K279" s="9"/>
    </row>
    <row r="280" spans="1:11" x14ac:dyDescent="0.25">
      <c r="A280" s="8"/>
      <c r="D280" s="8" t="str">
        <v>A Chandila</v>
      </c>
      <c r="E280" s="21">
        <f>COUNTIFS(Data[Player of Match],D280)</f>
        <v>1</v>
      </c>
      <c r="G280" s="8" t="str">
        <v>Imran Tahir</v>
      </c>
      <c r="H280" s="18">
        <v>1</v>
      </c>
      <c r="K280" s="9"/>
    </row>
    <row r="281" spans="1:11" x14ac:dyDescent="0.25">
      <c r="A281" s="8"/>
      <c r="D281" s="8" t="str">
        <v>BW Hilfenhaus</v>
      </c>
      <c r="E281" s="21">
        <f>COUNTIFS(Data[Player of Match],D281)</f>
        <v>2</v>
      </c>
      <c r="G281" s="8" t="str">
        <v>KMA Paul</v>
      </c>
      <c r="H281" s="18">
        <v>1</v>
      </c>
      <c r="K281" s="9"/>
    </row>
    <row r="282" spans="1:11" x14ac:dyDescent="0.25">
      <c r="A282" s="8"/>
      <c r="D282" s="8" t="str">
        <v>KC Sangakkara</v>
      </c>
      <c r="E282" s="21">
        <f>COUNTIFS(Data[Player of Match],D282)</f>
        <v>5</v>
      </c>
      <c r="G282" s="8" t="str">
        <v>HF Gurney</v>
      </c>
      <c r="H282" s="18">
        <v>1</v>
      </c>
      <c r="K282" s="9"/>
    </row>
    <row r="283" spans="1:11" x14ac:dyDescent="0.25">
      <c r="A283" s="8"/>
      <c r="D283" s="8" t="str">
        <v>CL White</v>
      </c>
      <c r="E283" s="21">
        <f>COUNTIFS(Data[Player of Match],D283)</f>
        <v>1</v>
      </c>
      <c r="G283" s="8" t="str">
        <v>AS Joseph</v>
      </c>
      <c r="H283" s="18">
        <v>1</v>
      </c>
      <c r="K283" s="9"/>
    </row>
    <row r="284" spans="1:11" x14ac:dyDescent="0.25">
      <c r="A284" s="8"/>
      <c r="D284" s="8" t="str">
        <v>B Lee</v>
      </c>
      <c r="E284" s="21">
        <f>COUNTIFS(Data[Player of Match],D284)</f>
        <v>2</v>
      </c>
      <c r="G284" s="8" t="str">
        <v>SM Curran</v>
      </c>
      <c r="H284" s="18">
        <v>1</v>
      </c>
      <c r="K284" s="9"/>
    </row>
    <row r="285" spans="1:11" x14ac:dyDescent="0.25">
      <c r="A285" s="8"/>
      <c r="D285" s="8" t="str">
        <v>SC Ganguly</v>
      </c>
      <c r="E285" s="21">
        <f>COUNTIFS(Data[Player of Match],D285)</f>
        <v>5</v>
      </c>
      <c r="G285" s="8" t="str">
        <v>L Ngidi</v>
      </c>
      <c r="H285" s="18">
        <v>1</v>
      </c>
      <c r="K285" s="9"/>
    </row>
    <row r="286" spans="1:11" x14ac:dyDescent="0.25">
      <c r="A286" s="8"/>
      <c r="D286" s="8" t="str">
        <v>KMDN Kulasekara</v>
      </c>
      <c r="E286" s="21">
        <f>COUNTIFS(Data[Player of Match],D286)</f>
        <v>1</v>
      </c>
      <c r="G286" s="8" t="str">
        <v>Mujeeb Ur Rahman</v>
      </c>
      <c r="H286" s="18">
        <v>1</v>
      </c>
      <c r="K286" s="9"/>
    </row>
    <row r="287" spans="1:11" x14ac:dyDescent="0.25">
      <c r="A287" s="8"/>
      <c r="D287" s="8" t="str">
        <v>KP Pietersen</v>
      </c>
      <c r="E287" s="21">
        <f>COUNTIFS(Data[Player of Match],D287)</f>
        <v>3</v>
      </c>
      <c r="G287" s="8" t="str">
        <v>TG Southee</v>
      </c>
      <c r="H287" s="18">
        <v>1</v>
      </c>
      <c r="K287" s="9"/>
    </row>
    <row r="288" spans="1:11" x14ac:dyDescent="0.25">
      <c r="A288" s="8"/>
      <c r="D288" s="8" t="str">
        <v>JD Ryder</v>
      </c>
      <c r="E288" s="21">
        <f>COUNTIFS(Data[Player of Match],D288)</f>
        <v>1</v>
      </c>
      <c r="G288" s="8" t="str">
        <v>JC Archer</v>
      </c>
      <c r="H288" s="18">
        <v>1</v>
      </c>
      <c r="K288" s="9"/>
    </row>
    <row r="289" spans="1:11" x14ac:dyDescent="0.25">
      <c r="A289" s="8"/>
      <c r="D289" s="8" t="str">
        <v>AD Mascarenhas</v>
      </c>
      <c r="E289" s="21">
        <f>COUNTIFS(Data[Player of Match],D289)</f>
        <v>1</v>
      </c>
      <c r="G289" s="8" t="str">
        <v>B Stanlake</v>
      </c>
      <c r="H289" s="18">
        <v>1</v>
      </c>
      <c r="K289" s="9"/>
    </row>
    <row r="290" spans="1:11" x14ac:dyDescent="0.25">
      <c r="A290" s="8"/>
      <c r="D290" s="8" t="str">
        <v>L Balaji</v>
      </c>
      <c r="E290" s="21">
        <f>COUNTIFS(Data[Player of Match],D290)</f>
        <v>3</v>
      </c>
      <c r="G290" s="8" t="str">
        <v>SW Billings</v>
      </c>
      <c r="H290" s="18">
        <v>1</v>
      </c>
      <c r="K290" s="9"/>
    </row>
    <row r="291" spans="1:11" x14ac:dyDescent="0.25">
      <c r="A291" s="8"/>
      <c r="D291" s="8" t="str">
        <v>MN Samuels</v>
      </c>
      <c r="E291" s="21">
        <f>COUNTIFS(Data[Player of Match],D291)</f>
        <v>1</v>
      </c>
      <c r="G291" s="8" t="str">
        <v>KV Sharma</v>
      </c>
      <c r="H291" s="18">
        <v>1</v>
      </c>
      <c r="K291" s="9"/>
    </row>
    <row r="292" spans="1:11" x14ac:dyDescent="0.25">
      <c r="A292" s="8"/>
      <c r="D292" s="8" t="str">
        <v>IK Pathan</v>
      </c>
      <c r="E292" s="21">
        <f>COUNTIFS(Data[Player of Match],D292)</f>
        <v>2</v>
      </c>
      <c r="G292" s="8" t="str">
        <v>Washington Sundar</v>
      </c>
      <c r="H292" s="18">
        <v>1</v>
      </c>
      <c r="K292" s="9"/>
    </row>
    <row r="293" spans="1:11" x14ac:dyDescent="0.25">
      <c r="A293" s="8"/>
      <c r="D293" s="8" t="str">
        <v>RE Levi</v>
      </c>
      <c r="E293" s="21">
        <f>COUNTIFS(Data[Player of Match],D293)</f>
        <v>1</v>
      </c>
      <c r="G293" s="8" t="str">
        <v>BCJ Cutting</v>
      </c>
      <c r="H293" s="18">
        <v>1</v>
      </c>
      <c r="K293" s="9"/>
    </row>
    <row r="294" spans="1:11" x14ac:dyDescent="0.25">
      <c r="A294" s="8"/>
      <c r="D294" s="8" t="str">
        <v>MM Patel</v>
      </c>
      <c r="E294" s="21">
        <f>COUNTIFS(Data[Player of Match],D294)</f>
        <v>2</v>
      </c>
      <c r="G294" s="8" t="str">
        <v>A Zampa</v>
      </c>
      <c r="H294" s="18">
        <v>1</v>
      </c>
      <c r="K294" s="9"/>
    </row>
    <row r="295" spans="1:11" x14ac:dyDescent="0.25">
      <c r="A295" s="8"/>
      <c r="D295" s="8" t="str">
        <v>JEC Franklin</v>
      </c>
      <c r="E295" s="21">
        <f>COUNTIFS(Data[Player of Match],D295)</f>
        <v>1</v>
      </c>
      <c r="G295" s="8" t="str">
        <v>CR Brathwaite</v>
      </c>
      <c r="H295" s="18">
        <v>1</v>
      </c>
      <c r="K295" s="9"/>
    </row>
    <row r="296" spans="1:11" x14ac:dyDescent="0.25">
      <c r="A296" s="8"/>
      <c r="D296" s="8" t="str">
        <v>S Aravind</v>
      </c>
      <c r="E296" s="21">
        <f>COUNTIFS(Data[Player of Match],D296)</f>
        <v>1</v>
      </c>
      <c r="G296" s="8" t="str">
        <v>Mustafizur Rahman</v>
      </c>
      <c r="H296" s="18">
        <v>1</v>
      </c>
      <c r="K296" s="9"/>
    </row>
    <row r="297" spans="1:11" x14ac:dyDescent="0.25">
      <c r="A297" s="8"/>
      <c r="D297" s="8" t="str">
        <v>BA Bhatt</v>
      </c>
      <c r="E297" s="21">
        <f>COUNTIFS(Data[Player of Match],D297)</f>
        <v>1</v>
      </c>
      <c r="G297" s="8" t="str">
        <v>Z Khan</v>
      </c>
      <c r="H297" s="18">
        <v>1</v>
      </c>
      <c r="K297" s="9"/>
    </row>
    <row r="298" spans="1:11" x14ac:dyDescent="0.25">
      <c r="A298" s="8"/>
      <c r="D298" s="8" t="str">
        <v>R Sharma</v>
      </c>
      <c r="E298" s="21">
        <f>COUNTIFS(Data[Player of Match],D298)</f>
        <v>2</v>
      </c>
      <c r="G298" s="8" t="str">
        <v>MA Starc</v>
      </c>
      <c r="H298" s="18">
        <v>1</v>
      </c>
      <c r="K298" s="9"/>
    </row>
    <row r="299" spans="1:11" x14ac:dyDescent="0.25">
      <c r="A299" s="8"/>
      <c r="D299" s="8" t="str">
        <v>Iqbal Abdulla</v>
      </c>
      <c r="E299" s="21">
        <f>COUNTIFS(Data[Player of Match],D299)</f>
        <v>2</v>
      </c>
      <c r="G299" s="8" t="str">
        <v>GJ Bailey</v>
      </c>
      <c r="H299" s="18">
        <v>1</v>
      </c>
      <c r="K299" s="9"/>
    </row>
    <row r="300" spans="1:11" x14ac:dyDescent="0.25">
      <c r="A300" s="8"/>
      <c r="D300" s="8" t="str">
        <v>P Parameswaran</v>
      </c>
      <c r="E300" s="21">
        <f>COUNTIFS(Data[Player of Match],D300)</f>
        <v>1</v>
      </c>
      <c r="G300" s="8" t="str">
        <v>DJ Hooda</v>
      </c>
      <c r="H300" s="18">
        <v>1</v>
      </c>
      <c r="K300" s="9"/>
    </row>
    <row r="301" spans="1:11" x14ac:dyDescent="0.25">
      <c r="A301" s="8"/>
      <c r="D301" s="8" t="str">
        <v>LRPL Taylor</v>
      </c>
      <c r="E301" s="21">
        <f>COUNTIFS(Data[Player of Match],D301)</f>
        <v>3</v>
      </c>
      <c r="G301" s="8" t="str">
        <v>LJ Wright</v>
      </c>
      <c r="H301" s="18">
        <v>1</v>
      </c>
      <c r="K301" s="9"/>
    </row>
    <row r="302" spans="1:11" x14ac:dyDescent="0.25">
      <c r="A302" s="8"/>
      <c r="D302" s="8" t="str">
        <v>JA Morkel</v>
      </c>
      <c r="E302" s="21">
        <f>COUNTIFS(Data[Player of Match],D302)</f>
        <v>2</v>
      </c>
      <c r="G302" s="8" t="str">
        <v>AP Tare</v>
      </c>
      <c r="H302" s="18">
        <v>1</v>
      </c>
      <c r="K302" s="9"/>
    </row>
    <row r="303" spans="1:11" x14ac:dyDescent="0.25">
      <c r="A303" s="8"/>
      <c r="D303" s="8" t="str">
        <v>J Botha</v>
      </c>
      <c r="E303" s="21">
        <f>COUNTIFS(Data[Player of Match],D303)</f>
        <v>1</v>
      </c>
      <c r="G303" s="8" t="str">
        <v>KK Cooper</v>
      </c>
      <c r="H303" s="18">
        <v>1</v>
      </c>
      <c r="K303" s="9"/>
    </row>
    <row r="304" spans="1:11" x14ac:dyDescent="0.25">
      <c r="A304" s="8"/>
      <c r="D304" s="8" t="str">
        <v>MK Tiwary</v>
      </c>
      <c r="E304" s="21">
        <f>COUNTIFS(Data[Player of Match],D304)</f>
        <v>3</v>
      </c>
      <c r="G304" s="8" t="str">
        <v>DJG Sammy</v>
      </c>
      <c r="H304" s="18">
        <v>1</v>
      </c>
      <c r="K304" s="9"/>
    </row>
    <row r="305" spans="1:11" x14ac:dyDescent="0.25">
      <c r="A305" s="8"/>
      <c r="D305" s="8" t="str">
        <v>DE Bollinger</v>
      </c>
      <c r="E305" s="21">
        <f>COUNTIFS(Data[Player of Match],D305)</f>
        <v>2</v>
      </c>
      <c r="G305" s="8" t="str">
        <v>MS Gony</v>
      </c>
      <c r="H305" s="18">
        <v>1</v>
      </c>
      <c r="K305" s="9"/>
    </row>
    <row r="306" spans="1:11" x14ac:dyDescent="0.25">
      <c r="A306" s="8"/>
      <c r="D306" s="8" t="str">
        <v>SK Warne</v>
      </c>
      <c r="E306" s="21">
        <f>COUNTIFS(Data[Player of Match],D306)</f>
        <v>4</v>
      </c>
      <c r="G306" s="8" t="str">
        <v>MS Bisla</v>
      </c>
      <c r="H306" s="18">
        <v>1</v>
      </c>
      <c r="K306" s="9"/>
    </row>
    <row r="307" spans="1:11" x14ac:dyDescent="0.25">
      <c r="A307" s="8"/>
      <c r="D307" s="8" t="str">
        <v>DPMD Jayawardene</v>
      </c>
      <c r="E307" s="21">
        <f>COUNTIFS(Data[Player of Match],D307)</f>
        <v>5</v>
      </c>
      <c r="G307" s="8" t="str">
        <v>A Chandila</v>
      </c>
      <c r="H307" s="18">
        <v>1</v>
      </c>
      <c r="K307" s="9"/>
    </row>
    <row r="308" spans="1:11" x14ac:dyDescent="0.25">
      <c r="A308" s="8"/>
      <c r="D308" s="8" t="str">
        <v>S Sohal</v>
      </c>
      <c r="E308" s="21">
        <f>COUNTIFS(Data[Player of Match],D308)</f>
        <v>1</v>
      </c>
      <c r="G308" s="8" t="str">
        <v>CL White</v>
      </c>
      <c r="H308" s="18">
        <v>1</v>
      </c>
      <c r="K308" s="9"/>
    </row>
    <row r="309" spans="1:11" x14ac:dyDescent="0.25">
      <c r="A309" s="8"/>
      <c r="D309" s="8" t="str">
        <v>PC Valthaty</v>
      </c>
      <c r="E309" s="21">
        <f>COUNTIFS(Data[Player of Match],D309)</f>
        <v>2</v>
      </c>
      <c r="G309" s="8" t="str">
        <v>KMDN Kulasekara</v>
      </c>
      <c r="H309" s="18">
        <v>1</v>
      </c>
      <c r="K309" s="9"/>
    </row>
    <row r="310" spans="1:11" x14ac:dyDescent="0.25">
      <c r="A310" s="8"/>
      <c r="D310" s="8" t="str">
        <v>MD Mishra</v>
      </c>
      <c r="E310" s="21">
        <f>COUNTIFS(Data[Player of Match],D310)</f>
        <v>1</v>
      </c>
      <c r="G310" s="8" t="str">
        <v>JD Ryder</v>
      </c>
      <c r="H310" s="18">
        <v>1</v>
      </c>
      <c r="K310" s="9"/>
    </row>
    <row r="311" spans="1:11" x14ac:dyDescent="0.25">
      <c r="A311" s="8"/>
      <c r="D311" s="8" t="str">
        <v>SB Wagh</v>
      </c>
      <c r="E311" s="21">
        <f>COUNTIFS(Data[Player of Match],D311)</f>
        <v>1</v>
      </c>
      <c r="G311" s="8" t="str">
        <v>AD Mascarenhas</v>
      </c>
      <c r="H311" s="18">
        <v>1</v>
      </c>
      <c r="K311" s="9"/>
    </row>
    <row r="312" spans="1:11" x14ac:dyDescent="0.25">
      <c r="A312" s="8"/>
      <c r="D312" s="8" t="str">
        <v>S Anirudha</v>
      </c>
      <c r="E312" s="21">
        <f>COUNTIFS(Data[Player of Match],D312)</f>
        <v>1</v>
      </c>
      <c r="G312" s="8" t="str">
        <v>MN Samuels</v>
      </c>
      <c r="H312" s="18">
        <v>1</v>
      </c>
      <c r="K312" s="9"/>
    </row>
    <row r="313" spans="1:11" x14ac:dyDescent="0.25">
      <c r="A313" s="8"/>
      <c r="D313" s="8" t="str">
        <v>A Kumble</v>
      </c>
      <c r="E313" s="21">
        <f>COUNTIFS(Data[Player of Match],D313)</f>
        <v>3</v>
      </c>
      <c r="G313" s="8" t="str">
        <v>RE Levi</v>
      </c>
      <c r="H313" s="18">
        <v>1</v>
      </c>
      <c r="K313" s="9"/>
    </row>
    <row r="314" spans="1:11" x14ac:dyDescent="0.25">
      <c r="A314" s="8"/>
      <c r="D314" s="8" t="str">
        <v>M Kartik</v>
      </c>
      <c r="E314" s="21">
        <f>COUNTIFS(Data[Player of Match],D314)</f>
        <v>1</v>
      </c>
      <c r="G314" s="8" t="str">
        <v>JEC Franklin</v>
      </c>
      <c r="H314" s="18">
        <v>1</v>
      </c>
      <c r="K314" s="9"/>
    </row>
    <row r="315" spans="1:11" x14ac:dyDescent="0.25">
      <c r="A315" s="8"/>
      <c r="D315" s="8" t="str">
        <v>A Symonds</v>
      </c>
      <c r="E315" s="21">
        <f>COUNTIFS(Data[Player of Match],D315)</f>
        <v>3</v>
      </c>
      <c r="G315" s="8" t="str">
        <v>S Aravind</v>
      </c>
      <c r="H315" s="18">
        <v>1</v>
      </c>
      <c r="K315" s="9"/>
    </row>
    <row r="316" spans="1:11" x14ac:dyDescent="0.25">
      <c r="A316" s="8"/>
      <c r="D316" s="8" t="str">
        <v>R McLaren</v>
      </c>
      <c r="E316" s="21">
        <f>COUNTIFS(Data[Player of Match],D316)</f>
        <v>1</v>
      </c>
      <c r="G316" s="8" t="str">
        <v>BA Bhatt</v>
      </c>
      <c r="H316" s="18">
        <v>1</v>
      </c>
      <c r="K316" s="9"/>
    </row>
    <row r="317" spans="1:11" x14ac:dyDescent="0.25">
      <c r="A317" s="8"/>
      <c r="D317" s="8" t="str">
        <v>RJ Harris</v>
      </c>
      <c r="E317" s="21">
        <f>COUNTIFS(Data[Player of Match],D317)</f>
        <v>1</v>
      </c>
      <c r="G317" s="8" t="str">
        <v>P Parameswaran</v>
      </c>
      <c r="H317" s="18">
        <v>1</v>
      </c>
      <c r="K317" s="9"/>
    </row>
    <row r="318" spans="1:11" x14ac:dyDescent="0.25">
      <c r="A318" s="8"/>
      <c r="D318" s="8" t="str">
        <v>TL Suman</v>
      </c>
      <c r="E318" s="21">
        <f>COUNTIFS(Data[Player of Match],D318)</f>
        <v>1</v>
      </c>
      <c r="G318" s="8" t="str">
        <v>J Botha</v>
      </c>
      <c r="H318" s="18">
        <v>1</v>
      </c>
      <c r="K318" s="9"/>
    </row>
    <row r="319" spans="1:11" x14ac:dyDescent="0.25">
      <c r="A319" s="8"/>
      <c r="D319" s="8" t="str">
        <v>MJ Lumb</v>
      </c>
      <c r="E319" s="21">
        <f>COUNTIFS(Data[Player of Match],D319)</f>
        <v>1</v>
      </c>
      <c r="G319" s="8" t="str">
        <v>S Sohal</v>
      </c>
      <c r="H319" s="18">
        <v>1</v>
      </c>
      <c r="K319" s="9"/>
    </row>
    <row r="320" spans="1:11" x14ac:dyDescent="0.25">
      <c r="A320" s="8"/>
      <c r="D320" s="8" t="str">
        <v>PD Collingwood</v>
      </c>
      <c r="E320" s="21">
        <f>COUNTIFS(Data[Player of Match],D320)</f>
        <v>1</v>
      </c>
      <c r="G320" s="8" t="str">
        <v>MD Mishra</v>
      </c>
      <c r="H320" s="18">
        <v>1</v>
      </c>
      <c r="K320" s="9"/>
    </row>
    <row r="321" spans="1:11" x14ac:dyDescent="0.25">
      <c r="A321" s="8"/>
      <c r="D321" s="8" t="str">
        <v>NV Ojha</v>
      </c>
      <c r="E321" s="21">
        <f>COUNTIFS(Data[Player of Match],D321)</f>
        <v>1</v>
      </c>
      <c r="G321" s="8" t="str">
        <v>SB Wagh</v>
      </c>
      <c r="H321" s="18">
        <v>1</v>
      </c>
      <c r="K321" s="9"/>
    </row>
    <row r="322" spans="1:11" x14ac:dyDescent="0.25">
      <c r="A322" s="8"/>
      <c r="D322" s="8" t="str">
        <v>AC Voges</v>
      </c>
      <c r="E322" s="21">
        <f>COUNTIFS(Data[Player of Match],D322)</f>
        <v>1</v>
      </c>
      <c r="G322" s="8" t="str">
        <v>S Anirudha</v>
      </c>
      <c r="H322" s="18">
        <v>1</v>
      </c>
      <c r="K322" s="9"/>
    </row>
    <row r="323" spans="1:11" x14ac:dyDescent="0.25">
      <c r="A323" s="8"/>
      <c r="D323" s="8" t="str">
        <v>J Theron</v>
      </c>
      <c r="E323" s="21">
        <f>COUNTIFS(Data[Player of Match],D323)</f>
        <v>1</v>
      </c>
      <c r="G323" s="8" t="str">
        <v>M Kartik</v>
      </c>
      <c r="H323" s="18">
        <v>1</v>
      </c>
      <c r="K323" s="9"/>
    </row>
    <row r="324" spans="1:11" x14ac:dyDescent="0.25">
      <c r="A324" s="8"/>
      <c r="D324" s="8" t="str">
        <v>AA Jhunjhunwala</v>
      </c>
      <c r="E324" s="21">
        <f>COUNTIFS(Data[Player of Match],D324)</f>
        <v>1</v>
      </c>
      <c r="G324" s="8" t="str">
        <v>R McLaren</v>
      </c>
      <c r="H324" s="18">
        <v>1</v>
      </c>
      <c r="K324" s="9"/>
    </row>
    <row r="325" spans="1:11" x14ac:dyDescent="0.25">
      <c r="A325" s="8"/>
      <c r="D325" s="8" t="str">
        <v>ML Hayden</v>
      </c>
      <c r="E325" s="21">
        <f>COUNTIFS(Data[Player of Match],D325)</f>
        <v>4</v>
      </c>
      <c r="G325" s="8" t="str">
        <v>RJ Harris</v>
      </c>
      <c r="H325" s="18">
        <v>1</v>
      </c>
      <c r="K325" s="9"/>
    </row>
    <row r="326" spans="1:11" x14ac:dyDescent="0.25">
      <c r="A326" s="8"/>
      <c r="D326" s="8" t="str">
        <v>WPUJC Vaas</v>
      </c>
      <c r="E326" s="21">
        <f>COUNTIFS(Data[Player of Match],D326)</f>
        <v>1</v>
      </c>
      <c r="G326" s="8" t="str">
        <v>TL Suman</v>
      </c>
      <c r="H326" s="18">
        <v>1</v>
      </c>
      <c r="K326" s="9"/>
    </row>
    <row r="327" spans="1:11" x14ac:dyDescent="0.25">
      <c r="A327" s="8"/>
      <c r="D327" s="8" t="str">
        <v>AD Mathews</v>
      </c>
      <c r="E327" s="21">
        <f>COUNTIFS(Data[Player of Match],D327)</f>
        <v>1</v>
      </c>
      <c r="G327" s="8" t="str">
        <v>MJ Lumb</v>
      </c>
      <c r="H327" s="18">
        <v>1</v>
      </c>
      <c r="K327" s="9"/>
    </row>
    <row r="328" spans="1:11" x14ac:dyDescent="0.25">
      <c r="A328" s="8"/>
      <c r="D328" s="8" t="str">
        <v>M Muralitharan</v>
      </c>
      <c r="E328" s="21">
        <f>COUNTIFS(Data[Player of Match],D328)</f>
        <v>2</v>
      </c>
      <c r="G328" s="8" t="str">
        <v>PD Collingwood</v>
      </c>
      <c r="H328" s="18">
        <v>1</v>
      </c>
      <c r="K328" s="9"/>
    </row>
    <row r="329" spans="1:11" x14ac:dyDescent="0.25">
      <c r="A329" s="8"/>
      <c r="D329" s="8" t="str">
        <v>LR Shukla</v>
      </c>
      <c r="E329" s="21">
        <f>COUNTIFS(Data[Player of Match],D329)</f>
        <v>1</v>
      </c>
      <c r="G329" s="8" t="str">
        <v>NV Ojha</v>
      </c>
      <c r="H329" s="18">
        <v>1</v>
      </c>
      <c r="K329" s="9"/>
    </row>
    <row r="330" spans="1:11" x14ac:dyDescent="0.25">
      <c r="A330" s="8"/>
      <c r="D330" s="8" t="str">
        <v>R Bhatia</v>
      </c>
      <c r="E330" s="21">
        <f>COUNTIFS(Data[Player of Match],D330)</f>
        <v>1</v>
      </c>
      <c r="G330" s="8" t="str">
        <v>AC Voges</v>
      </c>
      <c r="H330" s="18">
        <v>1</v>
      </c>
      <c r="K330" s="9"/>
    </row>
    <row r="331" spans="1:11" x14ac:dyDescent="0.25">
      <c r="A331" s="8"/>
      <c r="D331" s="8" t="str">
        <v>S Badrinath</v>
      </c>
      <c r="E331" s="21">
        <f>COUNTIFS(Data[Player of Match],D331)</f>
        <v>1</v>
      </c>
      <c r="G331" s="8" t="str">
        <v>J Theron</v>
      </c>
      <c r="H331" s="18">
        <v>1</v>
      </c>
      <c r="K331" s="9"/>
    </row>
    <row r="332" spans="1:11" x14ac:dyDescent="0.25">
      <c r="A332" s="8"/>
      <c r="D332" s="8" t="str">
        <v>A Singh</v>
      </c>
      <c r="E332" s="21">
        <f>COUNTIFS(Data[Player of Match],D332)</f>
        <v>1</v>
      </c>
      <c r="G332" s="8" t="str">
        <v>AA Jhunjhunwala</v>
      </c>
      <c r="H332" s="18">
        <v>1</v>
      </c>
      <c r="K332" s="9"/>
    </row>
    <row r="333" spans="1:11" x14ac:dyDescent="0.25">
      <c r="A333" s="8"/>
      <c r="D333" s="8" t="str">
        <v>GC Smith</v>
      </c>
      <c r="E333" s="21">
        <f>COUNTIFS(Data[Player of Match],D333)</f>
        <v>2</v>
      </c>
      <c r="G333" s="8" t="str">
        <v>WPUJC Vaas</v>
      </c>
      <c r="H333" s="18">
        <v>1</v>
      </c>
      <c r="K333" s="9"/>
    </row>
    <row r="334" spans="1:11" x14ac:dyDescent="0.25">
      <c r="A334" s="8"/>
      <c r="D334" s="8" t="str">
        <v>SB Jakati</v>
      </c>
      <c r="E334" s="21">
        <f>COUNTIFS(Data[Player of Match],D334)</f>
        <v>1</v>
      </c>
      <c r="G334" s="8" t="str">
        <v>AD Mathews</v>
      </c>
      <c r="H334" s="18">
        <v>1</v>
      </c>
      <c r="K334" s="9"/>
    </row>
    <row r="335" spans="1:11" x14ac:dyDescent="0.25">
      <c r="A335" s="8"/>
      <c r="D335" s="8" t="str">
        <v>DP Nannes</v>
      </c>
      <c r="E335" s="21">
        <f>COUNTIFS(Data[Player of Match],D335)</f>
        <v>1</v>
      </c>
      <c r="G335" s="8" t="str">
        <v>LR Shukla</v>
      </c>
      <c r="H335" s="18">
        <v>1</v>
      </c>
      <c r="K335" s="9"/>
    </row>
    <row r="336" spans="1:11" x14ac:dyDescent="0.25">
      <c r="A336" s="8"/>
      <c r="D336" s="8" t="str">
        <v>MV Boucher</v>
      </c>
      <c r="E336" s="21">
        <f>COUNTIFS(Data[Player of Match],D336)</f>
        <v>2</v>
      </c>
      <c r="G336" s="8" t="str">
        <v>R Bhatia</v>
      </c>
      <c r="H336" s="18">
        <v>1</v>
      </c>
      <c r="K336" s="9"/>
    </row>
    <row r="337" spans="1:11" x14ac:dyDescent="0.25">
      <c r="A337" s="8"/>
      <c r="D337" s="8" t="str">
        <v>HH Gibbs</v>
      </c>
      <c r="E337" s="21">
        <f>COUNTIFS(Data[Player of Match],D337)</f>
        <v>1</v>
      </c>
      <c r="G337" s="8" t="str">
        <v>S Badrinath</v>
      </c>
      <c r="H337" s="18">
        <v>1</v>
      </c>
      <c r="K337" s="9"/>
    </row>
    <row r="338" spans="1:11" x14ac:dyDescent="0.25">
      <c r="A338" s="8"/>
      <c r="D338" s="8" t="str">
        <v>TM Dilshan</v>
      </c>
      <c r="E338" s="21">
        <f>COUNTIFS(Data[Player of Match],D338)</f>
        <v>1</v>
      </c>
      <c r="G338" s="8" t="str">
        <v>A Singh</v>
      </c>
      <c r="H338" s="18">
        <v>1</v>
      </c>
      <c r="K338" s="9"/>
    </row>
    <row r="339" spans="1:11" x14ac:dyDescent="0.25">
      <c r="A339" s="8"/>
      <c r="D339" s="8" t="str">
        <v>PP Ojha</v>
      </c>
      <c r="E339" s="21">
        <f>COUNTIFS(Data[Player of Match],D339)</f>
        <v>1</v>
      </c>
      <c r="G339" s="8" t="str">
        <v>SB Jakati</v>
      </c>
      <c r="H339" s="18">
        <v>1</v>
      </c>
      <c r="K339" s="9"/>
    </row>
    <row r="340" spans="1:11" x14ac:dyDescent="0.25">
      <c r="A340" s="8"/>
      <c r="D340" s="8" t="str">
        <v>RS Bopara</v>
      </c>
      <c r="E340" s="21">
        <f>COUNTIFS(Data[Player of Match],D340)</f>
        <v>1</v>
      </c>
      <c r="G340" s="8" t="str">
        <v>DP Nannes</v>
      </c>
      <c r="H340" s="18">
        <v>1</v>
      </c>
      <c r="K340" s="9"/>
    </row>
    <row r="341" spans="1:11" x14ac:dyDescent="0.25">
      <c r="A341" s="8"/>
      <c r="D341" s="8" t="str">
        <v>RP Singh</v>
      </c>
      <c r="E341" s="21">
        <f>COUNTIFS(Data[Player of Match],D341)</f>
        <v>1</v>
      </c>
      <c r="G341" s="8" t="str">
        <v>HH Gibbs</v>
      </c>
      <c r="H341" s="18">
        <v>1</v>
      </c>
      <c r="K341" s="9"/>
    </row>
    <row r="342" spans="1:11" x14ac:dyDescent="0.25">
      <c r="A342" s="8"/>
      <c r="D342" s="8" t="str">
        <v>DL Vettori</v>
      </c>
      <c r="E342" s="21">
        <f>COUNTIFS(Data[Player of Match],D342)</f>
        <v>1</v>
      </c>
      <c r="G342" s="8" t="str">
        <v>TM Dilshan</v>
      </c>
      <c r="H342" s="18">
        <v>1</v>
      </c>
      <c r="K342" s="9"/>
    </row>
    <row r="343" spans="1:11" x14ac:dyDescent="0.25">
      <c r="A343" s="8"/>
      <c r="D343" s="8" t="str">
        <v>M Ntini</v>
      </c>
      <c r="E343" s="21">
        <f>COUNTIFS(Data[Player of Match],D343)</f>
        <v>2</v>
      </c>
      <c r="G343" s="8" t="str">
        <v>PP Ojha</v>
      </c>
      <c r="H343" s="18">
        <v>1</v>
      </c>
      <c r="K343" s="9"/>
    </row>
    <row r="344" spans="1:11" x14ac:dyDescent="0.25">
      <c r="A344" s="8"/>
      <c r="D344" s="8" t="str">
        <v>CRD Fernando</v>
      </c>
      <c r="E344" s="21">
        <f>COUNTIFS(Data[Player of Match],D344)</f>
        <v>1</v>
      </c>
      <c r="G344" s="8" t="str">
        <v>RS Bopara</v>
      </c>
      <c r="H344" s="18">
        <v>1</v>
      </c>
      <c r="K344" s="9"/>
    </row>
    <row r="345" spans="1:11" x14ac:dyDescent="0.25">
      <c r="A345" s="8"/>
      <c r="D345" s="8" t="str">
        <v>Sohail Tanvir</v>
      </c>
      <c r="E345" s="21">
        <f>COUNTIFS(Data[Player of Match],D345)</f>
        <v>2</v>
      </c>
      <c r="G345" s="8" t="str">
        <v>RP Singh</v>
      </c>
      <c r="H345" s="18">
        <v>1</v>
      </c>
      <c r="K345" s="9"/>
    </row>
    <row r="346" spans="1:11" x14ac:dyDescent="0.25">
      <c r="A346" s="8"/>
      <c r="D346" s="8" t="str">
        <v>Umar Gul</v>
      </c>
      <c r="E346" s="21">
        <f>COUNTIFS(Data[Player of Match],D346)</f>
        <v>1</v>
      </c>
      <c r="G346" s="8" t="str">
        <v>DL Vettori</v>
      </c>
      <c r="H346" s="18">
        <v>1</v>
      </c>
      <c r="K346" s="9"/>
    </row>
    <row r="347" spans="1:11" x14ac:dyDescent="0.25">
      <c r="A347" s="8"/>
      <c r="D347" s="8" t="str">
        <v>SP Goswami</v>
      </c>
      <c r="E347" s="21">
        <f>COUNTIFS(Data[Player of Match],D347)</f>
        <v>1</v>
      </c>
      <c r="G347" s="8" t="str">
        <v>CRD Fernando</v>
      </c>
      <c r="H347" s="18">
        <v>1</v>
      </c>
      <c r="K347" s="9"/>
    </row>
    <row r="348" spans="1:11" x14ac:dyDescent="0.25">
      <c r="A348" s="8"/>
      <c r="D348" s="8" t="str">
        <v>SM Pollock</v>
      </c>
      <c r="E348" s="21">
        <f>COUNTIFS(Data[Player of Match],D348)</f>
        <v>2</v>
      </c>
      <c r="G348" s="8" t="str">
        <v>Umar Gul</v>
      </c>
      <c r="H348" s="18">
        <v>1</v>
      </c>
      <c r="K348" s="9"/>
    </row>
    <row r="349" spans="1:11" x14ac:dyDescent="0.25">
      <c r="A349" s="8"/>
      <c r="D349" s="8" t="str">
        <v>ST Jayasuriya</v>
      </c>
      <c r="E349" s="21">
        <f>COUNTIFS(Data[Player of Match],D349)</f>
        <v>2</v>
      </c>
      <c r="G349" s="8" t="str">
        <v>SP Goswami</v>
      </c>
      <c r="H349" s="18">
        <v>1</v>
      </c>
      <c r="K349" s="9"/>
    </row>
    <row r="350" spans="1:11" x14ac:dyDescent="0.25">
      <c r="A350" s="8"/>
      <c r="D350" s="8" t="str">
        <v>Shoaib Akhtar</v>
      </c>
      <c r="E350" s="21">
        <f>COUNTIFS(Data[Player of Match],D350)</f>
        <v>1</v>
      </c>
      <c r="G350" s="8" t="str">
        <v>Shoaib Akhtar</v>
      </c>
      <c r="H350" s="18">
        <v>1</v>
      </c>
      <c r="K350" s="9"/>
    </row>
    <row r="351" spans="1:11" x14ac:dyDescent="0.25">
      <c r="A351" s="8"/>
      <c r="D351" s="8" t="str">
        <v>S Sreesanth</v>
      </c>
      <c r="E351" s="21">
        <f>COUNTIFS(Data[Player of Match],D351)</f>
        <v>1</v>
      </c>
      <c r="G351" s="8" t="str">
        <v>S Sreesanth</v>
      </c>
      <c r="H351" s="18">
        <v>1</v>
      </c>
      <c r="K351" s="9"/>
    </row>
    <row r="352" spans="1:11" x14ac:dyDescent="0.25">
      <c r="A352" s="8"/>
      <c r="D352" s="8" t="str">
        <v>SA Asnodkar</v>
      </c>
      <c r="E352" s="21">
        <f>COUNTIFS(Data[Player of Match],D352)</f>
        <v>1</v>
      </c>
      <c r="G352" s="8" t="str">
        <v>SA Asnodkar</v>
      </c>
      <c r="H352" s="18">
        <v>1</v>
      </c>
      <c r="K352" s="9"/>
    </row>
    <row r="353" spans="1:11" x14ac:dyDescent="0.25">
      <c r="A353" s="8"/>
      <c r="D353" s="8" t="str">
        <v>GD McGrath</v>
      </c>
      <c r="E353" s="21">
        <f>COUNTIFS(Data[Player of Match],D353)</f>
        <v>1</v>
      </c>
      <c r="G353" s="8" t="str">
        <v>GD McGrath</v>
      </c>
      <c r="H353" s="18">
        <v>1</v>
      </c>
      <c r="K353" s="9"/>
    </row>
    <row r="354" spans="1:11" x14ac:dyDescent="0.25">
      <c r="A354" s="8"/>
      <c r="D354" s="8" t="str">
        <v>SM Katich</v>
      </c>
      <c r="E354" s="21">
        <f>COUNTIFS(Data[Player of Match],D354)</f>
        <v>1</v>
      </c>
      <c r="G354" s="8" t="str">
        <v>SM Katich</v>
      </c>
      <c r="H354" s="18">
        <v>1</v>
      </c>
      <c r="K354" s="9"/>
    </row>
    <row r="355" spans="1:11" x14ac:dyDescent="0.25">
      <c r="A355" s="8"/>
      <c r="D355" s="8" t="str">
        <v>JDP Oram</v>
      </c>
      <c r="E355" s="21">
        <f>COUNTIFS(Data[Player of Match],D355)</f>
        <v>1</v>
      </c>
      <c r="G355" s="8" t="str">
        <v>JDP Oram</v>
      </c>
      <c r="H355" s="18">
        <v>1</v>
      </c>
      <c r="K355" s="9"/>
    </row>
    <row r="356" spans="1:11" ht="13.8" thickBot="1" x14ac:dyDescent="0.3">
      <c r="A356" s="8"/>
      <c r="D356" s="10" t="str">
        <v>MF Maharoof</v>
      </c>
      <c r="E356" s="22">
        <f>COUNTIFS(Data[Player of Match],D356)</f>
        <v>1</v>
      </c>
      <c r="G356" s="10" t="str">
        <v>MF Maharoof</v>
      </c>
      <c r="H356" s="19">
        <v>1</v>
      </c>
      <c r="K356" s="9"/>
    </row>
    <row r="357" spans="1:11" ht="13.8" thickBot="1" x14ac:dyDescent="0.3">
      <c r="A357" s="10"/>
      <c r="B357" s="16"/>
      <c r="C357" s="16"/>
      <c r="D357" s="16"/>
      <c r="E357" s="16"/>
      <c r="F357" s="16"/>
      <c r="G357" s="16"/>
      <c r="H357" s="16"/>
      <c r="I357" s="16"/>
      <c r="J357" s="16"/>
      <c r="K357" s="11"/>
    </row>
  </sheetData>
  <pageMargins left="0.7" right="0.7" top="0.75" bottom="0.75" header="0.3" footer="0.3"/>
  <drawing r:id="rId14"/>
  <tableParts count="6">
    <tablePart r:id="rId15"/>
    <tablePart r:id="rId16"/>
    <tablePart r:id="rId17"/>
    <tablePart r:id="rId18"/>
    <tablePart r:id="rId19"/>
    <tablePart r:id="rId20"/>
  </tableParts>
  <extLst>
    <ext xmlns:x14="http://schemas.microsoft.com/office/spreadsheetml/2009/9/main" uri="{A8765BA9-456A-4dab-B4F3-ACF838C121DE}">
      <x14:slicerList>
        <x14:slicer r:id="rId2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43B52-4AB4-4CA1-B2EC-F618CC34DB81}">
  <dimension ref="A1"/>
  <sheetViews>
    <sheetView showGridLines="0" tabSelected="1" zoomScaleNormal="100" workbookViewId="0">
      <selection activeCell="Q4" sqref="Q4"/>
    </sheetView>
  </sheetViews>
  <sheetFormatPr defaultColWidth="10.88671875" defaultRowHeight="16.8" customHeight="1" x14ac:dyDescent="0.25"/>
  <cols>
    <col min="1" max="16384" width="10.886718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1F7A39-318B-4372-B507-73A504D48E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ipl_matches_2008_2022</vt:lpstr>
      <vt:lpstr>Table </vt:lpstr>
      <vt:lpstr>KPI's And 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Sarveshvar Subhramaniyan</dc:creator>
  <cp:lastModifiedBy>Sarveshvar Subhramaniyan</cp:lastModifiedBy>
  <dcterms:created xsi:type="dcterms:W3CDTF">2025-05-14T16:05:34Z</dcterms:created>
  <dcterms:modified xsi:type="dcterms:W3CDTF">2025-05-16T15:04:40Z</dcterms:modified>
</cp:coreProperties>
</file>