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4980" windowHeight="15540" tabRatio="500"/>
  </bookViews>
  <sheets>
    <sheet name="radioactive_decay_properties.c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1" l="1"/>
  <c r="L27" i="1"/>
  <c r="M25" i="1"/>
  <c r="L25" i="1"/>
  <c r="M23" i="1"/>
  <c r="L23" i="1"/>
  <c r="C23" i="1"/>
  <c r="M21" i="1"/>
  <c r="L21" i="1"/>
  <c r="C21" i="1"/>
  <c r="M19" i="1"/>
  <c r="L19" i="1"/>
  <c r="M17" i="1"/>
  <c r="L17" i="1"/>
  <c r="M15" i="1"/>
  <c r="L15" i="1"/>
  <c r="M13" i="1"/>
  <c r="L13" i="1"/>
  <c r="M12" i="1"/>
  <c r="L12" i="1"/>
  <c r="M6" i="1"/>
  <c r="L6" i="1"/>
  <c r="M5" i="1"/>
  <c r="L5" i="1"/>
  <c r="M3" i="1"/>
  <c r="L3" i="1"/>
</calcChain>
</file>

<file path=xl/sharedStrings.xml><?xml version="1.0" encoding="utf-8"?>
<sst xmlns="http://schemas.openxmlformats.org/spreadsheetml/2006/main" count="122" uniqueCount="54">
  <si>
    <t>m</t>
  </si>
  <si>
    <t>products</t>
  </si>
  <si>
    <t>parent</t>
  </si>
  <si>
    <t>daughter</t>
  </si>
  <si>
    <t>unit</t>
  </si>
  <si>
    <t>y</t>
  </si>
  <si>
    <t>h</t>
  </si>
  <si>
    <t>d</t>
  </si>
  <si>
    <t>s</t>
  </si>
  <si>
    <t>ms</t>
  </si>
  <si>
    <t>comments</t>
  </si>
  <si>
    <t>$\beta$-</t>
  </si>
  <si>
    <t>$\alpha$, $\gamma$-rays, x-rays</t>
  </si>
  <si>
    <t>$\beta$-, $\gamma$-rays</t>
  </si>
  <si>
    <t>$\beta$-, $\gamma$-rays, x-rays</t>
  </si>
  <si>
    <t>$\alpha$, $\gamma$-rays</t>
  </si>
  <si>
    <t>probability</t>
  </si>
  <si>
    <t>probability_uncertainty</t>
  </si>
  <si>
    <t>half_life</t>
  </si>
  <si>
    <t>half_life_uncertainty</t>
  </si>
  <si>
    <t>total_energy</t>
  </si>
  <si>
    <t>total_energy_uncertainty</t>
  </si>
  <si>
    <t>average_beta</t>
  </si>
  <si>
    <t>average_beta_uncertainty</t>
  </si>
  <si>
    <t>neutrino_energy</t>
  </si>
  <si>
    <t>neutrino_energy_uncertainty</t>
  </si>
  <si>
    <t>U-238</t>
  </si>
  <si>
    <t>Th-234</t>
  </si>
  <si>
    <t>Pa-234m1</t>
  </si>
  <si>
    <t>Pa-234</t>
  </si>
  <si>
    <t>U-234</t>
  </si>
  <si>
    <t>Th-230</t>
  </si>
  <si>
    <t>Ra-226</t>
  </si>
  <si>
    <t>Rn-222</t>
  </si>
  <si>
    <t>Po-218</t>
  </si>
  <si>
    <t>Pb-214</t>
  </si>
  <si>
    <t>At-218</t>
  </si>
  <si>
    <t>Bi-214</t>
  </si>
  <si>
    <t>unknown uncertainty on split assuming 0.1%</t>
  </si>
  <si>
    <t>Rn-218</t>
  </si>
  <si>
    <t>Tl-210</t>
  </si>
  <si>
    <t>Po-214</t>
  </si>
  <si>
    <t>Pb-210</t>
  </si>
  <si>
    <t>us</t>
  </si>
  <si>
    <t>Bi-210</t>
  </si>
  <si>
    <t>Hg-206</t>
  </si>
  <si>
    <t>Po-210</t>
  </si>
  <si>
    <t>Tl-206</t>
  </si>
  <si>
    <t>Pb-206</t>
  </si>
  <si>
    <t>$\gamma$-rays</t>
  </si>
  <si>
    <t>$\beta$- average from www.nucleide.org DDEP_WG</t>
  </si>
  <si>
    <t>$\beta$- average from www.nucleide.org DDEP_WG, unknown uncertainty on split assuming 0.1%</t>
  </si>
  <si>
    <t>$\beta$-, $\gamma$-rays, x-ray</t>
  </si>
  <si>
    <t>$\alpha$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</si>
</sst>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wrapText="1"/>
    </xf>
    <xf numFmtId="165" fontId="4" fillId="0" borderId="0" xfId="0" applyNumberFormat="1" applyFont="1" applyAlignment="1">
      <alignment horizontal="center"/>
    </xf>
  </cellXfs>
  <cellStyles count="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7"/>
  <sheetViews>
    <sheetView tabSelected="1" topLeftCell="A2" zoomScale="75" zoomScaleNormal="75" zoomScalePageLayoutView="75" workbookViewId="0">
      <pane ySplit="480" activePane="bottomLeft"/>
      <selection activeCell="C2" sqref="C1:C1048576"/>
      <selection pane="bottomLeft" activeCell="C5" sqref="C5"/>
    </sheetView>
  </sheetViews>
  <sheetFormatPr baseColWidth="10" defaultRowHeight="14" x14ac:dyDescent="0"/>
  <cols>
    <col min="1" max="3" width="10.83203125" style="2"/>
    <col min="4" max="4" width="12" style="2" bestFit="1" customWidth="1"/>
    <col min="5" max="5" width="12.33203125" style="2" bestFit="1" customWidth="1"/>
    <col min="6" max="6" width="13" style="2" customWidth="1"/>
    <col min="7" max="7" width="9" style="2" customWidth="1"/>
    <col min="8" max="9" width="11" style="6" bestFit="1" customWidth="1"/>
    <col min="10" max="11" width="10.83203125" style="6"/>
    <col min="12" max="12" width="11.83203125" style="6" customWidth="1"/>
    <col min="13" max="13" width="10.83203125" style="6"/>
    <col min="14" max="14" width="15.33203125" style="1" customWidth="1"/>
    <col min="15" max="15" width="26.33203125" style="2" customWidth="1"/>
    <col min="16" max="16384" width="10.83203125" style="2"/>
  </cols>
  <sheetData>
    <row r="1" spans="1:15" ht="28">
      <c r="A1" s="9" t="s">
        <v>2</v>
      </c>
      <c r="B1" s="9" t="s">
        <v>3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4</v>
      </c>
      <c r="H1" s="9" t="s">
        <v>20</v>
      </c>
      <c r="I1" s="9" t="s">
        <v>21</v>
      </c>
      <c r="J1" s="9" t="s">
        <v>22</v>
      </c>
      <c r="K1" s="9" t="s">
        <v>23</v>
      </c>
      <c r="L1" s="11" t="s">
        <v>24</v>
      </c>
      <c r="M1" s="9" t="s">
        <v>25</v>
      </c>
      <c r="N1" s="9" t="s">
        <v>1</v>
      </c>
      <c r="O1" s="10" t="s">
        <v>10</v>
      </c>
    </row>
    <row r="2" spans="1:15">
      <c r="A2" s="3" t="s">
        <v>26</v>
      </c>
      <c r="B2" s="1" t="s">
        <v>27</v>
      </c>
      <c r="C2" s="1">
        <v>100</v>
      </c>
      <c r="D2" s="1"/>
      <c r="E2" s="12">
        <v>4468000000</v>
      </c>
      <c r="F2" s="4">
        <v>6000000</v>
      </c>
      <c r="G2" s="1" t="s">
        <v>5</v>
      </c>
      <c r="H2" s="7">
        <v>4269.8999999999996</v>
      </c>
      <c r="I2" s="7">
        <v>2.1</v>
      </c>
      <c r="J2" s="5"/>
      <c r="K2" s="5"/>
      <c r="L2" s="5"/>
      <c r="M2" s="5"/>
      <c r="N2" s="1" t="s">
        <v>12</v>
      </c>
    </row>
    <row r="3" spans="1:15">
      <c r="A3" s="1" t="s">
        <v>27</v>
      </c>
      <c r="B3" s="1" t="s">
        <v>28</v>
      </c>
      <c r="C3" s="1">
        <v>100</v>
      </c>
      <c r="D3" s="1"/>
      <c r="E3" s="1">
        <v>24.1</v>
      </c>
      <c r="F3" s="1">
        <v>0.03</v>
      </c>
      <c r="G3" s="1" t="s">
        <v>7</v>
      </c>
      <c r="H3" s="8">
        <v>274</v>
      </c>
      <c r="I3" s="8">
        <v>3</v>
      </c>
      <c r="J3" s="7">
        <v>53.6</v>
      </c>
      <c r="K3" s="7">
        <v>0.9</v>
      </c>
      <c r="L3" s="5">
        <f>H3-J3</f>
        <v>220.4</v>
      </c>
      <c r="M3" s="5">
        <f>(I3^2+K3^2)^0.5</f>
        <v>3.1320919526731652</v>
      </c>
      <c r="N3" s="1" t="s">
        <v>14</v>
      </c>
    </row>
    <row r="4" spans="1:15">
      <c r="A4" s="1" t="s">
        <v>28</v>
      </c>
      <c r="B4" s="1" t="s">
        <v>29</v>
      </c>
      <c r="C4" s="1">
        <v>0.16</v>
      </c>
      <c r="D4" s="1">
        <v>0.04</v>
      </c>
      <c r="E4" s="1">
        <v>1.159</v>
      </c>
      <c r="F4" s="1">
        <v>11</v>
      </c>
      <c r="G4" s="1" t="s">
        <v>0</v>
      </c>
      <c r="H4" s="5">
        <v>73.92</v>
      </c>
      <c r="I4" s="5">
        <v>0.02</v>
      </c>
      <c r="J4" s="5"/>
      <c r="K4" s="5"/>
      <c r="L4" s="5"/>
      <c r="M4" s="5"/>
      <c r="N4" s="1" t="s">
        <v>49</v>
      </c>
    </row>
    <row r="5" spans="1:15">
      <c r="A5" s="1" t="s">
        <v>28</v>
      </c>
      <c r="B5" s="1" t="s">
        <v>30</v>
      </c>
      <c r="C5" s="1">
        <v>99.84</v>
      </c>
      <c r="D5" s="1">
        <v>0.04</v>
      </c>
      <c r="E5" s="1">
        <v>1.159</v>
      </c>
      <c r="F5" s="1">
        <v>11</v>
      </c>
      <c r="G5" s="1" t="s">
        <v>0</v>
      </c>
      <c r="H5" s="8">
        <v>2194</v>
      </c>
      <c r="I5" s="8">
        <v>4</v>
      </c>
      <c r="J5" s="7">
        <v>820.5</v>
      </c>
      <c r="K5" s="7">
        <v>1.7</v>
      </c>
      <c r="L5" s="5">
        <f>H5-J5</f>
        <v>1373.5</v>
      </c>
      <c r="M5" s="7">
        <f>(I5^2+K5^2)^0.5</f>
        <v>4.346262762420146</v>
      </c>
      <c r="N5" s="1" t="s">
        <v>14</v>
      </c>
    </row>
    <row r="6" spans="1:15">
      <c r="A6" s="1" t="s">
        <v>29</v>
      </c>
      <c r="B6" s="1" t="s">
        <v>30</v>
      </c>
      <c r="C6" s="1">
        <v>100</v>
      </c>
      <c r="D6" s="1"/>
      <c r="E6" s="1">
        <v>6.7</v>
      </c>
      <c r="F6" s="1">
        <v>0.05</v>
      </c>
      <c r="G6" s="1" t="s">
        <v>6</v>
      </c>
      <c r="H6" s="8">
        <v>2194</v>
      </c>
      <c r="I6" s="8">
        <v>4</v>
      </c>
      <c r="J6" s="7">
        <v>414.4</v>
      </c>
      <c r="K6" s="7">
        <v>1.6</v>
      </c>
      <c r="L6" s="7">
        <f>H6-J6</f>
        <v>1779.6</v>
      </c>
      <c r="M6" s="7">
        <f>(I6^2+K6^2)^0.5</f>
        <v>4.3081318457076039</v>
      </c>
      <c r="N6" s="1" t="s">
        <v>14</v>
      </c>
    </row>
    <row r="7" spans="1:15">
      <c r="A7" s="1" t="s">
        <v>30</v>
      </c>
      <c r="B7" s="1" t="s">
        <v>31</v>
      </c>
      <c r="C7" s="1">
        <v>100</v>
      </c>
      <c r="D7" s="1"/>
      <c r="E7" s="12">
        <v>245500</v>
      </c>
      <c r="F7" s="4">
        <v>600</v>
      </c>
      <c r="G7" s="1" t="s">
        <v>5</v>
      </c>
      <c r="H7" s="7">
        <v>4857.5</v>
      </c>
      <c r="I7" s="7">
        <v>0.7</v>
      </c>
      <c r="J7" s="5"/>
      <c r="K7" s="5"/>
      <c r="L7" s="5"/>
      <c r="M7" s="5"/>
      <c r="N7" s="1" t="s">
        <v>12</v>
      </c>
    </row>
    <row r="8" spans="1:15">
      <c r="A8" s="1" t="s">
        <v>31</v>
      </c>
      <c r="B8" s="1" t="s">
        <v>32</v>
      </c>
      <c r="C8" s="1">
        <v>100</v>
      </c>
      <c r="D8" s="1"/>
      <c r="E8" s="8">
        <v>75400</v>
      </c>
      <c r="F8" s="8">
        <v>300</v>
      </c>
      <c r="G8" s="1" t="s">
        <v>5</v>
      </c>
      <c r="H8" s="7">
        <v>4769.8</v>
      </c>
      <c r="I8" s="7">
        <v>1.5</v>
      </c>
      <c r="J8" s="5"/>
      <c r="K8" s="5"/>
      <c r="L8" s="5"/>
      <c r="M8" s="5"/>
      <c r="N8" s="1" t="s">
        <v>12</v>
      </c>
    </row>
    <row r="9" spans="1:15">
      <c r="A9" s="1" t="s">
        <v>32</v>
      </c>
      <c r="B9" s="1" t="s">
        <v>33</v>
      </c>
      <c r="C9" s="1">
        <v>100</v>
      </c>
      <c r="D9" s="1"/>
      <c r="E9" s="1">
        <v>1600</v>
      </c>
      <c r="F9" s="1">
        <v>7</v>
      </c>
      <c r="G9" s="1" t="s">
        <v>5</v>
      </c>
      <c r="H9" s="5">
        <v>4870.7</v>
      </c>
      <c r="I9" s="5">
        <v>0.25</v>
      </c>
      <c r="J9" s="5"/>
      <c r="K9" s="5"/>
      <c r="L9" s="5"/>
      <c r="M9" s="5"/>
      <c r="N9" s="1" t="s">
        <v>12</v>
      </c>
    </row>
    <row r="10" spans="1:15">
      <c r="A10" s="1" t="s">
        <v>33</v>
      </c>
      <c r="B10" s="1" t="s">
        <v>34</v>
      </c>
      <c r="C10" s="1">
        <v>100</v>
      </c>
      <c r="D10" s="1"/>
      <c r="E10" s="1">
        <v>3.8235000000000001</v>
      </c>
      <c r="F10" s="1">
        <v>2.9999999999999997E-4</v>
      </c>
      <c r="G10" s="1" t="s">
        <v>7</v>
      </c>
      <c r="H10" s="7">
        <v>5590.4</v>
      </c>
      <c r="I10" s="7">
        <v>0.3</v>
      </c>
      <c r="J10" s="5"/>
      <c r="K10" s="5"/>
      <c r="L10" s="5"/>
      <c r="M10" s="5"/>
      <c r="N10" s="1" t="s">
        <v>15</v>
      </c>
    </row>
    <row r="11" spans="1:15">
      <c r="A11" s="1" t="s">
        <v>34</v>
      </c>
      <c r="B11" s="1" t="s">
        <v>35</v>
      </c>
      <c r="C11" s="1">
        <v>99.98</v>
      </c>
      <c r="D11" s="1">
        <v>2E-3</v>
      </c>
      <c r="E11" s="1">
        <v>3.0979999999999999</v>
      </c>
      <c r="F11" s="1">
        <v>1.2E-2</v>
      </c>
      <c r="G11" s="1" t="s">
        <v>0</v>
      </c>
      <c r="H11" s="5">
        <v>6114.75</v>
      </c>
      <c r="I11" s="5">
        <v>0.09</v>
      </c>
      <c r="J11" s="5"/>
      <c r="K11" s="5"/>
      <c r="L11" s="5"/>
      <c r="M11" s="5"/>
      <c r="N11" s="1" t="s">
        <v>53</v>
      </c>
    </row>
    <row r="12" spans="1:15">
      <c r="A12" s="1" t="s">
        <v>34</v>
      </c>
      <c r="B12" s="1" t="s">
        <v>36</v>
      </c>
      <c r="C12" s="1">
        <v>0.02</v>
      </c>
      <c r="D12" s="1">
        <v>2E-3</v>
      </c>
      <c r="E12" s="1">
        <v>3.0979999999999999</v>
      </c>
      <c r="F12" s="1">
        <v>1.2E-2</v>
      </c>
      <c r="G12" s="1" t="s">
        <v>0</v>
      </c>
      <c r="H12" s="8">
        <v>259</v>
      </c>
      <c r="I12" s="8">
        <v>12</v>
      </c>
      <c r="J12" s="5">
        <v>73</v>
      </c>
      <c r="K12" s="5">
        <v>4</v>
      </c>
      <c r="L12" s="5">
        <f>H12-J12</f>
        <v>186</v>
      </c>
      <c r="M12" s="5">
        <f>(I12^2+K12^2)^0.5</f>
        <v>12.649110640673518</v>
      </c>
      <c r="N12" s="1" t="s">
        <v>11</v>
      </c>
      <c r="O12" s="2" t="s">
        <v>50</v>
      </c>
    </row>
    <row r="13" spans="1:15">
      <c r="A13" s="1" t="s">
        <v>35</v>
      </c>
      <c r="B13" s="1" t="s">
        <v>37</v>
      </c>
      <c r="C13" s="1">
        <v>100</v>
      </c>
      <c r="D13" s="1"/>
      <c r="E13" s="1">
        <v>27.06</v>
      </c>
      <c r="F13" s="1">
        <v>7.0000000000000007E-2</v>
      </c>
      <c r="G13" s="1" t="s">
        <v>0</v>
      </c>
      <c r="H13" s="8">
        <v>1018</v>
      </c>
      <c r="I13" s="8">
        <v>11</v>
      </c>
      <c r="J13" s="7">
        <v>334.9</v>
      </c>
      <c r="K13" s="7">
        <v>4.2</v>
      </c>
      <c r="L13" s="7">
        <f>H13-J13</f>
        <v>683.1</v>
      </c>
      <c r="M13" s="7">
        <f>(I13^2+K13^2)^0.5</f>
        <v>11.77454882362802</v>
      </c>
      <c r="N13" s="1" t="s">
        <v>11</v>
      </c>
    </row>
    <row r="14" spans="1:15">
      <c r="A14" s="1" t="s">
        <v>36</v>
      </c>
      <c r="B14" s="1" t="s">
        <v>37</v>
      </c>
      <c r="C14" s="1">
        <v>99.9</v>
      </c>
      <c r="D14" s="1">
        <v>0.1</v>
      </c>
      <c r="E14" s="1">
        <v>1.5</v>
      </c>
      <c r="F14" s="1">
        <v>0.3</v>
      </c>
      <c r="G14" s="1" t="s">
        <v>8</v>
      </c>
      <c r="H14" s="8">
        <v>6874</v>
      </c>
      <c r="I14" s="8">
        <v>3</v>
      </c>
      <c r="J14" s="5"/>
      <c r="K14" s="5"/>
      <c r="L14" s="5"/>
      <c r="M14" s="5"/>
      <c r="N14" s="1" t="s">
        <v>53</v>
      </c>
      <c r="O14" s="2" t="s">
        <v>38</v>
      </c>
    </row>
    <row r="15" spans="1:15">
      <c r="A15" s="1" t="s">
        <v>36</v>
      </c>
      <c r="B15" s="1" t="s">
        <v>39</v>
      </c>
      <c r="C15" s="1">
        <v>0.1</v>
      </c>
      <c r="D15" s="1">
        <v>0.1</v>
      </c>
      <c r="E15" s="1">
        <v>1.5</v>
      </c>
      <c r="F15" s="1">
        <v>0.3</v>
      </c>
      <c r="G15" s="1" t="s">
        <v>8</v>
      </c>
      <c r="H15" s="8">
        <v>2881</v>
      </c>
      <c r="I15" s="8">
        <v>12</v>
      </c>
      <c r="J15" s="8">
        <v>1095</v>
      </c>
      <c r="K15" s="8">
        <v>12</v>
      </c>
      <c r="L15" s="8">
        <f>H15-J15</f>
        <v>1786</v>
      </c>
      <c r="M15" s="8">
        <f>(I15^2+K15^2)^0.5</f>
        <v>16.970562748477139</v>
      </c>
      <c r="N15" s="1" t="s">
        <v>11</v>
      </c>
      <c r="O15" s="2" t="s">
        <v>51</v>
      </c>
    </row>
    <row r="16" spans="1:15">
      <c r="A16" s="1" t="s">
        <v>37</v>
      </c>
      <c r="B16" s="1" t="s">
        <v>40</v>
      </c>
      <c r="C16" s="1">
        <v>2.1000000000000001E-2</v>
      </c>
      <c r="D16" s="1">
        <v>1E-3</v>
      </c>
      <c r="E16" s="1">
        <v>19.899999999999999</v>
      </c>
      <c r="F16" s="1">
        <v>0.4</v>
      </c>
      <c r="G16" s="1" t="s">
        <v>0</v>
      </c>
      <c r="H16" s="8">
        <v>5621</v>
      </c>
      <c r="I16" s="8">
        <v>3</v>
      </c>
      <c r="J16" s="5"/>
      <c r="K16" s="5"/>
      <c r="L16" s="5"/>
      <c r="M16" s="5"/>
      <c r="N16" s="1" t="s">
        <v>15</v>
      </c>
    </row>
    <row r="17" spans="1:14">
      <c r="A17" s="1" t="s">
        <v>37</v>
      </c>
      <c r="B17" s="1" t="s">
        <v>41</v>
      </c>
      <c r="C17" s="1">
        <v>99.978999999999999</v>
      </c>
      <c r="D17" s="1">
        <v>1E-3</v>
      </c>
      <c r="E17" s="1">
        <v>19.899999999999999</v>
      </c>
      <c r="F17" s="1">
        <v>0.4</v>
      </c>
      <c r="G17" s="1" t="s">
        <v>0</v>
      </c>
      <c r="H17" s="8">
        <v>3269</v>
      </c>
      <c r="I17" s="8">
        <v>11</v>
      </c>
      <c r="J17" s="7">
        <v>1268.8</v>
      </c>
      <c r="K17" s="7">
        <v>4.8</v>
      </c>
      <c r="L17" s="5">
        <f>H17-J17</f>
        <v>2000.2</v>
      </c>
      <c r="M17" s="5">
        <f>(I17^2+K17^2)^0.5</f>
        <v>12.001666550941998</v>
      </c>
      <c r="N17" s="1" t="s">
        <v>14</v>
      </c>
    </row>
    <row r="18" spans="1:14">
      <c r="A18" s="1" t="s">
        <v>39</v>
      </c>
      <c r="B18" s="1" t="s">
        <v>41</v>
      </c>
      <c r="C18" s="1">
        <v>100</v>
      </c>
      <c r="D18" s="1"/>
      <c r="E18" s="1">
        <v>35</v>
      </c>
      <c r="F18" s="1">
        <v>5</v>
      </c>
      <c r="G18" s="1" t="s">
        <v>9</v>
      </c>
      <c r="H18" s="7">
        <v>7262.5</v>
      </c>
      <c r="I18" s="7">
        <v>1.8</v>
      </c>
      <c r="J18" s="5"/>
      <c r="K18" s="5"/>
      <c r="L18" s="5"/>
      <c r="M18" s="5"/>
      <c r="N18" s="1" t="s">
        <v>15</v>
      </c>
    </row>
    <row r="19" spans="1:14">
      <c r="A19" s="1" t="s">
        <v>40</v>
      </c>
      <c r="B19" s="1" t="s">
        <v>42</v>
      </c>
      <c r="C19" s="1">
        <v>100</v>
      </c>
      <c r="D19" s="1"/>
      <c r="E19" s="1">
        <v>1.3</v>
      </c>
      <c r="F19" s="1">
        <v>0.03</v>
      </c>
      <c r="G19" s="1" t="s">
        <v>0</v>
      </c>
      <c r="H19" s="8">
        <v>5482</v>
      </c>
      <c r="I19" s="8">
        <v>12</v>
      </c>
      <c r="J19" s="7">
        <v>1762.6</v>
      </c>
      <c r="K19" s="7">
        <v>5.4</v>
      </c>
      <c r="L19" s="7">
        <f>H19-J19</f>
        <v>3719.4</v>
      </c>
      <c r="M19" s="7">
        <f>(I19^2+K19^2)^0.5</f>
        <v>13.159027319676785</v>
      </c>
      <c r="N19" s="1" t="s">
        <v>52</v>
      </c>
    </row>
    <row r="20" spans="1:14">
      <c r="A20" s="1" t="s">
        <v>41</v>
      </c>
      <c r="B20" s="1" t="s">
        <v>42</v>
      </c>
      <c r="C20" s="1">
        <v>100</v>
      </c>
      <c r="D20" s="1"/>
      <c r="E20" s="1">
        <v>164.3</v>
      </c>
      <c r="F20" s="1">
        <v>2</v>
      </c>
      <c r="G20" s="1" t="s">
        <v>43</v>
      </c>
      <c r="H20" s="5">
        <v>7833.54</v>
      </c>
      <c r="I20" s="5">
        <v>0.06</v>
      </c>
      <c r="J20" s="5"/>
      <c r="K20" s="5"/>
      <c r="L20" s="5"/>
      <c r="M20" s="5"/>
      <c r="N20" s="1" t="s">
        <v>15</v>
      </c>
    </row>
    <row r="21" spans="1:14">
      <c r="A21" s="1" t="s">
        <v>42</v>
      </c>
      <c r="B21" s="1" t="s">
        <v>44</v>
      </c>
      <c r="C21" s="1">
        <f>100-0.0000019</f>
        <v>99.999998099999999</v>
      </c>
      <c r="D21" s="4">
        <v>3.9999999999999998E-7</v>
      </c>
      <c r="E21" s="1">
        <v>22.2</v>
      </c>
      <c r="F21" s="1">
        <v>0.22</v>
      </c>
      <c r="G21" s="1" t="s">
        <v>5</v>
      </c>
      <c r="H21" s="7">
        <v>63.5</v>
      </c>
      <c r="I21" s="7">
        <v>0.5</v>
      </c>
      <c r="J21" s="5">
        <v>16.16</v>
      </c>
      <c r="K21" s="5">
        <v>0.13</v>
      </c>
      <c r="L21" s="5">
        <f>H21-J21</f>
        <v>47.34</v>
      </c>
      <c r="M21" s="5">
        <f>(I21^2+K21^2)^0.5</f>
        <v>0.51662365412357958</v>
      </c>
      <c r="N21" s="1" t="s">
        <v>14</v>
      </c>
    </row>
    <row r="22" spans="1:14">
      <c r="A22" s="1" t="s">
        <v>42</v>
      </c>
      <c r="B22" s="1" t="s">
        <v>45</v>
      </c>
      <c r="C22" s="4">
        <v>1.9E-6</v>
      </c>
      <c r="D22" s="4">
        <v>3.9999999999999998E-7</v>
      </c>
      <c r="E22" s="1">
        <v>22.2</v>
      </c>
      <c r="F22" s="1">
        <v>0.22</v>
      </c>
      <c r="G22" s="1" t="s">
        <v>5</v>
      </c>
      <c r="H22" s="8">
        <v>3792</v>
      </c>
      <c r="I22" s="8">
        <v>20</v>
      </c>
      <c r="J22" s="5"/>
      <c r="K22" s="5"/>
      <c r="L22" s="5"/>
      <c r="M22" s="5"/>
      <c r="N22" s="1" t="s">
        <v>53</v>
      </c>
    </row>
    <row r="23" spans="1:14">
      <c r="A23" s="1" t="s">
        <v>44</v>
      </c>
      <c r="B23" s="1" t="s">
        <v>46</v>
      </c>
      <c r="C23" s="1">
        <f>100-0.000132</f>
        <v>99.999868000000006</v>
      </c>
      <c r="D23" s="4">
        <v>1.0000000000000001E-5</v>
      </c>
      <c r="E23" s="1">
        <v>5012.0050000000001</v>
      </c>
      <c r="F23" s="1">
        <v>5.0000000000000001E-3</v>
      </c>
      <c r="G23" s="1" t="s">
        <v>7</v>
      </c>
      <c r="H23" s="7">
        <v>1161.2</v>
      </c>
      <c r="I23" s="7">
        <v>0.8</v>
      </c>
      <c r="J23" s="7">
        <v>389</v>
      </c>
      <c r="K23" s="7">
        <v>0.4</v>
      </c>
      <c r="L23" s="7">
        <f>H23-J23</f>
        <v>772.2</v>
      </c>
      <c r="M23" s="7">
        <f>(I23^2+K23^2)^0.5</f>
        <v>0.89442719099991597</v>
      </c>
      <c r="N23" s="1" t="s">
        <v>11</v>
      </c>
    </row>
    <row r="24" spans="1:14">
      <c r="A24" s="1" t="s">
        <v>44</v>
      </c>
      <c r="B24" s="1" t="s">
        <v>47</v>
      </c>
      <c r="C24" s="4">
        <v>1.3200000000000001E-4</v>
      </c>
      <c r="D24" s="4">
        <v>1.0000000000000001E-5</v>
      </c>
      <c r="E24" s="1">
        <v>5.0119999999999996</v>
      </c>
      <c r="F24" s="1">
        <v>5.0000000000000001E-3</v>
      </c>
      <c r="G24" s="1" t="s">
        <v>7</v>
      </c>
      <c r="H24" s="7">
        <v>5036.5</v>
      </c>
      <c r="I24" s="7">
        <v>0.8</v>
      </c>
      <c r="J24" s="5"/>
      <c r="K24" s="5"/>
      <c r="L24" s="5"/>
      <c r="M24" s="5"/>
      <c r="N24" s="1" t="s">
        <v>15</v>
      </c>
    </row>
    <row r="25" spans="1:14">
      <c r="A25" s="1" t="s">
        <v>45</v>
      </c>
      <c r="B25" s="1" t="s">
        <v>47</v>
      </c>
      <c r="C25" s="8">
        <v>100</v>
      </c>
      <c r="D25" s="1"/>
      <c r="E25" s="1">
        <v>8.32</v>
      </c>
      <c r="F25" s="1">
        <v>7.0000000000000007E-2</v>
      </c>
      <c r="G25" s="1" t="s">
        <v>0</v>
      </c>
      <c r="H25" s="8">
        <v>1308</v>
      </c>
      <c r="I25" s="8">
        <v>20</v>
      </c>
      <c r="J25" s="7">
        <v>449.5</v>
      </c>
      <c r="K25" s="7">
        <v>8</v>
      </c>
      <c r="L25" s="7">
        <f>H25-J25</f>
        <v>858.5</v>
      </c>
      <c r="M25" s="7">
        <f>(I25^2+K25^2)^0.5</f>
        <v>21.540659228538015</v>
      </c>
      <c r="N25" s="1" t="s">
        <v>14</v>
      </c>
    </row>
    <row r="26" spans="1:14">
      <c r="A26" s="1" t="s">
        <v>46</v>
      </c>
      <c r="B26" s="3" t="s">
        <v>48</v>
      </c>
      <c r="C26" s="1">
        <v>100</v>
      </c>
      <c r="D26" s="1"/>
      <c r="E26" s="1">
        <v>138.376</v>
      </c>
      <c r="F26" s="1">
        <v>2E-3</v>
      </c>
      <c r="G26" s="1" t="s">
        <v>7</v>
      </c>
      <c r="H26" s="5">
        <v>5407.53</v>
      </c>
      <c r="I26" s="5">
        <v>7.0000000000000007E-2</v>
      </c>
      <c r="J26" s="5"/>
      <c r="K26" s="5"/>
      <c r="L26" s="5"/>
      <c r="M26" s="5"/>
      <c r="N26" s="1" t="s">
        <v>15</v>
      </c>
    </row>
    <row r="27" spans="1:14">
      <c r="A27" s="1" t="s">
        <v>47</v>
      </c>
      <c r="B27" s="3" t="s">
        <v>48</v>
      </c>
      <c r="C27" s="1">
        <v>100</v>
      </c>
      <c r="D27" s="1"/>
      <c r="E27" s="1">
        <v>4.202</v>
      </c>
      <c r="F27" s="1">
        <v>1.0999999999999999E-2</v>
      </c>
      <c r="G27" s="1" t="s">
        <v>0</v>
      </c>
      <c r="H27" s="7">
        <v>1532.2</v>
      </c>
      <c r="I27" s="7">
        <v>0.6</v>
      </c>
      <c r="J27" s="5">
        <v>538.86</v>
      </c>
      <c r="K27" s="5">
        <v>0.25</v>
      </c>
      <c r="L27" s="5">
        <f>H27-J27</f>
        <v>993.34</v>
      </c>
      <c r="M27" s="5">
        <f>(I27^2+K27^2)^0.5</f>
        <v>0.65</v>
      </c>
      <c r="N27" s="1" t="s">
        <v>13</v>
      </c>
    </row>
  </sheetData>
  <phoneticPr fontId="3" type="noConversion"/>
  <pageMargins left="0.75000000000000011" right="0.75000000000000011" top="0.39370078740157483" bottom="0.39370078740157483" header="0.5" footer="0.5"/>
  <pageSetup paperSize="9" scale="56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radioactive_decay_properties.cs</vt:lpstr>
    </vt:vector>
  </TitlesOfParts>
  <Company>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Hasterok</dc:creator>
  <cp:lastModifiedBy>Derrick Hasterok</cp:lastModifiedBy>
  <cp:lastPrinted>2017-06-22T08:04:49Z</cp:lastPrinted>
  <dcterms:created xsi:type="dcterms:W3CDTF">2017-06-15T02:20:37Z</dcterms:created>
  <dcterms:modified xsi:type="dcterms:W3CDTF">2017-07-06T14:32:03Z</dcterms:modified>
</cp:coreProperties>
</file>