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28a0cb05ade353/Desktop/DataScience/c1/s2/"/>
    </mc:Choice>
  </mc:AlternateContent>
  <xr:revisionPtr revIDLastSave="1" documentId="13_ncr:1_{A0E5925F-BC17-4AD1-93EE-AE5024D74FD9}" xr6:coauthVersionLast="47" xr6:coauthVersionMax="47" xr10:uidLastSave="{4679F44D-1BCC-48F0-A362-5958DE176B80}"/>
  <bookViews>
    <workbookView xWindow="-120" yWindow="-120" windowWidth="20730" windowHeight="11160" activeTab="1" xr2:uid="{00000000-000D-0000-FFFF-FFFF00000000}"/>
  </bookViews>
  <sheets>
    <sheet name="Sheet1" sheetId="1" r:id="rId1"/>
    <sheet name="with outlier" sheetId="2" r:id="rId2"/>
    <sheet name="without outlier" sheetId="4" r:id="rId3"/>
    <sheet name="box plot" sheetId="3" r:id="rId4"/>
  </sheets>
  <definedNames>
    <definedName name="_xlnm._FilterDatabase" localSheetId="0" hidden="1">Sheet1!$B$1:$C$46</definedName>
    <definedName name="_xlchart.v1.0" hidden="1">'box plot'!$B$3</definedName>
    <definedName name="_xlchart.v1.1" hidden="1">'box plot'!$B$4:$B$18</definedName>
    <definedName name="_xlchart.v1.2" hidden="1">'box plot'!$C$3</definedName>
    <definedName name="_xlchart.v1.3" hidden="1">'box plot'!$C$4:$C$18</definedName>
  </definedNames>
  <calcPr calcId="191028"/>
</workbook>
</file>

<file path=xl/calcChain.xml><?xml version="1.0" encoding="utf-8"?>
<calcChain xmlns="http://schemas.openxmlformats.org/spreadsheetml/2006/main">
  <c r="I13" i="4" l="1"/>
  <c r="H13" i="4"/>
  <c r="I12" i="4"/>
  <c r="H12" i="4"/>
  <c r="I11" i="4"/>
  <c r="H11" i="4"/>
  <c r="I7" i="4"/>
  <c r="H7" i="4"/>
  <c r="I6" i="4"/>
  <c r="H6" i="4"/>
  <c r="I5" i="4"/>
  <c r="H5" i="4"/>
  <c r="I13" i="2"/>
  <c r="I12" i="2"/>
  <c r="I11" i="2"/>
  <c r="H13" i="2"/>
  <c r="H12" i="2"/>
  <c r="H11" i="2"/>
  <c r="I5" i="2"/>
  <c r="I7" i="2"/>
  <c r="I6" i="2"/>
  <c r="H7" i="2"/>
  <c r="H6" i="2"/>
  <c r="H5" i="2"/>
  <c r="H14" i="4" l="1"/>
  <c r="I14" i="4"/>
  <c r="H14" i="2"/>
  <c r="I14" i="2"/>
  <c r="I16" i="4" l="1"/>
  <c r="I15" i="4"/>
  <c r="H16" i="4"/>
  <c r="H15" i="4"/>
  <c r="I16" i="2"/>
  <c r="I15" i="2"/>
  <c r="H16" i="2"/>
  <c r="H15" i="2"/>
</calcChain>
</file>

<file path=xl/sharedStrings.xml><?xml version="1.0" encoding="utf-8"?>
<sst xmlns="http://schemas.openxmlformats.org/spreadsheetml/2006/main" count="360" uniqueCount="106">
  <si>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</si>
  <si>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</si>
  <si>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</si>
  <si>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</si>
  <si>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</si>
  <si>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</si>
  <si>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</si>
  <si>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</si>
  <si>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</si>
  <si>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</si>
  <si>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</si>
  <si>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</si>
  <si>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</si>
  <si>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</si>
  <si>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</si>
  <si>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</si>
  <si>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</si>
  <si>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</si>
  <si>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</si>
  <si>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</si>
  <si>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</si>
  <si>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</si>
  <si>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</si>
  <si>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</si>
  <si>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</si>
  <si>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</si>
  <si>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</si>
  <si>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</si>
  <si>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</si>
  <si>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</si>
  <si>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</si>
  <si>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</si>
  <si>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</si>
  <si>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</si>
  <si>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</si>
  <si>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</si>
  <si>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</si>
  <si>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</si>
  <si>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</si>
  <si>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</si>
  <si>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</si>
  <si>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</si>
  <si>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</si>
  <si>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</si>
  <si>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</si>
  <si>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</si>
  <si>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</si>
  <si>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</si>
  <si>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</si>
  <si>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</si>
  <si>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</si>
  <si>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</si>
  <si>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</si>
  <si>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</si>
  <si>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</si>
  <si>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</si>
  <si>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</si>
  <si>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</si>
  <si>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</si>
  <si>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</si>
  <si>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</si>
  <si>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</si>
  <si>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</si>
  <si>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</si>
  <si>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</si>
  <si>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</si>
  <si>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</si>
  <si>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</si>
  <si>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</si>
  <si>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</si>
  <si>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</si>
  <si>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</si>
  <si>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</si>
  <si>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</si>
  <si>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</si>
  <si>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</si>
  <si>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</si>
  <si>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</si>
  <si>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</si>
  <si>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</si>
  <si>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</si>
  <si>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</si>
  <si>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</si>
  <si>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</si>
  <si>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</si>
  <si>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</si>
  <si>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</si>
  <si>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</si>
  <si>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</si>
  <si>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</si>
  <si>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</si>
  <si>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</si>
  <si>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Yuvaan Sharma</t>
  </si>
  <si>
    <t xml:space="preserve">mean </t>
  </si>
  <si>
    <t>median</t>
  </si>
  <si>
    <t>mode</t>
  </si>
  <si>
    <t>Measure of Central Tendency</t>
  </si>
  <si>
    <t>Q2</t>
  </si>
  <si>
    <t>Q3</t>
  </si>
  <si>
    <t>IQR(Q3-Q1)</t>
  </si>
  <si>
    <t>UF(Upper  Fence ) (Q3+1.5*IQR)</t>
  </si>
  <si>
    <t>LF(Lower Fence )(Q1-1.5*IQR)</t>
  </si>
  <si>
    <t>Q1 (First Quarter)</t>
  </si>
  <si>
    <t>outliers Detection</t>
  </si>
  <si>
    <t>Harvard Package Offered</t>
  </si>
  <si>
    <t>Boston Package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</si>
</sst>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/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/>
    <xf numFmtId="165" fontId="0" fillId="0" borderId="1" xfId="0" applyNumberFormat="1" applyBorder="1"/>
    <xf numFmtId="165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 applyAlignment="1">
      <alignment horizontal="left"/>
    </xf>
  </cellXfs>
  <cellStyles count="2">
    <cellStyle name="Currency" xfId="1" builtinId="4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</a:t>
          </a:r>
        </a:p>
      </cx:txPr>
    </cx:title>
    <cx:plotArea>
      <cx:plotAreaRegion>
        <cx:series layoutId="boxWhisker" uniqueId="{9414F746-8AF6-4E42-A1EA-EC61ABBE85C2}">
          <cx:tx>
            <cx:txData>
              <cx:f>_xlchart.v1.0</cx:f>
              <cx:v>Harvard Package Offered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67D609-DA59-488B-9256-1B70854A7002}">
          <cx:tx>
            <cx:txData>
              <cx:f>_xlchart.v1.2</cx:f>
              <cx:v>Boston Package Offered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209548</xdr:colOff>
      <xdr:row>1</xdr:row>
      <xdr:rowOff>152400</xdr:rowOff>
    </xdr:from>
    <xdr:to>
      <xdr:col>16</xdr:col>
      <xdr:colOff>495299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D47C43-BE16-6C81-EF04-BF391B435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3" y="342900"/>
              <a:ext cx="6991351" cy="3667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workbookViewId="0">
      <selection activeCell="B49" sqref="B49"/>
    </sheetView>
  </sheetViews>
  <sheetFormatPr defaultRowHeight="15" x14ac:dyDescent="0.25"/>
  <cols>
    <col min="1" max="1" width="22.5703125" customWidth="1"/>
    <col min="2" max="2" width="28.5703125" customWidth="1"/>
    <col min="3" max="3" width="22.42578125" customWidth="1"/>
    <col min="4" max="4" width="29.5703125" customWidth="1"/>
    <col min="5" max="5" width="23.140625" customWidth="1"/>
    <col min="6" max="6" width="22.42578125" customWidth="1"/>
    <col min="7" max="7" width="21.85546875" customWidth="1"/>
    <col min="8" max="10" width="13.85546875" style="3" customWidth="1"/>
    <col min="11" max="11" width="15.140625" customWidth="1"/>
  </cols>
  <sheetData>
    <row r="1" spans="1:11" s="1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6" t="s">
        <v>10</v>
      </c>
    </row>
    <row r="2" spans="1:11" x14ac:dyDescent="0.25">
      <c r="A2" s="8" t="s">
        <v>44</v>
      </c>
      <c r="B2" s="8" t="s">
        <v>12</v>
      </c>
      <c r="C2" s="9">
        <v>230000</v>
      </c>
      <c r="D2" s="8" t="s">
        <v>13</v>
      </c>
      <c r="E2" s="8" t="s">
        <v>45</v>
      </c>
      <c r="F2" s="8">
        <v>5</v>
      </c>
      <c r="G2" s="8" t="s">
        <v>13</v>
      </c>
      <c r="H2" s="10" t="s">
        <v>15</v>
      </c>
      <c r="I2" s="11">
        <v>32929</v>
      </c>
      <c r="J2" s="11">
        <v>42463</v>
      </c>
      <c r="K2" s="12">
        <v>43459</v>
      </c>
    </row>
    <row r="3" spans="1:11" x14ac:dyDescent="0.25">
      <c r="A3" s="8" t="s">
        <v>16</v>
      </c>
      <c r="B3" s="8" t="s">
        <v>17</v>
      </c>
      <c r="C3" s="9">
        <v>40000</v>
      </c>
      <c r="D3" s="8" t="s">
        <v>18</v>
      </c>
      <c r="E3" s="8" t="s">
        <v>14</v>
      </c>
      <c r="F3" s="8">
        <v>5</v>
      </c>
      <c r="G3" s="8" t="s">
        <v>18</v>
      </c>
      <c r="H3" s="10" t="s">
        <v>19</v>
      </c>
      <c r="I3" s="11">
        <v>32556</v>
      </c>
      <c r="J3" s="11">
        <v>42833</v>
      </c>
      <c r="K3" s="12">
        <v>43749</v>
      </c>
    </row>
    <row r="4" spans="1:11" x14ac:dyDescent="0.25">
      <c r="A4" s="8" t="s">
        <v>20</v>
      </c>
      <c r="B4" s="8" t="s">
        <v>21</v>
      </c>
      <c r="C4" s="9">
        <v>80000</v>
      </c>
      <c r="D4" s="8" t="s">
        <v>22</v>
      </c>
      <c r="E4" s="8" t="s">
        <v>14</v>
      </c>
      <c r="F4" s="8">
        <v>3</v>
      </c>
      <c r="G4" s="8" t="s">
        <v>22</v>
      </c>
      <c r="H4" s="10" t="s">
        <v>23</v>
      </c>
      <c r="I4" s="11">
        <v>33440</v>
      </c>
      <c r="J4" s="11">
        <v>42811</v>
      </c>
      <c r="K4" s="12">
        <v>43484</v>
      </c>
    </row>
    <row r="5" spans="1:11" x14ac:dyDescent="0.25">
      <c r="A5" s="8" t="s">
        <v>24</v>
      </c>
      <c r="B5" s="8" t="s">
        <v>17</v>
      </c>
      <c r="C5" s="9">
        <v>45000</v>
      </c>
      <c r="D5" s="8" t="s">
        <v>13</v>
      </c>
      <c r="E5" s="8" t="s">
        <v>14</v>
      </c>
      <c r="F5" s="8">
        <v>5</v>
      </c>
      <c r="G5" s="8" t="s">
        <v>13</v>
      </c>
      <c r="H5" s="10" t="s">
        <v>25</v>
      </c>
      <c r="I5" s="11">
        <v>32940</v>
      </c>
      <c r="J5" s="11">
        <v>42443</v>
      </c>
      <c r="K5" s="12">
        <v>44271</v>
      </c>
    </row>
    <row r="6" spans="1:11" s="5" customFormat="1" x14ac:dyDescent="0.25">
      <c r="A6" s="13" t="s">
        <v>69</v>
      </c>
      <c r="B6" s="13" t="s">
        <v>17</v>
      </c>
      <c r="C6" s="14">
        <v>90000</v>
      </c>
      <c r="D6" s="13" t="s">
        <v>13</v>
      </c>
      <c r="E6" s="13" t="s">
        <v>45</v>
      </c>
      <c r="F6" s="13">
        <v>5</v>
      </c>
      <c r="G6" s="13" t="s">
        <v>13</v>
      </c>
      <c r="H6" s="15" t="s">
        <v>27</v>
      </c>
      <c r="I6" s="16">
        <v>32752</v>
      </c>
      <c r="J6" s="16">
        <v>42809</v>
      </c>
      <c r="K6" s="17">
        <v>43644</v>
      </c>
    </row>
    <row r="7" spans="1:11" s="5" customFormat="1" x14ac:dyDescent="0.25">
      <c r="A7" s="13" t="s">
        <v>73</v>
      </c>
      <c r="B7" s="13" t="s">
        <v>21</v>
      </c>
      <c r="C7" s="14">
        <v>89700</v>
      </c>
      <c r="D7" s="13" t="s">
        <v>13</v>
      </c>
      <c r="E7" s="13" t="s">
        <v>45</v>
      </c>
      <c r="F7" s="13">
        <v>3</v>
      </c>
      <c r="G7" s="13" t="s">
        <v>13</v>
      </c>
      <c r="H7" s="15" t="s">
        <v>29</v>
      </c>
      <c r="I7" s="16">
        <v>33610</v>
      </c>
      <c r="J7" s="16">
        <v>42795</v>
      </c>
      <c r="K7" s="17">
        <v>43689</v>
      </c>
    </row>
    <row r="8" spans="1:11" s="5" customFormat="1" x14ac:dyDescent="0.25">
      <c r="A8" s="13" t="s">
        <v>77</v>
      </c>
      <c r="B8" s="13" t="s">
        <v>21</v>
      </c>
      <c r="C8" s="14">
        <v>89700</v>
      </c>
      <c r="D8" s="13" t="s">
        <v>13</v>
      </c>
      <c r="E8" s="13" t="s">
        <v>45</v>
      </c>
      <c r="F8" s="13">
        <v>4</v>
      </c>
      <c r="G8" s="13" t="s">
        <v>13</v>
      </c>
      <c r="H8" s="15" t="s">
        <v>31</v>
      </c>
      <c r="I8" s="16">
        <v>34856</v>
      </c>
      <c r="J8" s="16">
        <v>42434</v>
      </c>
      <c r="K8" s="17">
        <v>43291</v>
      </c>
    </row>
    <row r="9" spans="1:11" s="5" customFormat="1" x14ac:dyDescent="0.25">
      <c r="A9" s="13" t="s">
        <v>84</v>
      </c>
      <c r="B9" s="13" t="s">
        <v>21</v>
      </c>
      <c r="C9" s="14">
        <v>89700</v>
      </c>
      <c r="D9" s="13" t="s">
        <v>13</v>
      </c>
      <c r="E9" s="13" t="s">
        <v>45</v>
      </c>
      <c r="F9" s="13">
        <v>3</v>
      </c>
      <c r="G9" s="13" t="s">
        <v>22</v>
      </c>
      <c r="H9" s="15" t="s">
        <v>33</v>
      </c>
      <c r="I9" s="16">
        <v>33443</v>
      </c>
      <c r="J9" s="16">
        <v>42806</v>
      </c>
      <c r="K9" s="17">
        <v>43829</v>
      </c>
    </row>
    <row r="10" spans="1:11" s="5" customFormat="1" x14ac:dyDescent="0.25">
      <c r="A10" s="13" t="s">
        <v>86</v>
      </c>
      <c r="B10" s="13" t="s">
        <v>12</v>
      </c>
      <c r="C10" s="14">
        <v>89700</v>
      </c>
      <c r="D10" s="13" t="s">
        <v>13</v>
      </c>
      <c r="E10" s="13" t="s">
        <v>45</v>
      </c>
      <c r="F10" s="13">
        <v>5</v>
      </c>
      <c r="G10" s="13" t="s">
        <v>22</v>
      </c>
      <c r="H10" s="15" t="s">
        <v>35</v>
      </c>
      <c r="I10" s="16">
        <v>34126</v>
      </c>
      <c r="J10" s="16">
        <v>42799</v>
      </c>
      <c r="K10" s="17">
        <v>43361</v>
      </c>
    </row>
    <row r="11" spans="1:11" x14ac:dyDescent="0.25">
      <c r="A11" s="8" t="s">
        <v>36</v>
      </c>
      <c r="B11" s="8" t="s">
        <v>12</v>
      </c>
      <c r="C11" s="9">
        <v>80000</v>
      </c>
      <c r="D11" s="8" t="s">
        <v>13</v>
      </c>
      <c r="E11" s="8" t="s">
        <v>14</v>
      </c>
      <c r="F11" s="8">
        <v>5</v>
      </c>
      <c r="G11" s="8" t="s">
        <v>22</v>
      </c>
      <c r="H11" s="10" t="s">
        <v>37</v>
      </c>
      <c r="I11" s="11">
        <v>31514</v>
      </c>
      <c r="J11" s="11">
        <v>42483</v>
      </c>
      <c r="K11" s="12">
        <v>43756</v>
      </c>
    </row>
    <row r="12" spans="1:11" x14ac:dyDescent="0.25">
      <c r="A12" s="8" t="s">
        <v>57</v>
      </c>
      <c r="B12" s="8" t="s">
        <v>12</v>
      </c>
      <c r="C12" s="9">
        <v>150000</v>
      </c>
      <c r="D12" s="8" t="s">
        <v>13</v>
      </c>
      <c r="E12" s="8" t="s">
        <v>45</v>
      </c>
      <c r="F12" s="8">
        <v>5</v>
      </c>
      <c r="G12" s="8" t="s">
        <v>13</v>
      </c>
      <c r="H12" s="10" t="s">
        <v>38</v>
      </c>
      <c r="I12" s="11">
        <v>33420</v>
      </c>
      <c r="J12" s="11">
        <v>42801</v>
      </c>
      <c r="K12" s="12">
        <v>43699</v>
      </c>
    </row>
    <row r="13" spans="1:11" x14ac:dyDescent="0.25">
      <c r="A13" s="8" t="s">
        <v>71</v>
      </c>
      <c r="B13" s="8" t="s">
        <v>21</v>
      </c>
      <c r="C13" s="9">
        <v>150000</v>
      </c>
      <c r="D13" s="8" t="s">
        <v>13</v>
      </c>
      <c r="E13" s="8" t="s">
        <v>45</v>
      </c>
      <c r="F13" s="8">
        <v>5</v>
      </c>
      <c r="G13" s="8" t="s">
        <v>13</v>
      </c>
      <c r="H13" s="10" t="s">
        <v>40</v>
      </c>
      <c r="I13" s="11">
        <v>32675</v>
      </c>
      <c r="J13" s="11">
        <v>42854</v>
      </c>
      <c r="K13" s="12">
        <v>43643</v>
      </c>
    </row>
    <row r="14" spans="1:11" x14ac:dyDescent="0.25">
      <c r="A14" s="8" t="s">
        <v>41</v>
      </c>
      <c r="B14" s="8" t="s">
        <v>12</v>
      </c>
      <c r="C14" s="9">
        <v>89700</v>
      </c>
      <c r="D14" s="8" t="s">
        <v>22</v>
      </c>
      <c r="E14" s="8" t="s">
        <v>14</v>
      </c>
      <c r="F14" s="8">
        <v>5</v>
      </c>
      <c r="G14" s="8" t="s">
        <v>22</v>
      </c>
      <c r="H14" s="10" t="s">
        <v>42</v>
      </c>
      <c r="I14" s="11">
        <v>33484</v>
      </c>
      <c r="J14" s="11">
        <v>42487</v>
      </c>
      <c r="K14" s="12">
        <v>43357</v>
      </c>
    </row>
    <row r="15" spans="1:11" x14ac:dyDescent="0.25">
      <c r="A15" s="8" t="s">
        <v>43</v>
      </c>
      <c r="B15" s="8" t="s">
        <v>17</v>
      </c>
      <c r="C15" s="9">
        <v>85000</v>
      </c>
      <c r="D15" s="8" t="s">
        <v>18</v>
      </c>
      <c r="E15" s="8" t="s">
        <v>14</v>
      </c>
      <c r="F15" s="8">
        <v>5</v>
      </c>
      <c r="G15" s="8" t="s">
        <v>18</v>
      </c>
      <c r="H15" s="10">
        <v>88885623</v>
      </c>
      <c r="I15" s="11">
        <v>33348</v>
      </c>
      <c r="J15" s="11">
        <v>42806</v>
      </c>
      <c r="K15" s="12">
        <v>43775</v>
      </c>
    </row>
    <row r="16" spans="1:11" x14ac:dyDescent="0.25">
      <c r="A16" s="8" t="s">
        <v>11</v>
      </c>
      <c r="B16" s="8" t="s">
        <v>17</v>
      </c>
      <c r="C16" s="9">
        <v>55000</v>
      </c>
      <c r="D16" s="8" t="s">
        <v>18</v>
      </c>
      <c r="E16" s="8" t="s">
        <v>14</v>
      </c>
      <c r="F16" s="8">
        <v>5</v>
      </c>
      <c r="G16" s="8" t="s">
        <v>18</v>
      </c>
      <c r="H16" s="10">
        <v>888856126</v>
      </c>
      <c r="I16" s="11">
        <v>33211</v>
      </c>
      <c r="J16" s="11">
        <v>42470</v>
      </c>
      <c r="K16" s="12">
        <v>43455</v>
      </c>
    </row>
    <row r="17" spans="1:11" x14ac:dyDescent="0.25">
      <c r="A17" s="8" t="s">
        <v>46</v>
      </c>
      <c r="B17" s="8" t="s">
        <v>17</v>
      </c>
      <c r="C17" s="9">
        <v>45000</v>
      </c>
      <c r="D17" s="8" t="s">
        <v>18</v>
      </c>
      <c r="E17" s="8" t="s">
        <v>45</v>
      </c>
      <c r="F17" s="8">
        <v>5</v>
      </c>
      <c r="G17" s="8" t="s">
        <v>22</v>
      </c>
      <c r="H17" s="10">
        <v>888856127</v>
      </c>
      <c r="I17" s="11">
        <v>33365</v>
      </c>
      <c r="J17" s="11">
        <v>42442</v>
      </c>
      <c r="K17" s="12">
        <v>43448</v>
      </c>
    </row>
    <row r="18" spans="1:11" x14ac:dyDescent="0.25">
      <c r="A18" s="8" t="s">
        <v>47</v>
      </c>
      <c r="B18" s="8" t="s">
        <v>17</v>
      </c>
      <c r="C18" s="18">
        <v>110000</v>
      </c>
      <c r="D18" s="8" t="s">
        <v>18</v>
      </c>
      <c r="E18" s="8" t="s">
        <v>45</v>
      </c>
      <c r="F18" s="8">
        <v>5</v>
      </c>
      <c r="G18" s="8" t="s">
        <v>18</v>
      </c>
      <c r="H18" s="10">
        <v>888856128</v>
      </c>
      <c r="I18" s="11">
        <v>34560</v>
      </c>
      <c r="J18" s="11">
        <v>42839</v>
      </c>
      <c r="K18" s="12">
        <v>43491</v>
      </c>
    </row>
    <row r="19" spans="1:11" x14ac:dyDescent="0.25">
      <c r="A19" s="8" t="s">
        <v>48</v>
      </c>
      <c r="B19" s="8" t="s">
        <v>17</v>
      </c>
      <c r="C19" s="9">
        <v>80000</v>
      </c>
      <c r="D19" s="8" t="s">
        <v>13</v>
      </c>
      <c r="E19" s="8" t="s">
        <v>45</v>
      </c>
      <c r="F19" s="8">
        <v>5</v>
      </c>
      <c r="G19" s="8" t="s">
        <v>13</v>
      </c>
      <c r="H19" s="10">
        <v>888856129</v>
      </c>
      <c r="I19" s="11">
        <v>32863</v>
      </c>
      <c r="J19" s="11">
        <v>42446</v>
      </c>
      <c r="K19" s="12">
        <v>43248</v>
      </c>
    </row>
    <row r="20" spans="1:11" x14ac:dyDescent="0.25">
      <c r="A20" s="8" t="s">
        <v>49</v>
      </c>
      <c r="B20" s="8" t="s">
        <v>17</v>
      </c>
      <c r="C20" s="9">
        <v>70000</v>
      </c>
      <c r="D20" s="8" t="s">
        <v>13</v>
      </c>
      <c r="E20" s="8" t="s">
        <v>45</v>
      </c>
      <c r="F20" s="8">
        <v>5</v>
      </c>
      <c r="G20" s="8" t="s">
        <v>13</v>
      </c>
      <c r="H20" s="10">
        <v>888856130</v>
      </c>
      <c r="I20" s="11">
        <v>32112</v>
      </c>
      <c r="J20" s="11">
        <v>42472</v>
      </c>
      <c r="K20" s="12">
        <v>43282</v>
      </c>
    </row>
    <row r="21" spans="1:11" x14ac:dyDescent="0.25">
      <c r="A21" s="8" t="s">
        <v>50</v>
      </c>
      <c r="B21" s="8" t="s">
        <v>21</v>
      </c>
      <c r="C21" s="9">
        <v>65000</v>
      </c>
      <c r="D21" s="8" t="s">
        <v>22</v>
      </c>
      <c r="E21" s="8" t="s">
        <v>45</v>
      </c>
      <c r="F21" s="8">
        <v>4</v>
      </c>
      <c r="G21" s="8" t="s">
        <v>22</v>
      </c>
      <c r="H21" s="10">
        <v>888856131</v>
      </c>
      <c r="I21" s="11">
        <v>34921</v>
      </c>
      <c r="J21" s="11">
        <v>42814</v>
      </c>
      <c r="K21" s="12">
        <v>43516</v>
      </c>
    </row>
    <row r="22" spans="1:11" x14ac:dyDescent="0.25">
      <c r="A22" s="8" t="s">
        <v>51</v>
      </c>
      <c r="B22" s="8" t="s">
        <v>21</v>
      </c>
      <c r="C22" s="9">
        <v>70000</v>
      </c>
      <c r="D22" s="8" t="s">
        <v>22</v>
      </c>
      <c r="E22" s="8" t="s">
        <v>45</v>
      </c>
      <c r="F22" s="8">
        <v>4</v>
      </c>
      <c r="G22" s="8" t="s">
        <v>22</v>
      </c>
      <c r="H22" s="10">
        <v>888856132</v>
      </c>
      <c r="I22" s="11">
        <v>34602</v>
      </c>
      <c r="J22" s="11">
        <v>42802</v>
      </c>
      <c r="K22" s="12">
        <v>43861</v>
      </c>
    </row>
    <row r="23" spans="1:11" x14ac:dyDescent="0.25">
      <c r="A23" s="8" t="s">
        <v>52</v>
      </c>
      <c r="B23" s="8" t="s">
        <v>21</v>
      </c>
      <c r="C23" s="9">
        <v>45000</v>
      </c>
      <c r="D23" s="8" t="s">
        <v>22</v>
      </c>
      <c r="E23" s="8" t="s">
        <v>45</v>
      </c>
      <c r="F23" s="8">
        <v>2</v>
      </c>
      <c r="G23" s="8" t="s">
        <v>22</v>
      </c>
      <c r="H23" s="10">
        <v>888856133</v>
      </c>
      <c r="I23" s="11">
        <v>34602</v>
      </c>
      <c r="J23" s="11">
        <v>42470</v>
      </c>
      <c r="K23" s="12">
        <v>43290</v>
      </c>
    </row>
    <row r="24" spans="1:11" x14ac:dyDescent="0.25">
      <c r="A24" s="8" t="s">
        <v>53</v>
      </c>
      <c r="B24" s="8" t="s">
        <v>21</v>
      </c>
      <c r="C24" s="9">
        <v>10000</v>
      </c>
      <c r="D24" s="8" t="s">
        <v>22</v>
      </c>
      <c r="E24" s="8" t="s">
        <v>45</v>
      </c>
      <c r="F24" s="8">
        <v>0</v>
      </c>
      <c r="G24" s="8" t="s">
        <v>22</v>
      </c>
      <c r="H24" s="10">
        <v>888856134</v>
      </c>
      <c r="I24" s="11">
        <v>34383</v>
      </c>
      <c r="J24" s="11">
        <v>42842</v>
      </c>
      <c r="K24" s="12">
        <v>43286</v>
      </c>
    </row>
    <row r="25" spans="1:11" x14ac:dyDescent="0.25">
      <c r="A25" s="8" t="s">
        <v>54</v>
      </c>
      <c r="B25" s="8" t="s">
        <v>12</v>
      </c>
      <c r="C25" s="9">
        <v>400000</v>
      </c>
      <c r="D25" s="8" t="s">
        <v>22</v>
      </c>
      <c r="E25" s="8" t="s">
        <v>45</v>
      </c>
      <c r="F25" s="8">
        <v>2</v>
      </c>
      <c r="G25" s="8" t="s">
        <v>22</v>
      </c>
      <c r="H25" s="10">
        <v>888856135</v>
      </c>
      <c r="I25" s="11">
        <v>35030</v>
      </c>
      <c r="J25" s="11">
        <v>42433</v>
      </c>
      <c r="K25" s="12">
        <v>43105</v>
      </c>
    </row>
    <row r="26" spans="1:11" x14ac:dyDescent="0.25">
      <c r="A26" s="8" t="s">
        <v>55</v>
      </c>
      <c r="B26" s="8" t="s">
        <v>12</v>
      </c>
      <c r="C26" s="9">
        <v>130000</v>
      </c>
      <c r="D26" s="8" t="s">
        <v>22</v>
      </c>
      <c r="E26" s="8" t="s">
        <v>45</v>
      </c>
      <c r="F26" s="8">
        <v>10</v>
      </c>
      <c r="G26" s="8" t="s">
        <v>22</v>
      </c>
      <c r="H26" s="10">
        <v>888856136</v>
      </c>
      <c r="I26" s="11">
        <v>31221</v>
      </c>
      <c r="J26" s="11">
        <v>42856</v>
      </c>
      <c r="K26" s="12">
        <v>43677</v>
      </c>
    </row>
    <row r="27" spans="1:11" x14ac:dyDescent="0.25">
      <c r="A27" s="8" t="s">
        <v>56</v>
      </c>
      <c r="B27" s="8" t="s">
        <v>12</v>
      </c>
      <c r="C27" s="9">
        <v>140000</v>
      </c>
      <c r="D27" s="8" t="s">
        <v>22</v>
      </c>
      <c r="E27" s="8" t="s">
        <v>45</v>
      </c>
      <c r="F27" s="8">
        <v>3</v>
      </c>
      <c r="G27" s="8" t="s">
        <v>22</v>
      </c>
      <c r="H27" s="10">
        <v>888856137</v>
      </c>
      <c r="I27" s="11">
        <v>33977</v>
      </c>
      <c r="J27" s="11">
        <v>42802</v>
      </c>
      <c r="K27" s="12">
        <v>43431</v>
      </c>
    </row>
    <row r="28" spans="1:11" x14ac:dyDescent="0.25">
      <c r="A28" s="8" t="s">
        <v>92</v>
      </c>
      <c r="B28" s="8" t="s">
        <v>12</v>
      </c>
      <c r="C28" s="9">
        <v>45000</v>
      </c>
      <c r="D28" s="8" t="s">
        <v>18</v>
      </c>
      <c r="E28" s="8" t="s">
        <v>14</v>
      </c>
      <c r="F28" s="8">
        <v>5</v>
      </c>
      <c r="G28" s="8" t="s">
        <v>18</v>
      </c>
      <c r="H28" s="10">
        <v>888856138</v>
      </c>
      <c r="I28" s="11">
        <v>35134</v>
      </c>
      <c r="J28" s="11">
        <v>42464</v>
      </c>
      <c r="K28" s="12">
        <v>43116</v>
      </c>
    </row>
    <row r="29" spans="1:11" x14ac:dyDescent="0.25">
      <c r="A29" s="8" t="s">
        <v>58</v>
      </c>
      <c r="B29" s="8" t="s">
        <v>12</v>
      </c>
      <c r="C29" s="9">
        <v>330000</v>
      </c>
      <c r="D29" s="8" t="s">
        <v>18</v>
      </c>
      <c r="E29" s="8" t="s">
        <v>45</v>
      </c>
      <c r="F29" s="8">
        <v>5</v>
      </c>
      <c r="G29" s="8" t="s">
        <v>18</v>
      </c>
      <c r="H29" s="10">
        <v>888856139</v>
      </c>
      <c r="I29" s="11">
        <v>35202</v>
      </c>
      <c r="J29" s="11">
        <v>42453</v>
      </c>
      <c r="K29" s="12">
        <v>43214</v>
      </c>
    </row>
    <row r="30" spans="1:11" x14ac:dyDescent="0.25">
      <c r="A30" s="8" t="s">
        <v>59</v>
      </c>
      <c r="B30" s="8" t="s">
        <v>12</v>
      </c>
      <c r="C30" s="9">
        <v>150000</v>
      </c>
      <c r="D30" s="8" t="s">
        <v>18</v>
      </c>
      <c r="E30" s="8" t="s">
        <v>60</v>
      </c>
      <c r="F30" s="8">
        <v>5</v>
      </c>
      <c r="G30" s="8" t="s">
        <v>18</v>
      </c>
      <c r="H30" s="10">
        <v>888856140</v>
      </c>
      <c r="I30" s="11">
        <v>35167</v>
      </c>
      <c r="J30" s="11">
        <v>42460</v>
      </c>
      <c r="K30" s="12">
        <v>43219</v>
      </c>
    </row>
    <row r="31" spans="1:11" x14ac:dyDescent="0.25">
      <c r="A31" s="8" t="s">
        <v>61</v>
      </c>
      <c r="B31" s="8" t="s">
        <v>17</v>
      </c>
      <c r="C31" s="9">
        <v>85000</v>
      </c>
      <c r="D31" s="8" t="s">
        <v>18</v>
      </c>
      <c r="E31" s="8" t="s">
        <v>60</v>
      </c>
      <c r="F31" s="8">
        <v>0</v>
      </c>
      <c r="G31" s="8" t="s">
        <v>18</v>
      </c>
      <c r="H31" s="10">
        <v>888856141</v>
      </c>
      <c r="I31" s="11">
        <v>35397</v>
      </c>
      <c r="J31" s="11">
        <v>42436</v>
      </c>
      <c r="K31" s="12">
        <v>43370</v>
      </c>
    </row>
    <row r="32" spans="1:11" x14ac:dyDescent="0.25">
      <c r="A32" s="8" t="s">
        <v>62</v>
      </c>
      <c r="B32" s="8" t="s">
        <v>21</v>
      </c>
      <c r="C32" s="9">
        <v>60000</v>
      </c>
      <c r="D32" s="8" t="s">
        <v>13</v>
      </c>
      <c r="E32" s="8" t="s">
        <v>45</v>
      </c>
      <c r="F32" s="8">
        <v>5</v>
      </c>
      <c r="G32" s="8" t="s">
        <v>22</v>
      </c>
      <c r="H32" s="10">
        <v>888856142</v>
      </c>
      <c r="I32" s="11">
        <v>34033</v>
      </c>
      <c r="J32" s="11">
        <v>42435</v>
      </c>
      <c r="K32" s="12">
        <v>43337</v>
      </c>
    </row>
    <row r="33" spans="1:11" x14ac:dyDescent="0.25">
      <c r="A33" s="8" t="s">
        <v>63</v>
      </c>
      <c r="B33" s="8" t="s">
        <v>17</v>
      </c>
      <c r="C33" s="9">
        <v>50000</v>
      </c>
      <c r="D33" s="8" t="s">
        <v>13</v>
      </c>
      <c r="E33" s="8" t="s">
        <v>45</v>
      </c>
      <c r="F33" s="8">
        <v>12</v>
      </c>
      <c r="G33" s="8" t="s">
        <v>22</v>
      </c>
      <c r="H33" s="10">
        <v>888856143</v>
      </c>
      <c r="I33" s="11">
        <v>29946</v>
      </c>
      <c r="J33" s="11">
        <v>42824</v>
      </c>
      <c r="K33" s="12">
        <v>43833</v>
      </c>
    </row>
    <row r="34" spans="1:11" x14ac:dyDescent="0.25">
      <c r="A34" s="8" t="s">
        <v>64</v>
      </c>
      <c r="B34" s="8" t="s">
        <v>17</v>
      </c>
      <c r="C34" s="9">
        <v>89000</v>
      </c>
      <c r="D34" s="8" t="s">
        <v>13</v>
      </c>
      <c r="E34" s="8" t="s">
        <v>65</v>
      </c>
      <c r="F34" s="8">
        <v>5</v>
      </c>
      <c r="G34" s="8" t="s">
        <v>22</v>
      </c>
      <c r="H34" s="10" t="s">
        <v>66</v>
      </c>
      <c r="I34" s="11">
        <v>34648</v>
      </c>
      <c r="J34" s="11">
        <v>42807</v>
      </c>
      <c r="K34" s="12">
        <v>43932</v>
      </c>
    </row>
    <row r="35" spans="1:11" s="5" customFormat="1" x14ac:dyDescent="0.25">
      <c r="A35" s="13" t="s">
        <v>67</v>
      </c>
      <c r="B35" s="13" t="s">
        <v>17</v>
      </c>
      <c r="C35" s="14">
        <v>55000</v>
      </c>
      <c r="D35" s="13" t="s">
        <v>13</v>
      </c>
      <c r="E35" s="13" t="s">
        <v>65</v>
      </c>
      <c r="F35" s="13">
        <v>5</v>
      </c>
      <c r="G35" s="13" t="s">
        <v>22</v>
      </c>
      <c r="H35" s="15" t="s">
        <v>68</v>
      </c>
      <c r="I35" s="16">
        <v>34375</v>
      </c>
      <c r="J35" s="16">
        <v>42809</v>
      </c>
      <c r="K35" s="17">
        <v>43709</v>
      </c>
    </row>
    <row r="36" spans="1:11" s="5" customFormat="1" x14ac:dyDescent="0.25">
      <c r="A36" s="13" t="s">
        <v>26</v>
      </c>
      <c r="B36" s="13" t="s">
        <v>21</v>
      </c>
      <c r="C36" s="14">
        <v>45000</v>
      </c>
      <c r="D36" s="13" t="s">
        <v>13</v>
      </c>
      <c r="E36" s="13" t="s">
        <v>14</v>
      </c>
      <c r="F36" s="13">
        <v>2</v>
      </c>
      <c r="G36" s="13" t="s">
        <v>22</v>
      </c>
      <c r="H36" s="15" t="s">
        <v>70</v>
      </c>
      <c r="I36" s="16">
        <v>35340</v>
      </c>
      <c r="J36" s="16">
        <v>42842</v>
      </c>
      <c r="K36" s="17">
        <v>43756</v>
      </c>
    </row>
    <row r="37" spans="1:11" s="5" customFormat="1" x14ac:dyDescent="0.25">
      <c r="A37" s="13" t="s">
        <v>39</v>
      </c>
      <c r="B37" s="13" t="s">
        <v>21</v>
      </c>
      <c r="C37" s="14">
        <v>40000</v>
      </c>
      <c r="D37" s="13" t="s">
        <v>13</v>
      </c>
      <c r="E37" s="13" t="s">
        <v>14</v>
      </c>
      <c r="F37" s="13">
        <v>2</v>
      </c>
      <c r="G37" s="13" t="s">
        <v>13</v>
      </c>
      <c r="H37" s="15" t="s">
        <v>72</v>
      </c>
      <c r="I37" s="16">
        <v>35278</v>
      </c>
      <c r="J37" s="16">
        <v>42848</v>
      </c>
      <c r="K37" s="17">
        <v>43589</v>
      </c>
    </row>
    <row r="38" spans="1:11" s="5" customFormat="1" x14ac:dyDescent="0.25">
      <c r="A38" s="13" t="s">
        <v>28</v>
      </c>
      <c r="B38" s="13" t="s">
        <v>21</v>
      </c>
      <c r="C38" s="14">
        <v>55000</v>
      </c>
      <c r="D38" s="13" t="s">
        <v>13</v>
      </c>
      <c r="E38" s="13" t="s">
        <v>14</v>
      </c>
      <c r="F38" s="13">
        <v>4</v>
      </c>
      <c r="G38" s="13" t="s">
        <v>13</v>
      </c>
      <c r="H38" s="15" t="s">
        <v>74</v>
      </c>
      <c r="I38" s="16">
        <v>31531</v>
      </c>
      <c r="J38" s="16">
        <v>42803</v>
      </c>
      <c r="K38" s="17">
        <v>43522</v>
      </c>
    </row>
    <row r="39" spans="1:11" x14ac:dyDescent="0.25">
      <c r="A39" s="8" t="s">
        <v>75</v>
      </c>
      <c r="B39" s="8" t="s">
        <v>21</v>
      </c>
      <c r="C39" s="9">
        <v>50000</v>
      </c>
      <c r="D39" s="8" t="s">
        <v>13</v>
      </c>
      <c r="E39" s="8" t="s">
        <v>45</v>
      </c>
      <c r="F39" s="8">
        <v>3</v>
      </c>
      <c r="G39" s="8" t="s">
        <v>13</v>
      </c>
      <c r="H39" s="10" t="s">
        <v>76</v>
      </c>
      <c r="I39" s="11">
        <v>34576</v>
      </c>
      <c r="J39" s="11">
        <v>42832</v>
      </c>
      <c r="K39" s="12">
        <v>43682</v>
      </c>
    </row>
    <row r="40" spans="1:11" s="5" customFormat="1" x14ac:dyDescent="0.25">
      <c r="A40" s="13" t="s">
        <v>30</v>
      </c>
      <c r="B40" s="13" t="s">
        <v>21</v>
      </c>
      <c r="C40" s="14">
        <v>50000</v>
      </c>
      <c r="D40" s="13" t="s">
        <v>13</v>
      </c>
      <c r="E40" s="13" t="s">
        <v>14</v>
      </c>
      <c r="F40" s="13">
        <v>2</v>
      </c>
      <c r="G40" s="13" t="s">
        <v>13</v>
      </c>
      <c r="H40" s="15" t="s">
        <v>78</v>
      </c>
      <c r="I40" s="16">
        <v>35113</v>
      </c>
      <c r="J40" s="16">
        <v>42472</v>
      </c>
      <c r="K40" s="17">
        <v>43426</v>
      </c>
    </row>
    <row r="41" spans="1:11" x14ac:dyDescent="0.25">
      <c r="A41" s="8" t="s">
        <v>79</v>
      </c>
      <c r="B41" s="8" t="s">
        <v>12</v>
      </c>
      <c r="C41" s="9">
        <v>80000</v>
      </c>
      <c r="D41" s="8" t="s">
        <v>80</v>
      </c>
      <c r="E41" s="8" t="s">
        <v>45</v>
      </c>
      <c r="F41" s="8">
        <v>3</v>
      </c>
      <c r="G41" s="8" t="s">
        <v>18</v>
      </c>
      <c r="H41" s="10" t="s">
        <v>81</v>
      </c>
      <c r="I41" s="11">
        <v>34989</v>
      </c>
      <c r="J41" s="11">
        <v>42819</v>
      </c>
      <c r="K41" s="12">
        <v>44242</v>
      </c>
    </row>
    <row r="42" spans="1:11" x14ac:dyDescent="0.25">
      <c r="A42" s="8" t="s">
        <v>82</v>
      </c>
      <c r="B42" s="8" t="s">
        <v>12</v>
      </c>
      <c r="C42" s="9">
        <v>89700</v>
      </c>
      <c r="D42" s="8" t="s">
        <v>80</v>
      </c>
      <c r="E42" s="8" t="s">
        <v>45</v>
      </c>
      <c r="F42" s="8">
        <v>4</v>
      </c>
      <c r="G42" s="8" t="s">
        <v>18</v>
      </c>
      <c r="H42" s="10" t="s">
        <v>83</v>
      </c>
      <c r="I42" s="11">
        <v>34530</v>
      </c>
      <c r="J42" s="11">
        <v>42433</v>
      </c>
      <c r="K42" s="12">
        <v>43397</v>
      </c>
    </row>
    <row r="43" spans="1:11" s="5" customFormat="1" x14ac:dyDescent="0.25">
      <c r="A43" s="13" t="s">
        <v>32</v>
      </c>
      <c r="B43" s="13" t="s">
        <v>12</v>
      </c>
      <c r="C43" s="14">
        <v>40000</v>
      </c>
      <c r="D43" s="13" t="s">
        <v>80</v>
      </c>
      <c r="E43" s="13" t="s">
        <v>14</v>
      </c>
      <c r="F43" s="13">
        <v>6</v>
      </c>
      <c r="G43" s="13" t="s">
        <v>13</v>
      </c>
      <c r="H43" s="15" t="s">
        <v>85</v>
      </c>
      <c r="I43" s="16">
        <v>34740</v>
      </c>
      <c r="J43" s="16">
        <v>42436</v>
      </c>
      <c r="K43" s="17">
        <v>44270</v>
      </c>
    </row>
    <row r="44" spans="1:11" s="5" customFormat="1" x14ac:dyDescent="0.25">
      <c r="A44" s="13" t="s">
        <v>34</v>
      </c>
      <c r="B44" s="13" t="s">
        <v>12</v>
      </c>
      <c r="C44" s="19">
        <v>45000</v>
      </c>
      <c r="D44" s="13" t="s">
        <v>18</v>
      </c>
      <c r="E44" s="13" t="s">
        <v>14</v>
      </c>
      <c r="F44" s="13">
        <v>2</v>
      </c>
      <c r="G44" s="13" t="s">
        <v>13</v>
      </c>
      <c r="H44" s="15" t="s">
        <v>87</v>
      </c>
      <c r="I44" s="16">
        <v>34293</v>
      </c>
      <c r="J44" s="16">
        <v>42453</v>
      </c>
      <c r="K44" s="17">
        <v>43453</v>
      </c>
    </row>
    <row r="45" spans="1:11" x14ac:dyDescent="0.25">
      <c r="A45" s="8" t="s">
        <v>88</v>
      </c>
      <c r="B45" s="8" t="s">
        <v>21</v>
      </c>
      <c r="C45" s="18">
        <v>50000</v>
      </c>
      <c r="D45" s="8" t="s">
        <v>18</v>
      </c>
      <c r="E45" s="8" t="s">
        <v>45</v>
      </c>
      <c r="F45" s="8">
        <v>3</v>
      </c>
      <c r="G45" s="8" t="s">
        <v>22</v>
      </c>
      <c r="H45" s="10" t="s">
        <v>89</v>
      </c>
      <c r="I45" s="11">
        <v>32366</v>
      </c>
      <c r="J45" s="11">
        <v>42482</v>
      </c>
      <c r="K45" s="12">
        <v>44263</v>
      </c>
    </row>
    <row r="46" spans="1:11" x14ac:dyDescent="0.25">
      <c r="A46" s="8" t="s">
        <v>90</v>
      </c>
      <c r="B46" s="8" t="s">
        <v>17</v>
      </c>
      <c r="C46" s="9">
        <v>154500</v>
      </c>
      <c r="D46" s="8" t="s">
        <v>80</v>
      </c>
      <c r="E46" s="8" t="s">
        <v>45</v>
      </c>
      <c r="F46" s="8">
        <v>4</v>
      </c>
      <c r="G46" s="8" t="s">
        <v>22</v>
      </c>
      <c r="H46" s="10" t="s">
        <v>91</v>
      </c>
      <c r="I46" s="11">
        <v>32203</v>
      </c>
      <c r="J46" s="11">
        <v>42830</v>
      </c>
      <c r="K46" s="12">
        <v>43820</v>
      </c>
    </row>
    <row r="47" spans="1:11" x14ac:dyDescent="0.25">
      <c r="C47" s="4"/>
    </row>
    <row r="49" spans="3:6" x14ac:dyDescent="0.25">
      <c r="D49" s="2"/>
    </row>
    <row r="50" spans="3:6" x14ac:dyDescent="0.25">
      <c r="C50" s="4"/>
      <c r="D50" s="2"/>
      <c r="F50" s="2"/>
    </row>
    <row r="51" spans="3:6" x14ac:dyDescent="0.25">
      <c r="C51" s="4"/>
      <c r="D51" s="2"/>
      <c r="F51" s="2"/>
    </row>
    <row r="52" spans="3:6" x14ac:dyDescent="0.25">
      <c r="D52" s="2"/>
      <c r="F52" s="2"/>
    </row>
    <row r="53" spans="3:6" x14ac:dyDescent="0.25">
      <c r="D53" s="2"/>
      <c r="F53" s="2"/>
    </row>
    <row r="54" spans="3:6" x14ac:dyDescent="0.25">
      <c r="D54" s="2"/>
      <c r="F54" s="2"/>
    </row>
    <row r="55" spans="3:6" x14ac:dyDescent="0.25">
      <c r="D55" s="2"/>
      <c r="F55" s="2"/>
    </row>
    <row r="56" spans="3:6" x14ac:dyDescent="0.25">
      <c r="D56" s="4"/>
      <c r="F56" s="2"/>
    </row>
    <row r="57" spans="3:6" x14ac:dyDescent="0.25">
      <c r="D57" s="2"/>
      <c r="F57" s="2"/>
    </row>
    <row r="58" spans="3:6" x14ac:dyDescent="0.25">
      <c r="D58" s="2"/>
      <c r="F58" s="2"/>
    </row>
    <row r="59" spans="3:6" x14ac:dyDescent="0.25">
      <c r="D59" s="2"/>
      <c r="F59" s="2"/>
    </row>
    <row r="60" spans="3:6" x14ac:dyDescent="0.25">
      <c r="D60" s="2"/>
      <c r="F60" s="2"/>
    </row>
    <row r="61" spans="3:6" x14ac:dyDescent="0.25">
      <c r="D61" s="2"/>
      <c r="F61" s="2"/>
    </row>
    <row r="62" spans="3:6" x14ac:dyDescent="0.25">
      <c r="D62" s="2"/>
      <c r="F62" s="2"/>
    </row>
    <row r="63" spans="3:6" x14ac:dyDescent="0.25">
      <c r="C63" s="4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8ACD-484B-4F7E-9A34-DD30D7A46ECF}">
  <dimension ref="A1:I33"/>
  <sheetViews>
    <sheetView tabSelected="1" workbookViewId="0">
      <selection activeCell="G12" sqref="G12"/>
    </sheetView>
  </sheetViews>
  <sheetFormatPr defaultRowHeight="15" x14ac:dyDescent="0.25"/>
  <cols>
    <col min="1" max="1" width="18.140625" customWidth="1"/>
    <col min="2" max="2" width="22.42578125" customWidth="1"/>
    <col min="4" max="4" width="20.140625" customWidth="1"/>
    <col min="5" max="5" width="17.5703125" customWidth="1"/>
    <col min="7" max="7" width="28" customWidth="1"/>
    <col min="8" max="8" width="15" customWidth="1"/>
    <col min="9" max="9" width="16.42578125" customWidth="1"/>
  </cols>
  <sheetData>
    <row r="1" spans="1:9" ht="30" x14ac:dyDescent="0.25">
      <c r="A1" s="6" t="s">
        <v>0</v>
      </c>
      <c r="B1" s="6" t="s">
        <v>104</v>
      </c>
      <c r="D1" s="6" t="s">
        <v>0</v>
      </c>
      <c r="E1" s="6" t="s">
        <v>105</v>
      </c>
    </row>
    <row r="2" spans="1:9" x14ac:dyDescent="0.25">
      <c r="A2" s="8" t="s">
        <v>44</v>
      </c>
      <c r="B2" s="9">
        <v>230000</v>
      </c>
      <c r="D2" s="8" t="s">
        <v>16</v>
      </c>
      <c r="E2" s="9">
        <v>40000</v>
      </c>
    </row>
    <row r="3" spans="1:9" x14ac:dyDescent="0.25">
      <c r="A3" s="13" t="s">
        <v>86</v>
      </c>
      <c r="B3" s="14">
        <v>89700</v>
      </c>
      <c r="D3" s="8" t="s">
        <v>24</v>
      </c>
      <c r="E3" s="9">
        <v>45000</v>
      </c>
    </row>
    <row r="4" spans="1:9" x14ac:dyDescent="0.25">
      <c r="A4" s="8" t="s">
        <v>36</v>
      </c>
      <c r="B4" s="9">
        <v>80000</v>
      </c>
      <c r="D4" s="13" t="s">
        <v>69</v>
      </c>
      <c r="E4" s="14">
        <v>90000</v>
      </c>
      <c r="G4" s="20" t="s">
        <v>96</v>
      </c>
      <c r="H4" s="21" t="s">
        <v>12</v>
      </c>
      <c r="I4" s="21" t="s">
        <v>17</v>
      </c>
    </row>
    <row r="5" spans="1:9" x14ac:dyDescent="0.25">
      <c r="A5" s="8" t="s">
        <v>57</v>
      </c>
      <c r="B5" s="9">
        <v>150000</v>
      </c>
      <c r="D5" s="8" t="s">
        <v>43</v>
      </c>
      <c r="E5" s="9">
        <v>85000</v>
      </c>
      <c r="G5" t="s">
        <v>93</v>
      </c>
      <c r="H5" s="4">
        <f>AVERAGE(B2:B16)</f>
        <v>139273.33333333334</v>
      </c>
      <c r="I5" s="4">
        <f>AVERAGE(E2:E15)</f>
        <v>75250</v>
      </c>
    </row>
    <row r="6" spans="1:9" x14ac:dyDescent="0.25">
      <c r="A6" s="8" t="s">
        <v>41</v>
      </c>
      <c r="B6" s="9">
        <v>89700</v>
      </c>
      <c r="D6" s="8" t="s">
        <v>11</v>
      </c>
      <c r="E6" s="9">
        <v>55000</v>
      </c>
      <c r="G6" t="s">
        <v>94</v>
      </c>
      <c r="H6" s="4">
        <f>MEDIAN(B2:B16)</f>
        <v>89700</v>
      </c>
      <c r="I6" s="4">
        <f>MEDIAN(E2:E15)</f>
        <v>75000</v>
      </c>
    </row>
    <row r="7" spans="1:9" x14ac:dyDescent="0.25">
      <c r="A7" s="8" t="s">
        <v>54</v>
      </c>
      <c r="B7" s="9">
        <v>400000</v>
      </c>
      <c r="D7" s="8" t="s">
        <v>46</v>
      </c>
      <c r="E7" s="9">
        <v>45000</v>
      </c>
      <c r="G7" t="s">
        <v>95</v>
      </c>
      <c r="H7">
        <f>MODE(B2:B16)</f>
        <v>89700</v>
      </c>
      <c r="I7">
        <f>MODE(E2:E15)</f>
        <v>45000</v>
      </c>
    </row>
    <row r="8" spans="1:9" x14ac:dyDescent="0.25">
      <c r="A8" s="8" t="s">
        <v>55</v>
      </c>
      <c r="B8" s="9">
        <v>130000</v>
      </c>
      <c r="D8" s="8" t="s">
        <v>47</v>
      </c>
      <c r="E8" s="18">
        <v>110000</v>
      </c>
    </row>
    <row r="9" spans="1:9" x14ac:dyDescent="0.25">
      <c r="A9" s="8" t="s">
        <v>56</v>
      </c>
      <c r="B9" s="9">
        <v>140000</v>
      </c>
      <c r="D9" s="8" t="s">
        <v>48</v>
      </c>
      <c r="E9" s="9">
        <v>80000</v>
      </c>
    </row>
    <row r="10" spans="1:9" x14ac:dyDescent="0.25">
      <c r="A10" s="8" t="s">
        <v>92</v>
      </c>
      <c r="B10" s="9">
        <v>45000</v>
      </c>
      <c r="D10" s="8" t="s">
        <v>49</v>
      </c>
      <c r="E10" s="9">
        <v>70000</v>
      </c>
      <c r="G10" s="22" t="s">
        <v>103</v>
      </c>
      <c r="H10" s="21" t="s">
        <v>12</v>
      </c>
      <c r="I10" s="21" t="s">
        <v>17</v>
      </c>
    </row>
    <row r="11" spans="1:9" x14ac:dyDescent="0.25">
      <c r="A11" s="8" t="s">
        <v>58</v>
      </c>
      <c r="B11" s="9">
        <v>330000</v>
      </c>
      <c r="D11" s="8" t="s">
        <v>61</v>
      </c>
      <c r="E11" s="9">
        <v>85000</v>
      </c>
      <c r="G11" t="s">
        <v>102</v>
      </c>
      <c r="H11">
        <f>QUARTILE(B2:B16,1)</f>
        <v>80000</v>
      </c>
      <c r="I11">
        <f>QUARTILE(E2:E15,1)</f>
        <v>51250</v>
      </c>
    </row>
    <row r="12" spans="1:9" x14ac:dyDescent="0.25">
      <c r="A12" s="8" t="s">
        <v>59</v>
      </c>
      <c r="B12" s="9">
        <v>150000</v>
      </c>
      <c r="D12" s="8" t="s">
        <v>63</v>
      </c>
      <c r="E12" s="9">
        <v>50000</v>
      </c>
      <c r="G12" t="s">
        <v>97</v>
      </c>
      <c r="H12">
        <f>QUARTILE(B2:B16,2)</f>
        <v>89700</v>
      </c>
      <c r="I12">
        <f>QUARTILE(E2:E15,2)</f>
        <v>75000</v>
      </c>
    </row>
    <row r="13" spans="1:9" x14ac:dyDescent="0.25">
      <c r="A13" s="8" t="s">
        <v>79</v>
      </c>
      <c r="B13" s="9">
        <v>80000</v>
      </c>
      <c r="D13" s="8" t="s">
        <v>64</v>
      </c>
      <c r="E13" s="9">
        <v>89000</v>
      </c>
      <c r="G13" t="s">
        <v>98</v>
      </c>
      <c r="H13">
        <f>QUARTILE(B2:B16,3)</f>
        <v>150000</v>
      </c>
      <c r="I13">
        <f>QUARTILE(E2:E15,3)</f>
        <v>88000</v>
      </c>
    </row>
    <row r="14" spans="1:9" x14ac:dyDescent="0.25">
      <c r="A14" s="8" t="s">
        <v>82</v>
      </c>
      <c r="B14" s="9">
        <v>89700</v>
      </c>
      <c r="D14" s="13" t="s">
        <v>67</v>
      </c>
      <c r="E14" s="14">
        <v>55000</v>
      </c>
      <c r="G14" t="s">
        <v>99</v>
      </c>
      <c r="H14">
        <f>H13-H11</f>
        <v>70000</v>
      </c>
      <c r="I14">
        <f>I13-I11</f>
        <v>36750</v>
      </c>
    </row>
    <row r="15" spans="1:9" x14ac:dyDescent="0.25">
      <c r="A15" s="13" t="s">
        <v>32</v>
      </c>
      <c r="B15" s="14">
        <v>40000</v>
      </c>
      <c r="D15" s="8" t="s">
        <v>90</v>
      </c>
      <c r="E15" s="9">
        <v>154500</v>
      </c>
      <c r="G15" t="s">
        <v>100</v>
      </c>
      <c r="H15">
        <f>H13+1.5*H14</f>
        <v>255000</v>
      </c>
      <c r="I15">
        <f>I13+1.5*I14</f>
        <v>143125</v>
      </c>
    </row>
    <row r="16" spans="1:9" x14ac:dyDescent="0.25">
      <c r="A16" s="13" t="s">
        <v>34</v>
      </c>
      <c r="B16" s="19">
        <v>45000</v>
      </c>
      <c r="E16" s="4"/>
      <c r="G16" t="s">
        <v>101</v>
      </c>
      <c r="H16">
        <f>H11-1.5*H14</f>
        <v>-25000</v>
      </c>
      <c r="I16">
        <f>I11-1.5*I14</f>
        <v>-3875</v>
      </c>
    </row>
    <row r="17" spans="2:5" x14ac:dyDescent="0.25">
      <c r="B17" s="4"/>
    </row>
    <row r="19" spans="2:5" x14ac:dyDescent="0.25">
      <c r="E19" s="4"/>
    </row>
    <row r="20" spans="2:5" x14ac:dyDescent="0.25">
      <c r="B20" s="4"/>
      <c r="E20" s="4"/>
    </row>
    <row r="21" spans="2:5" x14ac:dyDescent="0.25">
      <c r="B21" s="4"/>
    </row>
    <row r="32" spans="2:5" x14ac:dyDescent="0.25">
      <c r="E32" s="4"/>
    </row>
    <row r="33" spans="2:2" x14ac:dyDescent="0.25">
      <c r="B33" s="4"/>
    </row>
  </sheetData>
  <conditionalFormatting sqref="B2:B16">
    <cfRule type="cellIs" dxfId="10" priority="1" operator="lessThan">
      <formula>-25000</formula>
    </cfRule>
    <cfRule type="cellIs" dxfId="9" priority="3" operator="greaterThan">
      <formula>255000</formula>
    </cfRule>
  </conditionalFormatting>
  <conditionalFormatting sqref="E2:E15">
    <cfRule type="cellIs" dxfId="8" priority="2" operator="greaterThan">
      <formula>143125</formula>
    </cfRule>
  </conditionalFormatting>
  <conditionalFormatting sqref="G10">
    <cfRule type="cellIs" dxfId="7" priority="4" operator="greaterThan">
      <formula>255000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BDF9-CD17-4511-9F7A-F129A15BFF9D}">
  <dimension ref="A1:I33"/>
  <sheetViews>
    <sheetView workbookViewId="0">
      <selection activeCell="F21" sqref="F21"/>
    </sheetView>
  </sheetViews>
  <sheetFormatPr defaultRowHeight="15" x14ac:dyDescent="0.25"/>
  <cols>
    <col min="1" max="1" width="18.140625" customWidth="1"/>
    <col min="2" max="2" width="22.42578125" customWidth="1"/>
    <col min="4" max="4" width="20.140625" customWidth="1"/>
    <col min="5" max="5" width="17.5703125" customWidth="1"/>
    <col min="7" max="7" width="28" customWidth="1"/>
    <col min="8" max="8" width="15" customWidth="1"/>
    <col min="9" max="9" width="16.42578125" customWidth="1"/>
  </cols>
  <sheetData>
    <row r="1" spans="1:9" ht="30" x14ac:dyDescent="0.25">
      <c r="A1" s="6" t="s">
        <v>0</v>
      </c>
      <c r="B1" s="6" t="s">
        <v>104</v>
      </c>
      <c r="D1" s="6" t="s">
        <v>0</v>
      </c>
      <c r="E1" s="6" t="s">
        <v>105</v>
      </c>
    </row>
    <row r="2" spans="1:9" x14ac:dyDescent="0.25">
      <c r="A2" s="8" t="s">
        <v>44</v>
      </c>
      <c r="B2" s="9">
        <v>230000</v>
      </c>
      <c r="D2" s="8" t="s">
        <v>16</v>
      </c>
      <c r="E2" s="9">
        <v>40000</v>
      </c>
    </row>
    <row r="3" spans="1:9" x14ac:dyDescent="0.25">
      <c r="A3" s="13" t="s">
        <v>86</v>
      </c>
      <c r="B3" s="14">
        <v>89700</v>
      </c>
      <c r="D3" s="8" t="s">
        <v>24</v>
      </c>
      <c r="E3" s="9">
        <v>45000</v>
      </c>
    </row>
    <row r="4" spans="1:9" x14ac:dyDescent="0.25">
      <c r="A4" s="8" t="s">
        <v>36</v>
      </c>
      <c r="B4" s="9">
        <v>80000</v>
      </c>
      <c r="D4" s="13" t="s">
        <v>69</v>
      </c>
      <c r="E4" s="14">
        <v>90000</v>
      </c>
      <c r="G4" s="20" t="s">
        <v>96</v>
      </c>
      <c r="H4" s="21" t="s">
        <v>12</v>
      </c>
      <c r="I4" s="21" t="s">
        <v>17</v>
      </c>
    </row>
    <row r="5" spans="1:9" x14ac:dyDescent="0.25">
      <c r="A5" s="8" t="s">
        <v>57</v>
      </c>
      <c r="B5" s="9">
        <v>150000</v>
      </c>
      <c r="D5" s="8" t="s">
        <v>43</v>
      </c>
      <c r="E5" s="9">
        <v>85000</v>
      </c>
      <c r="G5" t="s">
        <v>93</v>
      </c>
      <c r="H5" s="4">
        <f>AVERAGE(B2:B16)</f>
        <v>104546.15384615384</v>
      </c>
      <c r="I5" s="4">
        <f>AVERAGE(E2:E15)</f>
        <v>69153.846153846156</v>
      </c>
    </row>
    <row r="6" spans="1:9" x14ac:dyDescent="0.25">
      <c r="A6" s="8" t="s">
        <v>41</v>
      </c>
      <c r="B6" s="9">
        <v>89700</v>
      </c>
      <c r="D6" s="8" t="s">
        <v>11</v>
      </c>
      <c r="E6" s="9">
        <v>55000</v>
      </c>
      <c r="G6" t="s">
        <v>94</v>
      </c>
      <c r="H6" s="4">
        <f>MEDIAN(B2:B16)</f>
        <v>89700</v>
      </c>
      <c r="I6" s="4">
        <f>MEDIAN(E2:E15)</f>
        <v>70000</v>
      </c>
    </row>
    <row r="7" spans="1:9" x14ac:dyDescent="0.25">
      <c r="A7" s="8" t="s">
        <v>54</v>
      </c>
      <c r="B7" s="9"/>
      <c r="D7" s="8" t="s">
        <v>46</v>
      </c>
      <c r="E7" s="9">
        <v>45000</v>
      </c>
      <c r="G7" t="s">
        <v>95</v>
      </c>
      <c r="H7">
        <f>MODE(B2:B16)</f>
        <v>89700</v>
      </c>
      <c r="I7">
        <f>MODE(E2:E15)</f>
        <v>45000</v>
      </c>
    </row>
    <row r="8" spans="1:9" x14ac:dyDescent="0.25">
      <c r="A8" s="8" t="s">
        <v>55</v>
      </c>
      <c r="B8" s="9">
        <v>130000</v>
      </c>
      <c r="D8" s="8" t="s">
        <v>47</v>
      </c>
      <c r="E8" s="18">
        <v>110000</v>
      </c>
    </row>
    <row r="9" spans="1:9" x14ac:dyDescent="0.25">
      <c r="A9" s="8" t="s">
        <v>56</v>
      </c>
      <c r="B9" s="9">
        <v>140000</v>
      </c>
      <c r="D9" s="8" t="s">
        <v>48</v>
      </c>
      <c r="E9" s="9">
        <v>80000</v>
      </c>
    </row>
    <row r="10" spans="1:9" x14ac:dyDescent="0.25">
      <c r="A10" s="8" t="s">
        <v>92</v>
      </c>
      <c r="B10" s="9">
        <v>45000</v>
      </c>
      <c r="D10" s="8" t="s">
        <v>49</v>
      </c>
      <c r="E10" s="9">
        <v>70000</v>
      </c>
      <c r="G10" s="22" t="s">
        <v>103</v>
      </c>
      <c r="H10" s="21" t="s">
        <v>12</v>
      </c>
      <c r="I10" s="21" t="s">
        <v>17</v>
      </c>
    </row>
    <row r="11" spans="1:9" x14ac:dyDescent="0.25">
      <c r="A11" s="8" t="s">
        <v>58</v>
      </c>
      <c r="B11" s="9"/>
      <c r="D11" s="8" t="s">
        <v>61</v>
      </c>
      <c r="E11" s="9">
        <v>85000</v>
      </c>
      <c r="G11" t="s">
        <v>102</v>
      </c>
      <c r="H11">
        <f>QUARTILE(B2:B16,1)</f>
        <v>80000</v>
      </c>
      <c r="I11">
        <f>QUARTILE(E2:E15,1)</f>
        <v>50000</v>
      </c>
    </row>
    <row r="12" spans="1:9" x14ac:dyDescent="0.25">
      <c r="A12" s="8" t="s">
        <v>59</v>
      </c>
      <c r="B12" s="9">
        <v>150000</v>
      </c>
      <c r="D12" s="8" t="s">
        <v>63</v>
      </c>
      <c r="E12" s="9">
        <v>50000</v>
      </c>
      <c r="G12" t="s">
        <v>97</v>
      </c>
      <c r="H12">
        <f>QUARTILE(B2:B16,2)</f>
        <v>89700</v>
      </c>
      <c r="I12">
        <f>QUARTILE(E2:E15,2)</f>
        <v>70000</v>
      </c>
    </row>
    <row r="13" spans="1:9" x14ac:dyDescent="0.25">
      <c r="A13" s="8" t="s">
        <v>79</v>
      </c>
      <c r="B13" s="9">
        <v>80000</v>
      </c>
      <c r="D13" s="8" t="s">
        <v>64</v>
      </c>
      <c r="E13" s="9">
        <v>89000</v>
      </c>
      <c r="G13" t="s">
        <v>98</v>
      </c>
      <c r="H13">
        <f>QUARTILE(B2:B16,3)</f>
        <v>140000</v>
      </c>
      <c r="I13">
        <f>QUARTILE(E2:E15,3)</f>
        <v>85000</v>
      </c>
    </row>
    <row r="14" spans="1:9" x14ac:dyDescent="0.25">
      <c r="A14" s="8" t="s">
        <v>82</v>
      </c>
      <c r="B14" s="9">
        <v>89700</v>
      </c>
      <c r="D14" s="13" t="s">
        <v>67</v>
      </c>
      <c r="E14" s="14">
        <v>55000</v>
      </c>
      <c r="G14" t="s">
        <v>99</v>
      </c>
      <c r="H14">
        <f>H13-H11</f>
        <v>60000</v>
      </c>
      <c r="I14">
        <f>I13-I11</f>
        <v>35000</v>
      </c>
    </row>
    <row r="15" spans="1:9" x14ac:dyDescent="0.25">
      <c r="A15" s="13" t="s">
        <v>32</v>
      </c>
      <c r="B15" s="14">
        <v>40000</v>
      </c>
      <c r="D15" s="8" t="s">
        <v>90</v>
      </c>
      <c r="E15" s="9"/>
      <c r="G15" t="s">
        <v>100</v>
      </c>
      <c r="H15">
        <f>H13+1.5*H14</f>
        <v>230000</v>
      </c>
      <c r="I15">
        <f>I13+1.5*I14</f>
        <v>137500</v>
      </c>
    </row>
    <row r="16" spans="1:9" x14ac:dyDescent="0.25">
      <c r="A16" s="13" t="s">
        <v>34</v>
      </c>
      <c r="B16" s="19">
        <v>45000</v>
      </c>
      <c r="E16" s="4"/>
      <c r="G16" t="s">
        <v>101</v>
      </c>
      <c r="H16">
        <f>H11-1.5*H14</f>
        <v>-10000</v>
      </c>
      <c r="I16">
        <f>I11-1.5*I14</f>
        <v>-2500</v>
      </c>
    </row>
    <row r="17" spans="2:5" x14ac:dyDescent="0.25">
      <c r="B17" s="4"/>
    </row>
    <row r="19" spans="2:5" x14ac:dyDescent="0.25">
      <c r="E19" s="4"/>
    </row>
    <row r="20" spans="2:5" x14ac:dyDescent="0.25">
      <c r="B20" s="4"/>
      <c r="E20" s="4"/>
    </row>
    <row r="21" spans="2:5" x14ac:dyDescent="0.25">
      <c r="B21" s="4"/>
    </row>
    <row r="32" spans="2:5" x14ac:dyDescent="0.25">
      <c r="E32" s="4"/>
    </row>
    <row r="33" spans="2:2" x14ac:dyDescent="0.25">
      <c r="B33" s="4"/>
    </row>
  </sheetData>
  <conditionalFormatting sqref="B2:B16">
    <cfRule type="cellIs" dxfId="6" priority="1" operator="lessThan">
      <formula>-25000</formula>
    </cfRule>
    <cfRule type="cellIs" dxfId="5" priority="3" operator="greaterThan">
      <formula>255000</formula>
    </cfRule>
  </conditionalFormatting>
  <conditionalFormatting sqref="E2:E15">
    <cfRule type="cellIs" dxfId="4" priority="2" operator="greaterThan">
      <formula>143125</formula>
    </cfRule>
  </conditionalFormatting>
  <conditionalFormatting sqref="G10">
    <cfRule type="cellIs" dxfId="3" priority="4" operator="greaterThan">
      <formula>255000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9718-7A81-4C40-9AEF-BF1657BFE317}">
  <dimension ref="B3:C18"/>
  <sheetViews>
    <sheetView workbookViewId="0">
      <selection activeCell="R8" sqref="R8"/>
    </sheetView>
  </sheetViews>
  <sheetFormatPr defaultRowHeight="15" x14ac:dyDescent="0.25"/>
  <cols>
    <col min="2" max="2" width="15" customWidth="1"/>
    <col min="3" max="3" width="14.28515625" customWidth="1"/>
  </cols>
  <sheetData>
    <row r="3" spans="2:3" ht="45" x14ac:dyDescent="0.25">
      <c r="B3" s="6" t="s">
        <v>104</v>
      </c>
      <c r="C3" s="6" t="s">
        <v>105</v>
      </c>
    </row>
    <row r="4" spans="2:3" x14ac:dyDescent="0.25">
      <c r="B4" s="9">
        <v>230000</v>
      </c>
      <c r="C4" s="9">
        <v>40000</v>
      </c>
    </row>
    <row r="5" spans="2:3" x14ac:dyDescent="0.25">
      <c r="B5" s="14">
        <v>89700</v>
      </c>
      <c r="C5" s="9">
        <v>45000</v>
      </c>
    </row>
    <row r="6" spans="2:3" x14ac:dyDescent="0.25">
      <c r="B6" s="9">
        <v>80000</v>
      </c>
      <c r="C6" s="14">
        <v>90000</v>
      </c>
    </row>
    <row r="7" spans="2:3" x14ac:dyDescent="0.25">
      <c r="B7" s="9">
        <v>150000</v>
      </c>
      <c r="C7" s="9">
        <v>85000</v>
      </c>
    </row>
    <row r="8" spans="2:3" x14ac:dyDescent="0.25">
      <c r="B8" s="9">
        <v>89700</v>
      </c>
      <c r="C8" s="9">
        <v>55000</v>
      </c>
    </row>
    <row r="9" spans="2:3" x14ac:dyDescent="0.25">
      <c r="B9" s="9">
        <v>400000</v>
      </c>
      <c r="C9" s="9">
        <v>45000</v>
      </c>
    </row>
    <row r="10" spans="2:3" x14ac:dyDescent="0.25">
      <c r="B10" s="9">
        <v>130000</v>
      </c>
      <c r="C10" s="18">
        <v>110000</v>
      </c>
    </row>
    <row r="11" spans="2:3" x14ac:dyDescent="0.25">
      <c r="B11" s="9">
        <v>140000</v>
      </c>
      <c r="C11" s="9">
        <v>80000</v>
      </c>
    </row>
    <row r="12" spans="2:3" x14ac:dyDescent="0.25">
      <c r="B12" s="9">
        <v>45000</v>
      </c>
      <c r="C12" s="9">
        <v>70000</v>
      </c>
    </row>
    <row r="13" spans="2:3" x14ac:dyDescent="0.25">
      <c r="B13" s="9">
        <v>330000</v>
      </c>
      <c r="C13" s="9">
        <v>85000</v>
      </c>
    </row>
    <row r="14" spans="2:3" x14ac:dyDescent="0.25">
      <c r="B14" s="9">
        <v>150000</v>
      </c>
      <c r="C14" s="9">
        <v>50000</v>
      </c>
    </row>
    <row r="15" spans="2:3" x14ac:dyDescent="0.25">
      <c r="B15" s="9">
        <v>80000</v>
      </c>
      <c r="C15" s="9">
        <v>89000</v>
      </c>
    </row>
    <row r="16" spans="2:3" x14ac:dyDescent="0.25">
      <c r="B16" s="9">
        <v>89700</v>
      </c>
      <c r="C16" s="14">
        <v>55000</v>
      </c>
    </row>
    <row r="17" spans="2:3" x14ac:dyDescent="0.25">
      <c r="B17" s="14">
        <v>40000</v>
      </c>
      <c r="C17" s="9">
        <v>154500</v>
      </c>
    </row>
    <row r="18" spans="2:3" x14ac:dyDescent="0.25">
      <c r="B18" s="19">
        <v>45000</v>
      </c>
    </row>
  </sheetData>
  <conditionalFormatting sqref="B4:B18">
    <cfRule type="cellIs" dxfId="2" priority="2" operator="lessThan">
      <formula>-25000</formula>
    </cfRule>
    <cfRule type="cellIs" dxfId="1" priority="3" operator="greaterThan">
      <formula>255000</formula>
    </cfRule>
  </conditionalFormatting>
  <conditionalFormatting sqref="C4:C17">
    <cfRule type="cellIs" dxfId="0" priority="1" operator="greaterThan">
      <formula>143125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1F4AD-DB77-45B6-891E-C83B8F897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with outlier</vt:lpstr>
      <vt:lpstr>without outlier</vt:lpstr>
      <vt:lpstr>box 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Dhatchayani Udayakumar</cp:lastModifiedBy>
  <cp:revision/>
  <dcterms:created xsi:type="dcterms:W3CDTF">2021-05-24T07:11:16Z</dcterms:created>
  <dcterms:modified xsi:type="dcterms:W3CDTF">2024-11-15T07:17:00Z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