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-32760" yWindow="456" windowWidth="28800" windowHeight="16464"/>
  </bookViews>
  <sheets>
    <sheet name="SUMMARY" sheetId="8" r:id="rId1"/>
    <sheet name="RECON - STATE LEVEL" sheetId="13" r:id="rId2"/>
    <sheet name="RECON - DISTRIBUTOR" sheetId="14" r:id="rId3"/>
    <sheet name="SALES SUMMARY DETAILED" sheetId="12" r:id="rId4"/>
    <sheet name="SALES SUMMARY" sheetId="1" r:id="rId5"/>
    <sheet name="SALES DETAILED" sheetId="2" r:id="rId6"/>
  </sheets>
  <definedNames>
    <definedName name="_xlnm._FilterDatabase" localSheetId="5" hidden="1">'SALES DETAILED'!$A$8:$AT$8</definedName>
  </definedNames>
  <calcPr calcId="152511"/>
  <pivotCaches>
    <pivotCache cacheId="23" r:id="rId7"/>
  </pivotCaches>
</workbook>
</file>

<file path=xl/calcChain.xml><?xml version="1.0" encoding="utf-8"?>
<calcChain xmlns="http://schemas.openxmlformats.org/spreadsheetml/2006/main">
  <c r="D17" i="8" l="1"/>
  <c r="D12" i="8"/>
  <c r="D16" i="8"/>
  <c r="D15" i="8"/>
  <c r="D14" i="8"/>
  <c r="D11" i="8"/>
  <c r="D10" i="8"/>
  <c r="D9" i="8"/>
  <c r="C6" i="8"/>
  <c r="B6" i="8"/>
  <c r="C7" i="8"/>
  <c r="B7" i="8"/>
  <c r="D7" i="8" s="1"/>
  <c r="C5" i="8"/>
  <c r="B5" i="8"/>
  <c r="B4" i="8"/>
  <c r="D4" i="8" s="1"/>
  <c r="B3" i="8"/>
  <c r="B2" i="8"/>
  <c r="C2" i="8"/>
  <c r="D2" i="8"/>
  <c r="C3" i="8"/>
  <c r="C4" i="8"/>
  <c r="D3" i="8"/>
  <c r="D5" i="8"/>
  <c r="D6" i="8"/>
</calcChain>
</file>

<file path=xl/sharedStrings.xml><?xml version="1.0" encoding="utf-8"?>
<sst xmlns="http://schemas.openxmlformats.org/spreadsheetml/2006/main" count="187" uniqueCount="69">
  <si>
    <t>From Date</t>
  </si>
  <si>
    <t>01-08-2020</t>
  </si>
  <si>
    <t>To Date</t>
  </si>
  <si>
    <t>31-08-2020</t>
  </si>
  <si>
    <t>Month</t>
  </si>
  <si>
    <t>Quarter</t>
  </si>
  <si>
    <t>Year</t>
  </si>
  <si>
    <t>Processing Date</t>
  </si>
  <si>
    <t>Accounting Date</t>
  </si>
  <si>
    <t>Week</t>
  </si>
  <si>
    <t>Type</t>
  </si>
  <si>
    <t>Invoice No</t>
  </si>
  <si>
    <t>Invoice @5%</t>
  </si>
  <si>
    <t>Invoice @12%</t>
  </si>
  <si>
    <t>Invoice @18%</t>
  </si>
  <si>
    <t>Invoice Amount (excl Tax)</t>
  </si>
  <si>
    <t>CGST - 2.5%</t>
  </si>
  <si>
    <t>CGST - 6%</t>
  </si>
  <si>
    <t>CGST - 9%</t>
  </si>
  <si>
    <t>CGST</t>
  </si>
  <si>
    <t>SGST - 2.5%</t>
  </si>
  <si>
    <t>SGST - 6%</t>
  </si>
  <si>
    <t>SGST - 9%</t>
  </si>
  <si>
    <t>SGST</t>
  </si>
  <si>
    <t>IGST - 5%</t>
  </si>
  <si>
    <t>IGST - 12%</t>
  </si>
  <si>
    <t>IGST - 18%</t>
  </si>
  <si>
    <t>IGST</t>
  </si>
  <si>
    <t>Total Tax</t>
  </si>
  <si>
    <t>Round Of Amount</t>
  </si>
  <si>
    <t>Invoice Total Amount</t>
  </si>
  <si>
    <t>Depot</t>
  </si>
  <si>
    <t>Distributor</t>
  </si>
  <si>
    <t>Distributor Type</t>
  </si>
  <si>
    <t>State Code</t>
  </si>
  <si>
    <t>State of supply</t>
  </si>
  <si>
    <t>GST no</t>
  </si>
  <si>
    <t>Zone</t>
  </si>
  <si>
    <t>Area</t>
  </si>
  <si>
    <t>City</t>
  </si>
  <si>
    <t>Location</t>
  </si>
  <si>
    <t>Sales Representative</t>
  </si>
  <si>
    <t>Due Date</t>
  </si>
  <si>
    <t>Order no</t>
  </si>
  <si>
    <t>Order Date</t>
  </si>
  <si>
    <t>Remarks</t>
  </si>
  <si>
    <t>System ID</t>
  </si>
  <si>
    <t>Status</t>
  </si>
  <si>
    <t>Contact No</t>
  </si>
  <si>
    <t>States</t>
  </si>
  <si>
    <t>Difference</t>
  </si>
  <si>
    <t>(blank)</t>
  </si>
  <si>
    <t>Sales Summary</t>
  </si>
  <si>
    <t>Sales Detailed</t>
  </si>
  <si>
    <t>Sales Before Tax</t>
  </si>
  <si>
    <t xml:space="preserve">Net </t>
  </si>
  <si>
    <t>Max</t>
  </si>
  <si>
    <t>Average</t>
  </si>
  <si>
    <t>Total sales</t>
  </si>
  <si>
    <t>Sum of Invoice Amount (excl Tax)</t>
  </si>
  <si>
    <t>Data</t>
  </si>
  <si>
    <t>Sum of CGST</t>
  </si>
  <si>
    <t>Sum of SGST</t>
  </si>
  <si>
    <t>Sum of IGST</t>
  </si>
  <si>
    <t>Sum of Round Of Amount</t>
  </si>
  <si>
    <t>Sum of Invoice Total Amount</t>
  </si>
  <si>
    <t>Round Off</t>
  </si>
  <si>
    <t>State Level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</si>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</sst>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9"/>
      <name val="Calibri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0.499984740745262"/>
        <bgColor indexed="8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 applyFill="0" applyProtection="0"/>
    <xf numFmtId="0" fontId="4" fillId="2" borderId="0" applyNumberFormat="0" applyBorder="0" applyAlignment="0" applyProtection="0"/>
  </cellStyleXfs>
  <cellXfs count="24">
    <xf numFmtId="0" fontId="0" fillId="0" borderId="0" xfId="0" applyFill="1" applyProtection="1"/>
    <xf numFmtId="4" fontId="0" fillId="0" borderId="0" xfId="0" applyNumberFormat="1" applyFill="1" applyProtection="1"/>
    <xf numFmtId="2" fontId="0" fillId="0" borderId="0" xfId="0" applyNumberFormat="1" applyFill="1" applyProtection="1"/>
    <xf numFmtId="0" fontId="0" fillId="0" borderId="2" xfId="0" applyFill="1" applyBorder="1" applyProtection="1"/>
    <xf numFmtId="0" fontId="4" fillId="2" borderId="2" xfId="1" applyBorder="1" applyProtection="1"/>
    <xf numFmtId="4" fontId="0" fillId="0" borderId="2" xfId="0" applyNumberFormat="1" applyFill="1" applyBorder="1" applyProtection="1"/>
    <xf numFmtId="0" fontId="0" fillId="0" borderId="2" xfId="0" applyFill="1" applyBorder="1" applyAlignment="1" applyProtection="1">
      <alignment horizontal="right"/>
    </xf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3" xfId="0" pivotButton="1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3" fillId="0" borderId="2" xfId="0" applyFont="1" applyFill="1" applyBorder="1" applyProtection="1"/>
    <xf numFmtId="0" fontId="2" fillId="0" borderId="2" xfId="0" applyFont="1" applyFill="1" applyBorder="1" applyProtection="1"/>
    <xf numFmtId="0" fontId="3" fillId="0" borderId="2" xfId="0" applyFont="1" applyFill="1" applyBorder="1" applyAlignment="1" applyProtection="1">
      <alignment horizontal="right"/>
    </xf>
    <xf numFmtId="0" fontId="0" fillId="0" borderId="8" xfId="0" applyFill="1" applyBorder="1" applyProtection="1"/>
    <xf numFmtId="2" fontId="0" fillId="0" borderId="8" xfId="0" applyNumberFormat="1" applyFill="1" applyBorder="1" applyProtection="1"/>
    <xf numFmtId="2" fontId="0" fillId="0" borderId="9" xfId="0" applyNumberFormat="1" applyFill="1" applyBorder="1" applyProtection="1"/>
    <xf numFmtId="2" fontId="0" fillId="0" borderId="10" xfId="0" applyNumberFormat="1" applyFill="1" applyBorder="1" applyProtection="1"/>
    <xf numFmtId="0" fontId="1" fillId="3" borderId="1" xfId="0" applyFont="1" applyFill="1" applyBorder="1" applyAlignment="1" applyProtection="1">
      <alignment horizontal="left" vertical="center"/>
    </xf>
    <xf numFmtId="2" fontId="1" fillId="3" borderId="1" xfId="0" applyNumberFormat="1" applyFont="1" applyFill="1" applyBorder="1" applyAlignment="1" applyProtection="1">
      <alignment horizontal="left" vertical="center"/>
    </xf>
    <xf numFmtId="2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2</xdr:col>
      <xdr:colOff>114300</xdr:colOff>
      <xdr:row>2</xdr:row>
      <xdr:rowOff>167640</xdr:rowOff>
    </xdr:to>
    <xdr:pic>
      <xdr:nvPicPr>
        <xdr:cNvPr id="102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"/>
          <a:ext cx="1775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2</xdr:col>
      <xdr:colOff>114300</xdr:colOff>
      <xdr:row>2</xdr:row>
      <xdr:rowOff>167640</xdr:rowOff>
    </xdr:to>
    <xdr:pic>
      <xdr:nvPicPr>
        <xdr:cNvPr id="10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"/>
          <a:ext cx="1775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60960</xdr:rowOff>
    </xdr:from>
    <xdr:to>
      <xdr:col>2</xdr:col>
      <xdr:colOff>251460</xdr:colOff>
      <xdr:row>2</xdr:row>
      <xdr:rowOff>137160</xdr:rowOff>
    </xdr:to>
    <xdr:pic>
      <xdr:nvPicPr>
        <xdr:cNvPr id="21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0960"/>
          <a:ext cx="185928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AT-PC" refreshedDate="44105.520465972222" createdVersion="5" refreshedVersion="5" recordCount="1">
  <cacheSource type="worksheet">
    <worksheetSource ref="A8:AT50008" sheet="SALES SUMMARY DETAILED"/>
  </cacheSource>
  <cacheFields count="46">
    <cacheField name="Month" numFmtId="0">
      <sharedItems containsNonDate="0" containsString="0" containsBlank="1"/>
    </cacheField>
    <cacheField name="Quarter" numFmtId="0">
      <sharedItems containsNonDate="0" containsString="0" containsBlank="1"/>
    </cacheField>
    <cacheField name="Year" numFmtId="0">
      <sharedItems containsNonDate="0" containsString="0" containsBlank="1"/>
    </cacheField>
    <cacheField name="Processing Date" numFmtId="4">
      <sharedItems containsNonDate="0" containsString="0" containsBlank="1"/>
    </cacheField>
    <cacheField name="Accounting Date" numFmtId="4">
      <sharedItems containsNonDate="0" containsString="0" containsBlank="1"/>
    </cacheField>
    <cacheField name="Week" numFmtId="4">
      <sharedItems containsNonDate="0" containsString="0" containsBlank="1"/>
    </cacheField>
    <cacheField name="Type" numFmtId="0">
      <sharedItems containsNonDate="0" containsString="0" containsBlank="1"/>
    </cacheField>
    <cacheField name="Invoice No" numFmtId="0">
      <sharedItems containsNonDate="0" containsString="0" containsBlank="1"/>
    </cacheField>
    <cacheField name="Invoice @5%" numFmtId="4">
      <sharedItems containsNonDate="0" containsString="0" containsBlank="1"/>
    </cacheField>
    <cacheField name="Invoice @12%" numFmtId="2">
      <sharedItems containsNonDate="0" containsString="0" containsBlank="1"/>
    </cacheField>
    <cacheField name="Invoice @18%" numFmtId="2">
      <sharedItems containsNonDate="0" containsString="0" containsBlank="1"/>
    </cacheField>
    <cacheField name="Invoice Amount (excl Tax)" numFmtId="2">
      <sharedItems containsNonDate="0" containsString="0" containsBlank="1"/>
    </cacheField>
    <cacheField name="CGST - 2.5%" numFmtId="2">
      <sharedItems containsNonDate="0" containsString="0" containsBlank="1"/>
    </cacheField>
    <cacheField name="CGST - 6%" numFmtId="2">
      <sharedItems containsNonDate="0" containsString="0" containsBlank="1"/>
    </cacheField>
    <cacheField name="CGST - 9%" numFmtId="2">
      <sharedItems containsNonDate="0" containsString="0" containsBlank="1"/>
    </cacheField>
    <cacheField name="CGST" numFmtId="2">
      <sharedItems containsNonDate="0" containsString="0" containsBlank="1"/>
    </cacheField>
    <cacheField name="SGST - 2.5%" numFmtId="2">
      <sharedItems containsNonDate="0" containsString="0" containsBlank="1"/>
    </cacheField>
    <cacheField name="SGST - 6%" numFmtId="2">
      <sharedItems containsNonDate="0" containsString="0" containsBlank="1"/>
    </cacheField>
    <cacheField name="SGST - 9%" numFmtId="2">
      <sharedItems containsNonDate="0" containsString="0" containsBlank="1"/>
    </cacheField>
    <cacheField name="SGST" numFmtId="2">
      <sharedItems containsNonDate="0" containsString="0" containsBlank="1"/>
    </cacheField>
    <cacheField name="IGST - 5%" numFmtId="2">
      <sharedItems containsNonDate="0" containsString="0" containsBlank="1"/>
    </cacheField>
    <cacheField name="IGST - 12%" numFmtId="2">
      <sharedItems containsNonDate="0" containsString="0" containsBlank="1"/>
    </cacheField>
    <cacheField name="IGST - 18%" numFmtId="2">
      <sharedItems containsNonDate="0" containsString="0" containsBlank="1"/>
    </cacheField>
    <cacheField name="IGST" numFmtId="2">
      <sharedItems containsNonDate="0" containsString="0" containsBlank="1"/>
    </cacheField>
    <cacheField name="Total Tax" numFmtId="2">
      <sharedItems containsNonDate="0" containsString="0" containsBlank="1"/>
    </cacheField>
    <cacheField name="Round Of Amount" numFmtId="2">
      <sharedItems containsNonDate="0" containsString="0" containsBlank="1"/>
    </cacheField>
    <cacheField name="Invoice Total Amount" numFmtId="2">
      <sharedItems containsNonDate="0" containsString="0" containsBlank="1"/>
    </cacheField>
    <cacheField name="Depot" numFmtId="0">
      <sharedItems containsNonDate="0" containsString="0" containsBlank="1"/>
    </cacheField>
    <cacheField name="Distributor" numFmtId="0">
      <sharedItems containsNonDate="0" containsBlank="1" count="313">
        <m/>
        <s v="HealthXP OOS-6_Haryana" u="1"/>
        <s v="HealthXP OOS-8_Rajasthan" u="1"/>
        <s v="The Boston Consulting Group (India) Private Ltd" u="1"/>
        <s v="Snapdeal OOS-33_Tamil Nadu" u="1"/>
        <s v="Vvegano Direct-Local" u="1"/>
        <s v="Mensxp OOS-4_Chandigarh" u="1"/>
        <s v="GOQII OOS-20_Jharkhand" u="1"/>
        <s v="Amazon OOS-1_Jammu &amp; Kashmir" u="1"/>
        <s v="Bharatiya  Direct-Local" u="1"/>
        <s v="Peachmode OOS-10_Bihar" u="1"/>
        <s v="Snapdeal OOS-24_Gujarat" u="1"/>
        <s v="GOQII OOS-32_Kerala" u="1"/>
        <s v="FIRSTCRY OOS-22_Chattisgarh" u="1"/>
        <s v="Snapdeal OOS-23_Madhya Pradesh" u="1"/>
        <s v="Snapdeal OOS-28_Andhra Pradesh" u="1"/>
        <s v="Nykaa OOS-33_Tamil Nadu" u="1"/>
        <s v="EAT Anytime OOS-36_Telangana" u="1"/>
        <s v="Cred OOS-19_West Bengal" u="1"/>
        <s v="Amazon OOS-34_Pondicherry" u="1"/>
        <s v="SimSim OOS-21_Odisha" u="1"/>
        <s v="Nykaa OOS-11_Sikkim" u="1"/>
        <s v="Snapdeal Direct-Local" u="1"/>
        <s v="EAT Anytime OOS-8_Rajasthan" u="1"/>
        <s v="Amazon OOS-35_Andaman &amp; Nicobar Islands" u="1"/>
        <s v="KIRANA GHAR SUPERMART" u="1"/>
        <s v="Amazon OOS-13_Nagaland" u="1"/>
        <s v="Cred OOS-1_Jammu &amp; Kashmir" u="1"/>
        <s v="EAT Anytime Direct-COD OOS-35_Andaman &amp; Nicobar Islands" u="1"/>
        <s v="GOQII OOS-24_Gujarat" u="1"/>
        <s v="Cred OOS-9_Uttar Pradesh" u="1"/>
        <s v="Direct OOS-24_Gujarat" u="1"/>
        <s v="EAT Anytime OOS-24_Gujarat" u="1"/>
        <s v="Cred OOS-32_Kerala" u="1"/>
        <s v="Amazon OOS-4_Chandigarh" u="1"/>
        <s v="Nykaa OOS-3_Punjab" u="1"/>
        <s v="GOQII OOS-5_Uttarakhand" u="1"/>
        <s v="Nykaa OOS-36_Telangana" u="1"/>
        <s v="EAT Anytime OOS-7_Delhi" u="1"/>
        <s v="Amazon OOS-21_Odisha" u="1"/>
        <s v="FLIPKART OOS-19_West Bengal" u="1"/>
        <s v="FOODQUEST PRIVATE LIMITED" u="1"/>
        <s v="EAT Anytime Direct-COD OOS-20_Jharkhand" u="1"/>
        <s v="GOQII OOS-7_Delhi" u="1"/>
        <s v="HEALTHKART OOS-9_Uttar Pradesh" u="1"/>
        <s v="EAT Anytime Direct-COD OOS-18_Assam" u="1"/>
        <s v="SimSim OOS-3_Punjab" u="1"/>
        <s v="1MG OOS-29_Karnataka" u="1"/>
        <s v="FITBEE  OOS-36_Telangana" u="1"/>
        <s v="FIRSTCRY OOS-10_Bihar" u="1"/>
        <s v="FIRSTCRY OOS-32_Kerala" u="1"/>
        <s v="HEALTHKART Direct-Local" u="1"/>
        <s v="Amazon OOS-25_Daman &amp; Diu" u="1"/>
        <s v="MIRRAW OOS-19_West Bengal" u="1"/>
        <s v="FLIPKART OOS-7_Delhi" u="1"/>
        <s v="Smytten OOS-20_Jharkhand" u="1"/>
        <s v="Smytten OOS-24_Gujarat" u="1"/>
        <s v="EAT Anytime Direct-COD OOS-7_Delhi" u="1"/>
        <s v="EAT Anytime Direct-COD OOS-2_Himachal Pradesh" u="1"/>
        <s v="Smytten OOS-10_Bihar" u="1"/>
        <s v="Amazon OOS-10_Bihar" u="1"/>
        <s v="Cred OOS-30_Goa" u="1"/>
        <s v="Smytten OOS-19_West Bengal" u="1"/>
        <s v="Nykaa OOS-23_Madhya Pradesh" u="1"/>
        <s v="Amazon OOS-3_Punjab" u="1"/>
        <s v="Nykaa OOS-8_Rajasthan" u="1"/>
        <s v="GOQII OOS-2_Himachal Pradesh" u="1"/>
        <s v="EAT Anytime Direct-COD OOS-6_Haryana" u="1"/>
        <s v="Mensxp OOS-19_West Bengal" u="1"/>
        <s v="Amazon OOS-2_Himachal Pradesh" u="1"/>
        <s v="Peachmode OOS-8_Rajasthan" u="1"/>
        <s v="Amazon OOS-24_Gujarat" u="1"/>
        <s v="FIRSTCRY OOS-6_Haryana" u="1"/>
        <s v="EAT Anytime Direct-COD OOS-8_Rajasthan" u="1"/>
        <s v="FIRSTCRY OOS-8_Rajasthan" u="1"/>
        <s v="GOQII OOS-29_Karnataka" u="1"/>
        <s v="WORRLD TELECOM" u="1"/>
        <s v="Snapdeal OOS-19_West Bengal" u="1"/>
        <s v="FLIPKART OOS-9_Uttar Pradesh" u="1"/>
        <s v="SimSim OOS-19_West Bengal" u="1"/>
        <s v="Smytten OOS-29_Karnataka" u="1"/>
        <s v="GOQII OOS-18_Assam" u="1"/>
        <s v="EAT Anytime OOS-11_Sikkim" u="1"/>
        <s v="Snapdeal OOS-7_Delhi" u="1"/>
        <s v="FLIPKART OOS-29_Karnataka" u="1"/>
        <s v="FIRSTCRY OOS-36_Telangana" u="1"/>
        <s v="GOQII OOS-22_Chattisgarh" u="1"/>
        <s v="FIRSTCRY OOS-30_Goa" u="1"/>
        <s v="EAT Anytime OOS-32_Kerala" u="1"/>
        <s v="EAT Anytime OOS-14_Manipur" u="1"/>
        <s v="Amazon OOS-19_West Bengal" u="1"/>
        <s v="GOQII OOS-33_Tamil Nadu" u="1"/>
        <s v="Snapdeal OOS-9_Uttar Pradesh" u="1"/>
        <s v="FIRSTCRY OOS-33_Tamil Nadu" u="1"/>
        <s v="Amazon OOS-14_Manipur" u="1"/>
        <s v="Peachmode OOS-36_Telangana" u="1"/>
        <s v="Smytten OOS-36_Telangana" u="1"/>
        <s v="FLIPKART OOS-21_Odisha" u="1"/>
        <s v="Smytten OOS-8_Rajasthan" u="1"/>
        <s v="FIRSTCRY OOS-24_Gujarat" u="1"/>
        <s v="Smytten OOS-32_Kerala" u="1"/>
        <s v="Cred OOS-22_Chattisgarh" u="1"/>
        <s v="GOQII OOS-10_Bihar" u="1"/>
        <s v="FIRSTCRY OOS-23_Madhya Pradesh" u="1"/>
        <s v="FIRSTCRY OOS-28_Andhra Pradesh" u="1"/>
        <s v="Amazon OOS-12_Arunachal Pradesh" u="1"/>
        <s v="Peachmode Direct-Local" u="1"/>
        <s v="EAT Anytime Direct-COD OOS-24_Gujarat" u="1"/>
        <s v="FIRSTCRY OOS-3_Punjab" u="1"/>
        <s v="EAT Anytime Direct-COD Direct-Local" u="1"/>
        <s v="FIRSTCRY OOS-13_Nagaland" u="1"/>
        <s v="Peachmode OOS-3_Punjab" u="1"/>
        <s v="EAT Anytime Direct-COD OOS-22_Chattisgarh" u="1"/>
        <s v="GOQII OOS-3_Punjab" u="1"/>
        <s v="FIRSTCRY Direct-Local" u="1"/>
        <s v="EAT Anytime OOS-2_Himachal Pradesh" u="1"/>
        <s v="Smytten OOS-18_Assam" u="1"/>
        <s v="GOQII OOS-36_Telangana" u="1"/>
        <s v="Nykaa OOS-6_Haryana" u="1"/>
        <s v="EAT Anytime Direct-COD OOS-4_Chandigarh" u="1"/>
        <s v="EAT Anytime OOS-23_Madhya Pradesh" u="1"/>
        <s v="EAT Anytime OOS-28_Andhra Pradesh" u="1"/>
        <s v="FLIPKART OOS-5_Uttarakhand" u="1"/>
        <s v="EAT Anytime Direct-COD OOS-30_Goa" u="1"/>
        <s v="Neelam Foodland" u="1"/>
        <s v="Direct Direct-Local" u="1"/>
        <s v="Nykaa Direct-Local" u="1"/>
        <s v="Snapdeal OOS-21_Odisha" u="1"/>
        <s v="SimSim OOS-8_Rajasthan" u="1"/>
        <s v="Cred OOS-21_Odisha" u="1"/>
        <s v="Peachmode OOS-29_Karnataka" u="1"/>
        <s v="EAT Anytime OOS-12_Arunachal Pradesh" u="1"/>
        <s v="EAT Anytime Direct-COD OOS-10_Bihar" u="1"/>
        <s v="Cred OOS-5_Uttarakhand" u="1"/>
        <s v="EAT Anytime Direct-Local" u="1"/>
        <s v="Mensxp Direct-Local" u="1"/>
        <s v="Amazon OOS-27_Maharashtra" u="1"/>
        <s v="LLB OOS-6_Haryana" u="1"/>
        <s v="GOQII OOS-1_Jammu &amp; Kashmir" u="1"/>
        <s v="GOQII OOS-23_Madhya Pradesh" u="1"/>
        <s v="GOQII OOS-28_Andhra Pradesh" u="1"/>
        <s v="Smytten OOS-21_Odisha" u="1"/>
        <s v="EAT Anytime Direct-COD OOS-12_Arunachal Pradesh" u="1"/>
        <s v="EAT Anytime OOS-21_Odisha" u="1"/>
        <s v="GOQII OOS-8_Rajasthan" u="1"/>
        <s v="SimSim Direct-Local" u="1"/>
        <s v="LOCAL NEEDS Direct-Local" u="1"/>
        <s v="Amazon OOS-8_Rajasthan" u="1"/>
        <s v="Cred OOS-29_Karnataka" u="1"/>
        <s v="Earthlove E-commerce Pvt Ltd" u="1"/>
        <s v="Cred OOS-23_Madhya Pradesh" u="1"/>
        <s v="Cred OOS-28_Andhra Pradesh" u="1"/>
        <s v="Snapdeal OOS-5_Uttarakhand" u="1"/>
        <s v="ESSENTIALS" u="1"/>
        <s v="Cred OOS-10_Bihar" u="1"/>
        <s v="Smytten OOS-23_Madhya Pradesh" u="1"/>
        <s v="Smytten OOS-28_Andhra Pradesh" u="1"/>
        <s v="Amazon OOS-18_Assam" u="1"/>
        <s v="EAT Anytime OOS-6_Haryana" u="1"/>
        <s v="SUPPLEMUST" u="1"/>
        <s v="FIRSTCRY OOS-19_West Bengal" u="1"/>
        <s v="Amazon OOS-17_Meghalaya" u="1"/>
        <s v="Amazon OOS-22_Chattisgarh" u="1"/>
        <s v="Amazon Direct-Local" u="1"/>
        <s v="EAT Anytime Direct-COD OOS-21_Odisha" u="1"/>
        <s v="Mensxp OOS-23_Madhya Pradesh" u="1"/>
        <s v="Mensxp OOS-28_Andhra Pradesh" u="1"/>
        <s v="Amazon OOS-15_Mizoram" u="1"/>
        <s v="EAT Anytime Direct-COD OOS-9_Uttar Pradesh" u="1"/>
        <s v="FIRSTCRY OOS-7_Delhi" u="1"/>
        <s v="Nykaa OOS-9_Uttar Pradesh" u="1"/>
        <s v="The Organic Culture" u="1"/>
        <s v="EAT Anytime OOS-3_Punjab" u="1"/>
        <s v="GOQII OOS-26_Dadra &amp; Nagar Haveli" u="1"/>
        <s v="Cred OOS-20_Jharkhand" u="1"/>
        <s v="Vvegano OOS-29_Karnataka" u="1"/>
        <s v="MIRRAW OOS-6_Haryana" u="1"/>
        <s v="EAT Anytime Direct-COD OOS-19_West Bengal" u="1"/>
        <s v="Peachmode OOS-6_Haryana" u="1"/>
        <s v="Cred OOS-7_Delhi" u="1"/>
        <s v="Amazon OOS-16_Tripura" u="1"/>
        <s v="QTROVEVISTA EXCLUSIVE SERVICES PRIVATE LIMITED" u="1"/>
        <s v="FIRSTCRY OOS-9_Uttar Pradesh" u="1"/>
        <s v="Nykaa OOS-19_West Bengal" u="1"/>
        <s v="EAT Anytime OOS-35_Andaman &amp; Nicobar Islands" u="1"/>
        <s v="WeChoose Ventures OOS-2_Himachal Pradesh" u="1"/>
        <s v="Smytten OOS-33_Tamil Nadu" u="1"/>
        <s v="GLOWROAD OOS-20_Jharkhand" u="1"/>
        <s v="Peachmode OOS-9_Uttar Pradesh" u="1"/>
        <s v="Amazon OOS-23_Madhya Pradesh" u="1"/>
        <s v="Amazon OOS-28_Andhra Pradesh" u="1"/>
        <s v="Vendiman Pvt. Ltd Mumbai Zone 2 (Maharashtra)" u="1"/>
        <s v="FIRSTCRY OOS-4_Chandigarh" u="1"/>
        <s v="EAT Anytime Direct-COD OOS-29_Karnataka" u="1"/>
        <s v="Amazon OOS-5_Uttarakhand" u="1"/>
        <s v="FIRSTCRY OOS-29_Karnataka" u="1"/>
        <s v="Future Retail Limited" u="1"/>
        <s v="GOQII OOS-6_Haryana" u="1"/>
        <s v="RADICURA PHARMACEUTICALS PVT LTD" u="1"/>
        <s v="GLOWROAD OOS-36_Telangana" u="1"/>
        <s v="EAT Anytime OOS-33_Tamil Nadu" u="1"/>
        <s v="Peachmode OOS-21_Odisha" u="1"/>
        <s v="EAT Anytime OOS-22_Chattisgarh" u="1"/>
        <s v="GLOWROAD OOS-30_Goa" u="1"/>
        <s v="GOQII Direct-Local" u="1"/>
        <s v="Vendiman Pvt. Ltd (West Bengal)" u="1"/>
        <s v="Amazon OOS-11_Sikkim" u="1"/>
        <s v="EAT Anytime Direct-COD OOS-32_Kerala" u="1"/>
        <s v="Cred OOS-36_Telangana" u="1"/>
        <s v="Peachmode OOS-30_Goa" u="1"/>
        <s v="Cred OOS-24_Gujarat" u="1"/>
        <s v="Smytten OOS-9_Uttar Pradesh" u="1"/>
        <s v="1MG OOS-18_Assam" u="1"/>
        <s v="GLOWROAD OOS-33_Tamil Nadu" u="1"/>
        <s v="FLIPKART OOS-18_Assam" u="1"/>
        <s v="Amazon OOS-6_Haryana" u="1"/>
        <s v="FIRSTCRY OOS-21_Odisha" u="1"/>
        <s v="FIRSTCRY OOS-2_Himachal Pradesh" u="1"/>
        <s v="EAT Anytime OOS-25_Daman &amp; Diu" u="1"/>
        <s v="GLOWROAD OOS-24_Gujarat" u="1"/>
        <s v="Peachmode OOS-19_West Bengal" u="1"/>
        <s v="Amazon OOS-32_Kerala" u="1"/>
        <s v="GLOWROAD OOS-28_Andhra Pradesh" u="1"/>
        <s v="GOQII OOS-21_Odisha" u="1"/>
        <s v="Earth love OOS-36_Telangana" u="1"/>
        <s v="Cred OOS-6_Haryana" u="1"/>
        <s v="Smytten OOS-7_Delhi" u="1"/>
        <s v="GLOWROAD OOS-3_Punjab" u="1"/>
        <s v="EAT Anytime Direct-COD OOS-3_Punjab" u="1"/>
        <s v="Workamp Spaces Private Limited" u="1"/>
        <s v="Smytten Direct-Local" u="1"/>
        <s v="Amazon OOS-20_Jharkhand" u="1"/>
        <s v="GLOWROAD Direct-Local" u="1"/>
        <s v="Mensxp OOS-7_Delhi" u="1"/>
        <s v="Racketlon World Services" u="1"/>
        <s v="EAT Anytime OOS-18_Assam" u="1"/>
        <s v="Nykaa OOS-12_Arunachal Pradesh" u="1"/>
        <s v="SimSim OOS-7_Delhi" u="1"/>
        <s v="Snapdeal OOS-18_Assam" u="1"/>
        <s v="Snapdeal OOS-22_Chattisgarh" u="1"/>
        <s v="EAT Anytime OOS-9_Uttar Pradesh" u="1"/>
        <s v="Vvegano OOS-28_Andhra Pradesh" u="1"/>
        <s v="EAT Anytime OOS-20_Jharkhand" u="1"/>
        <s v="Amazon OOS-33_Tamil Nadu" u="1"/>
        <s v="GOQII OOS-9_Uttar Pradesh" u="1"/>
        <s v="Nykaa OOS-20_Jharkhand" u="1"/>
        <s v="FLIPKART OOS-32_Kerala" u="1"/>
        <s v="Mensxp OOS-29_Karnataka" u="1"/>
        <s v="Nykaa OOS-32_Kerala" u="1"/>
        <s v="Peachmode OOS-18_Assam" u="1"/>
        <s v="EAT Anytime OOS-16_Tripura" u="1"/>
        <s v="Cred OOS-33_Tamil Nadu" u="1"/>
        <s v="Amazon OOS-7_Delhi" u="1"/>
        <s v="EAT Anytime OOS-19_West Bengal" u="1"/>
        <s v="Amazon OOS-36_Telangana" u="1"/>
        <s v="GOQII OOS-19_West Bengal" u="1"/>
        <s v="EAT Anytime Direct-COD OOS-36_Telangana" u="1"/>
        <s v="FLIPKART OOS-6_Haryana" u="1"/>
        <s v="Mensxp OOS-9_Uttar Pradesh" u="1"/>
        <s v="Swiggy - Direct" u="1"/>
        <s v="Nykaa OOS-24_Gujarat" u="1"/>
        <s v="Vendiman Pvt. Ltd. Mumbai Zone 4 (Maharashtra Thane)" u="1"/>
        <s v="Peachmode OOS-7_Delhi" u="1"/>
        <s v="EAT Anytime OOS-10_Bihar" u="1"/>
        <s v="EAT Anytime OOS-30_Goa" u="1"/>
        <s v="EAT Anytime OOS-5_Uttarakhand" u="1"/>
        <s v="GLOWROAD OOS-19_West Bengal" u="1"/>
        <s v="Snapdeal OOS-10_Bihar" u="1"/>
        <s v="1MG Direct-Local" u="1"/>
        <s v="Snapdeal OOS-32_Kerala" u="1"/>
        <s v="SimSim OOS-9_Uttar Pradesh" u="1"/>
        <s v="Amazon OOS-29_Karnataka" u="1"/>
        <s v="Amazon OOS-30_Goa" u="1"/>
        <s v="Cred Direct-Local" u="1"/>
        <s v="EAT Anytime Direct-COD OOS-34_Pondicherry" u="1"/>
        <s v="Smytten OOS-6_Haryana" u="1"/>
        <s v="Nykaa OOS-7_Delhi" u="1"/>
        <s v="FLIPKART OOS-36_Telangana" u="1"/>
        <s v="Vendiman Pvt. Ltd. Pune Zone 1 (Maharashtra)" u="1"/>
        <s v="GLOWROAD OOS-7_Delhi" u="1"/>
        <s v="Vvegano OOS-33_Tamil Nadu" u="1"/>
        <s v="Cred OOS-3_Punjab" u="1"/>
        <s v="Peachmode OOS-28_Andhra Pradesh" u="1"/>
        <s v="Peachmode OOS-24_Gujarat" u="1"/>
        <s v="1MG OOS-4_Chandigarh" u="1"/>
        <s v="FLIPKART OOS-30_Goa" u="1"/>
        <s v="EAT Anytime Direct-COD OOS-5_Uttarakhand" u="1"/>
        <s v="Zomato Direct-Local" u="1"/>
        <s v="EAT Anytime OOS-29_Karnataka" u="1"/>
        <s v="Amazon OOS-9_Uttar Pradesh" u="1"/>
        <s v="EAT Anytime Direct-COD OOS-23_Madhya Pradesh" u="1"/>
        <s v="EAT Anytime Direct-COD OOS-28_Andhra Pradesh" u="1"/>
        <s v="FLIPKART OOS-33_Tamil Nadu" u="1"/>
        <s v="EAT Anytime OOS-13_Nagaland" u="1"/>
        <s v="Organic Outlet Direct" u="1"/>
        <s v="HEALTHKART OOS-3_Punjab" u="1"/>
        <s v="GLOWROAD OOS-9_Uttar Pradesh" u="1"/>
        <s v="EAT Anytime Direct-COD OOS-33_Tamil Nadu" u="1"/>
        <s v="FLIPKART OOS-24_Gujarat" u="1"/>
        <s v="Vendiman Pvt. Ltd. Raipur Zone 1 (Chhattisgarh)" u="1"/>
        <s v="Smytten OOS-2_Himachal Pradesh" u="1"/>
        <s v="FLIPKART OOS-23_Madhya Pradesh" u="1"/>
        <s v="FLIPKART OOS-28_Andhra Pradesh" u="1"/>
        <s v="Peachmode OOS-4_Chandigarh" u="1"/>
        <s v="Nykaa OOS-29_Karnataka" u="1"/>
        <s v="Cred OOS-4_Chandigarh" u="1"/>
        <s v="Cred OOS-8_Rajasthan" u="1"/>
        <s v="Vendiman Pvt. Ltd. Chennai Zone 1" u="1"/>
        <s v="GOQII OOS-30_Goa" u="1"/>
        <s v="Peachmode OOS-20_Jharkhand" u="1"/>
        <s v="GLOWROAD OOS-29_Karnataka" u="1"/>
        <s v="Snapdeal OOS-30_Goa" u="1"/>
        <s v="FLIPKART Direct-Local" u="1"/>
      </sharedItems>
    </cacheField>
    <cacheField name="Distributor Type" numFmtId="0">
      <sharedItems containsNonDate="0" containsString="0" containsBlank="1"/>
    </cacheField>
    <cacheField name="State Code" numFmtId="0">
      <sharedItems containsNonDate="0" containsString="0" containsBlank="1"/>
    </cacheField>
    <cacheField name="State of supply" numFmtId="0">
      <sharedItems containsNonDate="0" containsString="0" containsBlank="1"/>
    </cacheField>
    <cacheField name="GST no" numFmtId="0">
      <sharedItems containsNonDate="0" containsString="0" containsBlank="1"/>
    </cacheField>
    <cacheField name="Zone" numFmtId="0">
      <sharedItems containsNonDate="0" containsString="0" containsBlank="1"/>
    </cacheField>
    <cacheField name="Area" numFmtId="0">
      <sharedItems containsNonDate="0" containsString="0" containsBlank="1"/>
    </cacheField>
    <cacheField name="City" numFmtId="0">
      <sharedItems containsNonDate="0" containsString="0" containsBlank="1"/>
    </cacheField>
    <cacheField name="Location" numFmtId="0">
      <sharedItems containsNonDate="0" containsString="0" containsBlank="1"/>
    </cacheField>
    <cacheField name="Sales Representative" numFmtId="0">
      <sharedItems containsNonDate="0" containsString="0" containsBlank="1"/>
    </cacheField>
    <cacheField name="Due Date" numFmtId="0">
      <sharedItems containsNonDate="0" containsString="0" containsBlank="1"/>
    </cacheField>
    <cacheField name="Order no" numFmtId="0">
      <sharedItems containsNonDate="0" containsString="0" containsBlank="1"/>
    </cacheField>
    <cacheField name="Order Date" numFmtId="0">
      <sharedItems containsNonDate="0" containsString="0" containsBlank="1"/>
    </cacheField>
    <cacheField name="Remarks" numFmtId="0">
      <sharedItems containsNonDate="0" containsString="0" containsBlank="1"/>
    </cacheField>
    <cacheField name="System ID" numFmtId="0">
      <sharedItems containsNonDate="0" containsString="0" containsBlank="1"/>
    </cacheField>
    <cacheField name="Status" numFmtId="0">
      <sharedItems containsNonDate="0" containsString="0" containsBlank="1"/>
    </cacheField>
    <cacheField name="Contact No" numFmtId="0">
      <sharedItems containsNonDate="0" containsString="0" containsBlank="1"/>
    </cacheField>
    <cacheField name="States" numFmtId="0">
      <sharedItems containsNonDate="0" containsBlank="1" count="39">
        <m/>
        <s v="Maharashtra - Tripura" u="1"/>
        <s v="Haryana - Tamil Nadu" u="1"/>
        <s v="Maharashtra - Odisha" u="1"/>
        <s v="Maharashtra - Dadra &amp; Nagar Haveli" u="1"/>
        <s v="Maharashtra - Andhra Pradesh" u="1"/>
        <s v="Maharashtra - Madhya Pradesh" u="1"/>
        <s v="Maharashtra - Uttarakhand" u="1"/>
        <s v="Maharashtra - Mizoram" u="1"/>
        <s v="Maharashtra - Delhi" u="1"/>
        <s v="Maharashtra - Chandigarh" u="1"/>
        <s v="Haryana - Maharashtra" u="1"/>
        <s v="Maharashtra - Pondicherry" u="1"/>
        <s v="Maharashtra - Rajasthan" u="1"/>
        <s v="Haryana - Assam" u="1"/>
        <s v="Maharashtra - Telangana" u="1"/>
        <s v="Maharashtra - Manipur" u="1"/>
        <s v="Maharashtra - Jharkhand" u="1"/>
        <s v="Maharashtra - Assam" u="1"/>
        <s v="Maharashtra - Bihar" u="1"/>
        <s v="Maharashtra - Maharashtra" u="1"/>
        <s v="Maharashtra - Tamil Nadu" u="1"/>
        <s v="Maharashtra - Goa" u="1"/>
        <s v="Maharashtra - Andaman &amp; Nicobar Islands" u="1"/>
        <s v="Maharashtra - Gujarat" u="1"/>
        <s v="Maharashtra - Himachal Pradesh" u="1"/>
        <s v="Maharashtra - Meghalaya" u="1"/>
        <s v="Maharashtra - Daman &amp; Diu" u="1"/>
        <s v="Maharashtra - Kerala" u="1"/>
        <s v="Maharashtra - Punjab" u="1"/>
        <s v="Maharashtra - Jammu &amp; Kashmir" u="1"/>
        <s v="Maharashtra - Karnataka" u="1"/>
        <s v="Maharashtra - Uttar Pradesh" u="1"/>
        <s v="Maharashtra - Nagaland" u="1"/>
        <s v="Maharashtra - West Bengal" u="1"/>
        <s v="Maharashtra - Arunachal Pradesh" u="1"/>
        <s v="Maharashtra - Chattisgarh" u="1"/>
        <s v="Maharashtra - Sikkim" u="1"/>
        <s v="Maharashtra - Harya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Data" updatedVersion="5" minRefreshableVersion="3" showMemberPropertyTips="0" useAutoFormatting="1" rowGrandTotals="0" colGrandTotals="0" itemPrintTitles="1" createdVersion="5" indent="0" compact="0" compactData="0" gridDropZones="1">
  <location ref="A3:G5" firstHeaderRow="1" firstDataRow="2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0">
        <item m="1" x="14"/>
        <item m="1" x="11"/>
        <item m="1" x="2"/>
        <item m="1" x="23"/>
        <item m="1" x="5"/>
        <item m="1" x="35"/>
        <item m="1" x="18"/>
        <item m="1" x="19"/>
        <item m="1" x="10"/>
        <item m="1" x="36"/>
        <item m="1" x="4"/>
        <item m="1" x="27"/>
        <item m="1" x="9"/>
        <item m="1" x="22"/>
        <item m="1" x="24"/>
        <item m="1" x="38"/>
        <item m="1" x="25"/>
        <item m="1" x="30"/>
        <item m="1" x="17"/>
        <item m="1" x="31"/>
        <item m="1" x="28"/>
        <item m="1" x="6"/>
        <item m="1" x="20"/>
        <item m="1" x="16"/>
        <item m="1" x="26"/>
        <item m="1" x="8"/>
        <item m="1" x="33"/>
        <item m="1" x="3"/>
        <item m="1" x="12"/>
        <item m="1" x="29"/>
        <item m="1" x="13"/>
        <item m="1" x="37"/>
        <item m="1" x="21"/>
        <item m="1" x="15"/>
        <item m="1" x="1"/>
        <item m="1" x="32"/>
        <item m="1" x="7"/>
        <item m="1" x="34"/>
        <item x="0"/>
        <item t="default"/>
      </items>
    </pivotField>
  </pivotFields>
  <rowFields count="1">
    <field x="45"/>
  </rowFields>
  <rowItems count="1">
    <i>
      <x v="3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nvoice Amount (excl Tax)" fld="11" baseField="45" baseItem="0" numFmtId="2"/>
    <dataField name="Sum of CGST" fld="15" baseField="45" baseItem="0" numFmtId="2"/>
    <dataField name="Sum of SGST" fld="19" baseField="45" baseItem="0" numFmtId="2"/>
    <dataField name="Sum of IGST" fld="23" baseField="45" baseItem="0" numFmtId="2"/>
    <dataField name="Sum of Round Of Amount" fld="25" baseField="45" baseItem="0" numFmtId="2"/>
    <dataField name="Sum of Invoice Total Amount" fld="26" baseField="45" baseItem="0" numFmtId="2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Data" updatedVersion="5" minRefreshableVersion="3" showMemberPropertyTips="0" useAutoFormatting="1" rowGrandTotals="0" colGrandTotals="0" itemPrintTitles="1" createdVersion="5" indent="0" compact="0" compactData="0" gridDropZones="1">
  <location ref="A3:G5" firstHeaderRow="1" firstDataRow="2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4">
        <item m="1" x="268"/>
        <item m="1" x="212"/>
        <item m="1" x="47"/>
        <item m="1" x="284"/>
        <item m="1" x="163"/>
        <item m="1" x="8"/>
        <item m="1" x="60"/>
        <item m="1" x="206"/>
        <item m="1" x="105"/>
        <item m="1" x="26"/>
        <item m="1" x="94"/>
        <item m="1" x="167"/>
        <item m="1" x="180"/>
        <item m="1" x="161"/>
        <item m="1" x="157"/>
        <item m="1" x="90"/>
        <item m="1" x="69"/>
        <item m="1" x="231"/>
        <item m="1" x="39"/>
        <item m="1" x="162"/>
        <item m="1" x="189"/>
        <item m="1" x="71"/>
        <item m="1" x="52"/>
        <item m="1" x="136"/>
        <item m="1" x="190"/>
        <item m="1" x="271"/>
        <item m="1" x="64"/>
        <item m="1" x="272"/>
        <item m="1" x="221"/>
        <item m="1" x="243"/>
        <item m="1" x="19"/>
        <item m="1" x="24"/>
        <item m="1" x="254"/>
        <item m="1" x="34"/>
        <item m="1" x="194"/>
        <item m="1" x="215"/>
        <item m="1" x="252"/>
        <item m="1" x="147"/>
        <item m="1" x="289"/>
        <item m="1" x="9"/>
        <item m="1" x="273"/>
        <item m="1" x="27"/>
        <item m="1" x="154"/>
        <item m="1" x="18"/>
        <item m="1" x="174"/>
        <item m="1" x="129"/>
        <item m="1" x="101"/>
        <item m="1" x="150"/>
        <item m="1" x="210"/>
        <item m="1" x="151"/>
        <item m="1" x="148"/>
        <item m="1" x="281"/>
        <item m="1" x="61"/>
        <item m="1" x="33"/>
        <item m="1" x="251"/>
        <item m="1" x="208"/>
        <item m="1" x="305"/>
        <item m="1" x="133"/>
        <item m="1" x="225"/>
        <item m="1" x="179"/>
        <item m="1" x="306"/>
        <item m="1" x="30"/>
        <item m="1" x="125"/>
        <item m="1" x="31"/>
        <item m="1" x="224"/>
        <item m="1" x="149"/>
        <item m="1" x="109"/>
        <item m="1" x="132"/>
        <item m="1" x="142"/>
        <item m="1" x="45"/>
        <item m="1" x="177"/>
        <item m="1" x="58"/>
        <item m="1" x="42"/>
        <item m="1" x="164"/>
        <item m="1" x="112"/>
        <item m="1" x="290"/>
        <item m="1" x="107"/>
        <item m="1" x="291"/>
        <item m="1" x="193"/>
        <item m="1" x="228"/>
        <item m="1" x="123"/>
        <item m="1" x="207"/>
        <item m="1" x="297"/>
        <item m="1" x="274"/>
        <item m="1" x="28"/>
        <item m="1" x="256"/>
        <item m="1" x="119"/>
        <item m="1" x="286"/>
        <item m="1" x="67"/>
        <item m="1" x="57"/>
        <item m="1" x="73"/>
        <item m="1" x="168"/>
        <item m="1" x="134"/>
        <item m="1" x="263"/>
        <item m="1" x="82"/>
        <item m="1" x="131"/>
        <item m="1" x="293"/>
        <item m="1" x="89"/>
        <item m="1" x="250"/>
        <item m="1" x="235"/>
        <item m="1" x="253"/>
        <item m="1" x="115"/>
        <item m="1" x="242"/>
        <item m="1" x="143"/>
        <item m="1" x="202"/>
        <item m="1" x="120"/>
        <item m="1" x="32"/>
        <item m="1" x="218"/>
        <item m="1" x="121"/>
        <item m="1" x="288"/>
        <item m="1" x="172"/>
        <item m="1" x="264"/>
        <item m="1" x="88"/>
        <item m="1" x="200"/>
        <item m="1" x="184"/>
        <item m="1" x="17"/>
        <item m="1" x="265"/>
        <item m="1" x="158"/>
        <item m="1" x="38"/>
        <item m="1" x="23"/>
        <item m="1" x="240"/>
        <item m="1" x="153"/>
        <item m="1" x="114"/>
        <item m="1" x="49"/>
        <item m="1" x="110"/>
        <item m="1" x="160"/>
        <item m="1" x="217"/>
        <item m="1" x="216"/>
        <item m="1" x="13"/>
        <item m="1" x="103"/>
        <item m="1" x="99"/>
        <item m="1" x="104"/>
        <item m="1" x="195"/>
        <item m="1" x="108"/>
        <item m="1" x="87"/>
        <item m="1" x="50"/>
        <item m="1" x="93"/>
        <item m="1" x="85"/>
        <item m="1" x="192"/>
        <item m="1" x="72"/>
        <item m="1" x="169"/>
        <item m="1" x="74"/>
        <item m="1" x="182"/>
        <item m="1" x="48"/>
        <item m="1" x="312"/>
        <item m="1" x="214"/>
        <item m="1" x="40"/>
        <item m="1" x="97"/>
        <item m="1" x="301"/>
        <item m="1" x="298"/>
        <item m="1" x="302"/>
        <item m="1" x="84"/>
        <item m="1" x="285"/>
        <item m="1" x="246"/>
        <item m="1" x="292"/>
        <item m="1" x="277"/>
        <item m="1" x="122"/>
        <item m="1" x="257"/>
        <item m="1" x="54"/>
        <item m="1" x="78"/>
        <item m="1" x="41"/>
        <item m="1" x="196"/>
        <item m="1" x="232"/>
        <item m="1" x="266"/>
        <item m="1" x="187"/>
        <item m="1" x="219"/>
        <item m="1" x="222"/>
        <item m="1" x="310"/>
        <item m="1" x="227"/>
        <item m="1" x="203"/>
        <item m="1" x="213"/>
        <item m="1" x="199"/>
        <item m="1" x="279"/>
        <item m="1" x="296"/>
        <item m="1" x="204"/>
        <item m="1" x="138"/>
        <item m="1" x="102"/>
        <item m="1" x="81"/>
        <item m="1" x="255"/>
        <item m="1" x="66"/>
        <item m="1" x="7"/>
        <item m="1" x="223"/>
        <item m="1" x="86"/>
        <item m="1" x="139"/>
        <item m="1" x="29"/>
        <item m="1" x="173"/>
        <item m="1" x="140"/>
        <item m="1" x="75"/>
        <item m="1" x="113"/>
        <item m="1" x="308"/>
        <item m="1" x="12"/>
        <item m="1" x="91"/>
        <item m="1" x="117"/>
        <item m="1" x="36"/>
        <item m="1" x="197"/>
        <item m="1" x="43"/>
        <item m="1" x="144"/>
        <item m="1" x="244"/>
        <item m="1" x="51"/>
        <item m="1" x="295"/>
        <item m="1" x="44"/>
        <item m="1" x="1"/>
        <item m="1" x="2"/>
        <item m="1" x="25"/>
        <item m="1" x="137"/>
        <item m="1" x="146"/>
        <item m="1" x="135"/>
        <item m="1" x="68"/>
        <item m="1" x="165"/>
        <item m="1" x="166"/>
        <item m="1" x="247"/>
        <item m="1" x="6"/>
        <item m="1" x="233"/>
        <item m="1" x="258"/>
        <item m="1" x="53"/>
        <item m="1" x="176"/>
        <item m="1" x="124"/>
        <item m="1" x="126"/>
        <item m="1" x="21"/>
        <item m="1" x="236"/>
        <item m="1" x="183"/>
        <item m="1" x="245"/>
        <item m="1" x="63"/>
        <item m="1" x="260"/>
        <item m="1" x="304"/>
        <item m="1" x="35"/>
        <item m="1" x="248"/>
        <item m="1" x="16"/>
        <item m="1" x="37"/>
        <item m="1" x="118"/>
        <item m="1" x="276"/>
        <item m="1" x="65"/>
        <item m="1" x="170"/>
        <item m="1" x="294"/>
        <item m="1" x="106"/>
        <item m="1" x="10"/>
        <item m="1" x="249"/>
        <item m="1" x="220"/>
        <item m="1" x="309"/>
        <item m="1" x="201"/>
        <item m="1" x="283"/>
        <item m="1" x="282"/>
        <item m="1" x="130"/>
        <item m="1" x="111"/>
        <item m="1" x="209"/>
        <item m="1" x="95"/>
        <item m="1" x="303"/>
        <item m="1" x="178"/>
        <item m="1" x="262"/>
        <item m="1" x="70"/>
        <item m="1" x="188"/>
        <item m="1" x="181"/>
        <item m="1" x="234"/>
        <item m="1" x="198"/>
        <item m="1" x="145"/>
        <item m="1" x="79"/>
        <item m="1" x="20"/>
        <item m="1" x="46"/>
        <item m="1" x="237"/>
        <item m="1" x="128"/>
        <item m="1" x="270"/>
        <item m="1" x="230"/>
        <item m="1" x="59"/>
        <item m="1" x="116"/>
        <item m="1" x="62"/>
        <item m="1" x="300"/>
        <item m="1" x="55"/>
        <item m="1" x="141"/>
        <item m="1" x="155"/>
        <item m="1" x="56"/>
        <item m="1" x="156"/>
        <item m="1" x="80"/>
        <item m="1" x="100"/>
        <item m="1" x="186"/>
        <item m="1" x="96"/>
        <item m="1" x="275"/>
        <item m="1" x="226"/>
        <item m="1" x="98"/>
        <item m="1" x="211"/>
        <item m="1" x="22"/>
        <item m="1" x="267"/>
        <item m="1" x="238"/>
        <item m="1" x="77"/>
        <item m="1" x="127"/>
        <item m="1" x="239"/>
        <item m="1" x="14"/>
        <item m="1" x="11"/>
        <item m="1" x="15"/>
        <item m="1" x="311"/>
        <item m="1" x="269"/>
        <item m="1" x="4"/>
        <item m="1" x="152"/>
        <item m="1" x="83"/>
        <item m="1" x="92"/>
        <item m="1" x="159"/>
        <item m="1" x="259"/>
        <item m="1" x="3"/>
        <item m="1" x="171"/>
        <item m="1" x="205"/>
        <item m="1" x="191"/>
        <item m="1" x="307"/>
        <item m="1" x="261"/>
        <item m="1" x="278"/>
        <item m="1" x="299"/>
        <item m="1" x="5"/>
        <item m="1" x="241"/>
        <item m="1" x="175"/>
        <item m="1" x="280"/>
        <item m="1" x="185"/>
        <item m="1" x="229"/>
        <item m="1" x="76"/>
        <item m="1" x="287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8"/>
  </rowFields>
  <rowItems count="1">
    <i>
      <x v="31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nvoice Amount (excl Tax)" fld="11" baseField="28" baseItem="0" numFmtId="2"/>
    <dataField name="Sum of CGST" fld="15" baseField="28" baseItem="0" numFmtId="2"/>
    <dataField name="Sum of SGST" fld="19" baseField="28" baseItem="0" numFmtId="2"/>
    <dataField name="Sum of IGST" fld="23" baseField="28" baseItem="0" numFmtId="2"/>
    <dataField name="Sum of Round Of Amount" fld="25" baseField="28" baseItem="0" numFmtId="2"/>
    <dataField name="Sum of Invoice Total Amount" fld="26" baseField="28" baseItem="0" numFmtId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defaultColWidth="8.77734375" defaultRowHeight="14.4" x14ac:dyDescent="0.3"/>
  <cols>
    <col min="1" max="1" width="14.44140625" bestFit="1" customWidth="1"/>
    <col min="2" max="2" width="15" bestFit="1" customWidth="1"/>
    <col min="3" max="3" width="14.109375" bestFit="1" customWidth="1"/>
    <col min="4" max="4" width="12.109375" bestFit="1" customWidth="1"/>
  </cols>
  <sheetData>
    <row r="1" spans="1:4" ht="15.6" x14ac:dyDescent="0.3">
      <c r="A1" s="3"/>
      <c r="B1" s="4" t="s">
        <v>52</v>
      </c>
      <c r="C1" s="4" t="s">
        <v>53</v>
      </c>
      <c r="D1" s="4" t="s">
        <v>50</v>
      </c>
    </row>
    <row r="2" spans="1:4" x14ac:dyDescent="0.3">
      <c r="A2" s="3" t="s">
        <v>54</v>
      </c>
      <c r="B2" s="5">
        <f>SUM('SALES SUMMARY'!L:L)</f>
        <v>0</v>
      </c>
      <c r="C2" s="5">
        <f>SUM('SALES DETAILED'!L:L)</f>
        <v>0</v>
      </c>
      <c r="D2" s="5">
        <f t="shared" ref="D2:D7" si="0">B2-C2</f>
        <v>0</v>
      </c>
    </row>
    <row r="3" spans="1:4" x14ac:dyDescent="0.3">
      <c r="A3" s="3" t="s">
        <v>27</v>
      </c>
      <c r="B3" s="5">
        <f>SUM('SALES SUMMARY'!X:X)</f>
        <v>0</v>
      </c>
      <c r="C3" s="5">
        <f>SUM('SALES DETAILED'!X:X)</f>
        <v>0</v>
      </c>
      <c r="D3" s="5">
        <f t="shared" si="0"/>
        <v>0</v>
      </c>
    </row>
    <row r="4" spans="1:4" x14ac:dyDescent="0.3">
      <c r="A4" s="3" t="s">
        <v>19</v>
      </c>
      <c r="B4" s="5">
        <f>SUM('SALES SUMMARY'!P:P)</f>
        <v>0</v>
      </c>
      <c r="C4" s="5">
        <f>SUM('SALES DETAILED'!P:P)</f>
        <v>0</v>
      </c>
      <c r="D4" s="5">
        <f t="shared" si="0"/>
        <v>0</v>
      </c>
    </row>
    <row r="5" spans="1:4" x14ac:dyDescent="0.3">
      <c r="A5" s="3" t="s">
        <v>23</v>
      </c>
      <c r="B5" s="5">
        <f>SUM('SALES SUMMARY'!T:T)</f>
        <v>0</v>
      </c>
      <c r="C5" s="5">
        <f>SUM('SALES DETAILED'!T:T)</f>
        <v>0</v>
      </c>
      <c r="D5" s="5">
        <f t="shared" si="0"/>
        <v>0</v>
      </c>
    </row>
    <row r="6" spans="1:4" x14ac:dyDescent="0.3">
      <c r="A6" s="13" t="s">
        <v>66</v>
      </c>
      <c r="B6" s="5">
        <f>SUM('SALES SUMMARY'!Z:Z)</f>
        <v>0</v>
      </c>
      <c r="C6" s="5">
        <f>SUM('SALES DETAILED'!Z:Z)</f>
        <v>0</v>
      </c>
      <c r="D6" s="5">
        <f t="shared" si="0"/>
        <v>0</v>
      </c>
    </row>
    <row r="7" spans="1:4" x14ac:dyDescent="0.3">
      <c r="A7" s="3" t="s">
        <v>58</v>
      </c>
      <c r="B7" s="5">
        <f>SUM('SALES SUMMARY'!AA:AA)</f>
        <v>0</v>
      </c>
      <c r="C7" s="5">
        <f>SUM('SALES DETAILED'!AA:AA)</f>
        <v>0</v>
      </c>
      <c r="D7" s="5">
        <f t="shared" si="0"/>
        <v>0</v>
      </c>
    </row>
    <row r="8" spans="1:4" ht="15.6" x14ac:dyDescent="0.3">
      <c r="A8" s="14" t="s">
        <v>67</v>
      </c>
      <c r="B8" s="5"/>
      <c r="C8" s="5"/>
      <c r="D8" s="5"/>
    </row>
    <row r="9" spans="1:4" x14ac:dyDescent="0.3">
      <c r="A9" s="6" t="s">
        <v>55</v>
      </c>
      <c r="B9" s="5"/>
      <c r="C9" s="5"/>
      <c r="D9" s="5">
        <f>SUM('RECON - STATE LEVEL'!B:G)</f>
        <v>0</v>
      </c>
    </row>
    <row r="10" spans="1:4" x14ac:dyDescent="0.3">
      <c r="A10" s="6" t="s">
        <v>56</v>
      </c>
      <c r="B10" s="5"/>
      <c r="C10" s="5"/>
      <c r="D10" s="5">
        <f>MAX('RECON - STATE LEVEL'!B:G)</f>
        <v>0</v>
      </c>
    </row>
    <row r="11" spans="1:4" x14ac:dyDescent="0.3">
      <c r="A11" s="15" t="s">
        <v>68</v>
      </c>
      <c r="B11" s="5"/>
      <c r="C11" s="5"/>
      <c r="D11" s="5">
        <f>MIN('RECON - STATE LEVEL'!B:G)</f>
        <v>0</v>
      </c>
    </row>
    <row r="12" spans="1:4" x14ac:dyDescent="0.3">
      <c r="A12" s="6" t="s">
        <v>57</v>
      </c>
      <c r="B12" s="5"/>
      <c r="C12" s="5"/>
      <c r="D12" s="5">
        <f>IFERROR(AVERAGE('RECON - STATE LEVEL'!B:G),0)</f>
        <v>0</v>
      </c>
    </row>
    <row r="13" spans="1:4" ht="15.6" x14ac:dyDescent="0.3">
      <c r="A13" s="14" t="s">
        <v>32</v>
      </c>
      <c r="B13" s="5"/>
      <c r="C13" s="5"/>
      <c r="D13" s="5"/>
    </row>
    <row r="14" spans="1:4" x14ac:dyDescent="0.3">
      <c r="A14" s="6" t="s">
        <v>55</v>
      </c>
      <c r="B14" s="5"/>
      <c r="C14" s="5"/>
      <c r="D14" s="5">
        <f>SUM('RECON - DISTRIBUTOR'!B:G)</f>
        <v>0</v>
      </c>
    </row>
    <row r="15" spans="1:4" x14ac:dyDescent="0.3">
      <c r="A15" s="6" t="s">
        <v>56</v>
      </c>
      <c r="B15" s="5"/>
      <c r="C15" s="5"/>
      <c r="D15" s="5">
        <f>MAX('RECON - DISTRIBUTOR'!B:G)</f>
        <v>0</v>
      </c>
    </row>
    <row r="16" spans="1:4" x14ac:dyDescent="0.3">
      <c r="A16" s="15" t="s">
        <v>68</v>
      </c>
      <c r="B16" s="5"/>
      <c r="C16" s="5"/>
      <c r="D16" s="5">
        <f>MIN('RECON - DISTRIBUTOR'!B:G)</f>
        <v>0</v>
      </c>
    </row>
    <row r="17" spans="1:4" x14ac:dyDescent="0.3">
      <c r="A17" s="6" t="s">
        <v>57</v>
      </c>
      <c r="B17" s="5"/>
      <c r="C17" s="5"/>
      <c r="D17" s="5">
        <f>IFERROR(AVERAGE('RECON - DISTRIBUTOR'!B:G),0)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A3" sqref="A3:G5"/>
      <pivotSelection pane="bottomRight" showHeader="1" activeRow="2" click="1" r:id="rId1">
        <pivotArea type="all" dataOnly="0" outline="0" fieldPosition="0"/>
      </pivotSelection>
    </sheetView>
  </sheetViews>
  <sheetFormatPr defaultRowHeight="14.4" x14ac:dyDescent="0.3"/>
  <cols>
    <col min="1" max="1" width="8.21875" customWidth="1"/>
    <col min="2" max="2" width="28.44140625" bestFit="1" customWidth="1"/>
    <col min="3" max="3" width="11.33203125" customWidth="1"/>
    <col min="4" max="4" width="11.109375" bestFit="1" customWidth="1"/>
    <col min="5" max="5" width="10.77734375" customWidth="1"/>
    <col min="6" max="6" width="22" bestFit="1" customWidth="1"/>
    <col min="7" max="7" width="24.88671875" bestFit="1" customWidth="1"/>
  </cols>
  <sheetData>
    <row r="3" spans="1:7" x14ac:dyDescent="0.3">
      <c r="A3" s="7"/>
      <c r="B3" s="10" t="s">
        <v>60</v>
      </c>
      <c r="C3" s="8"/>
      <c r="D3" s="8"/>
      <c r="E3" s="8"/>
      <c r="F3" s="8"/>
      <c r="G3" s="9"/>
    </row>
    <row r="4" spans="1:7" x14ac:dyDescent="0.3">
      <c r="A4" s="10" t="s">
        <v>49</v>
      </c>
      <c r="B4" s="7" t="s">
        <v>59</v>
      </c>
      <c r="C4" s="12" t="s">
        <v>61</v>
      </c>
      <c r="D4" s="12" t="s">
        <v>62</v>
      </c>
      <c r="E4" s="12" t="s">
        <v>63</v>
      </c>
      <c r="F4" s="12" t="s">
        <v>64</v>
      </c>
      <c r="G4" s="11" t="s">
        <v>65</v>
      </c>
    </row>
    <row r="5" spans="1:7" x14ac:dyDescent="0.3">
      <c r="A5" s="16" t="s">
        <v>51</v>
      </c>
      <c r="B5" s="17"/>
      <c r="C5" s="18"/>
      <c r="D5" s="18"/>
      <c r="E5" s="18"/>
      <c r="F5" s="18"/>
      <c r="G5" s="19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A3" sqref="A3"/>
    </sheetView>
  </sheetViews>
  <sheetFormatPr defaultRowHeight="14.4" x14ac:dyDescent="0.3"/>
  <cols>
    <col min="1" max="1" width="11.88671875" customWidth="1"/>
    <col min="2" max="2" width="28.44140625" bestFit="1" customWidth="1"/>
    <col min="3" max="3" width="11.33203125" customWidth="1"/>
    <col min="4" max="4" width="11.109375" customWidth="1"/>
    <col min="5" max="5" width="10.77734375" customWidth="1"/>
    <col min="6" max="6" width="22" bestFit="1" customWidth="1"/>
    <col min="7" max="7" width="24.88671875" bestFit="1" customWidth="1"/>
  </cols>
  <sheetData>
    <row r="3" spans="1:7" x14ac:dyDescent="0.3">
      <c r="A3" s="7"/>
      <c r="B3" s="10" t="s">
        <v>60</v>
      </c>
      <c r="C3" s="8"/>
      <c r="D3" s="8"/>
      <c r="E3" s="8"/>
      <c r="F3" s="8"/>
      <c r="G3" s="9"/>
    </row>
    <row r="4" spans="1:7" x14ac:dyDescent="0.3">
      <c r="A4" s="10" t="s">
        <v>32</v>
      </c>
      <c r="B4" s="7" t="s">
        <v>59</v>
      </c>
      <c r="C4" s="12" t="s">
        <v>61</v>
      </c>
      <c r="D4" s="12" t="s">
        <v>62</v>
      </c>
      <c r="E4" s="12" t="s">
        <v>63</v>
      </c>
      <c r="F4" s="12" t="s">
        <v>64</v>
      </c>
      <c r="G4" s="11" t="s">
        <v>65</v>
      </c>
    </row>
    <row r="5" spans="1:7" x14ac:dyDescent="0.3">
      <c r="A5" s="16" t="s">
        <v>51</v>
      </c>
      <c r="B5" s="17"/>
      <c r="C5" s="18"/>
      <c r="D5" s="18"/>
      <c r="E5" s="18"/>
      <c r="F5" s="18"/>
      <c r="G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showRuler="0" zoomScaleNormal="100" workbookViewId="0">
      <pane ySplit="8" topLeftCell="A9" activePane="bottomLeft" state="frozenSplit"/>
      <selection pane="bottomLeft" activeCell="A8" sqref="A8"/>
    </sheetView>
  </sheetViews>
  <sheetFormatPr defaultColWidth="8.77734375" defaultRowHeight="14.55" customHeight="1" outlineLevelCol="1" x14ac:dyDescent="0.3"/>
  <cols>
    <col min="1" max="3" width="12.6640625" customWidth="1"/>
    <col min="4" max="4" width="15.109375" style="1" customWidth="1"/>
    <col min="5" max="5" width="15.44140625" style="1" customWidth="1"/>
    <col min="6" max="6" width="12.6640625" style="1" customWidth="1"/>
    <col min="7" max="7" width="12.6640625" customWidth="1"/>
    <col min="8" max="8" width="17.6640625" customWidth="1"/>
    <col min="9" max="9" width="24.44140625" style="1" customWidth="1" outlineLevel="1"/>
    <col min="10" max="11" width="13.44140625" style="2" customWidth="1" outlineLevel="1"/>
    <col min="12" max="12" width="24.33203125" style="2" customWidth="1"/>
    <col min="13" max="13" width="12.6640625" style="2" customWidth="1" outlineLevel="1"/>
    <col min="14" max="14" width="17" style="2" customWidth="1" outlineLevel="1"/>
    <col min="15" max="15" width="20.109375" style="2" customWidth="1" outlineLevel="1"/>
    <col min="16" max="16" width="12.6640625" style="2" customWidth="1"/>
    <col min="17" max="17" width="12.6640625" style="2" customWidth="1" outlineLevel="1"/>
    <col min="18" max="18" width="15.44140625" style="2" customWidth="1" outlineLevel="1"/>
    <col min="19" max="19" width="12.6640625" style="2" customWidth="1" outlineLevel="1"/>
    <col min="20" max="20" width="14.33203125" style="2" customWidth="1"/>
    <col min="21" max="23" width="14.33203125" style="2" customWidth="1" outlineLevel="1"/>
    <col min="24" max="25" width="12.6640625" style="2" customWidth="1"/>
    <col min="26" max="26" width="15.44140625" style="2" customWidth="1"/>
    <col min="27" max="27" width="18.6640625" style="2" customWidth="1"/>
    <col min="28" max="28" width="12.6640625" customWidth="1"/>
    <col min="29" max="29" width="19.77734375" customWidth="1"/>
    <col min="30" max="30" width="14.109375" customWidth="1"/>
    <col min="31" max="35" width="12.6640625" customWidth="1"/>
    <col min="36" max="46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20" t="s">
        <v>4</v>
      </c>
      <c r="B8" s="20" t="s">
        <v>5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11</v>
      </c>
      <c r="I8" s="20" t="s">
        <v>12</v>
      </c>
      <c r="J8" s="21" t="s">
        <v>13</v>
      </c>
      <c r="K8" s="21" t="s">
        <v>14</v>
      </c>
      <c r="L8" s="21" t="s">
        <v>15</v>
      </c>
      <c r="M8" s="21" t="s">
        <v>16</v>
      </c>
      <c r="N8" s="21" t="s">
        <v>17</v>
      </c>
      <c r="O8" s="21" t="s">
        <v>18</v>
      </c>
      <c r="P8" s="21" t="s">
        <v>19</v>
      </c>
      <c r="Q8" s="21" t="s">
        <v>20</v>
      </c>
      <c r="R8" s="21" t="s">
        <v>21</v>
      </c>
      <c r="S8" s="21" t="s">
        <v>22</v>
      </c>
      <c r="T8" s="21" t="s">
        <v>23</v>
      </c>
      <c r="U8" s="21" t="s">
        <v>24</v>
      </c>
      <c r="V8" s="21" t="s">
        <v>25</v>
      </c>
      <c r="W8" s="21" t="s">
        <v>26</v>
      </c>
      <c r="X8" s="21" t="s">
        <v>27</v>
      </c>
      <c r="Y8" s="21" t="s">
        <v>28</v>
      </c>
      <c r="Z8" s="21" t="s">
        <v>29</v>
      </c>
      <c r="AA8" s="21" t="s">
        <v>30</v>
      </c>
      <c r="AB8" s="20" t="s">
        <v>31</v>
      </c>
      <c r="AC8" s="20" t="s">
        <v>32</v>
      </c>
      <c r="AD8" s="20" t="s">
        <v>33</v>
      </c>
      <c r="AE8" s="20" t="s">
        <v>34</v>
      </c>
      <c r="AF8" s="20" t="s">
        <v>35</v>
      </c>
      <c r="AG8" s="20" t="s">
        <v>36</v>
      </c>
      <c r="AH8" s="20" t="s">
        <v>37</v>
      </c>
      <c r="AI8" s="20" t="s">
        <v>38</v>
      </c>
      <c r="AJ8" s="20" t="s">
        <v>39</v>
      </c>
      <c r="AK8" s="20" t="s">
        <v>40</v>
      </c>
      <c r="AL8" s="20" t="s">
        <v>41</v>
      </c>
      <c r="AM8" s="20" t="s">
        <v>42</v>
      </c>
      <c r="AN8" s="20" t="s">
        <v>43</v>
      </c>
      <c r="AO8" s="20" t="s">
        <v>44</v>
      </c>
      <c r="AP8" s="20" t="s">
        <v>45</v>
      </c>
      <c r="AQ8" s="20" t="s">
        <v>46</v>
      </c>
      <c r="AR8" s="20" t="s">
        <v>47</v>
      </c>
      <c r="AS8" s="20" t="s">
        <v>48</v>
      </c>
      <c r="AT8" s="20" t="s">
        <v>49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showRuler="0" zoomScaleNormal="100" workbookViewId="0">
      <pane ySplit="8" topLeftCell="A9" activePane="bottomLeft" state="frozenSplit"/>
      <selection pane="bottomLeft" activeCell="A8" sqref="A8"/>
    </sheetView>
  </sheetViews>
  <sheetFormatPr defaultColWidth="8.77734375" defaultRowHeight="14.55" customHeight="1" outlineLevelCol="1" x14ac:dyDescent="0.3"/>
  <cols>
    <col min="1" max="3" width="12.6640625" customWidth="1"/>
    <col min="4" max="4" width="15.109375" style="1" customWidth="1"/>
    <col min="5" max="5" width="15.44140625" style="1" customWidth="1"/>
    <col min="6" max="6" width="12.6640625" style="1" customWidth="1"/>
    <col min="7" max="7" width="12.6640625" customWidth="1"/>
    <col min="8" max="8" width="17.6640625" customWidth="1"/>
    <col min="9" max="9" width="24.44140625" style="1" customWidth="1" outlineLevel="1"/>
    <col min="10" max="11" width="13.44140625" style="2" customWidth="1" outlineLevel="1"/>
    <col min="12" max="12" width="24.33203125" style="2" customWidth="1"/>
    <col min="13" max="13" width="12.6640625" style="2" customWidth="1" outlineLevel="1"/>
    <col min="14" max="14" width="17" style="2" customWidth="1" outlineLevel="1"/>
    <col min="15" max="15" width="20.109375" style="2" customWidth="1" outlineLevel="1"/>
    <col min="16" max="16" width="12.6640625" style="2" customWidth="1"/>
    <col min="17" max="17" width="12.6640625" style="2" customWidth="1" outlineLevel="1"/>
    <col min="18" max="18" width="15.44140625" style="2" customWidth="1" outlineLevel="1"/>
    <col min="19" max="19" width="12.6640625" style="2" customWidth="1" outlineLevel="1"/>
    <col min="20" max="20" width="14.33203125" style="2" customWidth="1"/>
    <col min="21" max="23" width="14.33203125" style="2" customWidth="1" outlineLevel="1"/>
    <col min="24" max="25" width="12.6640625" style="2" customWidth="1"/>
    <col min="26" max="26" width="15.44140625" style="2" customWidth="1"/>
    <col min="27" max="27" width="18.6640625" style="2" customWidth="1"/>
    <col min="28" max="28" width="12.6640625" customWidth="1"/>
    <col min="29" max="29" width="19.77734375" customWidth="1"/>
    <col min="30" max="30" width="14.109375" customWidth="1"/>
    <col min="31" max="35" width="12.6640625" customWidth="1"/>
    <col min="36" max="46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22" t="s">
        <v>13</v>
      </c>
      <c r="K8" s="22" t="s">
        <v>14</v>
      </c>
      <c r="L8" s="22" t="s">
        <v>15</v>
      </c>
      <c r="M8" s="22" t="s">
        <v>16</v>
      </c>
      <c r="N8" s="22" t="s">
        <v>17</v>
      </c>
      <c r="O8" s="22" t="s">
        <v>18</v>
      </c>
      <c r="P8" s="22" t="s">
        <v>19</v>
      </c>
      <c r="Q8" s="22" t="s">
        <v>20</v>
      </c>
      <c r="R8" s="22" t="s">
        <v>21</v>
      </c>
      <c r="S8" s="22" t="s">
        <v>22</v>
      </c>
      <c r="T8" s="22" t="s">
        <v>23</v>
      </c>
      <c r="U8" s="22" t="s">
        <v>24</v>
      </c>
      <c r="V8" s="22" t="s">
        <v>25</v>
      </c>
      <c r="W8" s="22" t="s">
        <v>26</v>
      </c>
      <c r="X8" s="22" t="s">
        <v>27</v>
      </c>
      <c r="Y8" s="22" t="s">
        <v>28</v>
      </c>
      <c r="Z8" s="22" t="s">
        <v>29</v>
      </c>
      <c r="AA8" s="22" t="s">
        <v>30</v>
      </c>
      <c r="AB8" s="23" t="s">
        <v>31</v>
      </c>
      <c r="AC8" s="23" t="s">
        <v>32</v>
      </c>
      <c r="AD8" s="23" t="s">
        <v>33</v>
      </c>
      <c r="AE8" s="23" t="s">
        <v>34</v>
      </c>
      <c r="AF8" s="23" t="s">
        <v>35</v>
      </c>
      <c r="AG8" s="23" t="s">
        <v>36</v>
      </c>
      <c r="AH8" s="23" t="s">
        <v>37</v>
      </c>
      <c r="AI8" s="23" t="s">
        <v>38</v>
      </c>
      <c r="AJ8" s="23" t="s">
        <v>39</v>
      </c>
      <c r="AK8" s="23" t="s">
        <v>40</v>
      </c>
      <c r="AL8" s="23" t="s">
        <v>41</v>
      </c>
      <c r="AM8" s="23" t="s">
        <v>42</v>
      </c>
      <c r="AN8" s="23" t="s">
        <v>43</v>
      </c>
      <c r="AO8" s="23" t="s">
        <v>44</v>
      </c>
      <c r="AP8" s="23" t="s">
        <v>45</v>
      </c>
      <c r="AQ8" s="23" t="s">
        <v>46</v>
      </c>
      <c r="AR8" s="23" t="s">
        <v>47</v>
      </c>
      <c r="AS8" s="23" t="s">
        <v>48</v>
      </c>
      <c r="AT8" s="23" t="s">
        <v>49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workbookViewId="0">
      <pane ySplit="8" topLeftCell="A9" activePane="bottomLeft" state="frozen"/>
      <selection pane="bottomLeft" activeCell="A8" sqref="A8"/>
    </sheetView>
  </sheetViews>
  <sheetFormatPr defaultColWidth="8.77734375" defaultRowHeight="14.55" customHeight="1" outlineLevelCol="1" x14ac:dyDescent="0.3"/>
  <cols>
    <col min="1" max="1" width="11.6640625" customWidth="1"/>
    <col min="2" max="2" width="12.77734375" customWidth="1"/>
    <col min="3" max="3" width="5.77734375" customWidth="1"/>
    <col min="4" max="5" width="18.6640625" style="1" customWidth="1"/>
    <col min="6" max="6" width="5.77734375" style="1" customWidth="1"/>
    <col min="7" max="7" width="7" customWidth="1"/>
    <col min="8" max="8" width="20" customWidth="1"/>
    <col min="9" max="9" width="14" style="1" customWidth="1" outlineLevel="1"/>
    <col min="10" max="11" width="15.33203125" style="2" customWidth="1" outlineLevel="1"/>
    <col min="12" max="12" width="30.44140625" style="2" customWidth="1"/>
    <col min="13" max="13" width="14" style="2" customWidth="1" outlineLevel="1"/>
    <col min="14" max="15" width="11.6640625" style="2" customWidth="1" outlineLevel="1"/>
    <col min="16" max="16" width="8.109375" style="2" customWidth="1"/>
    <col min="17" max="17" width="14" style="2" customWidth="1" outlineLevel="1"/>
    <col min="18" max="19" width="11.6640625" style="2" customWidth="1" outlineLevel="1"/>
    <col min="20" max="20" width="8.109375" style="2" customWidth="1"/>
    <col min="21" max="21" width="11.6640625" style="2" customWidth="1" outlineLevel="1"/>
    <col min="22" max="23" width="12.77734375" style="2" customWidth="1" outlineLevel="1"/>
    <col min="24" max="24" width="9.33203125" style="2" customWidth="1"/>
    <col min="25" max="25" width="11.6640625" style="2" customWidth="1"/>
    <col min="26" max="26" width="18.6640625" style="2" customWidth="1"/>
    <col min="27" max="27" width="24.6640625" style="2" customWidth="1"/>
    <col min="28" max="28" width="28.109375" customWidth="1"/>
    <col min="29" max="29" width="66" customWidth="1"/>
    <col min="30" max="30" width="22.33203125" customWidth="1"/>
    <col min="31" max="31" width="12.77734375" customWidth="1"/>
    <col min="32" max="32" width="30.44140625" customWidth="1"/>
    <col min="33" max="33" width="18.6640625" customWidth="1"/>
    <col min="34" max="34" width="12.77734375" customWidth="1"/>
    <col min="35" max="35" width="22.33203125" customWidth="1"/>
    <col min="36" max="36" width="29.44140625" customWidth="1"/>
    <col min="37" max="37" width="21.109375" customWidth="1"/>
    <col min="38" max="38" width="24.6640625" customWidth="1"/>
    <col min="39" max="39" width="12.77734375" customWidth="1"/>
    <col min="40" max="40" width="37.6640625" customWidth="1"/>
    <col min="41" max="41" width="12.77734375" customWidth="1"/>
    <col min="42" max="42" width="37.6640625" customWidth="1"/>
    <col min="43" max="44" width="11.6640625" customWidth="1"/>
    <col min="45" max="45" width="18.6640625" customWidth="1"/>
    <col min="46" max="46" width="47.109375" customWidth="1"/>
    <col min="47" max="47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20" t="s">
        <v>4</v>
      </c>
      <c r="B8" s="20" t="s">
        <v>5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11</v>
      </c>
      <c r="I8" s="20" t="s">
        <v>12</v>
      </c>
      <c r="J8" s="21" t="s">
        <v>13</v>
      </c>
      <c r="K8" s="21" t="s">
        <v>14</v>
      </c>
      <c r="L8" s="21" t="s">
        <v>15</v>
      </c>
      <c r="M8" s="21" t="s">
        <v>16</v>
      </c>
      <c r="N8" s="21" t="s">
        <v>17</v>
      </c>
      <c r="O8" s="21" t="s">
        <v>18</v>
      </c>
      <c r="P8" s="21" t="s">
        <v>19</v>
      </c>
      <c r="Q8" s="21" t="s">
        <v>20</v>
      </c>
      <c r="R8" s="21" t="s">
        <v>21</v>
      </c>
      <c r="S8" s="21" t="s">
        <v>22</v>
      </c>
      <c r="T8" s="21" t="s">
        <v>23</v>
      </c>
      <c r="U8" s="21" t="s">
        <v>24</v>
      </c>
      <c r="V8" s="21" t="s">
        <v>25</v>
      </c>
      <c r="W8" s="21" t="s">
        <v>26</v>
      </c>
      <c r="X8" s="21" t="s">
        <v>27</v>
      </c>
      <c r="Y8" s="21" t="s">
        <v>28</v>
      </c>
      <c r="Z8" s="21" t="s">
        <v>29</v>
      </c>
      <c r="AA8" s="21" t="s">
        <v>30</v>
      </c>
      <c r="AB8" s="20" t="s">
        <v>31</v>
      </c>
      <c r="AC8" s="20" t="s">
        <v>32</v>
      </c>
      <c r="AD8" s="20" t="s">
        <v>33</v>
      </c>
      <c r="AE8" s="20" t="s">
        <v>34</v>
      </c>
      <c r="AF8" s="20" t="s">
        <v>35</v>
      </c>
      <c r="AG8" s="20" t="s">
        <v>36</v>
      </c>
      <c r="AH8" s="20" t="s">
        <v>37</v>
      </c>
      <c r="AI8" s="20" t="s">
        <v>38</v>
      </c>
      <c r="AJ8" s="20" t="s">
        <v>39</v>
      </c>
      <c r="AK8" s="20" t="s">
        <v>40</v>
      </c>
      <c r="AL8" s="20" t="s">
        <v>41</v>
      </c>
      <c r="AM8" s="20" t="s">
        <v>42</v>
      </c>
      <c r="AN8" s="20" t="s">
        <v>43</v>
      </c>
      <c r="AO8" s="20" t="s">
        <v>44</v>
      </c>
      <c r="AP8" s="20" t="s">
        <v>45</v>
      </c>
      <c r="AQ8" s="20" t="s">
        <v>46</v>
      </c>
      <c r="AR8" s="20" t="s">
        <v>47</v>
      </c>
      <c r="AS8" s="20" t="s">
        <v>48</v>
      </c>
      <c r="AT8" s="20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RECON - STATE LEVEL</vt:lpstr>
      <vt:lpstr>RECON - DISTRIBUTOR</vt:lpstr>
      <vt:lpstr>SALES SUMMARY DETAILED</vt:lpstr>
      <vt:lpstr>SALES SUMMARY</vt:lpstr>
      <vt:lpstr>SALES DETAILED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Admin</dc:creator>
  <cp:lastModifiedBy>EAT-PC</cp:lastModifiedBy>
  <dcterms:created xsi:type="dcterms:W3CDTF">2016-10-06T16:38:24Z</dcterms:created>
  <dcterms:modified xsi:type="dcterms:W3CDTF">2020-10-01T07:48:22Z</dcterms:modified>
</cp:coreProperties>
</file>