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COVID19Hospitalizations/Shared Documents/Economic impact/G20/Parameters and data/United Kingdom/"/>
    </mc:Choice>
  </mc:AlternateContent>
  <xr:revisionPtr revIDLastSave="86" documentId="14_{E7F5D346-4589-48B5-86AD-313989070440}" xr6:coauthVersionLast="47" xr6:coauthVersionMax="47" xr10:uidLastSave="{9236A969-60A1-451B-84C3-3D9AC6653AB7}"/>
  <bookViews>
    <workbookView xWindow="28680" yWindow="-120" windowWidth="29040" windowHeight="15840" xr2:uid="{C66003C8-888E-4305-8745-69B90AA12394}"/>
  </bookViews>
  <sheets>
    <sheet name="x_min update" sheetId="2" r:id="rId1"/>
    <sheet name="Pete's calculations" sheetId="1" r:id="rId2"/>
    <sheet name="x_min update Apr 21" sheetId="3" r:id="rId3"/>
    <sheet name="x_min update Aug 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" i="4" l="1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D93" i="4"/>
  <c r="D92" i="4"/>
  <c r="D91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D87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D86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D80" i="4"/>
  <c r="D81" i="4"/>
  <c r="D82" i="4"/>
  <c r="D70" i="4"/>
  <c r="D71" i="4"/>
  <c r="D72" i="4"/>
  <c r="D73" i="4"/>
  <c r="D74" i="4"/>
  <c r="D75" i="4"/>
  <c r="D76" i="4"/>
  <c r="D77" i="4"/>
  <c r="D78" i="4"/>
  <c r="D79" i="4"/>
  <c r="D62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D59" i="4"/>
  <c r="D51" i="4"/>
  <c r="D52" i="4"/>
  <c r="D53" i="4"/>
  <c r="D54" i="4"/>
  <c r="D55" i="4"/>
  <c r="D56" i="4"/>
  <c r="D57" i="4"/>
  <c r="D58" i="4"/>
  <c r="D50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D49" i="4"/>
  <c r="D69" i="4" s="1"/>
  <c r="N85" i="3"/>
  <c r="F85" i="3"/>
  <c r="S84" i="3"/>
  <c r="K84" i="3"/>
  <c r="H83" i="3"/>
  <c r="U80" i="3"/>
  <c r="R79" i="3"/>
  <c r="J79" i="3"/>
  <c r="G78" i="3"/>
  <c r="T75" i="3"/>
  <c r="Q74" i="3"/>
  <c r="I74" i="3"/>
  <c r="F73" i="3"/>
  <c r="S72" i="3"/>
  <c r="P71" i="3"/>
  <c r="H71" i="3"/>
  <c r="E70" i="3"/>
  <c r="R69" i="3"/>
  <c r="O68" i="3"/>
  <c r="G68" i="3"/>
  <c r="O67" i="3"/>
  <c r="L67" i="3"/>
  <c r="T66" i="3"/>
  <c r="Q66" i="3"/>
  <c r="D66" i="3"/>
  <c r="V65" i="3"/>
  <c r="S65" i="3"/>
  <c r="O65" i="3"/>
  <c r="N65" i="3"/>
  <c r="K65" i="3"/>
  <c r="G65" i="3"/>
  <c r="F65" i="3"/>
  <c r="X57" i="3"/>
  <c r="X75" i="3" s="1"/>
  <c r="W57" i="3"/>
  <c r="W75" i="3" s="1"/>
  <c r="V57" i="3"/>
  <c r="V75" i="3" s="1"/>
  <c r="U57" i="3"/>
  <c r="U75" i="3" s="1"/>
  <c r="T57" i="3"/>
  <c r="S57" i="3"/>
  <c r="S75" i="3" s="1"/>
  <c r="R57" i="3"/>
  <c r="R75" i="3" s="1"/>
  <c r="Q57" i="3"/>
  <c r="Q75" i="3" s="1"/>
  <c r="P57" i="3"/>
  <c r="P75" i="3" s="1"/>
  <c r="O57" i="3"/>
  <c r="O75" i="3" s="1"/>
  <c r="N57" i="3"/>
  <c r="N75" i="3" s="1"/>
  <c r="M57" i="3"/>
  <c r="M75" i="3" s="1"/>
  <c r="L57" i="3"/>
  <c r="L75" i="3" s="1"/>
  <c r="K57" i="3"/>
  <c r="K75" i="3" s="1"/>
  <c r="J57" i="3"/>
  <c r="J75" i="3" s="1"/>
  <c r="I57" i="3"/>
  <c r="I75" i="3" s="1"/>
  <c r="H57" i="3"/>
  <c r="H75" i="3" s="1"/>
  <c r="G57" i="3"/>
  <c r="G75" i="3" s="1"/>
  <c r="F57" i="3"/>
  <c r="F75" i="3" s="1"/>
  <c r="E57" i="3"/>
  <c r="E75" i="3" s="1"/>
  <c r="D57" i="3"/>
  <c r="D75" i="3" s="1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E80" i="3" s="1"/>
  <c r="D56" i="3"/>
  <c r="X55" i="3"/>
  <c r="X73" i="3" s="1"/>
  <c r="W55" i="3"/>
  <c r="W73" i="3" s="1"/>
  <c r="V55" i="3"/>
  <c r="V73" i="3" s="1"/>
  <c r="U55" i="3"/>
  <c r="T55" i="3"/>
  <c r="T73" i="3" s="1"/>
  <c r="S55" i="3"/>
  <c r="S73" i="3" s="1"/>
  <c r="R55" i="3"/>
  <c r="R73" i="3" s="1"/>
  <c r="Q55" i="3"/>
  <c r="Q73" i="3" s="1"/>
  <c r="P55" i="3"/>
  <c r="P73" i="3" s="1"/>
  <c r="O55" i="3"/>
  <c r="O73" i="3" s="1"/>
  <c r="N55" i="3"/>
  <c r="N73" i="3" s="1"/>
  <c r="M55" i="3"/>
  <c r="L55" i="3"/>
  <c r="L73" i="3" s="1"/>
  <c r="K55" i="3"/>
  <c r="K73" i="3" s="1"/>
  <c r="J55" i="3"/>
  <c r="J73" i="3" s="1"/>
  <c r="I55" i="3"/>
  <c r="I73" i="3" s="1"/>
  <c r="H55" i="3"/>
  <c r="H73" i="3" s="1"/>
  <c r="G55" i="3"/>
  <c r="G73" i="3" s="1"/>
  <c r="F55" i="3"/>
  <c r="E55" i="3"/>
  <c r="D55" i="3"/>
  <c r="D73" i="3" s="1"/>
  <c r="X54" i="3"/>
  <c r="X72" i="3" s="1"/>
  <c r="W54" i="3"/>
  <c r="W72" i="3" s="1"/>
  <c r="V54" i="3"/>
  <c r="U54" i="3"/>
  <c r="U72" i="3" s="1"/>
  <c r="T54" i="3"/>
  <c r="T72" i="3" s="1"/>
  <c r="S54" i="3"/>
  <c r="R54" i="3"/>
  <c r="R72" i="3" s="1"/>
  <c r="Q54" i="3"/>
  <c r="Q72" i="3" s="1"/>
  <c r="P54" i="3"/>
  <c r="P72" i="3" s="1"/>
  <c r="O54" i="3"/>
  <c r="O72" i="3" s="1"/>
  <c r="N54" i="3"/>
  <c r="M54" i="3"/>
  <c r="M72" i="3" s="1"/>
  <c r="L54" i="3"/>
  <c r="L72" i="3" s="1"/>
  <c r="K54" i="3"/>
  <c r="K72" i="3" s="1"/>
  <c r="J54" i="3"/>
  <c r="J72" i="3" s="1"/>
  <c r="I54" i="3"/>
  <c r="I72" i="3" s="1"/>
  <c r="H54" i="3"/>
  <c r="H72" i="3" s="1"/>
  <c r="G54" i="3"/>
  <c r="G72" i="3" s="1"/>
  <c r="F54" i="3"/>
  <c r="E54" i="3"/>
  <c r="E72" i="3" s="1"/>
  <c r="D54" i="3"/>
  <c r="D72" i="3" s="1"/>
  <c r="X53" i="3"/>
  <c r="X71" i="3" s="1"/>
  <c r="W53" i="3"/>
  <c r="V53" i="3"/>
  <c r="V71" i="3" s="1"/>
  <c r="U53" i="3"/>
  <c r="T53" i="3"/>
  <c r="S53" i="3"/>
  <c r="R53" i="3"/>
  <c r="R71" i="3" s="1"/>
  <c r="Q53" i="3"/>
  <c r="P53" i="3"/>
  <c r="O53" i="3"/>
  <c r="N53" i="3"/>
  <c r="N71" i="3" s="1"/>
  <c r="M53" i="3"/>
  <c r="L53" i="3"/>
  <c r="K53" i="3"/>
  <c r="J53" i="3"/>
  <c r="J71" i="3" s="1"/>
  <c r="I53" i="3"/>
  <c r="H53" i="3"/>
  <c r="G53" i="3"/>
  <c r="F53" i="3"/>
  <c r="F71" i="3" s="1"/>
  <c r="E53" i="3"/>
  <c r="D53" i="3"/>
  <c r="X52" i="3"/>
  <c r="X70" i="3" s="1"/>
  <c r="W52" i="3"/>
  <c r="W70" i="3" s="1"/>
  <c r="V52" i="3"/>
  <c r="V70" i="3" s="1"/>
  <c r="U52" i="3"/>
  <c r="U70" i="3" s="1"/>
  <c r="T52" i="3"/>
  <c r="T70" i="3" s="1"/>
  <c r="S52" i="3"/>
  <c r="S70" i="3" s="1"/>
  <c r="R52" i="3"/>
  <c r="R70" i="3" s="1"/>
  <c r="Q52" i="3"/>
  <c r="Q70" i="3" s="1"/>
  <c r="P52" i="3"/>
  <c r="P70" i="3" s="1"/>
  <c r="O52" i="3"/>
  <c r="O70" i="3" s="1"/>
  <c r="N52" i="3"/>
  <c r="N70" i="3" s="1"/>
  <c r="M52" i="3"/>
  <c r="M70" i="3" s="1"/>
  <c r="L52" i="3"/>
  <c r="L70" i="3" s="1"/>
  <c r="K52" i="3"/>
  <c r="K70" i="3" s="1"/>
  <c r="J52" i="3"/>
  <c r="J70" i="3" s="1"/>
  <c r="I52" i="3"/>
  <c r="I70" i="3" s="1"/>
  <c r="H52" i="3"/>
  <c r="H70" i="3" s="1"/>
  <c r="G52" i="3"/>
  <c r="G70" i="3" s="1"/>
  <c r="F52" i="3"/>
  <c r="F70" i="3" s="1"/>
  <c r="E52" i="3"/>
  <c r="D52" i="3"/>
  <c r="D70" i="3" s="1"/>
  <c r="X51" i="3"/>
  <c r="X69" i="3" s="1"/>
  <c r="W51" i="3"/>
  <c r="W69" i="3" s="1"/>
  <c r="V51" i="3"/>
  <c r="V69" i="3" s="1"/>
  <c r="U51" i="3"/>
  <c r="U69" i="3" s="1"/>
  <c r="T51" i="3"/>
  <c r="T69" i="3" s="1"/>
  <c r="S51" i="3"/>
  <c r="S69" i="3" s="1"/>
  <c r="R51" i="3"/>
  <c r="Q51" i="3"/>
  <c r="Q69" i="3" s="1"/>
  <c r="P51" i="3"/>
  <c r="P69" i="3" s="1"/>
  <c r="O51" i="3"/>
  <c r="O69" i="3" s="1"/>
  <c r="N51" i="3"/>
  <c r="N69" i="3" s="1"/>
  <c r="M51" i="3"/>
  <c r="M69" i="3" s="1"/>
  <c r="L51" i="3"/>
  <c r="L69" i="3" s="1"/>
  <c r="K51" i="3"/>
  <c r="K69" i="3" s="1"/>
  <c r="J51" i="3"/>
  <c r="J69" i="3" s="1"/>
  <c r="I51" i="3"/>
  <c r="I69" i="3" s="1"/>
  <c r="H51" i="3"/>
  <c r="H69" i="3" s="1"/>
  <c r="G51" i="3"/>
  <c r="G69" i="3" s="1"/>
  <c r="F51" i="3"/>
  <c r="F69" i="3" s="1"/>
  <c r="E51" i="3"/>
  <c r="E69" i="3" s="1"/>
  <c r="D51" i="3"/>
  <c r="D69" i="3" s="1"/>
  <c r="X50" i="3"/>
  <c r="X68" i="3" s="1"/>
  <c r="W50" i="3"/>
  <c r="W68" i="3" s="1"/>
  <c r="V50" i="3"/>
  <c r="V68" i="3" s="1"/>
  <c r="U50" i="3"/>
  <c r="U68" i="3" s="1"/>
  <c r="T50" i="3"/>
  <c r="T68" i="3" s="1"/>
  <c r="S50" i="3"/>
  <c r="S68" i="3" s="1"/>
  <c r="R50" i="3"/>
  <c r="R68" i="3" s="1"/>
  <c r="Q50" i="3"/>
  <c r="Q68" i="3" s="1"/>
  <c r="P50" i="3"/>
  <c r="P68" i="3" s="1"/>
  <c r="O50" i="3"/>
  <c r="N50" i="3"/>
  <c r="N68" i="3" s="1"/>
  <c r="M50" i="3"/>
  <c r="M68" i="3" s="1"/>
  <c r="L50" i="3"/>
  <c r="L68" i="3" s="1"/>
  <c r="K50" i="3"/>
  <c r="K68" i="3" s="1"/>
  <c r="J50" i="3"/>
  <c r="J68" i="3" s="1"/>
  <c r="I50" i="3"/>
  <c r="I68" i="3" s="1"/>
  <c r="H50" i="3"/>
  <c r="H68" i="3" s="1"/>
  <c r="G50" i="3"/>
  <c r="F50" i="3"/>
  <c r="F68" i="3" s="1"/>
  <c r="E50" i="3"/>
  <c r="E68" i="3" s="1"/>
  <c r="D50" i="3"/>
  <c r="D68" i="3" s="1"/>
  <c r="X49" i="3"/>
  <c r="X67" i="3" s="1"/>
  <c r="W49" i="3"/>
  <c r="W78" i="3" s="1"/>
  <c r="V49" i="3"/>
  <c r="V67" i="3" s="1"/>
  <c r="U49" i="3"/>
  <c r="U67" i="3" s="1"/>
  <c r="T49" i="3"/>
  <c r="T67" i="3" s="1"/>
  <c r="S49" i="3"/>
  <c r="R49" i="3"/>
  <c r="R67" i="3" s="1"/>
  <c r="Q49" i="3"/>
  <c r="Q67" i="3" s="1"/>
  <c r="P49" i="3"/>
  <c r="P67" i="3" s="1"/>
  <c r="O49" i="3"/>
  <c r="O78" i="3" s="1"/>
  <c r="N49" i="3"/>
  <c r="N67" i="3" s="1"/>
  <c r="M49" i="3"/>
  <c r="M67" i="3" s="1"/>
  <c r="L49" i="3"/>
  <c r="K49" i="3"/>
  <c r="J49" i="3"/>
  <c r="J67" i="3" s="1"/>
  <c r="I49" i="3"/>
  <c r="I67" i="3" s="1"/>
  <c r="H49" i="3"/>
  <c r="H67" i="3" s="1"/>
  <c r="G49" i="3"/>
  <c r="G67" i="3" s="1"/>
  <c r="F49" i="3"/>
  <c r="F67" i="3" s="1"/>
  <c r="E49" i="3"/>
  <c r="E67" i="3" s="1"/>
  <c r="D49" i="3"/>
  <c r="D67" i="3" s="1"/>
  <c r="X48" i="3"/>
  <c r="X66" i="3" s="1"/>
  <c r="W48" i="3"/>
  <c r="W66" i="3" s="1"/>
  <c r="V48" i="3"/>
  <c r="V66" i="3" s="1"/>
  <c r="U48" i="3"/>
  <c r="U66" i="3" s="1"/>
  <c r="T48" i="3"/>
  <c r="S48" i="3"/>
  <c r="S66" i="3" s="1"/>
  <c r="R48" i="3"/>
  <c r="R66" i="3" s="1"/>
  <c r="Q48" i="3"/>
  <c r="P48" i="3"/>
  <c r="P66" i="3" s="1"/>
  <c r="O48" i="3"/>
  <c r="O66" i="3" s="1"/>
  <c r="N48" i="3"/>
  <c r="N66" i="3" s="1"/>
  <c r="M48" i="3"/>
  <c r="M66" i="3" s="1"/>
  <c r="L48" i="3"/>
  <c r="L66" i="3" s="1"/>
  <c r="K48" i="3"/>
  <c r="K66" i="3" s="1"/>
  <c r="J48" i="3"/>
  <c r="J66" i="3" s="1"/>
  <c r="I48" i="3"/>
  <c r="I66" i="3" s="1"/>
  <c r="H48" i="3"/>
  <c r="H66" i="3" s="1"/>
  <c r="G48" i="3"/>
  <c r="G66" i="3" s="1"/>
  <c r="F48" i="3"/>
  <c r="F66" i="3" s="1"/>
  <c r="E48" i="3"/>
  <c r="E66" i="3" s="1"/>
  <c r="D48" i="3"/>
  <c r="X47" i="3"/>
  <c r="W47" i="3"/>
  <c r="W65" i="3" s="1"/>
  <c r="V47" i="3"/>
  <c r="U47" i="3"/>
  <c r="T47" i="3"/>
  <c r="T83" i="3" s="1"/>
  <c r="S47" i="3"/>
  <c r="S78" i="3" s="1"/>
  <c r="R47" i="3"/>
  <c r="R65" i="3" s="1"/>
  <c r="Q47" i="3"/>
  <c r="P47" i="3"/>
  <c r="P65" i="3" s="1"/>
  <c r="O47" i="3"/>
  <c r="O83" i="3" s="1"/>
  <c r="N47" i="3"/>
  <c r="M47" i="3"/>
  <c r="L47" i="3"/>
  <c r="L83" i="3" s="1"/>
  <c r="K47" i="3"/>
  <c r="K78" i="3" s="1"/>
  <c r="J47" i="3"/>
  <c r="J65" i="3" s="1"/>
  <c r="I47" i="3"/>
  <c r="H47" i="3"/>
  <c r="H65" i="3" s="1"/>
  <c r="G47" i="3"/>
  <c r="G83" i="3" s="1"/>
  <c r="F47" i="3"/>
  <c r="E47" i="3"/>
  <c r="D47" i="3"/>
  <c r="D83" i="3" s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E78" i="3" l="1"/>
  <c r="E83" i="3"/>
  <c r="E65" i="3"/>
  <c r="I78" i="3"/>
  <c r="I83" i="3"/>
  <c r="I65" i="3"/>
  <c r="M78" i="3"/>
  <c r="M83" i="3"/>
  <c r="M65" i="3"/>
  <c r="Q78" i="3"/>
  <c r="Q83" i="3"/>
  <c r="Q65" i="3"/>
  <c r="U78" i="3"/>
  <c r="U83" i="3"/>
  <c r="U65" i="3"/>
  <c r="K67" i="3"/>
  <c r="K83" i="3"/>
  <c r="S67" i="3"/>
  <c r="S83" i="3"/>
  <c r="G79" i="3"/>
  <c r="G71" i="3"/>
  <c r="G84" i="3"/>
  <c r="K79" i="3"/>
  <c r="K71" i="3"/>
  <c r="O79" i="3"/>
  <c r="O71" i="3"/>
  <c r="O84" i="3"/>
  <c r="S79" i="3"/>
  <c r="S71" i="3"/>
  <c r="W79" i="3"/>
  <c r="W71" i="3"/>
  <c r="W84" i="3"/>
  <c r="F84" i="3"/>
  <c r="F72" i="3"/>
  <c r="N84" i="3"/>
  <c r="N72" i="3"/>
  <c r="V84" i="3"/>
  <c r="V72" i="3"/>
  <c r="E73" i="3"/>
  <c r="E79" i="3"/>
  <c r="M73" i="3"/>
  <c r="M79" i="3"/>
  <c r="U73" i="3"/>
  <c r="U79" i="3"/>
  <c r="D85" i="3"/>
  <c r="D80" i="3"/>
  <c r="D74" i="3"/>
  <c r="H85" i="3"/>
  <c r="H74" i="3"/>
  <c r="H80" i="3"/>
  <c r="L85" i="3"/>
  <c r="L80" i="3"/>
  <c r="L74" i="3"/>
  <c r="P85" i="3"/>
  <c r="P74" i="3"/>
  <c r="P80" i="3"/>
  <c r="T85" i="3"/>
  <c r="T80" i="3"/>
  <c r="T74" i="3"/>
  <c r="X85" i="3"/>
  <c r="X74" i="3"/>
  <c r="X80" i="3"/>
  <c r="P83" i="3"/>
  <c r="F83" i="3"/>
  <c r="F78" i="3"/>
  <c r="J83" i="3"/>
  <c r="J78" i="3"/>
  <c r="N83" i="3"/>
  <c r="N78" i="3"/>
  <c r="R83" i="3"/>
  <c r="R78" i="3"/>
  <c r="V83" i="3"/>
  <c r="V78" i="3"/>
  <c r="D79" i="3"/>
  <c r="D84" i="3"/>
  <c r="D71" i="3"/>
  <c r="H79" i="3"/>
  <c r="H84" i="3"/>
  <c r="L79" i="3"/>
  <c r="L84" i="3"/>
  <c r="L71" i="3"/>
  <c r="P79" i="3"/>
  <c r="P84" i="3"/>
  <c r="T79" i="3"/>
  <c r="T84" i="3"/>
  <c r="T71" i="3"/>
  <c r="X79" i="3"/>
  <c r="X84" i="3"/>
  <c r="E85" i="3"/>
  <c r="E74" i="3"/>
  <c r="I85" i="3"/>
  <c r="I80" i="3"/>
  <c r="M85" i="3"/>
  <c r="M74" i="3"/>
  <c r="Q80" i="3"/>
  <c r="Q85" i="3"/>
  <c r="U85" i="3"/>
  <c r="U74" i="3"/>
  <c r="W67" i="3"/>
  <c r="M80" i="3"/>
  <c r="X83" i="3"/>
  <c r="E84" i="3"/>
  <c r="E71" i="3"/>
  <c r="I84" i="3"/>
  <c r="I71" i="3"/>
  <c r="M84" i="3"/>
  <c r="M71" i="3"/>
  <c r="Q84" i="3"/>
  <c r="Q71" i="3"/>
  <c r="U84" i="3"/>
  <c r="U71" i="3"/>
  <c r="F80" i="3"/>
  <c r="F74" i="3"/>
  <c r="J80" i="3"/>
  <c r="J74" i="3"/>
  <c r="N80" i="3"/>
  <c r="N74" i="3"/>
  <c r="R80" i="3"/>
  <c r="R74" i="3"/>
  <c r="V80" i="3"/>
  <c r="V74" i="3"/>
  <c r="D65" i="3"/>
  <c r="L65" i="3"/>
  <c r="T65" i="3"/>
  <c r="F79" i="3"/>
  <c r="N79" i="3"/>
  <c r="V79" i="3"/>
  <c r="J85" i="3"/>
  <c r="R85" i="3"/>
  <c r="D78" i="3"/>
  <c r="H78" i="3"/>
  <c r="L78" i="3"/>
  <c r="P78" i="3"/>
  <c r="T78" i="3"/>
  <c r="X65" i="3"/>
  <c r="X78" i="3"/>
  <c r="G80" i="3"/>
  <c r="G74" i="3"/>
  <c r="G85" i="3"/>
  <c r="K80" i="3"/>
  <c r="K74" i="3"/>
  <c r="K85" i="3"/>
  <c r="O80" i="3"/>
  <c r="O74" i="3"/>
  <c r="O85" i="3"/>
  <c r="S80" i="3"/>
  <c r="S74" i="3"/>
  <c r="S85" i="3"/>
  <c r="W80" i="3"/>
  <c r="W74" i="3"/>
  <c r="W85" i="3"/>
  <c r="I79" i="3"/>
  <c r="Q79" i="3"/>
  <c r="W83" i="3"/>
  <c r="J84" i="3"/>
  <c r="R84" i="3"/>
  <c r="V85" i="3"/>
  <c r="X67" i="1"/>
  <c r="W67" i="1"/>
  <c r="T67" i="1"/>
  <c r="S67" i="1"/>
  <c r="P67" i="1"/>
  <c r="O67" i="1"/>
  <c r="L67" i="1"/>
  <c r="K67" i="1"/>
  <c r="H67" i="1"/>
  <c r="G67" i="1"/>
  <c r="F67" i="1" l="1"/>
  <c r="J67" i="1"/>
  <c r="N67" i="1"/>
  <c r="R67" i="1"/>
  <c r="V67" i="1"/>
  <c r="E67" i="1"/>
  <c r="I67" i="1"/>
  <c r="M67" i="1"/>
  <c r="Q67" i="1"/>
  <c r="U67" i="1"/>
</calcChain>
</file>

<file path=xl/sharedStrings.xml><?xml version="1.0" encoding="utf-8"?>
<sst xmlns="http://schemas.openxmlformats.org/spreadsheetml/2006/main" count="1037" uniqueCount="234">
  <si>
    <t>Industry sections (SIC2007)</t>
  </si>
  <si>
    <t xml:space="preserve">Wholesale </t>
  </si>
  <si>
    <t xml:space="preserve">Activities of </t>
  </si>
  <si>
    <t xml:space="preserve"> Total</t>
  </si>
  <si>
    <t>Water</t>
  </si>
  <si>
    <t>and retail:</t>
  </si>
  <si>
    <t>Accommodation</t>
  </si>
  <si>
    <t>Professional,</t>
  </si>
  <si>
    <t>Administrative</t>
  </si>
  <si>
    <t xml:space="preserve">Public </t>
  </si>
  <si>
    <t>households</t>
  </si>
  <si>
    <t>GVA at</t>
  </si>
  <si>
    <t>Agriculture,</t>
  </si>
  <si>
    <t>Electricity</t>
  </si>
  <si>
    <t>supply,</t>
  </si>
  <si>
    <t>repair of</t>
  </si>
  <si>
    <t xml:space="preserve">and food </t>
  </si>
  <si>
    <t xml:space="preserve">Information </t>
  </si>
  <si>
    <t xml:space="preserve">Financial </t>
  </si>
  <si>
    <t>scientific</t>
  </si>
  <si>
    <t>and support</t>
  </si>
  <si>
    <t xml:space="preserve">administration </t>
  </si>
  <si>
    <t>Human health</t>
  </si>
  <si>
    <t xml:space="preserve">Arts, </t>
  </si>
  <si>
    <t>Other</t>
  </si>
  <si>
    <t>as employers,</t>
  </si>
  <si>
    <t xml:space="preserve">basic </t>
  </si>
  <si>
    <t>forestry and</t>
  </si>
  <si>
    <t>Mining &amp;</t>
  </si>
  <si>
    <t>gas, steam</t>
  </si>
  <si>
    <t>sewerage</t>
  </si>
  <si>
    <t>service</t>
  </si>
  <si>
    <t>motor vehicles</t>
  </si>
  <si>
    <t xml:space="preserve"> Transport </t>
  </si>
  <si>
    <t xml:space="preserve">and </t>
  </si>
  <si>
    <t>and insurance</t>
  </si>
  <si>
    <t>Real estate</t>
  </si>
  <si>
    <t xml:space="preserve">and technical </t>
  </si>
  <si>
    <t xml:space="preserve">service </t>
  </si>
  <si>
    <t xml:space="preserve">and social </t>
  </si>
  <si>
    <t>entertainment</t>
  </si>
  <si>
    <t>undifferentiated</t>
  </si>
  <si>
    <t>prices</t>
  </si>
  <si>
    <t>fishing</t>
  </si>
  <si>
    <t>quarrying</t>
  </si>
  <si>
    <t>Manufacturing</t>
  </si>
  <si>
    <t>and air</t>
  </si>
  <si>
    <t>etc</t>
  </si>
  <si>
    <t>Construction 6</t>
  </si>
  <si>
    <t>and motorcycles</t>
  </si>
  <si>
    <t>and storage</t>
  </si>
  <si>
    <t>activities</t>
  </si>
  <si>
    <t>Communication</t>
  </si>
  <si>
    <t>defence</t>
  </si>
  <si>
    <t>Education</t>
  </si>
  <si>
    <t>work activities</t>
  </si>
  <si>
    <t>and recreation</t>
  </si>
  <si>
    <t>goods and services</t>
  </si>
  <si>
    <t xml:space="preserve">  Section</t>
  </si>
  <si>
    <t>A-T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</si>
  <si>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</si>
  <si>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</si>
  <si>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</si>
  <si>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</si>
  <si>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</si>
  <si>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</si>
  <si>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</si>
  <si>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</si>
  <si>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</si>
  <si>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</si>
  <si>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</si>
  <si>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</si>
  <si>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</si>
  <si>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</si>
  <si>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</si>
  <si>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</si>
  <si>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</si>
  <si>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</si>
  <si>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</si>
  <si>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</si>
  <si>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YBFR</t>
  </si>
  <si>
    <t>L2KL</t>
  </si>
  <si>
    <t>L2KR</t>
  </si>
  <si>
    <t>L2KX</t>
  </si>
  <si>
    <t>L2MW</t>
  </si>
  <si>
    <t>L2N2</t>
  </si>
  <si>
    <t>L2N8</t>
  </si>
  <si>
    <t>L2NE</t>
  </si>
  <si>
    <t>L2NI</t>
  </si>
  <si>
    <t>L2NQ</t>
  </si>
  <si>
    <t>L2NT</t>
  </si>
  <si>
    <t>L2O6</t>
  </si>
  <si>
    <t>L2OC</t>
  </si>
  <si>
    <t>L2OI</t>
  </si>
  <si>
    <t>L2OX</t>
  </si>
  <si>
    <t>L2P8</t>
  </si>
  <si>
    <t>L2PA</t>
  </si>
  <si>
    <t>L2PC</t>
  </si>
  <si>
    <t>L2PJ</t>
  </si>
  <si>
    <t>L2PP</t>
  </si>
  <si>
    <t>L2PT</t>
  </si>
  <si>
    <t>ECY2</t>
  </si>
  <si>
    <t>ECY3</t>
  </si>
  <si>
    <t>ECY5</t>
  </si>
  <si>
    <t>ECY6</t>
  </si>
  <si>
    <t>ECY7</t>
  </si>
  <si>
    <t>ECY8</t>
  </si>
  <si>
    <t>ECY9</t>
  </si>
  <si>
    <t>ECYD</t>
  </si>
  <si>
    <t>ECYG</t>
  </si>
  <si>
    <t>ECYH</t>
  </si>
  <si>
    <t>ECYI</t>
  </si>
  <si>
    <t>ECYJ</t>
  </si>
  <si>
    <t>ECYK</t>
  </si>
  <si>
    <t>ECYL</t>
  </si>
  <si>
    <t>ECYP</t>
  </si>
  <si>
    <t>ECYQ</t>
  </si>
  <si>
    <t>ECYR</t>
  </si>
  <si>
    <t>ECYS</t>
  </si>
  <si>
    <t>ECYT</t>
  </si>
  <si>
    <t>ECYU</t>
  </si>
  <si>
    <t>ECYV</t>
  </si>
  <si>
    <t>2018</t>
  </si>
  <si>
    <t>May</t>
  </si>
  <si>
    <t xml:space="preserve">    </t>
  </si>
  <si>
    <t>Jun</t>
  </si>
  <si>
    <t>Jul</t>
  </si>
  <si>
    <t>Aug</t>
  </si>
  <si>
    <t>Sep</t>
  </si>
  <si>
    <t>Oct</t>
  </si>
  <si>
    <t>Nov</t>
  </si>
  <si>
    <t>Dec</t>
  </si>
  <si>
    <t>2019</t>
  </si>
  <si>
    <t>Jan</t>
  </si>
  <si>
    <t>Feb</t>
  </si>
  <si>
    <t>Mar</t>
  </si>
  <si>
    <t>Apr</t>
  </si>
  <si>
    <t>2020</t>
  </si>
  <si>
    <t>Change April-April</t>
  </si>
  <si>
    <t>May-May</t>
  </si>
  <si>
    <t>Min monthly reduction in GVA</t>
  </si>
  <si>
    <t>ONS website</t>
  </si>
  <si>
    <t xml:space="preserve">  2018 weights</t>
  </si>
  <si>
    <t>Jun-Jun</t>
  </si>
  <si>
    <t>Jul-Jul</t>
  </si>
  <si>
    <t>Aug-Aug</t>
  </si>
  <si>
    <t>Sep-Sep</t>
  </si>
  <si>
    <t>https://www.ons.gov.uk/economy/grossdomesticproductgdp/datasets/monthlygrossdomesticproductbygrossvalueadded</t>
  </si>
  <si>
    <t>Oct-Oct</t>
  </si>
  <si>
    <t>Nov-Nov</t>
  </si>
  <si>
    <t>Calculated xmin first lockdown (April - June)</t>
  </si>
  <si>
    <r>
      <t xml:space="preserve"> </t>
    </r>
    <r>
      <rPr>
        <sz val="10"/>
        <rFont val="Arial"/>
        <family val="2"/>
      </rPr>
      <t>Total</t>
    </r>
  </si>
  <si>
    <r>
      <t xml:space="preserve"> </t>
    </r>
    <r>
      <rPr>
        <sz val="10"/>
        <rFont val="Arial"/>
        <family val="2"/>
      </rPr>
      <t xml:space="preserve">Transport </t>
    </r>
  </si>
  <si>
    <r>
      <t xml:space="preserve">Construction </t>
    </r>
    <r>
      <rPr>
        <vertAlign val="superscript"/>
        <sz val="10"/>
        <rFont val="Arial"/>
        <family val="2"/>
      </rPr>
      <t>6</t>
    </r>
  </si>
  <si>
    <t>2021</t>
  </si>
  <si>
    <t>Calculated xmin's (monthly)</t>
  </si>
  <si>
    <t>Calculated minimum xmin's (by LD period)</t>
  </si>
  <si>
    <t>Apr-20 - June-20</t>
  </si>
  <si>
    <t>Oct-20 - Dec-20</t>
  </si>
  <si>
    <t>Jan-21-Feb-21</t>
  </si>
  <si>
    <t>April 19 - April 20</t>
  </si>
  <si>
    <t>May 19 - May 20</t>
  </si>
  <si>
    <t>June 19 - June 20</t>
  </si>
  <si>
    <t>July 19 - July 20</t>
  </si>
  <si>
    <t>Aug 19 - Aug 20</t>
  </si>
  <si>
    <t>Sept 19 - Sept 20</t>
  </si>
  <si>
    <t>Oct 19 - Oct 20</t>
  </si>
  <si>
    <t>Nov 19 - Nov 20</t>
  </si>
  <si>
    <t>Dec 19 - Dec 20</t>
  </si>
  <si>
    <t>Jan 20 - Jan 21</t>
  </si>
  <si>
    <t>Feb 20 - Feb 21</t>
  </si>
  <si>
    <t xml:space="preserve">calculated on 26/4/2021 using data from: </t>
  </si>
  <si>
    <t>Calculated average xmin's (by LD period)</t>
  </si>
  <si>
    <t>GVA1</t>
  </si>
  <si>
    <r>
      <t xml:space="preserve">Monthly GDP based on GVA (Gross Value Added) </t>
    </r>
    <r>
      <rPr>
        <b/>
        <vertAlign val="superscript"/>
        <sz val="11"/>
        <rFont val="Arial"/>
        <family val="2"/>
      </rPr>
      <t>1</t>
    </r>
  </si>
  <si>
    <r>
      <t xml:space="preserve">Chained volume indices of gross value added at basic prices </t>
    </r>
    <r>
      <rPr>
        <b/>
        <vertAlign val="superscript"/>
        <sz val="11"/>
        <rFont val="Arial"/>
        <family val="2"/>
      </rPr>
      <t>2,3,4,5</t>
    </r>
  </si>
  <si>
    <t>seasonally adjusted 2018=100</t>
  </si>
  <si>
    <t xml:space="preserve">  Percentage change, latest year on previous year</t>
  </si>
  <si>
    <t>GDPQ</t>
  </si>
  <si>
    <t>L3BB</t>
  </si>
  <si>
    <t>L3BH</t>
  </si>
  <si>
    <t>L3BN</t>
  </si>
  <si>
    <t>L3DM</t>
  </si>
  <si>
    <t>L3DQ</t>
  </si>
  <si>
    <t>L3DW</t>
  </si>
  <si>
    <t>L3E4</t>
  </si>
  <si>
    <t>L3E8</t>
  </si>
  <si>
    <t>L3EG</t>
  </si>
  <si>
    <t>L3EJ</t>
  </si>
  <si>
    <t>L3EU</t>
  </si>
  <si>
    <t>L3F2</t>
  </si>
  <si>
    <t>L3F8</t>
  </si>
  <si>
    <t>L3FN</t>
  </si>
  <si>
    <t>L3FW</t>
  </si>
  <si>
    <t>L3FY</t>
  </si>
  <si>
    <t>L3G2</t>
  </si>
  <si>
    <t>L3G9</t>
  </si>
  <si>
    <t>L3GF</t>
  </si>
  <si>
    <t>L3GJ</t>
  </si>
  <si>
    <t>Percentage change, latest 3 months on previous 3 months</t>
  </si>
  <si>
    <t>ED3H</t>
  </si>
  <si>
    <t>ED3I</t>
  </si>
  <si>
    <t>ED3K</t>
  </si>
  <si>
    <t>ED3L</t>
  </si>
  <si>
    <t>ED3M</t>
  </si>
  <si>
    <t>ED3N</t>
  </si>
  <si>
    <t>ED3O</t>
  </si>
  <si>
    <t>ED3Q</t>
  </si>
  <si>
    <t>ED3R</t>
  </si>
  <si>
    <t>ED3S</t>
  </si>
  <si>
    <t>ED3T</t>
  </si>
  <si>
    <t>ED3U</t>
  </si>
  <si>
    <t>ED3V</t>
  </si>
  <si>
    <t>ED3W</t>
  </si>
  <si>
    <t>ED3X</t>
  </si>
  <si>
    <t>ED3Y</t>
  </si>
  <si>
    <t>ED3Z</t>
  </si>
  <si>
    <t>ED42</t>
  </si>
  <si>
    <t>ED43</t>
  </si>
  <si>
    <t>ED44</t>
  </si>
  <si>
    <t>ED9R</t>
  </si>
  <si>
    <t>1  The GVA output is designated as a National Statistic.</t>
  </si>
  <si>
    <t>Sources: For further information on these data please telephone</t>
  </si>
  <si>
    <t>2  Indices reflect values measured at basic prices, which exclude "taxes less</t>
  </si>
  <si>
    <t>01633 582428 or E-mail gdp@ons.gov.uk</t>
  </si>
  <si>
    <t xml:space="preserve">    subsidies on products".</t>
  </si>
  <si>
    <t>3  Estimates cannot be regarded as accurate to the last digit shown.</t>
  </si>
  <si>
    <t>4  Any apparent inconsistencies between the index numbers and the percentage</t>
  </si>
  <si>
    <t xml:space="preserve">    changes shown in these tables are due to rounding.</t>
  </si>
  <si>
    <t xml:space="preserve">5  A complete run of data is available on the ONS website. </t>
  </si>
  <si>
    <r>
      <rPr>
        <sz val="10"/>
        <rFont val="Arial"/>
        <family val="2"/>
      </rPr>
      <t>6. The construction growth rates calculated from this release may have small differences to those in</t>
    </r>
    <r>
      <rPr>
        <u/>
        <sz val="10"/>
        <color indexed="12"/>
        <rFont val="Arial"/>
        <family val="2"/>
      </rPr>
      <t> Construction Output in Great Britain </t>
    </r>
    <r>
      <rPr>
        <sz val="10"/>
        <rFont val="Arial"/>
        <family val="2"/>
      </rPr>
      <t>releases, due to rounding differences. For the most accurate figure, please refer to the Construction Output release.</t>
    </r>
    <r>
      <rPr>
        <u/>
        <sz val="10"/>
        <color indexed="12"/>
        <rFont val="Arial"/>
        <family val="2"/>
      </rPr>
      <t xml:space="preserve"> </t>
    </r>
  </si>
  <si>
    <t>Mar 20 - Mar 21</t>
  </si>
  <si>
    <t>April 20 - April 21</t>
  </si>
  <si>
    <t>May 20 - May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</si>
</sst>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 ;\-0.0\ "/>
    <numFmt numFmtId="165" formatCode="0.0"/>
    <numFmt numFmtId="166" formatCode="0.0_ ;[Red]\-0.0\ "/>
    <numFmt numFmtId="167" formatCode="0.000_ ;[Red]\-0.000\ "/>
    <numFmt numFmtId="168" formatCode="0.00_ ;\-0.00\ "/>
    <numFmt numFmtId="169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b/>
      <vertAlign val="superscript"/>
      <sz val="11"/>
      <name val="Arial"/>
      <family val="2"/>
    </font>
    <font>
      <b/>
      <sz val="12"/>
      <name val="Arial"/>
      <family val="2"/>
    </font>
    <font>
      <b/>
      <sz val="36"/>
      <name val="Arial"/>
      <family val="2"/>
    </font>
    <font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3" fillId="0" borderId="0" xfId="0" applyFont="1"/>
    <xf numFmtId="0" fontId="5" fillId="2" borderId="0" xfId="0" applyFont="1" applyFill="1" applyAlignment="1">
      <alignment horizontal="right"/>
    </xf>
    <xf numFmtId="0" fontId="5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5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0" borderId="3" xfId="0" applyFont="1" applyBorder="1" applyAlignment="1">
      <alignment horizontal="right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5" fillId="3" borderId="0" xfId="0" applyFont="1" applyFill="1"/>
    <xf numFmtId="164" fontId="5" fillId="3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vertical="center"/>
    </xf>
    <xf numFmtId="0" fontId="6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0" fillId="4" borderId="0" xfId="0" applyFill="1"/>
    <xf numFmtId="166" fontId="0" fillId="4" borderId="0" xfId="0" applyNumberFormat="1" applyFill="1"/>
    <xf numFmtId="167" fontId="0" fillId="4" borderId="0" xfId="0" applyNumberFormat="1" applyFill="1"/>
    <xf numFmtId="0" fontId="9" fillId="2" borderId="0" xfId="0" applyFont="1" applyFill="1"/>
    <xf numFmtId="0" fontId="9" fillId="0" borderId="0" xfId="0" applyFont="1"/>
    <xf numFmtId="0" fontId="3" fillId="2" borderId="2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0" fillId="5" borderId="0" xfId="0" applyFill="1"/>
    <xf numFmtId="0" fontId="3" fillId="3" borderId="0" xfId="1" applyFill="1"/>
    <xf numFmtId="164" fontId="5" fillId="3" borderId="0" xfId="1" applyNumberFormat="1" applyFont="1" applyFill="1" applyAlignment="1">
      <alignment horizontal="right"/>
    </xf>
    <xf numFmtId="0" fontId="6" fillId="2" borderId="0" xfId="0" applyFont="1" applyFill="1"/>
    <xf numFmtId="0" fontId="0" fillId="6" borderId="0" xfId="0" applyFill="1"/>
    <xf numFmtId="0" fontId="0" fillId="2" borderId="5" xfId="0" applyFill="1" applyBorder="1"/>
    <xf numFmtId="0" fontId="0" fillId="3" borderId="5" xfId="0" applyFill="1" applyBorder="1"/>
    <xf numFmtId="0" fontId="11" fillId="2" borderId="3" xfId="0" applyFont="1" applyFill="1" applyBorder="1"/>
    <xf numFmtId="0" fontId="11" fillId="2" borderId="3" xfId="0" applyFont="1" applyFill="1" applyBorder="1" applyAlignment="1">
      <alignment horizontal="right"/>
    </xf>
    <xf numFmtId="165" fontId="5" fillId="2" borderId="0" xfId="0" applyNumberFormat="1" applyFont="1" applyFill="1"/>
    <xf numFmtId="165" fontId="12" fillId="2" borderId="0" xfId="0" applyNumberFormat="1" applyFont="1" applyFill="1" applyAlignment="1">
      <alignment horizontal="right"/>
    </xf>
    <xf numFmtId="0" fontId="13" fillId="2" borderId="0" xfId="0" applyFont="1" applyFill="1"/>
    <xf numFmtId="0" fontId="5" fillId="3" borderId="0" xfId="0" applyFont="1" applyFill="1" applyAlignment="1">
      <alignment horizontal="right"/>
    </xf>
    <xf numFmtId="0" fontId="3" fillId="2" borderId="5" xfId="0" applyFont="1" applyFill="1" applyBorder="1"/>
    <xf numFmtId="0" fontId="14" fillId="2" borderId="0" xfId="3" applyFont="1" applyFill="1" applyAlignment="1" applyProtection="1"/>
    <xf numFmtId="0" fontId="15" fillId="2" borderId="0" xfId="0" applyFont="1" applyFill="1"/>
    <xf numFmtId="0" fontId="5" fillId="2" borderId="0" xfId="0" applyFont="1" applyFill="1" applyAlignment="1">
      <alignment horizontal="left"/>
    </xf>
    <xf numFmtId="17" fontId="5" fillId="2" borderId="0" xfId="0" applyNumberFormat="1" applyFont="1" applyFill="1"/>
    <xf numFmtId="168" fontId="6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5" fontId="6" fillId="2" borderId="0" xfId="0" applyNumberFormat="1" applyFont="1" applyFill="1"/>
    <xf numFmtId="169" fontId="0" fillId="0" borderId="0" xfId="0" applyNumberFormat="1"/>
    <xf numFmtId="17" fontId="16" fillId="2" borderId="0" xfId="0" applyNumberFormat="1" applyFont="1" applyFill="1" applyAlignment="1">
      <alignment horizontal="left"/>
    </xf>
    <xf numFmtId="17" fontId="16" fillId="2" borderId="0" xfId="0" applyNumberFormat="1" applyFont="1" applyFill="1" applyAlignment="1">
      <alignment horizontal="left" vertical="top"/>
    </xf>
    <xf numFmtId="0" fontId="0" fillId="0" borderId="0" xfId="0"/>
    <xf numFmtId="0" fontId="10" fillId="0" borderId="0" xfId="3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0" xfId="3" applyAlignment="1" applyProtection="1">
      <alignment vertical="center"/>
    </xf>
    <xf numFmtId="0" fontId="0" fillId="0" borderId="0" xfId="0"/>
    <xf numFmtId="0" fontId="21" fillId="2" borderId="0" xfId="4" applyFont="1" applyFill="1" applyAlignment="1"/>
    <xf numFmtId="0" fontId="17" fillId="0" borderId="0" xfId="4"/>
    <xf numFmtId="0" fontId="17" fillId="2" borderId="0" xfId="4" applyFill="1"/>
    <xf numFmtId="0" fontId="17" fillId="2" borderId="5" xfId="4" applyFill="1" applyBorder="1"/>
    <xf numFmtId="0" fontId="2" fillId="2" borderId="0" xfId="4" applyFont="1" applyFill="1" applyBorder="1" applyAlignment="1">
      <alignment horizontal="center" vertical="center"/>
    </xf>
    <xf numFmtId="0" fontId="17" fillId="2" borderId="0" xfId="4" applyFill="1" applyBorder="1"/>
    <xf numFmtId="0" fontId="15" fillId="2" borderId="0" xfId="4" applyFont="1" applyFill="1"/>
    <xf numFmtId="0" fontId="14" fillId="2" borderId="0" xfId="5" applyFont="1" applyFill="1" applyAlignment="1" applyProtection="1"/>
    <xf numFmtId="0" fontId="17" fillId="6" borderId="0" xfId="4" applyFill="1"/>
    <xf numFmtId="0" fontId="3" fillId="2" borderId="5" xfId="4" applyFont="1" applyFill="1" applyBorder="1"/>
    <xf numFmtId="0" fontId="5" fillId="2" borderId="0" xfId="4" applyFont="1" applyFill="1"/>
    <xf numFmtId="0" fontId="5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/>
    </xf>
    <xf numFmtId="0" fontId="6" fillId="2" borderId="0" xfId="4" applyFont="1" applyFill="1"/>
    <xf numFmtId="0" fontId="3" fillId="2" borderId="0" xfId="4" applyFont="1" applyFill="1"/>
    <xf numFmtId="0" fontId="6" fillId="2" borderId="0" xfId="4" applyFont="1" applyFill="1" applyAlignment="1">
      <alignment horizontal="right"/>
    </xf>
    <xf numFmtId="0" fontId="5" fillId="2" borderId="0" xfId="4" applyFont="1" applyFill="1" applyBorder="1" applyAlignment="1">
      <alignment vertical="center"/>
    </xf>
    <xf numFmtId="0" fontId="3" fillId="2" borderId="0" xfId="4" applyFont="1" applyFill="1" applyAlignment="1">
      <alignment horizontal="right"/>
    </xf>
    <xf numFmtId="0" fontId="5" fillId="2" borderId="0" xfId="4" applyFont="1" applyFill="1" applyBorder="1"/>
    <xf numFmtId="165" fontId="5" fillId="2" borderId="0" xfId="4" applyNumberFormat="1" applyFont="1" applyFill="1" applyAlignment="1">
      <alignment horizontal="right"/>
    </xf>
    <xf numFmtId="165" fontId="5" fillId="2" borderId="0" xfId="4" applyNumberFormat="1" applyFont="1" applyFill="1"/>
    <xf numFmtId="0" fontId="6" fillId="2" borderId="0" xfId="4" applyFont="1" applyFill="1" applyBorder="1" applyAlignment="1">
      <alignment horizontal="right"/>
    </xf>
    <xf numFmtId="0" fontId="6" fillId="2" borderId="0" xfId="4" applyFont="1" applyFill="1" applyBorder="1" applyAlignment="1">
      <alignment vertical="center"/>
    </xf>
    <xf numFmtId="0" fontId="20" fillId="2" borderId="0" xfId="4" applyFont="1" applyFill="1"/>
    <xf numFmtId="0" fontId="5" fillId="2" borderId="2" xfId="4" applyFont="1" applyFill="1" applyBorder="1"/>
    <xf numFmtId="0" fontId="5" fillId="2" borderId="3" xfId="4" applyFont="1" applyFill="1" applyBorder="1"/>
    <xf numFmtId="0" fontId="6" fillId="2" borderId="0" xfId="4" applyFont="1" applyFill="1" applyAlignment="1">
      <alignment vertical="center"/>
    </xf>
    <xf numFmtId="0" fontId="5" fillId="2" borderId="0" xfId="4" applyFont="1" applyFill="1" applyAlignment="1">
      <alignment vertical="center"/>
    </xf>
    <xf numFmtId="0" fontId="5" fillId="3" borderId="0" xfId="4" applyFont="1" applyFill="1" applyAlignment="1">
      <alignment horizontal="right"/>
    </xf>
    <xf numFmtId="0" fontId="17" fillId="0" borderId="0" xfId="4" applyAlignment="1"/>
    <xf numFmtId="0" fontId="3" fillId="2" borderId="2" xfId="4" applyFont="1" applyFill="1" applyBorder="1" applyAlignment="1">
      <alignment horizontal="right"/>
    </xf>
    <xf numFmtId="0" fontId="4" fillId="2" borderId="0" xfId="4" applyFont="1" applyFill="1" applyBorder="1" applyAlignment="1">
      <alignment horizontal="right"/>
    </xf>
    <xf numFmtId="0" fontId="3" fillId="2" borderId="3" xfId="4" applyFont="1" applyFill="1" applyBorder="1" applyAlignment="1">
      <alignment horizontal="right"/>
    </xf>
    <xf numFmtId="0" fontId="3" fillId="2" borderId="4" xfId="4" applyFont="1" applyFill="1" applyBorder="1" applyAlignment="1">
      <alignment horizontal="right"/>
    </xf>
    <xf numFmtId="0" fontId="3" fillId="2" borderId="0" xfId="4" applyFont="1" applyFill="1" applyBorder="1" applyAlignment="1">
      <alignment horizontal="right"/>
    </xf>
    <xf numFmtId="0" fontId="7" fillId="2" borderId="3" xfId="4" applyFont="1" applyFill="1" applyBorder="1" applyAlignment="1">
      <alignment vertical="center"/>
    </xf>
    <xf numFmtId="0" fontId="8" fillId="0" borderId="3" xfId="4" applyFont="1" applyBorder="1" applyAlignment="1">
      <alignment horizontal="right"/>
    </xf>
    <xf numFmtId="0" fontId="3" fillId="2" borderId="0" xfId="4" applyFont="1" applyFill="1" applyBorder="1"/>
    <xf numFmtId="0" fontId="3" fillId="0" borderId="0" xfId="4" applyFont="1"/>
    <xf numFmtId="0" fontId="17" fillId="3" borderId="0" xfId="4" applyFill="1"/>
    <xf numFmtId="0" fontId="2" fillId="2" borderId="1" xfId="4" applyFont="1" applyFill="1" applyBorder="1" applyAlignment="1">
      <alignment horizontal="center" vertical="center"/>
    </xf>
    <xf numFmtId="165" fontId="12" fillId="2" borderId="0" xfId="4" applyNumberFormat="1" applyFont="1" applyFill="1" applyAlignment="1">
      <alignment horizontal="right"/>
    </xf>
    <xf numFmtId="0" fontId="13" fillId="2" borderId="0" xfId="4" applyFont="1" applyFill="1"/>
    <xf numFmtId="0" fontId="17" fillId="3" borderId="5" xfId="4" applyFill="1" applyBorder="1"/>
    <xf numFmtId="0" fontId="7" fillId="2" borderId="0" xfId="4" applyFont="1" applyFill="1" applyAlignment="1">
      <alignment horizontal="right"/>
    </xf>
    <xf numFmtId="165" fontId="6" fillId="2" borderId="0" xfId="2" applyNumberFormat="1" applyFont="1" applyFill="1" applyAlignment="1">
      <alignment horizontal="right"/>
    </xf>
    <xf numFmtId="0" fontId="3" fillId="3" borderId="0" xfId="4" applyFont="1" applyFill="1"/>
    <xf numFmtId="0" fontId="1" fillId="0" borderId="0" xfId="4" applyFont="1" applyBorder="1" applyAlignment="1">
      <alignment horizontal="right"/>
    </xf>
    <xf numFmtId="0" fontId="3" fillId="0" borderId="0" xfId="4" applyFont="1" applyAlignment="1"/>
    <xf numFmtId="164" fontId="5" fillId="2" borderId="0" xfId="4" applyNumberFormat="1" applyFont="1" applyFill="1" applyAlignment="1">
      <alignment horizontal="right"/>
    </xf>
    <xf numFmtId="0" fontId="5" fillId="3" borderId="0" xfId="4" applyFont="1" applyFill="1"/>
    <xf numFmtId="164" fontId="5" fillId="3" borderId="0" xfId="4" applyNumberFormat="1" applyFont="1" applyFill="1" applyAlignment="1">
      <alignment horizontal="right"/>
    </xf>
    <xf numFmtId="0" fontId="11" fillId="2" borderId="3" xfId="4" applyFont="1" applyFill="1" applyBorder="1" applyAlignment="1"/>
    <xf numFmtId="0" fontId="11" fillId="2" borderId="3" xfId="4" applyFont="1" applyFill="1" applyBorder="1" applyAlignment="1">
      <alignment horizontal="right"/>
    </xf>
    <xf numFmtId="0" fontId="22" fillId="2" borderId="0" xfId="4" applyFont="1" applyFill="1" applyAlignment="1"/>
    <xf numFmtId="0" fontId="3" fillId="2" borderId="1" xfId="4" applyFont="1" applyFill="1" applyBorder="1" applyAlignment="1">
      <alignment horizontal="center" vertical="center"/>
    </xf>
    <xf numFmtId="0" fontId="17" fillId="0" borderId="1" xfId="4" applyBorder="1" applyAlignment="1"/>
    <xf numFmtId="0" fontId="18" fillId="0" borderId="0" xfId="5" applyAlignment="1" applyProtection="1">
      <alignment vertical="center"/>
    </xf>
    <xf numFmtId="0" fontId="17" fillId="0" borderId="0" xfId="4" applyAlignment="1"/>
    <xf numFmtId="17" fontId="0" fillId="0" borderId="0" xfId="0" applyNumberFormat="1"/>
  </cellXfs>
  <cellStyles count="6">
    <cellStyle name="Hyperlink" xfId="3" builtinId="8"/>
    <cellStyle name="Hyperlink 2" xfId="5" xr:uid="{BCEA596D-3F1F-4DE6-B6EE-6677A4BE9915}"/>
    <cellStyle name="Normal" xfId="0" builtinId="0"/>
    <cellStyle name="Normal 2" xfId="2" xr:uid="{F214F929-58AB-4AAD-8D84-675AD5349ABE}"/>
    <cellStyle name="Normal 3" xfId="1" xr:uid="{DDAC9396-43EC-4728-B6EF-FE92B0055C90}"/>
    <cellStyle name="Normal 4" xfId="4" xr:uid="{15E15E2D-E930-4535-B7DD-EA9AAB090B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533400</xdr:colOff>
      <xdr:row>32</xdr:row>
      <xdr:rowOff>95250</xdr:rowOff>
    </xdr:from>
    <xdr:to>
      <xdr:col>26</xdr:col>
      <xdr:colOff>533400</xdr:colOff>
      <xdr:row>35</xdr:row>
      <xdr:rowOff>57150</xdr:rowOff>
    </xdr:to>
    <xdr:sp macro="" textlink="">
      <xdr:nvSpPr>
        <xdr:cNvPr id="2" name="UTurnArrow">
          <a:hlinkClick xmlns:r="http://schemas.openxmlformats.org/officeDocument/2006/relationships" r:id="rId1" tooltip="Contents Page"/>
          <a:extLst>
            <a:ext uri="{FF2B5EF4-FFF2-40B4-BE49-F238E27FC236}">
              <a16:creationId xmlns:a16="http://schemas.microsoft.com/office/drawing/2014/main" id="{71C58218-4703-4688-8B40-FEEB4FC6B297}"/>
            </a:ext>
          </a:extLst>
        </xdr:cNvPr>
        <xdr:cNvSpPr>
          <a:spLocks noEditPoints="1" noChangeArrowheads="1"/>
        </xdr:cNvSpPr>
      </xdr:nvSpPr>
      <xdr:spPr bwMode="auto">
        <a:xfrm flipH="1">
          <a:off x="22212300" y="5972175"/>
          <a:ext cx="685800" cy="5048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17694720 60000 65536"/>
            <a:gd name="T11" fmla="*/ 5898240 60000 65536"/>
            <a:gd name="T12" fmla="*/ 5898240 60000 65536"/>
            <a:gd name="T13" fmla="*/ 5898240 60000 65536"/>
            <a:gd name="T14" fmla="*/ 0 60000 65536"/>
            <a:gd name="T15" fmla="*/ 0 w 21600"/>
            <a:gd name="T16" fmla="*/ 8310 h 21600"/>
            <a:gd name="T17" fmla="*/ 6053 w 21600"/>
            <a:gd name="T18" fmla="*/ 21600 h 216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600" h="21600">
              <a:moveTo>
                <a:pt x="15663" y="16215"/>
              </a:moveTo>
              <a:lnTo>
                <a:pt x="21600" y="11103"/>
              </a:lnTo>
              <a:lnTo>
                <a:pt x="18690" y="11103"/>
              </a:lnTo>
              <a:lnTo>
                <a:pt x="18690" y="8310"/>
              </a:lnTo>
              <a:cubicBezTo>
                <a:pt x="18690" y="3721"/>
                <a:pt x="14506" y="0"/>
                <a:pt x="9345" y="0"/>
              </a:cubicBezTo>
              <a:cubicBezTo>
                <a:pt x="4184" y="0"/>
                <a:pt x="0" y="3799"/>
                <a:pt x="0" y="8485"/>
              </a:cubicBezTo>
              <a:lnTo>
                <a:pt x="0" y="21600"/>
              </a:lnTo>
              <a:lnTo>
                <a:pt x="6053" y="21600"/>
              </a:lnTo>
              <a:lnTo>
                <a:pt x="6053" y="8310"/>
              </a:lnTo>
              <a:cubicBezTo>
                <a:pt x="6053" y="6917"/>
                <a:pt x="7323" y="5788"/>
                <a:pt x="8889" y="5788"/>
              </a:cubicBezTo>
              <a:lnTo>
                <a:pt x="9800" y="5788"/>
              </a:lnTo>
              <a:cubicBezTo>
                <a:pt x="11366" y="5788"/>
                <a:pt x="12636" y="6917"/>
                <a:pt x="12636" y="8310"/>
              </a:cubicBezTo>
              <a:lnTo>
                <a:pt x="12636" y="11103"/>
              </a:lnTo>
              <a:lnTo>
                <a:pt x="9725" y="11103"/>
              </a:lnTo>
              <a:lnTo>
                <a:pt x="15663" y="16215"/>
              </a:lnTo>
              <a:close/>
            </a:path>
          </a:pathLst>
        </a:cu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economy/grossdomesticproductgdp/datasets/monthlygrossdomesticproductbygrossvalueadde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businessindustryandtrade/constructionindustry/bulletins/constructionoutputingreatbritain/previous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BAD9-9CA2-4A06-A019-070C4BA9CF75}">
  <dimension ref="A1:X32"/>
  <sheetViews>
    <sheetView tabSelected="1" workbookViewId="0">
      <selection activeCell="D33" sqref="D33"/>
    </sheetView>
  </sheetViews>
  <sheetFormatPr defaultRowHeight="15" x14ac:dyDescent="0.25"/>
  <sheetData>
    <row r="1" spans="1:24" x14ac:dyDescent="0.25">
      <c r="K1" t="s">
        <v>1</v>
      </c>
      <c r="X1" t="s">
        <v>2</v>
      </c>
    </row>
    <row r="2" spans="1:24" x14ac:dyDescent="0.25">
      <c r="D2" t="s">
        <v>3</v>
      </c>
      <c r="I2" t="s">
        <v>4</v>
      </c>
      <c r="K2" t="s">
        <v>5</v>
      </c>
      <c r="M2" t="s">
        <v>6</v>
      </c>
      <c r="Q2" t="s">
        <v>7</v>
      </c>
      <c r="R2" t="s">
        <v>8</v>
      </c>
      <c r="S2" t="s">
        <v>9</v>
      </c>
      <c r="X2" t="s">
        <v>10</v>
      </c>
    </row>
    <row r="3" spans="1:24" x14ac:dyDescent="0.25">
      <c r="D3" t="s">
        <v>11</v>
      </c>
      <c r="E3" t="s">
        <v>12</v>
      </c>
      <c r="H3" t="s">
        <v>13</v>
      </c>
      <c r="I3" t="s">
        <v>14</v>
      </c>
      <c r="K3" t="s">
        <v>15</v>
      </c>
      <c r="M3" t="s">
        <v>16</v>
      </c>
      <c r="N3" t="s">
        <v>17</v>
      </c>
      <c r="O3" t="s">
        <v>18</v>
      </c>
      <c r="Q3" t="s">
        <v>19</v>
      </c>
      <c r="R3" t="s">
        <v>20</v>
      </c>
      <c r="S3" t="s">
        <v>21</v>
      </c>
      <c r="U3" t="s">
        <v>22</v>
      </c>
      <c r="V3" t="s">
        <v>23</v>
      </c>
      <c r="W3" t="s">
        <v>24</v>
      </c>
      <c r="X3" t="s">
        <v>25</v>
      </c>
    </row>
    <row r="4" spans="1:24" x14ac:dyDescent="0.25">
      <c r="D4" t="s">
        <v>26</v>
      </c>
      <c r="E4" t="s">
        <v>27</v>
      </c>
      <c r="F4" t="s">
        <v>28</v>
      </c>
      <c r="H4" t="s">
        <v>29</v>
      </c>
      <c r="I4" t="s">
        <v>30</v>
      </c>
      <c r="K4" t="s">
        <v>32</v>
      </c>
      <c r="L4" t="s">
        <v>33</v>
      </c>
      <c r="M4" t="s">
        <v>31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34</v>
      </c>
      <c r="U4" t="s">
        <v>39</v>
      </c>
      <c r="V4" t="s">
        <v>40</v>
      </c>
      <c r="W4" t="s">
        <v>38</v>
      </c>
      <c r="X4" t="s">
        <v>41</v>
      </c>
    </row>
    <row r="5" spans="1:24" x14ac:dyDescent="0.25"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51</v>
      </c>
      <c r="P5" t="s">
        <v>51</v>
      </c>
      <c r="Q5" t="s">
        <v>51</v>
      </c>
      <c r="R5" t="s">
        <v>51</v>
      </c>
      <c r="S5" t="s">
        <v>53</v>
      </c>
      <c r="T5" t="s">
        <v>54</v>
      </c>
      <c r="U5" t="s">
        <v>55</v>
      </c>
      <c r="V5" t="s">
        <v>56</v>
      </c>
      <c r="W5" t="s">
        <v>51</v>
      </c>
      <c r="X5" t="s">
        <v>57</v>
      </c>
    </row>
    <row r="6" spans="1:24" x14ac:dyDescent="0.25">
      <c r="A6" t="s">
        <v>155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  <c r="U6" t="s">
        <v>76</v>
      </c>
      <c r="V6" t="s">
        <v>77</v>
      </c>
      <c r="W6" t="s">
        <v>78</v>
      </c>
      <c r="X6" t="s">
        <v>79</v>
      </c>
    </row>
    <row r="7" spans="1:24" x14ac:dyDescent="0.25">
      <c r="B7" s="72">
        <v>43922</v>
      </c>
      <c r="D7" s="71">
        <v>0.75643564356435644</v>
      </c>
      <c r="E7" s="71">
        <v>0.85632183908045978</v>
      </c>
      <c r="F7" s="71">
        <v>0.91322314049586784</v>
      </c>
      <c r="G7" s="71">
        <v>0.69672131147540983</v>
      </c>
      <c r="H7" s="71">
        <v>0.88647581441263579</v>
      </c>
      <c r="I7" s="71">
        <v>0.93113772455089816</v>
      </c>
      <c r="J7" s="71">
        <v>0.5458984375</v>
      </c>
      <c r="K7" s="71">
        <v>0.64522417153996103</v>
      </c>
      <c r="L7" s="71">
        <v>0.62977473065621936</v>
      </c>
      <c r="M7" s="71">
        <v>9.4210009813542661E-2</v>
      </c>
      <c r="N7" s="71">
        <v>0.88857677902621734</v>
      </c>
      <c r="O7" s="71">
        <v>0.94220846233230138</v>
      </c>
      <c r="P7" s="71">
        <v>0.9820895522388059</v>
      </c>
      <c r="Q7" s="71">
        <v>0.85387673956262433</v>
      </c>
      <c r="R7" s="71">
        <v>0.66437007874015741</v>
      </c>
      <c r="S7" s="71">
        <v>1.0206286836935168</v>
      </c>
      <c r="T7" s="71">
        <v>0.5947265625</v>
      </c>
      <c r="U7" s="71">
        <v>0.7537239324726912</v>
      </c>
      <c r="V7" s="71">
        <v>0.54137587238285145</v>
      </c>
      <c r="W7" s="71">
        <v>0.54076367389060886</v>
      </c>
      <c r="X7" s="71">
        <v>0.48940269749518306</v>
      </c>
    </row>
    <row r="8" spans="1:24" x14ac:dyDescent="0.25">
      <c r="B8" s="73">
        <v>43952</v>
      </c>
      <c r="D8" s="71">
        <v>0.77865612648221338</v>
      </c>
      <c r="E8" s="71">
        <v>0.85375118708452047</v>
      </c>
      <c r="F8" s="71">
        <v>0.90872617853560689</v>
      </c>
      <c r="G8" s="71">
        <v>0.75126903553299496</v>
      </c>
      <c r="H8" s="71">
        <v>0.88596491228070184</v>
      </c>
      <c r="I8" s="71">
        <v>0.91846758349705315</v>
      </c>
      <c r="J8" s="71">
        <v>0.61830574488802337</v>
      </c>
      <c r="K8" s="71">
        <v>0.72833495618305744</v>
      </c>
      <c r="L8" s="71">
        <v>0.68150346191889222</v>
      </c>
      <c r="M8" s="71">
        <v>0.10946745562130178</v>
      </c>
      <c r="N8" s="71">
        <v>0.87734082397003754</v>
      </c>
      <c r="O8" s="71">
        <v>0.94932781799379518</v>
      </c>
      <c r="P8" s="71">
        <v>0.97519841269841268</v>
      </c>
      <c r="Q8" s="71">
        <v>0.84378109452736316</v>
      </c>
      <c r="R8" s="71">
        <v>0.66307541625857014</v>
      </c>
      <c r="S8" s="71">
        <v>1.0235756385068764</v>
      </c>
      <c r="T8" s="71">
        <v>0.61246348588120747</v>
      </c>
      <c r="U8" s="71">
        <v>0.77403369672943501</v>
      </c>
      <c r="V8" s="71">
        <v>0.51108870967741937</v>
      </c>
      <c r="W8" s="71">
        <v>0.55566905005107237</v>
      </c>
      <c r="X8" s="71">
        <v>0.4352030947775628</v>
      </c>
    </row>
    <row r="9" spans="1:24" x14ac:dyDescent="0.25">
      <c r="B9" s="73">
        <v>43983</v>
      </c>
      <c r="D9" s="71">
        <v>0.84812623274161736</v>
      </c>
      <c r="E9" s="71">
        <v>0.86213408876298392</v>
      </c>
      <c r="F9" s="71">
        <v>1.0020554984583763</v>
      </c>
      <c r="G9" s="71">
        <v>0.85030549898167007</v>
      </c>
      <c r="H9" s="71">
        <v>0.91409266409266421</v>
      </c>
      <c r="I9" s="71">
        <v>0.967741935483871</v>
      </c>
      <c r="J9" s="71">
        <v>0.75049309664694275</v>
      </c>
      <c r="K9" s="71">
        <v>0.93939393939393934</v>
      </c>
      <c r="L9" s="71">
        <v>0.78330019880715707</v>
      </c>
      <c r="M9" s="71">
        <v>0.23121387283236994</v>
      </c>
      <c r="N9" s="71">
        <v>0.90867158671586712</v>
      </c>
      <c r="O9" s="71">
        <v>0.95051546391752584</v>
      </c>
      <c r="P9" s="71">
        <v>0.97614314115308143</v>
      </c>
      <c r="Q9" s="71">
        <v>0.89138943248532265</v>
      </c>
      <c r="R9" s="71">
        <v>0.77111984282907664</v>
      </c>
      <c r="S9" s="71">
        <v>1.025540275049116</v>
      </c>
      <c r="T9" s="71">
        <v>0.67801556420233466</v>
      </c>
      <c r="U9" s="71">
        <v>0.80335968379446632</v>
      </c>
      <c r="V9" s="71">
        <v>0.59509803921568627</v>
      </c>
      <c r="W9" s="71">
        <v>0.59100204498977504</v>
      </c>
      <c r="X9" s="71">
        <v>0.51135241855873637</v>
      </c>
    </row>
    <row r="10" spans="1:24" x14ac:dyDescent="0.25">
      <c r="B10" s="73">
        <v>44013</v>
      </c>
      <c r="D10" s="71">
        <v>0.90658800393313665</v>
      </c>
      <c r="E10" s="71">
        <v>0.87453183520599254</v>
      </c>
      <c r="F10" s="71">
        <v>0.98340248962655596</v>
      </c>
      <c r="G10" s="71">
        <v>0.91158536585365857</v>
      </c>
      <c r="H10" s="71">
        <v>0.98906560636182905</v>
      </c>
      <c r="I10" s="71">
        <v>0.99305555555555558</v>
      </c>
      <c r="J10" s="71">
        <v>0.87414634146341474</v>
      </c>
      <c r="K10" s="71">
        <v>1.0077972709551659</v>
      </c>
      <c r="L10" s="71">
        <v>0.8154296875</v>
      </c>
      <c r="M10" s="71">
        <v>0.60465116279069764</v>
      </c>
      <c r="N10" s="71">
        <v>0.9464450600184674</v>
      </c>
      <c r="O10" s="71">
        <v>0.94666666666666677</v>
      </c>
      <c r="P10" s="71">
        <v>0.98310139165009947</v>
      </c>
      <c r="Q10" s="71">
        <v>0.92292682926829261</v>
      </c>
      <c r="R10" s="71">
        <v>0.78674351585014424</v>
      </c>
      <c r="S10" s="71">
        <v>1.0255152109911678</v>
      </c>
      <c r="T10" s="71">
        <v>0.77507302823758528</v>
      </c>
      <c r="U10" s="71">
        <v>0.86995073891625618</v>
      </c>
      <c r="V10" s="71">
        <v>0.70009930486593852</v>
      </c>
      <c r="W10" s="71">
        <v>0.86503067484662577</v>
      </c>
      <c r="X10" s="71">
        <v>0.68602362204724421</v>
      </c>
    </row>
    <row r="11" spans="1:24" x14ac:dyDescent="0.25">
      <c r="B11" s="73">
        <v>44044</v>
      </c>
      <c r="D11" s="71">
        <v>0.92814960629921262</v>
      </c>
      <c r="E11" s="71">
        <v>0.88311688311688319</v>
      </c>
      <c r="F11" s="71">
        <v>0.92966360856269126</v>
      </c>
      <c r="G11" s="71">
        <v>0.94324045407636736</v>
      </c>
      <c r="H11" s="71">
        <v>1.001004016064257</v>
      </c>
      <c r="I11" s="71">
        <v>0.98615232443125622</v>
      </c>
      <c r="J11" s="71">
        <v>0.90508806262230901</v>
      </c>
      <c r="K11" s="71">
        <v>1.0058365758754864</v>
      </c>
      <c r="L11" s="71">
        <v>0.8338249754178958</v>
      </c>
      <c r="M11" s="71">
        <v>0.87941176470588234</v>
      </c>
      <c r="N11" s="71">
        <v>0.94511627906976736</v>
      </c>
      <c r="O11" s="71">
        <v>0.93890020366598781</v>
      </c>
      <c r="P11" s="71">
        <v>0.98508946322067592</v>
      </c>
      <c r="Q11" s="71">
        <v>0.91779497098646035</v>
      </c>
      <c r="R11" s="71">
        <v>0.80679611650485428</v>
      </c>
      <c r="S11" s="71">
        <v>1.0254652301665035</v>
      </c>
      <c r="T11" s="71">
        <v>0.85422740524781338</v>
      </c>
      <c r="U11" s="71">
        <v>0.92027559055118124</v>
      </c>
      <c r="V11" s="71">
        <v>0.68579766536964981</v>
      </c>
      <c r="W11" s="71">
        <v>0.78836509528585752</v>
      </c>
      <c r="X11" s="71">
        <v>0.83916083916083917</v>
      </c>
    </row>
    <row r="12" spans="1:24" x14ac:dyDescent="0.25">
      <c r="B12" s="73">
        <v>44075</v>
      </c>
      <c r="D12" s="71">
        <v>0.93996062992125995</v>
      </c>
      <c r="E12" s="71">
        <v>0.89308755760368674</v>
      </c>
      <c r="F12" s="71">
        <v>0.8353715898400752</v>
      </c>
      <c r="G12" s="71">
        <v>0.95459236326109387</v>
      </c>
      <c r="H12" s="71">
        <v>0.99899193548387089</v>
      </c>
      <c r="I12" s="71">
        <v>0.9920634920634922</v>
      </c>
      <c r="J12" s="71">
        <v>0.91902439024390248</v>
      </c>
      <c r="K12" s="71">
        <v>1.0058479532163744</v>
      </c>
      <c r="L12" s="71">
        <v>0.85629921259842523</v>
      </c>
      <c r="M12" s="71">
        <v>0.76817288801571726</v>
      </c>
      <c r="N12" s="71">
        <v>0.93204775022956832</v>
      </c>
      <c r="O12" s="71">
        <v>0.95594262295081966</v>
      </c>
      <c r="P12" s="71">
        <v>0.98609731876861961</v>
      </c>
      <c r="Q12" s="71">
        <v>0.95821185617103977</v>
      </c>
      <c r="R12" s="71">
        <v>0.82612966601178783</v>
      </c>
      <c r="S12" s="71">
        <v>1.0224390243902439</v>
      </c>
      <c r="T12" s="71">
        <v>0.93236714975845414</v>
      </c>
      <c r="U12" s="71">
        <v>0.96256157635467987</v>
      </c>
      <c r="V12" s="71">
        <v>0.73505976095617531</v>
      </c>
      <c r="W12" s="71">
        <v>0.79900497512437807</v>
      </c>
      <c r="X12" s="71">
        <v>0.85270541082164331</v>
      </c>
    </row>
    <row r="13" spans="1:24" x14ac:dyDescent="0.25">
      <c r="B13" s="73">
        <v>44105</v>
      </c>
      <c r="D13" s="71">
        <v>0.94504416094209998</v>
      </c>
      <c r="E13" s="71">
        <v>0.88888888888888884</v>
      </c>
      <c r="F13" s="71">
        <v>0.90312815338042385</v>
      </c>
      <c r="G13" s="71">
        <v>0.95510204081632655</v>
      </c>
      <c r="H13" s="71">
        <v>0.94117647058823517</v>
      </c>
      <c r="I13" s="71">
        <v>1.0040120361083249</v>
      </c>
      <c r="J13" s="71">
        <v>0.94710578842315374</v>
      </c>
      <c r="K13" s="71">
        <v>1.0135658914728682</v>
      </c>
      <c r="L13" s="71">
        <v>0.85811467444120493</v>
      </c>
      <c r="M13" s="71">
        <v>0.65848871442590762</v>
      </c>
      <c r="N13" s="71">
        <v>0.96602387511478416</v>
      </c>
      <c r="O13" s="71">
        <v>0.97031729785056287</v>
      </c>
      <c r="P13" s="71">
        <v>0.98609731876861961</v>
      </c>
      <c r="Q13" s="71">
        <v>0.95865384615384608</v>
      </c>
      <c r="R13" s="71">
        <v>0.84148727984344418</v>
      </c>
      <c r="S13" s="71">
        <v>1.0204081632653061</v>
      </c>
      <c r="T13" s="71">
        <v>0.94812680115273773</v>
      </c>
      <c r="U13" s="71">
        <v>0.98321816386969407</v>
      </c>
      <c r="V13" s="71">
        <v>0.73207171314741037</v>
      </c>
      <c r="W13" s="71">
        <v>0.78978388998035376</v>
      </c>
      <c r="X13" s="71">
        <v>0.76787463271302658</v>
      </c>
    </row>
    <row r="14" spans="1:24" x14ac:dyDescent="0.25">
      <c r="B14" s="73">
        <v>44136</v>
      </c>
      <c r="D14" s="71">
        <v>0.92807881773399015</v>
      </c>
      <c r="E14" s="71">
        <v>0.88256880733944953</v>
      </c>
      <c r="F14" s="71">
        <v>0.85943775100401609</v>
      </c>
      <c r="G14" s="71">
        <v>0.9864864864864864</v>
      </c>
      <c r="H14" s="71">
        <v>0.9490874159462056</v>
      </c>
      <c r="I14" s="71">
        <v>1.0060301507537688</v>
      </c>
      <c r="J14" s="71">
        <v>0.94274432379072071</v>
      </c>
      <c r="K14" s="71">
        <v>0.96480938416422291</v>
      </c>
      <c r="L14" s="71">
        <v>0.87058823529411766</v>
      </c>
      <c r="M14" s="71">
        <v>0.38468992248062017</v>
      </c>
      <c r="N14" s="71">
        <v>0.9653882132834426</v>
      </c>
      <c r="O14" s="71">
        <v>0.98238341968911913</v>
      </c>
      <c r="P14" s="71">
        <v>0.98409542743538769</v>
      </c>
      <c r="Q14" s="71">
        <v>0.96501457725947515</v>
      </c>
      <c r="R14" s="71">
        <v>0.81438289601554903</v>
      </c>
      <c r="S14" s="71">
        <v>1.0194363459669582</v>
      </c>
      <c r="T14" s="71">
        <v>0.92469018112488066</v>
      </c>
      <c r="U14" s="71">
        <v>0.98325123152709348</v>
      </c>
      <c r="V14" s="71">
        <v>0.61613216715257524</v>
      </c>
      <c r="W14" s="71">
        <v>0.62180746561886047</v>
      </c>
      <c r="X14" s="71">
        <v>0.71060171919770787</v>
      </c>
    </row>
    <row r="15" spans="1:24" x14ac:dyDescent="0.25">
      <c r="B15" s="73">
        <v>44166</v>
      </c>
      <c r="D15" s="71">
        <v>0.93694581280788169</v>
      </c>
      <c r="E15" s="71">
        <v>0.87052341597796135</v>
      </c>
      <c r="F15" s="71">
        <v>0.92531120331950212</v>
      </c>
      <c r="G15" s="71">
        <v>0.97923156801661482</v>
      </c>
      <c r="H15" s="71">
        <v>0.97740667976424367</v>
      </c>
      <c r="I15" s="71">
        <v>1.0129870129870131</v>
      </c>
      <c r="J15" s="71">
        <v>0.93213572854291415</v>
      </c>
      <c r="K15" s="71">
        <v>0.98726738491674826</v>
      </c>
      <c r="L15" s="71">
        <v>0.89468503937007882</v>
      </c>
      <c r="M15" s="71">
        <v>0.48490749756572538</v>
      </c>
      <c r="N15" s="71">
        <v>0.94692737430167595</v>
      </c>
      <c r="O15" s="71">
        <v>0.98033126293995865</v>
      </c>
      <c r="P15" s="71">
        <v>0.98513379583746286</v>
      </c>
      <c r="Q15" s="71">
        <v>0.98547918683446278</v>
      </c>
      <c r="R15" s="71">
        <v>0.83268858800773682</v>
      </c>
      <c r="S15" s="71">
        <v>1.0193986420950534</v>
      </c>
      <c r="T15" s="71">
        <v>0.88106565176022822</v>
      </c>
      <c r="U15" s="71">
        <v>1.002952755905512</v>
      </c>
      <c r="V15" s="71">
        <v>0.65116279069767447</v>
      </c>
      <c r="W15" s="71">
        <v>0.74723061430010085</v>
      </c>
      <c r="X15" s="71">
        <v>0.74581005586592175</v>
      </c>
    </row>
    <row r="16" spans="1:24" x14ac:dyDescent="0.25">
      <c r="B16" s="73">
        <v>44197</v>
      </c>
      <c r="D16" s="71">
        <v>0.91043307086614178</v>
      </c>
      <c r="E16" s="71">
        <v>0.8657407407407407</v>
      </c>
      <c r="F16" s="71">
        <v>0.88911917098445603</v>
      </c>
      <c r="G16" s="71">
        <v>0.95149638802889569</v>
      </c>
      <c r="H16" s="71">
        <v>1.0201816347124117</v>
      </c>
      <c r="I16" s="71">
        <v>1.0059405940594059</v>
      </c>
      <c r="J16" s="71">
        <v>0.93186372745490986</v>
      </c>
      <c r="K16" s="71">
        <v>0.90300678952473323</v>
      </c>
      <c r="L16" s="71">
        <v>0.84780487804878057</v>
      </c>
      <c r="M16" s="71">
        <v>0.41095890410958902</v>
      </c>
      <c r="N16" s="71">
        <v>0.98861480075901331</v>
      </c>
      <c r="O16" s="71">
        <v>0.98959417273673256</v>
      </c>
      <c r="P16" s="71">
        <v>0.99207920792079207</v>
      </c>
      <c r="Q16" s="71">
        <v>0.95183044315992293</v>
      </c>
      <c r="R16" s="71">
        <v>0.82381413359148115</v>
      </c>
      <c r="S16" s="71">
        <v>1.0193798449612403</v>
      </c>
      <c r="T16" s="71">
        <v>0.73490566037735849</v>
      </c>
      <c r="U16" s="71">
        <v>0.98338220918866082</v>
      </c>
      <c r="V16" s="71">
        <v>0.63478260869565217</v>
      </c>
      <c r="W16" s="71">
        <v>0.61710794297352345</v>
      </c>
      <c r="X16" s="71">
        <v>0.77950594693504127</v>
      </c>
    </row>
    <row r="17" spans="1:24" x14ac:dyDescent="0.25">
      <c r="B17" s="73">
        <v>44228</v>
      </c>
      <c r="D17" s="71">
        <v>0.92003948667324797</v>
      </c>
      <c r="E17" s="71">
        <v>0.87821122740247382</v>
      </c>
      <c r="F17" s="71">
        <v>0.87019730010384211</v>
      </c>
      <c r="G17" s="71">
        <v>0.95482546201232021</v>
      </c>
      <c r="H17" s="71">
        <v>1.0335707019328586</v>
      </c>
      <c r="I17" s="71">
        <v>1.0259222333000997</v>
      </c>
      <c r="J17" s="71">
        <v>0.97177419354838723</v>
      </c>
      <c r="K17" s="71">
        <v>0.9325513196480939</v>
      </c>
      <c r="L17" s="71">
        <v>0.87726358148893357</v>
      </c>
      <c r="M17" s="71">
        <v>0.41586073500967113</v>
      </c>
      <c r="N17" s="71">
        <v>0.9598880597014926</v>
      </c>
      <c r="O17" s="71">
        <v>1</v>
      </c>
      <c r="P17" s="71">
        <v>0.98318496538081124</v>
      </c>
      <c r="Q17" s="71">
        <v>0.96634615384615385</v>
      </c>
      <c r="R17" s="71">
        <v>0.83807654563297351</v>
      </c>
      <c r="S17" s="71">
        <v>1.0183752417794971</v>
      </c>
      <c r="T17" s="71">
        <v>0.75337186897880537</v>
      </c>
      <c r="U17" s="71">
        <v>0.99220272904483442</v>
      </c>
      <c r="V17" s="71">
        <v>0.65354330708661423</v>
      </c>
      <c r="W17" s="71">
        <v>0.62231320368474918</v>
      </c>
      <c r="X17" s="71">
        <v>0.84450923226433428</v>
      </c>
    </row>
    <row r="18" spans="1:24" x14ac:dyDescent="0.25">
      <c r="B18" s="73">
        <v>44256</v>
      </c>
      <c r="D18" s="71">
        <v>1.0148936170212766</v>
      </c>
      <c r="E18" s="71">
        <v>0.92400000000000004</v>
      </c>
      <c r="F18" s="71">
        <v>0.95243362831858391</v>
      </c>
      <c r="G18" s="71">
        <v>1.0407040704070405</v>
      </c>
      <c r="H18" s="71">
        <v>1.0254841997961264</v>
      </c>
      <c r="I18" s="71">
        <v>1.0257425742574258</v>
      </c>
      <c r="J18" s="71">
        <v>1.0542797494780793</v>
      </c>
      <c r="K18" s="71">
        <v>1.0697167755991286</v>
      </c>
      <c r="L18" s="71">
        <v>1.0288683602771362</v>
      </c>
      <c r="M18" s="71">
        <v>0.60485021398002858</v>
      </c>
      <c r="N18" s="71">
        <v>0.98393194706994325</v>
      </c>
      <c r="O18" s="71">
        <v>1.0137130801687764</v>
      </c>
      <c r="P18" s="71">
        <v>0.98611111111111116</v>
      </c>
      <c r="Q18" s="71">
        <v>1.0136986301369861</v>
      </c>
      <c r="R18" s="71">
        <v>0.96170678336980298</v>
      </c>
      <c r="S18" s="71">
        <v>1.0173745173745175</v>
      </c>
      <c r="T18" s="71">
        <v>1.1720990873533246</v>
      </c>
      <c r="U18" s="71">
        <v>1.1344086021505377</v>
      </c>
      <c r="V18" s="71">
        <v>0.79976162097735393</v>
      </c>
      <c r="W18" s="71">
        <v>0.70484061393152309</v>
      </c>
      <c r="X18" s="71">
        <v>1.0344827586206897</v>
      </c>
    </row>
    <row r="19" spans="1:24" s="74" customFormat="1" x14ac:dyDescent="0.25">
      <c r="B19" s="73">
        <v>44287</v>
      </c>
      <c r="D19" s="71">
        <v>1.2748691099476439</v>
      </c>
      <c r="E19" s="71">
        <v>1.0469798657718119</v>
      </c>
      <c r="F19" s="71">
        <v>0.82126696832579171</v>
      </c>
      <c r="G19" s="71">
        <v>1.3911764705882352</v>
      </c>
      <c r="H19" s="71">
        <v>1.1336302895322941</v>
      </c>
      <c r="I19" s="71">
        <v>1.1114683815648447</v>
      </c>
      <c r="J19" s="71">
        <v>1.7942754919499104</v>
      </c>
      <c r="K19" s="71">
        <v>1.6238670694864048</v>
      </c>
      <c r="L19" s="71">
        <v>1.3841368584758944</v>
      </c>
      <c r="M19" s="71">
        <v>6.4166666666666679</v>
      </c>
      <c r="N19" s="71">
        <v>1.1106427818756586</v>
      </c>
      <c r="O19" s="71">
        <v>1.0635268346111719</v>
      </c>
      <c r="P19" s="71">
        <v>1.0070921985815604</v>
      </c>
      <c r="Q19" s="71">
        <v>1.1932479627473807</v>
      </c>
      <c r="R19" s="71">
        <v>1.3096296296296297</v>
      </c>
      <c r="S19" s="71">
        <v>1.014436958614052</v>
      </c>
      <c r="T19" s="71">
        <v>1.625615763546798</v>
      </c>
      <c r="U19" s="71">
        <v>1.3280632411067192</v>
      </c>
      <c r="V19" s="71">
        <v>1.29097605893186</v>
      </c>
      <c r="W19" s="71">
        <v>1.4160305343511452</v>
      </c>
      <c r="X19" s="71">
        <v>1.6535433070866143</v>
      </c>
    </row>
    <row r="20" spans="1:24" s="74" customFormat="1" x14ac:dyDescent="0.25">
      <c r="B20" s="73">
        <v>44317</v>
      </c>
      <c r="D20" s="71">
        <v>1.2449238578680202</v>
      </c>
      <c r="E20" s="71">
        <v>1.0556173526140156</v>
      </c>
      <c r="F20" s="71">
        <v>0.83112582781456945</v>
      </c>
      <c r="G20" s="71">
        <v>1.277027027027027</v>
      </c>
      <c r="H20" s="71">
        <v>1.1848184818481848</v>
      </c>
      <c r="I20" s="71">
        <v>1.1090909090909091</v>
      </c>
      <c r="J20" s="71">
        <v>1.5669291338582678</v>
      </c>
      <c r="K20" s="71">
        <v>1.4331550802139039</v>
      </c>
      <c r="L20" s="71">
        <v>1.2859216255442669</v>
      </c>
      <c r="M20" s="71">
        <v>7.6126126126126117</v>
      </c>
      <c r="N20" s="71">
        <v>1.1259338313767342</v>
      </c>
      <c r="O20" s="71">
        <v>1.0620915032679739</v>
      </c>
      <c r="P20" s="71">
        <v>1.0101729399796542</v>
      </c>
      <c r="Q20" s="71">
        <v>1.2075471698113209</v>
      </c>
      <c r="R20" s="71">
        <v>1.3131462333825701</v>
      </c>
      <c r="S20" s="71">
        <v>1.0124760076775432</v>
      </c>
      <c r="T20" s="71">
        <v>1.565977742448331</v>
      </c>
      <c r="U20" s="71">
        <v>1.2944942381562101</v>
      </c>
      <c r="V20" s="71">
        <v>1.4832347140039448</v>
      </c>
      <c r="W20" s="71">
        <v>1.3658088235294117</v>
      </c>
      <c r="X20" s="71">
        <v>1.6755555555555557</v>
      </c>
    </row>
    <row r="21" spans="1:24" s="74" customFormat="1" x14ac:dyDescent="0.25">
      <c r="B21" s="139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spans="1:24" x14ac:dyDescent="0.25">
      <c r="A22" t="s">
        <v>156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 spans="1:24" x14ac:dyDescent="0.25">
      <c r="B23" t="s">
        <v>157</v>
      </c>
      <c r="D23" s="71">
        <v>0.75643564356435644</v>
      </c>
      <c r="E23" s="71">
        <v>0.85375118708452047</v>
      </c>
      <c r="F23" s="71">
        <v>0.90872617853560689</v>
      </c>
      <c r="G23" s="71">
        <v>0.69672131147540983</v>
      </c>
      <c r="H23" s="71">
        <v>0.88596491228070184</v>
      </c>
      <c r="I23" s="71">
        <v>0.91846758349705315</v>
      </c>
      <c r="J23" s="71">
        <v>0.5458984375</v>
      </c>
      <c r="K23" s="71">
        <v>0.64522417153996103</v>
      </c>
      <c r="L23" s="71">
        <v>0.62977473065621936</v>
      </c>
      <c r="M23" s="71">
        <v>9.4210009813542661E-2</v>
      </c>
      <c r="N23" s="71">
        <v>0.87734082397003754</v>
      </c>
      <c r="O23" s="71">
        <v>0.94220846233230138</v>
      </c>
      <c r="P23" s="71">
        <v>0.97519841269841268</v>
      </c>
      <c r="Q23" s="71">
        <v>0.84378109452736316</v>
      </c>
      <c r="R23" s="71">
        <v>0.66307541625857014</v>
      </c>
      <c r="S23" s="71">
        <v>1.0206286836935168</v>
      </c>
      <c r="T23" s="71">
        <v>0.5947265625</v>
      </c>
      <c r="U23" s="71">
        <v>0.7537239324726912</v>
      </c>
      <c r="V23" s="71">
        <v>0.51108870967741937</v>
      </c>
      <c r="W23" s="71">
        <v>0.54076367389060886</v>
      </c>
      <c r="X23" s="71">
        <v>0.4352030947775628</v>
      </c>
    </row>
    <row r="24" spans="1:24" x14ac:dyDescent="0.25">
      <c r="B24" t="s">
        <v>158</v>
      </c>
      <c r="D24" s="71">
        <v>0.92807881773399015</v>
      </c>
      <c r="E24" s="71">
        <v>0.87052341597796135</v>
      </c>
      <c r="F24" s="71">
        <v>0.85943775100401609</v>
      </c>
      <c r="G24" s="71">
        <v>0.95510204081632655</v>
      </c>
      <c r="H24" s="71">
        <v>0.94117647058823517</v>
      </c>
      <c r="I24" s="71">
        <v>1.0040120361083249</v>
      </c>
      <c r="J24" s="71">
        <v>0.93213572854291415</v>
      </c>
      <c r="K24" s="71">
        <v>0.96480938416422291</v>
      </c>
      <c r="L24" s="71">
        <v>0.85811467444120493</v>
      </c>
      <c r="M24" s="71">
        <v>0.38468992248062017</v>
      </c>
      <c r="N24" s="71">
        <v>0.94692737430167595</v>
      </c>
      <c r="O24" s="71">
        <v>0.97031729785056287</v>
      </c>
      <c r="P24" s="71">
        <v>0.98409542743538769</v>
      </c>
      <c r="Q24" s="71">
        <v>0.95865384615384608</v>
      </c>
      <c r="R24" s="71">
        <v>0.81438289601554903</v>
      </c>
      <c r="S24" s="71">
        <v>1.0193986420950534</v>
      </c>
      <c r="T24" s="71">
        <v>0.88106565176022822</v>
      </c>
      <c r="U24" s="71">
        <v>0.98321816386969407</v>
      </c>
      <c r="V24" s="71">
        <v>0.61613216715257524</v>
      </c>
      <c r="W24" s="71">
        <v>0.62180746561886047</v>
      </c>
      <c r="X24" s="71">
        <v>0.71060171919770787</v>
      </c>
    </row>
    <row r="25" spans="1:24" x14ac:dyDescent="0.25">
      <c r="B25" t="s">
        <v>159</v>
      </c>
      <c r="D25" s="71">
        <v>0.91043307086614178</v>
      </c>
      <c r="E25" s="71">
        <v>0.8657407407407407</v>
      </c>
      <c r="F25" s="71">
        <v>0.87019730010384211</v>
      </c>
      <c r="G25" s="71">
        <v>0.95149638802889569</v>
      </c>
      <c r="H25" s="71">
        <v>1.0201816347124117</v>
      </c>
      <c r="I25" s="71">
        <v>1.0059405940594059</v>
      </c>
      <c r="J25" s="71">
        <v>0.93186372745490986</v>
      </c>
      <c r="K25" s="71">
        <v>0.90300678952473323</v>
      </c>
      <c r="L25" s="71">
        <v>0.84780487804878057</v>
      </c>
      <c r="M25" s="71">
        <v>0.41095890410958902</v>
      </c>
      <c r="N25" s="71">
        <v>0.9598880597014926</v>
      </c>
      <c r="O25" s="71">
        <v>0.98959417273673256</v>
      </c>
      <c r="P25" s="71">
        <v>0.98318496538081124</v>
      </c>
      <c r="Q25" s="71">
        <v>0.95183044315992293</v>
      </c>
      <c r="R25" s="71">
        <v>0.82381413359148115</v>
      </c>
      <c r="S25" s="71">
        <v>1.0183752417794971</v>
      </c>
      <c r="T25" s="71">
        <v>0.73490566037735849</v>
      </c>
      <c r="U25" s="71">
        <v>0.98338220918866082</v>
      </c>
      <c r="V25" s="71">
        <v>0.63478260869565217</v>
      </c>
      <c r="W25" s="71">
        <v>0.61710794297352345</v>
      </c>
      <c r="X25" s="71">
        <v>0.77950594693504127</v>
      </c>
    </row>
    <row r="26" spans="1:24" x14ac:dyDescent="0.25"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spans="1:24" x14ac:dyDescent="0.25">
      <c r="A27" t="s">
        <v>172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spans="1:24" x14ac:dyDescent="0.25">
      <c r="B28" t="s">
        <v>157</v>
      </c>
      <c r="D28" s="71">
        <v>0.79440600092939573</v>
      </c>
      <c r="E28" s="71">
        <v>0.85740237164265465</v>
      </c>
      <c r="F28" s="71">
        <v>0.94133493916328359</v>
      </c>
      <c r="G28" s="71">
        <v>0.76609861533002499</v>
      </c>
      <c r="H28" s="71">
        <v>0.89551113026200058</v>
      </c>
      <c r="I28" s="71">
        <v>0.93911574784394081</v>
      </c>
      <c r="J28" s="71">
        <v>0.63823242634498878</v>
      </c>
      <c r="K28" s="71">
        <v>0.7709843557056526</v>
      </c>
      <c r="L28" s="71">
        <v>0.69819279712742288</v>
      </c>
      <c r="M28" s="71">
        <v>0.14496377942240468</v>
      </c>
      <c r="N28" s="71">
        <v>0.89152972990404067</v>
      </c>
      <c r="O28" s="71">
        <v>0.94735058141454076</v>
      </c>
      <c r="P28" s="71">
        <v>0.97781036869676674</v>
      </c>
      <c r="Q28" s="71">
        <v>0.86301575552510335</v>
      </c>
      <c r="R28" s="71">
        <v>0.69952177927593473</v>
      </c>
      <c r="S28" s="71">
        <v>1.0232481990831697</v>
      </c>
      <c r="T28" s="71">
        <v>0.62840187086118071</v>
      </c>
      <c r="U28" s="71">
        <v>0.77703910433219747</v>
      </c>
      <c r="V28" s="71">
        <v>0.54918754042531903</v>
      </c>
      <c r="W28" s="71">
        <v>0.56247825631048531</v>
      </c>
      <c r="X28" s="71">
        <v>0.47865273694382748</v>
      </c>
    </row>
    <row r="29" spans="1:24" x14ac:dyDescent="0.25">
      <c r="B29" t="s">
        <v>158</v>
      </c>
      <c r="D29" s="71">
        <v>0.93668959716132394</v>
      </c>
      <c r="E29" s="71">
        <v>0.88066037073543324</v>
      </c>
      <c r="F29" s="71">
        <v>0.89595903590131398</v>
      </c>
      <c r="G29" s="71">
        <v>0.97360669843980929</v>
      </c>
      <c r="H29" s="71">
        <v>0.95589018876622811</v>
      </c>
      <c r="I29" s="71">
        <v>1.0076763999497023</v>
      </c>
      <c r="J29" s="71">
        <v>0.94066194691892946</v>
      </c>
      <c r="K29" s="71">
        <v>0.98854755351794643</v>
      </c>
      <c r="L29" s="71">
        <v>0.87446264970180043</v>
      </c>
      <c r="M29" s="71">
        <v>0.50936204482408443</v>
      </c>
      <c r="N29" s="71">
        <v>0.9594464875666342</v>
      </c>
      <c r="O29" s="71">
        <v>0.97767732682654684</v>
      </c>
      <c r="P29" s="71">
        <v>0.98510884734715665</v>
      </c>
      <c r="Q29" s="71">
        <v>0.96971587008259474</v>
      </c>
      <c r="R29" s="71">
        <v>0.82951958795557668</v>
      </c>
      <c r="S29" s="71">
        <v>1.0197477171091058</v>
      </c>
      <c r="T29" s="71">
        <v>0.91796087801261561</v>
      </c>
      <c r="U29" s="71">
        <v>0.98980738376743316</v>
      </c>
      <c r="V29" s="71">
        <v>0.66645555699921999</v>
      </c>
      <c r="W29" s="71">
        <v>0.71960732329977162</v>
      </c>
      <c r="X29" s="71">
        <v>0.74142880259221866</v>
      </c>
    </row>
    <row r="30" spans="1:24" x14ac:dyDescent="0.25">
      <c r="B30" t="s">
        <v>159</v>
      </c>
      <c r="D30" s="71">
        <v>0.91523627876969482</v>
      </c>
      <c r="E30" s="71">
        <v>0.87197598407160726</v>
      </c>
      <c r="F30" s="71">
        <v>0.87965823554414901</v>
      </c>
      <c r="G30" s="71">
        <v>0.95316092502060801</v>
      </c>
      <c r="H30" s="71">
        <v>1.0268761683226353</v>
      </c>
      <c r="I30" s="71">
        <v>1.0159314136797528</v>
      </c>
      <c r="J30" s="71">
        <v>0.95181896050164849</v>
      </c>
      <c r="K30" s="71">
        <v>0.91777905458641351</v>
      </c>
      <c r="L30" s="71">
        <v>0.86253422976885707</v>
      </c>
      <c r="M30" s="71">
        <v>0.41340981955963008</v>
      </c>
      <c r="N30" s="71">
        <v>0.97425143023025296</v>
      </c>
      <c r="O30" s="71">
        <v>0.99479708636836628</v>
      </c>
      <c r="P30" s="71">
        <v>0.9876320866508016</v>
      </c>
      <c r="Q30" s="71">
        <v>0.95908829850303834</v>
      </c>
      <c r="R30" s="71">
        <v>0.83094533961222727</v>
      </c>
      <c r="S30" s="71">
        <v>1.0188775433703687</v>
      </c>
      <c r="T30" s="71">
        <v>0.74413876467808193</v>
      </c>
      <c r="U30" s="71">
        <v>0.98779246911674756</v>
      </c>
      <c r="V30" s="71">
        <v>0.6441629578911332</v>
      </c>
      <c r="W30" s="71">
        <v>0.61971057332913637</v>
      </c>
      <c r="X30" s="71">
        <v>0.81200758959968777</v>
      </c>
    </row>
    <row r="32" spans="1:24" x14ac:dyDescent="0.25">
      <c r="A32" t="s">
        <v>171</v>
      </c>
      <c r="E32" s="75" t="s">
        <v>147</v>
      </c>
    </row>
  </sheetData>
  <hyperlinks>
    <hyperlink ref="E32" r:id="rId1" xr:uid="{21AC66A4-308A-4152-82F8-CA21171903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CF6E-C222-4720-9006-11700DF3AD46}">
  <dimension ref="A1:AG70"/>
  <sheetViews>
    <sheetView workbookViewId="0">
      <selection activeCell="D12" sqref="D12"/>
    </sheetView>
  </sheetViews>
  <sheetFormatPr defaultRowHeight="15" x14ac:dyDescent="0.25"/>
  <cols>
    <col min="4" max="4" width="18" bestFit="1" customWidth="1"/>
  </cols>
  <sheetData>
    <row r="1" spans="1:25" x14ac:dyDescent="0.25">
      <c r="A1" s="1"/>
      <c r="B1" s="1"/>
      <c r="C1" s="2"/>
      <c r="D1" s="3"/>
      <c r="E1" s="76" t="s">
        <v>0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4"/>
    </row>
    <row r="2" spans="1:25" x14ac:dyDescent="0.25">
      <c r="A2" s="1"/>
      <c r="B2" s="1"/>
      <c r="C2" s="1"/>
      <c r="D2" s="5"/>
      <c r="E2" s="6"/>
      <c r="F2" s="5"/>
      <c r="G2" s="5"/>
      <c r="H2" s="5"/>
      <c r="I2" s="5"/>
      <c r="J2" s="5"/>
      <c r="K2" s="5" t="s">
        <v>1</v>
      </c>
      <c r="L2" s="6"/>
      <c r="M2" s="6"/>
      <c r="N2" s="6"/>
      <c r="O2" s="6"/>
      <c r="P2" s="5"/>
      <c r="Q2" s="6"/>
      <c r="R2" s="6"/>
      <c r="S2" s="6"/>
      <c r="T2" s="6"/>
      <c r="U2" s="7"/>
      <c r="V2" s="6"/>
      <c r="W2" s="6"/>
      <c r="X2" s="5" t="s">
        <v>2</v>
      </c>
      <c r="Y2" s="4"/>
    </row>
    <row r="3" spans="1:25" x14ac:dyDescent="0.25">
      <c r="A3" s="1"/>
      <c r="B3" s="1"/>
      <c r="C3" s="1"/>
      <c r="D3" s="29" t="s">
        <v>3</v>
      </c>
      <c r="E3" s="6"/>
      <c r="F3" s="5"/>
      <c r="G3" s="6"/>
      <c r="H3" s="10"/>
      <c r="I3" s="5" t="s">
        <v>4</v>
      </c>
      <c r="J3" s="6"/>
      <c r="K3" s="5" t="s">
        <v>5</v>
      </c>
      <c r="L3" s="6"/>
      <c r="M3" s="5" t="s">
        <v>6</v>
      </c>
      <c r="N3" s="6"/>
      <c r="O3" s="8"/>
      <c r="P3" s="5"/>
      <c r="Q3" s="5" t="s">
        <v>7</v>
      </c>
      <c r="R3" s="5" t="s">
        <v>8</v>
      </c>
      <c r="S3" s="5" t="s">
        <v>9</v>
      </c>
      <c r="T3" s="6"/>
      <c r="U3" s="7"/>
      <c r="V3" s="8"/>
      <c r="W3" s="6"/>
      <c r="X3" s="5" t="s">
        <v>10</v>
      </c>
      <c r="Y3" s="4"/>
    </row>
    <row r="4" spans="1:25" x14ac:dyDescent="0.25">
      <c r="A4" s="9"/>
      <c r="B4" s="9"/>
      <c r="C4" s="9"/>
      <c r="D4" s="30" t="s">
        <v>11</v>
      </c>
      <c r="E4" s="5" t="s">
        <v>12</v>
      </c>
      <c r="F4" s="5"/>
      <c r="G4" s="6"/>
      <c r="H4" s="5" t="s">
        <v>13</v>
      </c>
      <c r="I4" s="5" t="s">
        <v>14</v>
      </c>
      <c r="J4" s="6"/>
      <c r="K4" s="5" t="s">
        <v>15</v>
      </c>
      <c r="L4" s="8"/>
      <c r="M4" s="5" t="s">
        <v>16</v>
      </c>
      <c r="N4" s="5" t="s">
        <v>17</v>
      </c>
      <c r="O4" s="5" t="s">
        <v>18</v>
      </c>
      <c r="P4" s="8"/>
      <c r="Q4" s="5" t="s">
        <v>19</v>
      </c>
      <c r="R4" s="5" t="s">
        <v>20</v>
      </c>
      <c r="S4" s="5" t="s">
        <v>21</v>
      </c>
      <c r="T4" s="8"/>
      <c r="U4" s="5" t="s">
        <v>22</v>
      </c>
      <c r="V4" s="5" t="s">
        <v>23</v>
      </c>
      <c r="W4" s="5" t="s">
        <v>24</v>
      </c>
      <c r="X4" s="5" t="s">
        <v>25</v>
      </c>
      <c r="Y4" s="4"/>
    </row>
    <row r="5" spans="1:25" x14ac:dyDescent="0.25">
      <c r="A5" s="9"/>
      <c r="B5" s="9"/>
      <c r="C5" s="9"/>
      <c r="D5" s="30" t="s">
        <v>26</v>
      </c>
      <c r="E5" s="5" t="s">
        <v>27</v>
      </c>
      <c r="F5" s="5" t="s">
        <v>28</v>
      </c>
      <c r="G5" s="5"/>
      <c r="H5" s="5" t="s">
        <v>29</v>
      </c>
      <c r="I5" s="5" t="s">
        <v>30</v>
      </c>
      <c r="J5" s="5"/>
      <c r="K5" s="5" t="s">
        <v>32</v>
      </c>
      <c r="L5" s="8" t="s">
        <v>33</v>
      </c>
      <c r="M5" s="5" t="s">
        <v>31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34</v>
      </c>
      <c r="T5" s="5"/>
      <c r="U5" s="5" t="s">
        <v>39</v>
      </c>
      <c r="V5" s="5" t="s">
        <v>40</v>
      </c>
      <c r="W5" s="5" t="s">
        <v>38</v>
      </c>
      <c r="X5" s="5" t="s">
        <v>41</v>
      </c>
      <c r="Y5" s="4"/>
    </row>
    <row r="6" spans="1:25" x14ac:dyDescent="0.25">
      <c r="A6" s="12"/>
      <c r="B6" s="12"/>
      <c r="C6" s="12"/>
      <c r="D6" s="31" t="s">
        <v>42</v>
      </c>
      <c r="E6" s="13" t="s">
        <v>43</v>
      </c>
      <c r="F6" s="13" t="s">
        <v>44</v>
      </c>
      <c r="G6" s="13" t="s">
        <v>45</v>
      </c>
      <c r="H6" s="13" t="s">
        <v>46</v>
      </c>
      <c r="I6" s="13" t="s">
        <v>47</v>
      </c>
      <c r="J6" s="13" t="s">
        <v>48</v>
      </c>
      <c r="K6" s="13" t="s">
        <v>49</v>
      </c>
      <c r="L6" s="5" t="s">
        <v>50</v>
      </c>
      <c r="M6" s="5" t="s">
        <v>51</v>
      </c>
      <c r="N6" s="5" t="s">
        <v>52</v>
      </c>
      <c r="O6" s="13" t="s">
        <v>51</v>
      </c>
      <c r="P6" s="5" t="s">
        <v>51</v>
      </c>
      <c r="Q6" s="5" t="s">
        <v>51</v>
      </c>
      <c r="R6" s="5" t="s">
        <v>51</v>
      </c>
      <c r="S6" s="5" t="s">
        <v>53</v>
      </c>
      <c r="T6" s="13" t="s">
        <v>54</v>
      </c>
      <c r="U6" s="5" t="s">
        <v>55</v>
      </c>
      <c r="V6" s="5" t="s">
        <v>56</v>
      </c>
      <c r="W6" s="5" t="s">
        <v>51</v>
      </c>
      <c r="X6" s="5" t="s">
        <v>57</v>
      </c>
      <c r="Y6" s="4"/>
    </row>
    <row r="7" spans="1:25" x14ac:dyDescent="0.25">
      <c r="A7" s="14" t="s">
        <v>58</v>
      </c>
      <c r="B7" s="14"/>
      <c r="C7" s="14"/>
      <c r="D7" s="32" t="s">
        <v>59</v>
      </c>
      <c r="E7" s="5" t="s">
        <v>60</v>
      </c>
      <c r="F7" s="16" t="s">
        <v>61</v>
      </c>
      <c r="G7" s="5" t="s">
        <v>62</v>
      </c>
      <c r="H7" s="5" t="s">
        <v>63</v>
      </c>
      <c r="I7" s="5" t="s">
        <v>64</v>
      </c>
      <c r="J7" s="16" t="s">
        <v>65</v>
      </c>
      <c r="K7" s="15" t="s">
        <v>66</v>
      </c>
      <c r="L7" s="15" t="s">
        <v>67</v>
      </c>
      <c r="M7" s="15" t="s">
        <v>68</v>
      </c>
      <c r="N7" s="15" t="s">
        <v>69</v>
      </c>
      <c r="O7" s="15" t="s">
        <v>70</v>
      </c>
      <c r="P7" s="15" t="s">
        <v>71</v>
      </c>
      <c r="Q7" s="15" t="s">
        <v>72</v>
      </c>
      <c r="R7" s="15" t="s">
        <v>73</v>
      </c>
      <c r="S7" s="15" t="s">
        <v>74</v>
      </c>
      <c r="T7" s="15" t="s">
        <v>75</v>
      </c>
      <c r="U7" s="15" t="s">
        <v>76</v>
      </c>
      <c r="V7" s="15" t="s">
        <v>77</v>
      </c>
      <c r="W7" s="15" t="s">
        <v>78</v>
      </c>
      <c r="X7" s="15" t="s">
        <v>79</v>
      </c>
      <c r="Y7" s="4"/>
    </row>
    <row r="8" spans="1:25" x14ac:dyDescent="0.25">
      <c r="A8" s="17" t="s">
        <v>142</v>
      </c>
      <c r="B8" s="18"/>
      <c r="C8" s="18"/>
      <c r="D8" s="33">
        <v>1000</v>
      </c>
      <c r="E8" s="20">
        <v>7</v>
      </c>
      <c r="F8" s="19">
        <v>10</v>
      </c>
      <c r="G8" s="19">
        <v>100</v>
      </c>
      <c r="H8" s="19">
        <v>17</v>
      </c>
      <c r="I8" s="19">
        <v>10</v>
      </c>
      <c r="J8" s="19">
        <v>60</v>
      </c>
      <c r="K8" s="19">
        <v>104</v>
      </c>
      <c r="L8" s="19">
        <v>43</v>
      </c>
      <c r="M8" s="19">
        <v>30</v>
      </c>
      <c r="N8" s="19">
        <v>63</v>
      </c>
      <c r="O8" s="21">
        <v>73</v>
      </c>
      <c r="P8" s="21">
        <v>138</v>
      </c>
      <c r="Q8" s="21">
        <v>75</v>
      </c>
      <c r="R8" s="21">
        <v>48</v>
      </c>
      <c r="S8" s="21">
        <v>47</v>
      </c>
      <c r="T8" s="21">
        <v>59</v>
      </c>
      <c r="U8" s="21">
        <v>75</v>
      </c>
      <c r="V8" s="21">
        <v>15</v>
      </c>
      <c r="W8" s="21">
        <v>21</v>
      </c>
      <c r="X8" s="21">
        <v>4</v>
      </c>
      <c r="Y8" s="17"/>
    </row>
    <row r="9" spans="1:25" x14ac:dyDescent="0.25">
      <c r="A9" s="17"/>
      <c r="B9" s="18"/>
      <c r="C9" s="18"/>
      <c r="D9" s="34" t="s">
        <v>80</v>
      </c>
      <c r="E9" s="23" t="s">
        <v>81</v>
      </c>
      <c r="F9" s="22" t="s">
        <v>82</v>
      </c>
      <c r="G9" s="22" t="s">
        <v>83</v>
      </c>
      <c r="H9" s="22" t="s">
        <v>84</v>
      </c>
      <c r="I9" s="22" t="s">
        <v>85</v>
      </c>
      <c r="J9" s="22" t="s">
        <v>86</v>
      </c>
      <c r="K9" s="22" t="s">
        <v>87</v>
      </c>
      <c r="L9" s="22" t="s">
        <v>88</v>
      </c>
      <c r="M9" s="22" t="s">
        <v>89</v>
      </c>
      <c r="N9" s="22" t="s">
        <v>90</v>
      </c>
      <c r="O9" s="22" t="s">
        <v>91</v>
      </c>
      <c r="P9" s="22" t="s">
        <v>92</v>
      </c>
      <c r="Q9" s="22" t="s">
        <v>93</v>
      </c>
      <c r="R9" s="22" t="s">
        <v>94</v>
      </c>
      <c r="S9" s="22" t="s">
        <v>95</v>
      </c>
      <c r="T9" s="22" t="s">
        <v>96</v>
      </c>
      <c r="U9" s="22" t="s">
        <v>97</v>
      </c>
      <c r="V9" s="22" t="s">
        <v>98</v>
      </c>
      <c r="W9" s="22" t="s">
        <v>99</v>
      </c>
      <c r="X9" s="22" t="s">
        <v>100</v>
      </c>
      <c r="Y9" s="17"/>
    </row>
    <row r="10" spans="1:25" x14ac:dyDescent="0.25">
      <c r="A10" s="9"/>
      <c r="B10" s="9"/>
      <c r="C10" s="9"/>
      <c r="D10" s="35"/>
      <c r="E10" s="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4"/>
    </row>
    <row r="11" spans="1:25" x14ac:dyDescent="0.25">
      <c r="A11" s="9">
        <v>2015</v>
      </c>
      <c r="B11" s="9"/>
      <c r="C11" s="9"/>
      <c r="D11" s="24">
        <v>95.4</v>
      </c>
      <c r="E11" s="24">
        <v>103.4</v>
      </c>
      <c r="F11" s="24">
        <v>96.5</v>
      </c>
      <c r="G11" s="24">
        <v>96.4</v>
      </c>
      <c r="H11" s="24">
        <v>99.7</v>
      </c>
      <c r="I11" s="24">
        <v>93.3</v>
      </c>
      <c r="J11" s="24">
        <v>90.6</v>
      </c>
      <c r="K11" s="24">
        <v>91.9</v>
      </c>
      <c r="L11" s="24">
        <v>99.2</v>
      </c>
      <c r="M11" s="24">
        <v>95.9</v>
      </c>
      <c r="N11" s="24">
        <v>87.3</v>
      </c>
      <c r="O11" s="24">
        <v>96.5</v>
      </c>
      <c r="P11" s="24">
        <v>100.2</v>
      </c>
      <c r="Q11" s="24">
        <v>89.7</v>
      </c>
      <c r="R11" s="24">
        <v>91.9</v>
      </c>
      <c r="S11" s="24">
        <v>101.4</v>
      </c>
      <c r="T11" s="24">
        <v>100.6</v>
      </c>
      <c r="U11" s="24">
        <v>96.9</v>
      </c>
      <c r="V11" s="24">
        <v>100.4</v>
      </c>
      <c r="W11" s="24">
        <v>103.8</v>
      </c>
      <c r="X11" s="24">
        <v>80.5</v>
      </c>
    </row>
    <row r="12" spans="1:25" x14ac:dyDescent="0.25">
      <c r="A12" s="9">
        <v>2016</v>
      </c>
      <c r="B12" s="9"/>
      <c r="C12" s="9"/>
      <c r="D12" s="24">
        <v>97</v>
      </c>
      <c r="E12" s="24">
        <v>97.2</v>
      </c>
      <c r="F12" s="24">
        <v>94.3</v>
      </c>
      <c r="G12" s="24">
        <v>96.6</v>
      </c>
      <c r="H12" s="24">
        <v>103.3</v>
      </c>
      <c r="I12" s="24">
        <v>99.2</v>
      </c>
      <c r="J12" s="24">
        <v>94.2</v>
      </c>
      <c r="K12" s="24">
        <v>95.1</v>
      </c>
      <c r="L12" s="24">
        <v>97.6</v>
      </c>
      <c r="M12" s="24">
        <v>97.1</v>
      </c>
      <c r="N12" s="24">
        <v>91.6</v>
      </c>
      <c r="O12" s="24">
        <v>100.6</v>
      </c>
      <c r="P12" s="24">
        <v>101.7</v>
      </c>
      <c r="Q12" s="24">
        <v>92.4</v>
      </c>
      <c r="R12" s="24">
        <v>93</v>
      </c>
      <c r="S12" s="24">
        <v>99.3</v>
      </c>
      <c r="T12" s="24">
        <v>99.3</v>
      </c>
      <c r="U12" s="24">
        <v>98.3</v>
      </c>
      <c r="V12" s="24">
        <v>98.4</v>
      </c>
      <c r="W12" s="24">
        <v>97.3</v>
      </c>
      <c r="X12" s="24">
        <v>95.7</v>
      </c>
    </row>
    <row r="13" spans="1:25" x14ac:dyDescent="0.25">
      <c r="A13" s="9">
        <v>2017</v>
      </c>
      <c r="B13" s="9"/>
      <c r="C13" s="9"/>
      <c r="D13" s="24">
        <v>98.7</v>
      </c>
      <c r="E13" s="24">
        <v>103.4</v>
      </c>
      <c r="F13" s="24">
        <v>95</v>
      </c>
      <c r="G13" s="24">
        <v>98.9</v>
      </c>
      <c r="H13" s="24">
        <v>101.2</v>
      </c>
      <c r="I13" s="24">
        <v>101.5</v>
      </c>
      <c r="J13" s="24">
        <v>100</v>
      </c>
      <c r="K13" s="24">
        <v>97</v>
      </c>
      <c r="L13" s="24">
        <v>98.5</v>
      </c>
      <c r="M13" s="24">
        <v>98.6</v>
      </c>
      <c r="N13" s="24">
        <v>95.6</v>
      </c>
      <c r="O13" s="24">
        <v>100.9</v>
      </c>
      <c r="P13" s="24">
        <v>100.7</v>
      </c>
      <c r="Q13" s="24">
        <v>95.8</v>
      </c>
      <c r="R13" s="24">
        <v>96.6</v>
      </c>
      <c r="S13" s="24">
        <v>99.3</v>
      </c>
      <c r="T13" s="24">
        <v>99.8</v>
      </c>
      <c r="U13" s="24">
        <v>99.4</v>
      </c>
      <c r="V13" s="24">
        <v>101</v>
      </c>
      <c r="W13" s="24">
        <v>97.4</v>
      </c>
      <c r="X13" s="24">
        <v>95.5</v>
      </c>
    </row>
    <row r="14" spans="1:25" x14ac:dyDescent="0.25">
      <c r="A14" s="9">
        <v>2018</v>
      </c>
      <c r="B14" s="9"/>
      <c r="C14" s="9"/>
      <c r="D14" s="24">
        <v>100</v>
      </c>
      <c r="E14" s="24">
        <v>100</v>
      </c>
      <c r="F14" s="24">
        <v>100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v>100</v>
      </c>
      <c r="P14" s="24">
        <v>100</v>
      </c>
      <c r="Q14" s="24">
        <v>100</v>
      </c>
      <c r="R14" s="24">
        <v>100</v>
      </c>
      <c r="S14" s="24">
        <v>100</v>
      </c>
      <c r="T14" s="24">
        <v>100</v>
      </c>
      <c r="U14" s="24">
        <v>100</v>
      </c>
      <c r="V14" s="24">
        <v>100</v>
      </c>
      <c r="W14" s="24">
        <v>100</v>
      </c>
      <c r="X14" s="24">
        <v>100</v>
      </c>
    </row>
    <row r="15" spans="1:25" x14ac:dyDescent="0.25">
      <c r="A15" s="9">
        <v>2019</v>
      </c>
      <c r="B15" s="9"/>
      <c r="C15" s="9"/>
      <c r="D15" s="24">
        <v>101.4</v>
      </c>
      <c r="E15" s="24">
        <v>106.3</v>
      </c>
      <c r="F15" s="24">
        <v>99.1</v>
      </c>
      <c r="G15" s="24">
        <v>98.2</v>
      </c>
      <c r="H15" s="24">
        <v>101.1</v>
      </c>
      <c r="I15" s="24">
        <v>100.4</v>
      </c>
      <c r="J15" s="24">
        <v>101.8</v>
      </c>
      <c r="K15" s="24">
        <v>102.4</v>
      </c>
      <c r="L15" s="24">
        <v>101.7</v>
      </c>
      <c r="M15" s="24">
        <v>102.5</v>
      </c>
      <c r="N15" s="24">
        <v>107.4</v>
      </c>
      <c r="O15" s="24">
        <v>97.4</v>
      </c>
      <c r="P15" s="24">
        <v>100.6</v>
      </c>
      <c r="Q15" s="24">
        <v>102</v>
      </c>
      <c r="R15" s="24">
        <v>102.5</v>
      </c>
      <c r="S15" s="24">
        <v>102.1</v>
      </c>
      <c r="T15" s="24">
        <v>102.9</v>
      </c>
      <c r="U15" s="24">
        <v>101.1</v>
      </c>
      <c r="V15" s="24">
        <v>101.3</v>
      </c>
      <c r="W15" s="24">
        <v>98.9</v>
      </c>
      <c r="X15" s="24">
        <v>102.6</v>
      </c>
    </row>
    <row r="16" spans="1:25" x14ac:dyDescent="0.25">
      <c r="A16" s="9"/>
      <c r="B16" s="25"/>
      <c r="C16" s="9"/>
      <c r="D16" s="3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4"/>
    </row>
    <row r="17" spans="1:27" x14ac:dyDescent="0.25">
      <c r="A17" s="9"/>
      <c r="B17" s="25"/>
      <c r="C17" s="9"/>
      <c r="D17" s="37" t="s">
        <v>101</v>
      </c>
      <c r="E17" s="25" t="s">
        <v>102</v>
      </c>
      <c r="F17" s="25" t="s">
        <v>103</v>
      </c>
      <c r="G17" s="25" t="s">
        <v>104</v>
      </c>
      <c r="H17" s="25" t="s">
        <v>105</v>
      </c>
      <c r="I17" s="25" t="s">
        <v>106</v>
      </c>
      <c r="J17" s="25" t="s">
        <v>107</v>
      </c>
      <c r="K17" s="25" t="s">
        <v>108</v>
      </c>
      <c r="L17" s="25" t="s">
        <v>109</v>
      </c>
      <c r="M17" s="25" t="s">
        <v>110</v>
      </c>
      <c r="N17" s="25" t="s">
        <v>111</v>
      </c>
      <c r="O17" s="25" t="s">
        <v>112</v>
      </c>
      <c r="P17" s="25" t="s">
        <v>113</v>
      </c>
      <c r="Q17" s="25" t="s">
        <v>114</v>
      </c>
      <c r="R17" s="25" t="s">
        <v>115</v>
      </c>
      <c r="S17" s="25" t="s">
        <v>116</v>
      </c>
      <c r="T17" s="25" t="s">
        <v>117</v>
      </c>
      <c r="U17" s="25" t="s">
        <v>118</v>
      </c>
      <c r="V17" s="25" t="s">
        <v>119</v>
      </c>
      <c r="W17" s="25" t="s">
        <v>120</v>
      </c>
      <c r="X17" s="25" t="s">
        <v>121</v>
      </c>
      <c r="Y17" s="4"/>
    </row>
    <row r="18" spans="1:27" x14ac:dyDescent="0.25">
      <c r="A18" s="9"/>
      <c r="B18" s="25"/>
      <c r="C18" s="9"/>
      <c r="D18" s="3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4"/>
    </row>
    <row r="19" spans="1:27" x14ac:dyDescent="0.25">
      <c r="A19" s="11" t="s">
        <v>122</v>
      </c>
      <c r="B19" s="9" t="s">
        <v>130</v>
      </c>
      <c r="C19" s="9"/>
      <c r="D19" s="24">
        <v>100.8</v>
      </c>
      <c r="E19" s="24">
        <v>101.3</v>
      </c>
      <c r="F19" s="24">
        <v>100</v>
      </c>
      <c r="G19" s="24">
        <v>98.9</v>
      </c>
      <c r="H19" s="24">
        <v>98.3</v>
      </c>
      <c r="I19" s="24">
        <v>99.2</v>
      </c>
      <c r="J19" s="24">
        <v>101.2</v>
      </c>
      <c r="K19" s="24">
        <v>102</v>
      </c>
      <c r="L19" s="24">
        <v>102.2</v>
      </c>
      <c r="M19" s="24">
        <v>102.3</v>
      </c>
      <c r="N19" s="24">
        <v>101.9</v>
      </c>
      <c r="O19" s="24">
        <v>99.3</v>
      </c>
      <c r="P19" s="24">
        <v>100.2</v>
      </c>
      <c r="Q19" s="24">
        <v>101.9</v>
      </c>
      <c r="R19" s="24">
        <v>101.9</v>
      </c>
      <c r="S19" s="24">
        <v>100.5</v>
      </c>
      <c r="T19" s="24">
        <v>101</v>
      </c>
      <c r="U19" s="24">
        <v>100.4</v>
      </c>
      <c r="V19" s="24">
        <v>99.8</v>
      </c>
      <c r="W19" s="24">
        <v>98.3</v>
      </c>
      <c r="X19" s="24">
        <v>106.3</v>
      </c>
      <c r="AA19" s="51"/>
    </row>
    <row r="20" spans="1:27" x14ac:dyDescent="0.25">
      <c r="A20" s="11" t="s">
        <v>124</v>
      </c>
      <c r="B20" s="9" t="s">
        <v>131</v>
      </c>
      <c r="C20" s="9"/>
      <c r="D20" s="24">
        <v>100.5</v>
      </c>
      <c r="E20" s="24">
        <v>103.1</v>
      </c>
      <c r="F20" s="24">
        <v>99</v>
      </c>
      <c r="G20" s="24">
        <v>98.9</v>
      </c>
      <c r="H20" s="24">
        <v>98.5</v>
      </c>
      <c r="I20" s="24">
        <v>99.2</v>
      </c>
      <c r="J20" s="24">
        <v>98.9</v>
      </c>
      <c r="K20" s="24">
        <v>100.5</v>
      </c>
      <c r="L20" s="24">
        <v>101.3</v>
      </c>
      <c r="M20" s="24">
        <v>101.5</v>
      </c>
      <c r="N20" s="24">
        <v>105.6</v>
      </c>
      <c r="O20" s="24">
        <v>98.7</v>
      </c>
      <c r="P20" s="24">
        <v>100.3</v>
      </c>
      <c r="Q20" s="24">
        <v>101.2</v>
      </c>
      <c r="R20" s="24">
        <v>100.4</v>
      </c>
      <c r="S20" s="24">
        <v>100.5</v>
      </c>
      <c r="T20" s="24">
        <v>101.1</v>
      </c>
      <c r="U20" s="24">
        <v>100.2</v>
      </c>
      <c r="V20" s="24">
        <v>102.3</v>
      </c>
      <c r="W20" s="24">
        <v>97.2</v>
      </c>
      <c r="X20" s="24">
        <v>106.9</v>
      </c>
      <c r="AA20" s="51"/>
    </row>
    <row r="21" spans="1:27" x14ac:dyDescent="0.25">
      <c r="A21" s="11" t="s">
        <v>132</v>
      </c>
      <c r="B21" s="9" t="s">
        <v>133</v>
      </c>
      <c r="C21" s="9"/>
      <c r="D21" s="24">
        <v>101</v>
      </c>
      <c r="E21" s="24">
        <v>103.3</v>
      </c>
      <c r="F21" s="24">
        <v>97</v>
      </c>
      <c r="G21" s="24">
        <v>100</v>
      </c>
      <c r="H21" s="24">
        <v>100.9</v>
      </c>
      <c r="I21" s="24">
        <v>98.8</v>
      </c>
      <c r="J21" s="24">
        <v>100.9</v>
      </c>
      <c r="K21" s="24">
        <v>101.8</v>
      </c>
      <c r="L21" s="24">
        <v>101.1</v>
      </c>
      <c r="M21" s="24">
        <v>102.7</v>
      </c>
      <c r="N21" s="24">
        <v>106.6</v>
      </c>
      <c r="O21" s="24">
        <v>98.7</v>
      </c>
      <c r="P21" s="24">
        <v>100.4</v>
      </c>
      <c r="Q21" s="24">
        <v>99.7</v>
      </c>
      <c r="R21" s="24">
        <v>101.8</v>
      </c>
      <c r="S21" s="24">
        <v>101.3</v>
      </c>
      <c r="T21" s="24">
        <v>101.1</v>
      </c>
      <c r="U21" s="24">
        <v>100.4</v>
      </c>
      <c r="V21" s="24">
        <v>100.9</v>
      </c>
      <c r="W21" s="24">
        <v>97.2</v>
      </c>
      <c r="X21" s="24">
        <v>102.8</v>
      </c>
      <c r="AA21" s="51"/>
    </row>
    <row r="22" spans="1:27" x14ac:dyDescent="0.25">
      <c r="A22" s="11" t="s">
        <v>124</v>
      </c>
      <c r="B22" s="9" t="s">
        <v>134</v>
      </c>
      <c r="C22" s="9"/>
      <c r="D22" s="24">
        <v>101.3</v>
      </c>
      <c r="E22" s="24">
        <v>103.1</v>
      </c>
      <c r="F22" s="24">
        <v>99.1</v>
      </c>
      <c r="G22" s="24">
        <v>100.4</v>
      </c>
      <c r="H22" s="24">
        <v>97.7</v>
      </c>
      <c r="I22" s="24">
        <v>99.6</v>
      </c>
      <c r="J22" s="24">
        <v>103.2</v>
      </c>
      <c r="K22" s="24">
        <v>101.9</v>
      </c>
      <c r="L22" s="24">
        <v>101.6</v>
      </c>
      <c r="M22" s="24">
        <v>102.8</v>
      </c>
      <c r="N22" s="24">
        <v>106</v>
      </c>
      <c r="O22" s="24">
        <v>98.2</v>
      </c>
      <c r="P22" s="24">
        <v>100.4</v>
      </c>
      <c r="Q22" s="24">
        <v>100.8</v>
      </c>
      <c r="R22" s="24">
        <v>102.4</v>
      </c>
      <c r="S22" s="24">
        <v>101.6</v>
      </c>
      <c r="T22" s="24">
        <v>101.3</v>
      </c>
      <c r="U22" s="24">
        <v>100.5</v>
      </c>
      <c r="V22" s="24">
        <v>101</v>
      </c>
      <c r="W22" s="24">
        <v>97.8</v>
      </c>
      <c r="X22" s="24">
        <v>101.8</v>
      </c>
      <c r="AA22" s="51"/>
    </row>
    <row r="23" spans="1:27" x14ac:dyDescent="0.25">
      <c r="A23" s="11" t="s">
        <v>124</v>
      </c>
      <c r="B23" s="9" t="s">
        <v>135</v>
      </c>
      <c r="C23" s="9"/>
      <c r="D23" s="24">
        <v>101.4</v>
      </c>
      <c r="E23" s="24">
        <v>103.6</v>
      </c>
      <c r="F23" s="24">
        <v>103.4</v>
      </c>
      <c r="G23" s="24">
        <v>101.5</v>
      </c>
      <c r="H23" s="24">
        <v>98.3</v>
      </c>
      <c r="I23" s="24">
        <v>100</v>
      </c>
      <c r="J23" s="24">
        <v>102.6</v>
      </c>
      <c r="K23" s="24">
        <v>102.5</v>
      </c>
      <c r="L23" s="24">
        <v>101.6</v>
      </c>
      <c r="M23" s="24">
        <v>102.1</v>
      </c>
      <c r="N23" s="24">
        <v>105.8</v>
      </c>
      <c r="O23" s="24">
        <v>97.3</v>
      </c>
      <c r="P23" s="24">
        <v>100.5</v>
      </c>
      <c r="Q23" s="24">
        <v>100.7</v>
      </c>
      <c r="R23" s="24">
        <v>102.6</v>
      </c>
      <c r="S23" s="24">
        <v>101.8</v>
      </c>
      <c r="T23" s="24">
        <v>101.8</v>
      </c>
      <c r="U23" s="24">
        <v>100.7</v>
      </c>
      <c r="V23" s="24">
        <v>101.4</v>
      </c>
      <c r="W23" s="24">
        <v>98</v>
      </c>
      <c r="X23" s="24">
        <v>101.9</v>
      </c>
      <c r="AA23" s="51"/>
    </row>
    <row r="24" spans="1:27" x14ac:dyDescent="0.25">
      <c r="A24" s="11" t="s">
        <v>124</v>
      </c>
      <c r="B24" s="9" t="s">
        <v>136</v>
      </c>
      <c r="C24" s="9"/>
      <c r="D24" s="24">
        <v>101</v>
      </c>
      <c r="E24" s="24">
        <v>104.4</v>
      </c>
      <c r="F24" s="24">
        <v>96.8</v>
      </c>
      <c r="G24" s="24">
        <v>97.6</v>
      </c>
      <c r="H24" s="24">
        <v>101.3</v>
      </c>
      <c r="I24" s="24">
        <v>100.2</v>
      </c>
      <c r="J24" s="24">
        <v>102.4</v>
      </c>
      <c r="K24" s="24">
        <v>102.6</v>
      </c>
      <c r="L24" s="24">
        <v>102.1</v>
      </c>
      <c r="M24" s="24">
        <v>101.9</v>
      </c>
      <c r="N24" s="24">
        <v>106.8</v>
      </c>
      <c r="O24" s="24">
        <v>96.9</v>
      </c>
      <c r="P24" s="24">
        <v>100.5</v>
      </c>
      <c r="Q24" s="24">
        <v>100.6</v>
      </c>
      <c r="R24" s="24">
        <v>101.6</v>
      </c>
      <c r="S24" s="24">
        <v>101.8</v>
      </c>
      <c r="T24" s="24">
        <v>102.4</v>
      </c>
      <c r="U24" s="24">
        <v>100.7</v>
      </c>
      <c r="V24" s="24">
        <v>100.3</v>
      </c>
      <c r="W24" s="24">
        <v>96.9</v>
      </c>
      <c r="X24" s="24">
        <v>103.8</v>
      </c>
      <c r="AA24" s="51"/>
    </row>
    <row r="25" spans="1:27" x14ac:dyDescent="0.25">
      <c r="A25" s="11" t="s">
        <v>124</v>
      </c>
      <c r="B25" s="9" t="s">
        <v>123</v>
      </c>
      <c r="C25" s="9"/>
      <c r="D25" s="24">
        <v>101.2</v>
      </c>
      <c r="E25" s="24">
        <v>105.3</v>
      </c>
      <c r="F25" s="24">
        <v>99.7</v>
      </c>
      <c r="G25" s="24">
        <v>98.5</v>
      </c>
      <c r="H25" s="24">
        <v>102.6</v>
      </c>
      <c r="I25" s="24">
        <v>101.8</v>
      </c>
      <c r="J25" s="24">
        <v>102.7</v>
      </c>
      <c r="K25" s="24">
        <v>102.7</v>
      </c>
      <c r="L25" s="24">
        <v>101.1</v>
      </c>
      <c r="M25" s="24">
        <v>101.4</v>
      </c>
      <c r="N25" s="24">
        <v>106.8</v>
      </c>
      <c r="O25" s="24">
        <v>96.7</v>
      </c>
      <c r="P25" s="24">
        <v>100.8</v>
      </c>
      <c r="Q25" s="24">
        <v>100.5</v>
      </c>
      <c r="R25" s="24">
        <v>102.1</v>
      </c>
      <c r="S25" s="24">
        <v>101.8</v>
      </c>
      <c r="T25" s="24">
        <v>102.7</v>
      </c>
      <c r="U25" s="24">
        <v>100.9</v>
      </c>
      <c r="V25" s="24">
        <v>99.2</v>
      </c>
      <c r="W25" s="24">
        <v>97.9</v>
      </c>
      <c r="X25" s="24">
        <v>103.4</v>
      </c>
      <c r="AA25" s="51"/>
    </row>
    <row r="26" spans="1:27" x14ac:dyDescent="0.25">
      <c r="A26" s="11" t="s">
        <v>124</v>
      </c>
      <c r="B26" s="9" t="s">
        <v>125</v>
      </c>
      <c r="C26" s="9"/>
      <c r="D26" s="24">
        <v>101.4</v>
      </c>
      <c r="E26" s="24">
        <v>105.9</v>
      </c>
      <c r="F26" s="24">
        <v>97.3</v>
      </c>
      <c r="G26" s="24">
        <v>98.2</v>
      </c>
      <c r="H26" s="24">
        <v>103.6</v>
      </c>
      <c r="I26" s="24">
        <v>102.3</v>
      </c>
      <c r="J26" s="24">
        <v>101.4</v>
      </c>
      <c r="K26" s="24">
        <v>102.3</v>
      </c>
      <c r="L26" s="24">
        <v>100.6</v>
      </c>
      <c r="M26" s="24">
        <v>103.8</v>
      </c>
      <c r="N26" s="24">
        <v>108.4</v>
      </c>
      <c r="O26" s="24">
        <v>97</v>
      </c>
      <c r="P26" s="24">
        <v>100.6</v>
      </c>
      <c r="Q26" s="24">
        <v>102.2</v>
      </c>
      <c r="R26" s="24">
        <v>101.8</v>
      </c>
      <c r="S26" s="24">
        <v>101.8</v>
      </c>
      <c r="T26" s="24">
        <v>102.8</v>
      </c>
      <c r="U26" s="24">
        <v>101.2</v>
      </c>
      <c r="V26" s="24">
        <v>102</v>
      </c>
      <c r="W26" s="24">
        <v>97.8</v>
      </c>
      <c r="X26" s="24">
        <v>101.3</v>
      </c>
      <c r="AA26" s="51"/>
    </row>
    <row r="27" spans="1:27" x14ac:dyDescent="0.25">
      <c r="A27" s="11" t="s">
        <v>124</v>
      </c>
      <c r="B27" s="9" t="s">
        <v>126</v>
      </c>
      <c r="C27" s="9"/>
      <c r="D27" s="24">
        <v>101.7</v>
      </c>
      <c r="E27" s="24">
        <v>106.8</v>
      </c>
      <c r="F27" s="24">
        <v>96.4</v>
      </c>
      <c r="G27" s="24">
        <v>98.4</v>
      </c>
      <c r="H27" s="24">
        <v>100.6</v>
      </c>
      <c r="I27" s="24">
        <v>100.8</v>
      </c>
      <c r="J27" s="24">
        <v>102.5</v>
      </c>
      <c r="K27" s="24">
        <v>102.6</v>
      </c>
      <c r="L27" s="24">
        <v>102.4</v>
      </c>
      <c r="M27" s="24">
        <v>103.2</v>
      </c>
      <c r="N27" s="24">
        <v>108.3</v>
      </c>
      <c r="O27" s="24">
        <v>97.5</v>
      </c>
      <c r="P27" s="24">
        <v>100.6</v>
      </c>
      <c r="Q27" s="24">
        <v>102.5</v>
      </c>
      <c r="R27" s="24">
        <v>104.1</v>
      </c>
      <c r="S27" s="24">
        <v>101.9</v>
      </c>
      <c r="T27" s="24">
        <v>102.7</v>
      </c>
      <c r="U27" s="24">
        <v>101.5</v>
      </c>
      <c r="V27" s="24">
        <v>100.7</v>
      </c>
      <c r="W27" s="24">
        <v>97.8</v>
      </c>
      <c r="X27" s="24">
        <v>101.6</v>
      </c>
      <c r="AA27" s="51"/>
    </row>
    <row r="28" spans="1:27" x14ac:dyDescent="0.25">
      <c r="A28" s="11" t="s">
        <v>124</v>
      </c>
      <c r="B28" s="9" t="s">
        <v>127</v>
      </c>
      <c r="C28" s="9"/>
      <c r="D28" s="24">
        <v>101.6</v>
      </c>
      <c r="E28" s="24">
        <v>107.8</v>
      </c>
      <c r="F28" s="24">
        <v>98.1</v>
      </c>
      <c r="G28" s="24">
        <v>96.9</v>
      </c>
      <c r="H28" s="24">
        <v>99.6</v>
      </c>
      <c r="I28" s="24">
        <v>101.1</v>
      </c>
      <c r="J28" s="24">
        <v>102.2</v>
      </c>
      <c r="K28" s="24">
        <v>102.8</v>
      </c>
      <c r="L28" s="24">
        <v>101.7</v>
      </c>
      <c r="M28" s="24">
        <v>102</v>
      </c>
      <c r="N28" s="24">
        <v>107.5</v>
      </c>
      <c r="O28" s="24">
        <v>98.2</v>
      </c>
      <c r="P28" s="24">
        <v>100.6</v>
      </c>
      <c r="Q28" s="24">
        <v>103.4</v>
      </c>
      <c r="R28" s="24">
        <v>103</v>
      </c>
      <c r="S28" s="24">
        <v>102.1</v>
      </c>
      <c r="T28" s="24">
        <v>102.9</v>
      </c>
      <c r="U28" s="24">
        <v>101.6</v>
      </c>
      <c r="V28" s="24">
        <v>102.8</v>
      </c>
      <c r="W28" s="24">
        <v>99.7</v>
      </c>
      <c r="X28" s="24">
        <v>100.1</v>
      </c>
      <c r="AA28" s="51"/>
    </row>
    <row r="29" spans="1:27" x14ac:dyDescent="0.25">
      <c r="A29" s="11" t="s">
        <v>124</v>
      </c>
      <c r="B29" s="9" t="s">
        <v>128</v>
      </c>
      <c r="C29" s="9"/>
      <c r="D29" s="24">
        <v>101.6</v>
      </c>
      <c r="E29" s="24">
        <v>108.5</v>
      </c>
      <c r="F29" s="24">
        <v>106.3</v>
      </c>
      <c r="G29" s="24">
        <v>96.9</v>
      </c>
      <c r="H29" s="24">
        <v>99.2</v>
      </c>
      <c r="I29" s="24">
        <v>100.8</v>
      </c>
      <c r="J29" s="24">
        <v>102.5</v>
      </c>
      <c r="K29" s="24">
        <v>102.6</v>
      </c>
      <c r="L29" s="24">
        <v>101.6</v>
      </c>
      <c r="M29" s="24">
        <v>101.8</v>
      </c>
      <c r="N29" s="24">
        <v>108.9</v>
      </c>
      <c r="O29" s="24">
        <v>97.6</v>
      </c>
      <c r="P29" s="24">
        <v>100.7</v>
      </c>
      <c r="Q29" s="24">
        <v>102.9</v>
      </c>
      <c r="R29" s="24">
        <v>101.8</v>
      </c>
      <c r="S29" s="24">
        <v>102.5</v>
      </c>
      <c r="T29" s="24">
        <v>103.5</v>
      </c>
      <c r="U29" s="24">
        <v>101.5</v>
      </c>
      <c r="V29" s="24">
        <v>100.4</v>
      </c>
      <c r="W29" s="24">
        <v>100.5</v>
      </c>
      <c r="X29" s="24">
        <v>99.8</v>
      </c>
      <c r="AA29" s="51"/>
    </row>
    <row r="30" spans="1:27" x14ac:dyDescent="0.25">
      <c r="A30" s="11" t="s">
        <v>124</v>
      </c>
      <c r="B30" s="9" t="s">
        <v>129</v>
      </c>
      <c r="C30" s="9"/>
      <c r="D30" s="24">
        <v>101.9</v>
      </c>
      <c r="E30" s="24">
        <v>108.9</v>
      </c>
      <c r="F30" s="24">
        <v>99.1</v>
      </c>
      <c r="G30" s="24">
        <v>98</v>
      </c>
      <c r="H30" s="24">
        <v>103.7</v>
      </c>
      <c r="I30" s="24">
        <v>99.7</v>
      </c>
      <c r="J30" s="24">
        <v>100.2</v>
      </c>
      <c r="K30" s="24">
        <v>103.2</v>
      </c>
      <c r="L30" s="24">
        <v>102.9</v>
      </c>
      <c r="M30" s="24">
        <v>101.9</v>
      </c>
      <c r="N30" s="24">
        <v>108.9</v>
      </c>
      <c r="O30" s="24">
        <v>97.7</v>
      </c>
      <c r="P30" s="24">
        <v>100.7</v>
      </c>
      <c r="Q30" s="24">
        <v>104</v>
      </c>
      <c r="R30" s="24">
        <v>102.2</v>
      </c>
      <c r="S30" s="24">
        <v>102.9</v>
      </c>
      <c r="T30" s="24">
        <v>104.1</v>
      </c>
      <c r="U30" s="24">
        <v>101.3</v>
      </c>
      <c r="V30" s="24">
        <v>100.4</v>
      </c>
      <c r="W30" s="24">
        <v>101.8</v>
      </c>
      <c r="X30" s="24">
        <v>102.1</v>
      </c>
      <c r="AA30" s="51"/>
    </row>
    <row r="31" spans="1:27" x14ac:dyDescent="0.25">
      <c r="A31" s="11" t="s">
        <v>124</v>
      </c>
      <c r="B31" s="9" t="s">
        <v>130</v>
      </c>
      <c r="C31" s="9"/>
      <c r="D31" s="24">
        <v>101.5</v>
      </c>
      <c r="E31" s="24">
        <v>109</v>
      </c>
      <c r="F31" s="24">
        <v>99.6</v>
      </c>
      <c r="G31" s="24">
        <v>96.2</v>
      </c>
      <c r="H31" s="24">
        <v>104.1</v>
      </c>
      <c r="I31" s="24">
        <v>99.5</v>
      </c>
      <c r="J31" s="24">
        <v>101.3</v>
      </c>
      <c r="K31" s="24">
        <v>102.3</v>
      </c>
      <c r="L31" s="24">
        <v>102</v>
      </c>
      <c r="M31" s="24">
        <v>103.2</v>
      </c>
      <c r="N31" s="24">
        <v>106.9</v>
      </c>
      <c r="O31" s="24">
        <v>96.5</v>
      </c>
      <c r="P31" s="24">
        <v>100.6</v>
      </c>
      <c r="Q31" s="24">
        <v>102.9</v>
      </c>
      <c r="R31" s="24">
        <v>102.9</v>
      </c>
      <c r="S31" s="24">
        <v>102.9</v>
      </c>
      <c r="T31" s="24">
        <v>104.9</v>
      </c>
      <c r="U31" s="24">
        <v>101.5</v>
      </c>
      <c r="V31" s="24">
        <v>102.9</v>
      </c>
      <c r="W31" s="24">
        <v>101.8</v>
      </c>
      <c r="X31" s="24">
        <v>104.7</v>
      </c>
      <c r="AA31" s="51"/>
    </row>
    <row r="32" spans="1:27" x14ac:dyDescent="0.25">
      <c r="A32" s="11" t="s">
        <v>124</v>
      </c>
      <c r="B32" s="9" t="s">
        <v>131</v>
      </c>
      <c r="C32" s="9"/>
      <c r="D32" s="24">
        <v>101.5</v>
      </c>
      <c r="E32" s="24">
        <v>108.9</v>
      </c>
      <c r="F32" s="24">
        <v>96.4</v>
      </c>
      <c r="G32" s="24">
        <v>96.3</v>
      </c>
      <c r="H32" s="24">
        <v>101.8</v>
      </c>
      <c r="I32" s="24">
        <v>100.1</v>
      </c>
      <c r="J32" s="24">
        <v>100.2</v>
      </c>
      <c r="K32" s="24">
        <v>102.1</v>
      </c>
      <c r="L32" s="24">
        <v>101.6</v>
      </c>
      <c r="M32" s="24">
        <v>102.7</v>
      </c>
      <c r="N32" s="24">
        <v>107.4</v>
      </c>
      <c r="O32" s="24">
        <v>96.6</v>
      </c>
      <c r="P32" s="24">
        <v>100.9</v>
      </c>
      <c r="Q32" s="24">
        <v>103.3</v>
      </c>
      <c r="R32" s="24">
        <v>103.4</v>
      </c>
      <c r="S32" s="24">
        <v>103.1</v>
      </c>
      <c r="T32" s="24">
        <v>105.1</v>
      </c>
      <c r="U32" s="24">
        <v>101.6</v>
      </c>
      <c r="V32" s="24">
        <v>103.2</v>
      </c>
      <c r="W32" s="24">
        <v>99.3</v>
      </c>
      <c r="X32" s="24">
        <v>107.4</v>
      </c>
      <c r="AA32" s="51"/>
    </row>
    <row r="33" spans="1:27" x14ac:dyDescent="0.25">
      <c r="A33" s="11" t="s">
        <v>137</v>
      </c>
      <c r="B33" s="9" t="s">
        <v>133</v>
      </c>
      <c r="C33" s="9"/>
      <c r="D33" s="24">
        <v>101.5</v>
      </c>
      <c r="E33" s="24">
        <v>108.4</v>
      </c>
      <c r="F33" s="24">
        <v>96.6</v>
      </c>
      <c r="G33" s="24">
        <v>96.7</v>
      </c>
      <c r="H33" s="24">
        <v>98.6</v>
      </c>
      <c r="I33" s="24">
        <v>100.7</v>
      </c>
      <c r="J33" s="24">
        <v>100.1</v>
      </c>
      <c r="K33" s="24">
        <v>103.3</v>
      </c>
      <c r="L33" s="24">
        <v>102.3</v>
      </c>
      <c r="M33" s="24">
        <v>101.9</v>
      </c>
      <c r="N33" s="24">
        <v>105.1</v>
      </c>
      <c r="O33" s="24">
        <v>96.8</v>
      </c>
      <c r="P33" s="24">
        <v>101</v>
      </c>
      <c r="Q33" s="24">
        <v>103.2</v>
      </c>
      <c r="R33" s="24">
        <v>103.4</v>
      </c>
      <c r="S33" s="24">
        <v>103.2</v>
      </c>
      <c r="T33" s="24">
        <v>105</v>
      </c>
      <c r="U33" s="24">
        <v>101.5</v>
      </c>
      <c r="V33" s="24">
        <v>102.9</v>
      </c>
      <c r="W33" s="24">
        <v>98.7</v>
      </c>
      <c r="X33" s="24">
        <v>106.2</v>
      </c>
      <c r="AA33" s="51"/>
    </row>
    <row r="34" spans="1:27" x14ac:dyDescent="0.25">
      <c r="A34" s="11" t="s">
        <v>124</v>
      </c>
      <c r="B34" s="9" t="s">
        <v>134</v>
      </c>
      <c r="C34" s="9"/>
      <c r="D34" s="24">
        <v>101.2</v>
      </c>
      <c r="E34" s="24">
        <v>107.4</v>
      </c>
      <c r="F34" s="24">
        <v>96.5</v>
      </c>
      <c r="G34" s="24">
        <v>97.4</v>
      </c>
      <c r="H34" s="24">
        <v>98.2</v>
      </c>
      <c r="I34" s="24">
        <v>99.6</v>
      </c>
      <c r="J34" s="24">
        <v>99.3</v>
      </c>
      <c r="K34" s="24">
        <v>102.2</v>
      </c>
      <c r="L34" s="24">
        <v>99.6</v>
      </c>
      <c r="M34" s="24">
        <v>103.4</v>
      </c>
      <c r="N34" s="24">
        <v>106.6</v>
      </c>
      <c r="O34" s="24">
        <v>96.9</v>
      </c>
      <c r="P34" s="24">
        <v>101.3</v>
      </c>
      <c r="Q34" s="24">
        <v>103.1</v>
      </c>
      <c r="R34" s="24">
        <v>102</v>
      </c>
      <c r="S34" s="24">
        <v>103.4</v>
      </c>
      <c r="T34" s="24">
        <v>102.9</v>
      </c>
      <c r="U34" s="24">
        <v>101.3</v>
      </c>
      <c r="V34" s="24">
        <v>101</v>
      </c>
      <c r="W34" s="24">
        <v>98.3</v>
      </c>
      <c r="X34" s="24">
        <v>102</v>
      </c>
      <c r="AA34" s="51"/>
    </row>
    <row r="35" spans="1:27" x14ac:dyDescent="0.25">
      <c r="A35" s="11" t="s">
        <v>124</v>
      </c>
      <c r="B35" s="9" t="s">
        <v>135</v>
      </c>
      <c r="C35" s="9"/>
      <c r="D35" s="24">
        <v>93.8</v>
      </c>
      <c r="E35" s="24">
        <v>105.5</v>
      </c>
      <c r="F35" s="24">
        <v>90.6</v>
      </c>
      <c r="G35" s="24">
        <v>90.8</v>
      </c>
      <c r="H35" s="24">
        <v>98.1</v>
      </c>
      <c r="I35" s="24">
        <v>100.6</v>
      </c>
      <c r="J35" s="24">
        <v>95.7</v>
      </c>
      <c r="K35" s="24">
        <v>91.7</v>
      </c>
      <c r="L35" s="24">
        <v>86.8</v>
      </c>
      <c r="M35" s="24">
        <v>70.7</v>
      </c>
      <c r="N35" s="24">
        <v>105.5</v>
      </c>
      <c r="O35" s="24">
        <v>95.8</v>
      </c>
      <c r="P35" s="24">
        <v>101</v>
      </c>
      <c r="Q35" s="24">
        <v>101.4</v>
      </c>
      <c r="R35" s="24">
        <v>91.4</v>
      </c>
      <c r="S35" s="24">
        <v>103.5</v>
      </c>
      <c r="T35" s="24">
        <v>78.7</v>
      </c>
      <c r="U35" s="24">
        <v>88.2</v>
      </c>
      <c r="V35" s="24">
        <v>84.8</v>
      </c>
      <c r="W35" s="24">
        <v>84</v>
      </c>
      <c r="X35" s="24">
        <v>80.900000000000006</v>
      </c>
      <c r="AA35" s="51"/>
    </row>
    <row r="36" spans="1:27" x14ac:dyDescent="0.25">
      <c r="A36" s="11" t="s">
        <v>124</v>
      </c>
      <c r="B36" s="9" t="s">
        <v>136</v>
      </c>
      <c r="C36" s="9"/>
      <c r="D36" s="24">
        <v>76.099999999999994</v>
      </c>
      <c r="E36" s="24">
        <v>99.1</v>
      </c>
      <c r="F36" s="24">
        <v>88.4</v>
      </c>
      <c r="G36" s="24">
        <v>68.3</v>
      </c>
      <c r="H36" s="24">
        <v>89.3</v>
      </c>
      <c r="I36" s="24">
        <v>92.7</v>
      </c>
      <c r="J36" s="24">
        <v>56.8</v>
      </c>
      <c r="K36" s="24">
        <v>65.599999999999994</v>
      </c>
      <c r="L36" s="24">
        <v>62.4</v>
      </c>
      <c r="M36" s="24">
        <v>10.199999999999999</v>
      </c>
      <c r="N36" s="24">
        <v>94.6</v>
      </c>
      <c r="O36" s="24">
        <v>92</v>
      </c>
      <c r="P36" s="24">
        <v>98.8</v>
      </c>
      <c r="Q36" s="24">
        <v>83.6</v>
      </c>
      <c r="R36" s="24">
        <v>66.599999999999994</v>
      </c>
      <c r="S36" s="24">
        <v>103.9</v>
      </c>
      <c r="T36" s="24">
        <v>66.5</v>
      </c>
      <c r="U36" s="24">
        <v>70.599999999999994</v>
      </c>
      <c r="V36" s="24">
        <v>54.7</v>
      </c>
      <c r="W36" s="24">
        <v>50.6</v>
      </c>
      <c r="X36" s="24">
        <v>59.2</v>
      </c>
      <c r="AA36" s="51"/>
    </row>
    <row r="37" spans="1:27" x14ac:dyDescent="0.25">
      <c r="A37" s="11" t="s">
        <v>124</v>
      </c>
      <c r="B37" s="9" t="s">
        <v>123</v>
      </c>
      <c r="C37" s="9"/>
      <c r="D37" s="24">
        <v>78.599999999999994</v>
      </c>
      <c r="E37" s="24">
        <v>99.9</v>
      </c>
      <c r="F37" s="24">
        <v>90.8</v>
      </c>
      <c r="G37" s="24">
        <v>73.900000000000006</v>
      </c>
      <c r="H37" s="24">
        <v>90.1</v>
      </c>
      <c r="I37" s="24">
        <v>92.7</v>
      </c>
      <c r="J37" s="24">
        <v>64.2</v>
      </c>
      <c r="K37" s="24">
        <v>74.400000000000006</v>
      </c>
      <c r="L37" s="24">
        <v>67.3</v>
      </c>
      <c r="M37" s="24">
        <v>11.6</v>
      </c>
      <c r="N37" s="24">
        <v>92.9</v>
      </c>
      <c r="O37" s="24">
        <v>92.5</v>
      </c>
      <c r="P37" s="24">
        <v>98.4</v>
      </c>
      <c r="Q37" s="24">
        <v>82.2</v>
      </c>
      <c r="R37" s="24">
        <v>66.5</v>
      </c>
      <c r="S37" s="24">
        <v>104.1</v>
      </c>
      <c r="T37" s="24">
        <v>71.3</v>
      </c>
      <c r="U37" s="24">
        <v>72.7</v>
      </c>
      <c r="V37" s="24">
        <v>51.5</v>
      </c>
      <c r="W37" s="24">
        <v>53.5</v>
      </c>
      <c r="X37" s="24">
        <v>62.2</v>
      </c>
      <c r="AA37" s="51"/>
    </row>
    <row r="38" spans="1:27" x14ac:dyDescent="0.25">
      <c r="A38" s="11" t="s">
        <v>124</v>
      </c>
      <c r="B38" s="9" t="s">
        <v>125</v>
      </c>
      <c r="C38" s="9"/>
      <c r="D38" s="24">
        <v>85.9</v>
      </c>
      <c r="E38" s="24">
        <v>103</v>
      </c>
      <c r="F38" s="24">
        <v>97.7</v>
      </c>
      <c r="G38" s="24">
        <v>83.6</v>
      </c>
      <c r="H38" s="24">
        <v>93.9</v>
      </c>
      <c r="I38" s="24">
        <v>98.2</v>
      </c>
      <c r="J38" s="24">
        <v>77.8</v>
      </c>
      <c r="K38" s="24">
        <v>95.6</v>
      </c>
      <c r="L38" s="24">
        <v>79</v>
      </c>
      <c r="M38" s="24">
        <v>23.7</v>
      </c>
      <c r="N38" s="24">
        <v>97</v>
      </c>
      <c r="O38" s="24">
        <v>93.3</v>
      </c>
      <c r="P38" s="24">
        <v>98.3</v>
      </c>
      <c r="Q38" s="24">
        <v>89</v>
      </c>
      <c r="R38" s="24">
        <v>76.8</v>
      </c>
      <c r="S38" s="24">
        <v>104.3</v>
      </c>
      <c r="T38" s="24">
        <v>77.599999999999994</v>
      </c>
      <c r="U38" s="24">
        <v>75.900000000000006</v>
      </c>
      <c r="V38" s="24">
        <v>60.8</v>
      </c>
      <c r="W38" s="24">
        <v>56.9</v>
      </c>
      <c r="X38" s="24">
        <v>66.5</v>
      </c>
      <c r="AA38" s="51"/>
    </row>
    <row r="39" spans="1:27" x14ac:dyDescent="0.25">
      <c r="A39" s="11" t="s">
        <v>124</v>
      </c>
      <c r="B39" s="9" t="s">
        <v>126</v>
      </c>
      <c r="C39" s="27"/>
      <c r="D39" s="28">
        <v>91.5</v>
      </c>
      <c r="E39" s="28">
        <v>106</v>
      </c>
      <c r="F39" s="28">
        <v>95</v>
      </c>
      <c r="G39" s="28">
        <v>89.2</v>
      </c>
      <c r="H39" s="28">
        <v>98.4</v>
      </c>
      <c r="I39" s="28">
        <v>99.7</v>
      </c>
      <c r="J39" s="28">
        <v>90.1</v>
      </c>
      <c r="K39" s="28">
        <v>103</v>
      </c>
      <c r="L39" s="28">
        <v>83</v>
      </c>
      <c r="M39" s="28">
        <v>55</v>
      </c>
      <c r="N39" s="28">
        <v>99.6</v>
      </c>
      <c r="O39" s="28">
        <v>94.1</v>
      </c>
      <c r="P39" s="28">
        <v>98.9</v>
      </c>
      <c r="Q39" s="28">
        <v>92</v>
      </c>
      <c r="R39" s="28">
        <v>80.599999999999994</v>
      </c>
      <c r="S39" s="28">
        <v>104.5</v>
      </c>
      <c r="T39" s="28">
        <v>85</v>
      </c>
      <c r="U39" s="28">
        <v>81.3</v>
      </c>
      <c r="V39" s="28">
        <v>70.5</v>
      </c>
      <c r="W39" s="28">
        <v>83.4</v>
      </c>
      <c r="X39" s="28">
        <v>84.5</v>
      </c>
      <c r="AA39" s="51"/>
    </row>
    <row r="40" spans="1:27" x14ac:dyDescent="0.25">
      <c r="A40" s="11" t="s">
        <v>124</v>
      </c>
      <c r="B40" s="9" t="s">
        <v>127</v>
      </c>
      <c r="C40" s="27"/>
      <c r="D40" s="28">
        <v>93.4</v>
      </c>
      <c r="E40" s="28">
        <v>107.2</v>
      </c>
      <c r="F40" s="28">
        <v>91.6</v>
      </c>
      <c r="G40" s="28">
        <v>90</v>
      </c>
      <c r="H40" s="28">
        <v>98</v>
      </c>
      <c r="I40" s="28">
        <v>98.4</v>
      </c>
      <c r="J40" s="28">
        <v>94</v>
      </c>
      <c r="K40" s="28">
        <v>103</v>
      </c>
      <c r="L40" s="28">
        <v>84.1</v>
      </c>
      <c r="M40" s="28">
        <v>88</v>
      </c>
      <c r="N40" s="28">
        <v>98.2</v>
      </c>
      <c r="O40" s="28">
        <v>94.6</v>
      </c>
      <c r="P40" s="28">
        <v>99.1</v>
      </c>
      <c r="Q40" s="28">
        <v>92.1</v>
      </c>
      <c r="R40" s="28">
        <v>81.599999999999994</v>
      </c>
      <c r="S40" s="28">
        <v>104.7</v>
      </c>
      <c r="T40" s="28">
        <v>89.3</v>
      </c>
      <c r="U40" s="28">
        <v>85.2</v>
      </c>
      <c r="V40" s="28">
        <v>70.8</v>
      </c>
      <c r="W40" s="28">
        <v>83.9</v>
      </c>
      <c r="X40" s="28">
        <v>93.1</v>
      </c>
      <c r="AA40" s="51"/>
    </row>
    <row r="41" spans="1:27" x14ac:dyDescent="0.25">
      <c r="A41" s="11" t="s">
        <v>124</v>
      </c>
      <c r="B41" s="9" t="s">
        <v>128</v>
      </c>
      <c r="C41" s="27"/>
      <c r="D41" s="28">
        <v>94.4</v>
      </c>
      <c r="E41" s="28">
        <v>107.1</v>
      </c>
      <c r="F41" s="28">
        <v>89.3</v>
      </c>
      <c r="G41" s="28">
        <v>90.6</v>
      </c>
      <c r="H41" s="28">
        <v>97.9</v>
      </c>
      <c r="I41" s="28">
        <v>100</v>
      </c>
      <c r="J41" s="28">
        <v>96.5</v>
      </c>
      <c r="K41" s="28">
        <v>102.6</v>
      </c>
      <c r="L41" s="28">
        <v>86.5</v>
      </c>
      <c r="M41" s="28">
        <v>78</v>
      </c>
      <c r="N41" s="28">
        <v>98.2</v>
      </c>
      <c r="O41" s="28">
        <v>94.8</v>
      </c>
      <c r="P41" s="28">
        <v>99.3</v>
      </c>
      <c r="Q41" s="28">
        <v>95.7</v>
      </c>
      <c r="R41" s="28">
        <v>82.8</v>
      </c>
      <c r="S41" s="28">
        <v>104.9</v>
      </c>
      <c r="T41" s="28">
        <v>95.1</v>
      </c>
      <c r="U41" s="28">
        <v>88.3</v>
      </c>
      <c r="V41" s="28">
        <v>73.3</v>
      </c>
      <c r="W41" s="28">
        <v>86.9</v>
      </c>
      <c r="X41" s="28">
        <v>94.1</v>
      </c>
      <c r="AA41" s="51"/>
    </row>
    <row r="42" spans="1:27" x14ac:dyDescent="0.25">
      <c r="A42" s="11" t="s">
        <v>124</v>
      </c>
      <c r="B42" s="9" t="s">
        <v>129</v>
      </c>
      <c r="C42" s="27"/>
      <c r="D42" s="28">
        <v>95</v>
      </c>
      <c r="E42" s="28">
        <v>105.6</v>
      </c>
      <c r="F42" s="28">
        <v>89.2</v>
      </c>
      <c r="G42" s="28">
        <v>92</v>
      </c>
      <c r="H42" s="28">
        <v>97.5</v>
      </c>
      <c r="I42" s="28">
        <v>100.2</v>
      </c>
      <c r="J42" s="28">
        <v>98</v>
      </c>
      <c r="K42" s="28">
        <v>103.6</v>
      </c>
      <c r="L42" s="28">
        <v>87.8</v>
      </c>
      <c r="M42" s="28">
        <v>67.2</v>
      </c>
      <c r="N42" s="28">
        <v>99.9</v>
      </c>
      <c r="O42" s="28">
        <v>94.6</v>
      </c>
      <c r="P42" s="28">
        <v>99.4</v>
      </c>
      <c r="Q42" s="28">
        <v>96.9</v>
      </c>
      <c r="R42" s="28">
        <v>83.9</v>
      </c>
      <c r="S42" s="28">
        <v>105.2</v>
      </c>
      <c r="T42" s="28">
        <v>96.4</v>
      </c>
      <c r="U42" s="28">
        <v>90.6</v>
      </c>
      <c r="V42" s="28">
        <v>74.3</v>
      </c>
      <c r="W42" s="28">
        <v>87.1</v>
      </c>
      <c r="X42" s="28">
        <v>92.6</v>
      </c>
      <c r="AA42" s="51"/>
    </row>
    <row r="43" spans="1:27" x14ac:dyDescent="0.25">
      <c r="A43" s="11" t="s">
        <v>124</v>
      </c>
      <c r="B43" s="9" t="s">
        <v>130</v>
      </c>
      <c r="C43" s="27"/>
      <c r="D43" s="28">
        <v>92.5</v>
      </c>
      <c r="E43" s="28">
        <v>104</v>
      </c>
      <c r="F43" s="28">
        <v>86.1</v>
      </c>
      <c r="G43" s="28">
        <v>92.6</v>
      </c>
      <c r="H43" s="28">
        <v>95.3</v>
      </c>
      <c r="I43" s="28">
        <v>99.8</v>
      </c>
      <c r="J43" s="28">
        <v>99.8</v>
      </c>
      <c r="K43" s="28">
        <v>97.8</v>
      </c>
      <c r="L43" s="28">
        <v>87.3</v>
      </c>
      <c r="M43" s="28">
        <v>37.6</v>
      </c>
      <c r="N43" s="28">
        <v>97.9</v>
      </c>
      <c r="O43" s="28">
        <v>93.7</v>
      </c>
      <c r="P43" s="28">
        <v>99.1</v>
      </c>
      <c r="Q43" s="28">
        <v>96.2</v>
      </c>
      <c r="R43" s="28">
        <v>82.2</v>
      </c>
      <c r="S43" s="28">
        <v>105.1</v>
      </c>
      <c r="T43" s="28">
        <v>95.1</v>
      </c>
      <c r="U43" s="28">
        <v>89.9</v>
      </c>
      <c r="V43" s="28">
        <v>63.9</v>
      </c>
      <c r="W43" s="28">
        <v>67.2</v>
      </c>
      <c r="X43" s="28">
        <v>73.8</v>
      </c>
      <c r="AA43" s="51"/>
    </row>
    <row r="44" spans="1:27" x14ac:dyDescent="0.25">
      <c r="A44" s="11"/>
      <c r="B44" s="9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AA44" s="51"/>
    </row>
    <row r="45" spans="1:27" x14ac:dyDescent="0.25">
      <c r="A45" s="11"/>
      <c r="B45" s="9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AA45" s="51"/>
    </row>
    <row r="46" spans="1:27" x14ac:dyDescent="0.25">
      <c r="A46" s="11"/>
      <c r="B46" s="9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52"/>
      <c r="Z46" s="52"/>
      <c r="AA46" s="51"/>
    </row>
    <row r="47" spans="1:27" x14ac:dyDescent="0.25">
      <c r="A47" s="11"/>
      <c r="B47" s="9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52"/>
      <c r="Z47" s="52"/>
      <c r="AA47" s="51"/>
    </row>
    <row r="48" spans="1:27" x14ac:dyDescent="0.25">
      <c r="A48" s="11"/>
      <c r="B48" s="9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52"/>
      <c r="Z48" s="52"/>
      <c r="AA48" s="51"/>
    </row>
    <row r="49" spans="1:33" x14ac:dyDescent="0.25">
      <c r="D49" s="38"/>
    </row>
    <row r="50" spans="1:33" x14ac:dyDescent="0.25">
      <c r="A50" s="11" t="s">
        <v>138</v>
      </c>
      <c r="D50" s="39">
        <f>+D36/D24*100-100</f>
        <v>-24.653465346534659</v>
      </c>
      <c r="E50" s="39">
        <f t="shared" ref="E50:X50" si="0">+E36/E24*100-100</f>
        <v>-5.076628352490431</v>
      </c>
      <c r="F50" s="39">
        <f t="shared" si="0"/>
        <v>-8.6776859504132204</v>
      </c>
      <c r="G50" s="39">
        <f t="shared" si="0"/>
        <v>-30.020491803278688</v>
      </c>
      <c r="H50" s="39">
        <f t="shared" si="0"/>
        <v>-11.84600197433366</v>
      </c>
      <c r="I50" s="39">
        <f t="shared" si="0"/>
        <v>-7.4850299401197589</v>
      </c>
      <c r="J50" s="39">
        <f t="shared" si="0"/>
        <v>-44.531250000000014</v>
      </c>
      <c r="K50" s="39">
        <f t="shared" si="0"/>
        <v>-36.062378167641327</v>
      </c>
      <c r="L50" s="39">
        <f t="shared" si="0"/>
        <v>-38.883447600391776</v>
      </c>
      <c r="M50" s="39">
        <f t="shared" si="0"/>
        <v>-89.990186457311097</v>
      </c>
      <c r="N50" s="39">
        <f t="shared" si="0"/>
        <v>-11.423220973782776</v>
      </c>
      <c r="O50" s="39">
        <f t="shared" si="0"/>
        <v>-5.0567595459236401</v>
      </c>
      <c r="P50" s="39">
        <f t="shared" si="0"/>
        <v>-1.6915422885572156</v>
      </c>
      <c r="Q50" s="39">
        <f t="shared" si="0"/>
        <v>-16.898608349900599</v>
      </c>
      <c r="R50" s="39">
        <f t="shared" si="0"/>
        <v>-34.448818897637807</v>
      </c>
      <c r="S50" s="39">
        <f t="shared" si="0"/>
        <v>2.0628683693516763</v>
      </c>
      <c r="T50" s="39">
        <f t="shared" si="0"/>
        <v>-35.05859375</v>
      </c>
      <c r="U50" s="39">
        <f t="shared" si="0"/>
        <v>-29.890764647467734</v>
      </c>
      <c r="V50" s="39">
        <f t="shared" si="0"/>
        <v>-45.463609172482542</v>
      </c>
      <c r="W50" s="39">
        <f t="shared" si="0"/>
        <v>-47.781217750258001</v>
      </c>
      <c r="X50" s="39">
        <f t="shared" si="0"/>
        <v>-42.96724470134874</v>
      </c>
    </row>
    <row r="51" spans="1:33" x14ac:dyDescent="0.25">
      <c r="A51" s="11" t="s">
        <v>139</v>
      </c>
      <c r="D51" s="39">
        <f t="shared" ref="D51:X51" si="1">+D37/D25*100-100</f>
        <v>-22.332015810276687</v>
      </c>
      <c r="E51" s="39">
        <f t="shared" si="1"/>
        <v>-5.1282051282051242</v>
      </c>
      <c r="F51" s="39">
        <f t="shared" si="1"/>
        <v>-8.9267803410230755</v>
      </c>
      <c r="G51" s="39">
        <f t="shared" si="1"/>
        <v>-24.974619289340097</v>
      </c>
      <c r="H51" s="39">
        <f t="shared" si="1"/>
        <v>-12.183235867446399</v>
      </c>
      <c r="I51" s="39">
        <f t="shared" si="1"/>
        <v>-8.939096267190564</v>
      </c>
      <c r="J51" s="39">
        <f t="shared" si="1"/>
        <v>-37.487828627069128</v>
      </c>
      <c r="K51" s="39">
        <f t="shared" si="1"/>
        <v>-27.555988315481983</v>
      </c>
      <c r="L51" s="39">
        <f t="shared" si="1"/>
        <v>-33.432245301681505</v>
      </c>
      <c r="M51" s="39">
        <f t="shared" si="1"/>
        <v>-88.560157790927022</v>
      </c>
      <c r="N51" s="39">
        <f t="shared" si="1"/>
        <v>-13.014981273408239</v>
      </c>
      <c r="O51" s="39">
        <f t="shared" si="1"/>
        <v>-4.3433298862461243</v>
      </c>
      <c r="P51" s="39">
        <f t="shared" si="1"/>
        <v>-2.3809523809523796</v>
      </c>
      <c r="Q51" s="39">
        <f t="shared" si="1"/>
        <v>-18.208955223880594</v>
      </c>
      <c r="R51" s="39">
        <f t="shared" si="1"/>
        <v>-34.867776689520085</v>
      </c>
      <c r="S51" s="39">
        <f t="shared" si="1"/>
        <v>2.259332023575638</v>
      </c>
      <c r="T51" s="39">
        <f t="shared" si="1"/>
        <v>-30.574488802336901</v>
      </c>
      <c r="U51" s="39">
        <f t="shared" si="1"/>
        <v>-27.948463825569874</v>
      </c>
      <c r="V51" s="39">
        <f t="shared" si="1"/>
        <v>-48.08467741935484</v>
      </c>
      <c r="W51" s="39">
        <f t="shared" si="1"/>
        <v>-45.352400408580188</v>
      </c>
      <c r="X51" s="39">
        <f t="shared" si="1"/>
        <v>-39.845261121856865</v>
      </c>
    </row>
    <row r="52" spans="1:33" x14ac:dyDescent="0.25">
      <c r="A52" s="11" t="s">
        <v>143</v>
      </c>
      <c r="D52" s="39">
        <f t="shared" ref="D52:X52" si="2">+D38/D26*100-100</f>
        <v>-15.285996055226832</v>
      </c>
      <c r="E52" s="39">
        <f t="shared" si="2"/>
        <v>-2.7384324834749805</v>
      </c>
      <c r="F52" s="39">
        <f t="shared" si="2"/>
        <v>0.41109969167523275</v>
      </c>
      <c r="G52" s="39">
        <f t="shared" si="2"/>
        <v>-14.867617107942976</v>
      </c>
      <c r="H52" s="39">
        <f t="shared" si="2"/>
        <v>-9.3629343629343538</v>
      </c>
      <c r="I52" s="39">
        <f t="shared" si="2"/>
        <v>-4.0078201368523878</v>
      </c>
      <c r="J52" s="39">
        <f t="shared" si="2"/>
        <v>-23.274161735700204</v>
      </c>
      <c r="K52" s="39">
        <f t="shared" si="2"/>
        <v>-6.5493646138807549</v>
      </c>
      <c r="L52" s="39">
        <f t="shared" si="2"/>
        <v>-21.471172962226632</v>
      </c>
      <c r="M52" s="39">
        <f t="shared" si="2"/>
        <v>-77.167630057803464</v>
      </c>
      <c r="N52" s="39">
        <f t="shared" si="2"/>
        <v>-10.516605166051662</v>
      </c>
      <c r="O52" s="39">
        <f t="shared" si="2"/>
        <v>-3.8144329896907152</v>
      </c>
      <c r="P52" s="39">
        <f t="shared" si="2"/>
        <v>-2.2862823061630166</v>
      </c>
      <c r="Q52" s="39">
        <f t="shared" si="2"/>
        <v>-12.915851272015658</v>
      </c>
      <c r="R52" s="39">
        <f t="shared" si="2"/>
        <v>-24.557956777996068</v>
      </c>
      <c r="S52" s="39">
        <f t="shared" si="2"/>
        <v>2.4557956777996139</v>
      </c>
      <c r="T52" s="39">
        <f t="shared" si="2"/>
        <v>-24.5136186770428</v>
      </c>
      <c r="U52" s="39">
        <f t="shared" si="2"/>
        <v>-25</v>
      </c>
      <c r="V52" s="39">
        <f t="shared" si="2"/>
        <v>-40.392156862745097</v>
      </c>
      <c r="W52" s="39">
        <f t="shared" si="2"/>
        <v>-41.820040899795494</v>
      </c>
      <c r="X52" s="39">
        <f t="shared" si="2"/>
        <v>-34.353405725567626</v>
      </c>
    </row>
    <row r="53" spans="1:33" x14ac:dyDescent="0.25">
      <c r="A53" s="11" t="s">
        <v>144</v>
      </c>
      <c r="D53" s="39">
        <f t="shared" ref="D53:X53" si="3">+D39/D27*100-100</f>
        <v>-10.029498525073748</v>
      </c>
      <c r="E53" s="39">
        <f t="shared" si="3"/>
        <v>-0.74906367041198507</v>
      </c>
      <c r="F53" s="39">
        <f t="shared" si="3"/>
        <v>-1.4522821576763505</v>
      </c>
      <c r="G53" s="39">
        <f t="shared" si="3"/>
        <v>-9.349593495934954</v>
      </c>
      <c r="H53" s="39">
        <f t="shared" si="3"/>
        <v>-2.1868787276341806</v>
      </c>
      <c r="I53" s="39">
        <f t="shared" si="3"/>
        <v>-1.0912698412698347</v>
      </c>
      <c r="J53" s="39">
        <f t="shared" si="3"/>
        <v>-12.097560975609767</v>
      </c>
      <c r="K53" s="39">
        <f t="shared" si="3"/>
        <v>0.38986354775829568</v>
      </c>
      <c r="L53" s="39">
        <f t="shared" si="3"/>
        <v>-18.9453125</v>
      </c>
      <c r="M53" s="39">
        <f t="shared" si="3"/>
        <v>-46.70542635658915</v>
      </c>
      <c r="N53" s="39">
        <f t="shared" si="3"/>
        <v>-8.0332409972299246</v>
      </c>
      <c r="O53" s="39">
        <f t="shared" si="3"/>
        <v>-3.487179487179489</v>
      </c>
      <c r="P53" s="39">
        <f t="shared" si="3"/>
        <v>-1.689860834990057</v>
      </c>
      <c r="Q53" s="39">
        <f t="shared" si="3"/>
        <v>-10.243902439024382</v>
      </c>
      <c r="R53" s="39">
        <f t="shared" si="3"/>
        <v>-22.574447646493752</v>
      </c>
      <c r="S53" s="39">
        <f t="shared" si="3"/>
        <v>2.5515210991167834</v>
      </c>
      <c r="T53" s="39">
        <f t="shared" si="3"/>
        <v>-17.234664070107115</v>
      </c>
      <c r="U53" s="39">
        <f t="shared" si="3"/>
        <v>-19.901477832512313</v>
      </c>
      <c r="V53" s="39">
        <f t="shared" si="3"/>
        <v>-29.990069513406155</v>
      </c>
      <c r="W53" s="39">
        <f t="shared" si="3"/>
        <v>-14.723926380368084</v>
      </c>
      <c r="X53" s="39">
        <f t="shared" si="3"/>
        <v>-16.830708661417319</v>
      </c>
    </row>
    <row r="54" spans="1:33" x14ac:dyDescent="0.25">
      <c r="A54" s="11" t="s">
        <v>145</v>
      </c>
      <c r="D54" s="39">
        <f t="shared" ref="D54:X54" si="4">+D40/D28*100-100</f>
        <v>-8.0708661417322674</v>
      </c>
      <c r="E54" s="39">
        <f t="shared" si="4"/>
        <v>-0.55658627087198909</v>
      </c>
      <c r="F54" s="39">
        <f t="shared" si="4"/>
        <v>-6.6258919469928657</v>
      </c>
      <c r="G54" s="39">
        <f t="shared" si="4"/>
        <v>-7.1207430340557352</v>
      </c>
      <c r="H54" s="39">
        <f t="shared" si="4"/>
        <v>-1.6064257028112365</v>
      </c>
      <c r="I54" s="39">
        <f t="shared" si="4"/>
        <v>-2.6706231454005831</v>
      </c>
      <c r="J54" s="39">
        <f t="shared" si="4"/>
        <v>-8.0234833659491187</v>
      </c>
      <c r="K54" s="39">
        <f t="shared" si="4"/>
        <v>0.19455252918288579</v>
      </c>
      <c r="L54" s="39">
        <f t="shared" si="4"/>
        <v>-17.305801376597842</v>
      </c>
      <c r="M54" s="39">
        <f t="shared" si="4"/>
        <v>-13.725490196078425</v>
      </c>
      <c r="N54" s="39">
        <f t="shared" si="4"/>
        <v>-8.6511627906976685</v>
      </c>
      <c r="O54" s="39">
        <f t="shared" si="4"/>
        <v>-3.6659877800407514</v>
      </c>
      <c r="P54" s="39">
        <f t="shared" si="4"/>
        <v>-1.4910536779324133</v>
      </c>
      <c r="Q54" s="39">
        <f t="shared" si="4"/>
        <v>-10.928433268858811</v>
      </c>
      <c r="R54" s="39">
        <f t="shared" si="4"/>
        <v>-20.77669902912622</v>
      </c>
      <c r="S54" s="39">
        <f t="shared" si="4"/>
        <v>2.5465230166503545</v>
      </c>
      <c r="T54" s="39">
        <f t="shared" si="4"/>
        <v>-13.216715257531604</v>
      </c>
      <c r="U54" s="39">
        <f t="shared" si="4"/>
        <v>-16.141732283464563</v>
      </c>
      <c r="V54" s="39">
        <f t="shared" si="4"/>
        <v>-31.128404669260703</v>
      </c>
      <c r="W54" s="39">
        <f t="shared" si="4"/>
        <v>-15.847542627883655</v>
      </c>
      <c r="X54" s="39">
        <f t="shared" si="4"/>
        <v>-6.9930069930069862</v>
      </c>
    </row>
    <row r="55" spans="1:33" x14ac:dyDescent="0.25">
      <c r="A55" s="11" t="s">
        <v>146</v>
      </c>
      <c r="D55" s="39">
        <f t="shared" ref="D55:X55" si="5">+D41/D29*100-100</f>
        <v>-7.0866141732283268</v>
      </c>
      <c r="E55" s="39">
        <f t="shared" si="5"/>
        <v>-1.2903225806451672</v>
      </c>
      <c r="F55" s="39">
        <f t="shared" si="5"/>
        <v>-15.992474129821261</v>
      </c>
      <c r="G55" s="39">
        <f t="shared" si="5"/>
        <v>-6.5015479876161066</v>
      </c>
      <c r="H55" s="39">
        <f t="shared" si="5"/>
        <v>-1.3104838709677438</v>
      </c>
      <c r="I55" s="39">
        <f t="shared" si="5"/>
        <v>-0.79365079365078373</v>
      </c>
      <c r="J55" s="39">
        <f t="shared" si="5"/>
        <v>-5.8536585365853711</v>
      </c>
      <c r="K55" s="39">
        <f t="shared" si="5"/>
        <v>0</v>
      </c>
      <c r="L55" s="39">
        <f t="shared" si="5"/>
        <v>-14.862204724409452</v>
      </c>
      <c r="M55" s="39">
        <f t="shared" si="5"/>
        <v>-23.379174852652255</v>
      </c>
      <c r="N55" s="39">
        <f t="shared" si="5"/>
        <v>-9.8255280073461932</v>
      </c>
      <c r="O55" s="39">
        <f t="shared" si="5"/>
        <v>-2.8688524590163951</v>
      </c>
      <c r="P55" s="39">
        <f t="shared" si="5"/>
        <v>-1.3902681231380427</v>
      </c>
      <c r="Q55" s="39">
        <f t="shared" si="5"/>
        <v>-6.9970845481049651</v>
      </c>
      <c r="R55" s="39">
        <f t="shared" si="5"/>
        <v>-18.664047151277018</v>
      </c>
      <c r="S55" s="39">
        <f t="shared" si="5"/>
        <v>2.3414634146341484</v>
      </c>
      <c r="T55" s="39">
        <f t="shared" si="5"/>
        <v>-8.1159420289855149</v>
      </c>
      <c r="U55" s="39">
        <f t="shared" si="5"/>
        <v>-13.004926108374377</v>
      </c>
      <c r="V55" s="39">
        <f t="shared" si="5"/>
        <v>-26.992031872509969</v>
      </c>
      <c r="W55" s="39">
        <f t="shared" si="5"/>
        <v>-13.532338308457696</v>
      </c>
      <c r="X55" s="39">
        <f t="shared" si="5"/>
        <v>-5.7114228456913878</v>
      </c>
    </row>
    <row r="56" spans="1:33" x14ac:dyDescent="0.25">
      <c r="A56" s="11" t="s">
        <v>148</v>
      </c>
      <c r="D56" s="39">
        <f t="shared" ref="D56:X56" si="6">+D42/D30*100-100</f>
        <v>-6.7713444553483839</v>
      </c>
      <c r="E56" s="39">
        <f t="shared" si="6"/>
        <v>-3.0303030303030454</v>
      </c>
      <c r="F56" s="39">
        <f t="shared" si="6"/>
        <v>-9.9899091826437854</v>
      </c>
      <c r="G56" s="39">
        <f t="shared" si="6"/>
        <v>-6.1224489795918373</v>
      </c>
      <c r="H56" s="39">
        <f t="shared" si="6"/>
        <v>-5.9787849566055939</v>
      </c>
      <c r="I56" s="39">
        <f t="shared" si="6"/>
        <v>0.50150451354062398</v>
      </c>
      <c r="J56" s="39">
        <f t="shared" si="6"/>
        <v>-2.19560878243513</v>
      </c>
      <c r="K56" s="39">
        <f t="shared" si="6"/>
        <v>0.38759689922480334</v>
      </c>
      <c r="L56" s="39">
        <f t="shared" si="6"/>
        <v>-14.674441205053455</v>
      </c>
      <c r="M56" s="39">
        <f t="shared" si="6"/>
        <v>-34.052993130520122</v>
      </c>
      <c r="N56" s="39">
        <f t="shared" si="6"/>
        <v>-8.2644628099173474</v>
      </c>
      <c r="O56" s="39">
        <f t="shared" si="6"/>
        <v>-3.1729785056294872</v>
      </c>
      <c r="P56" s="39">
        <f t="shared" si="6"/>
        <v>-1.2909632571995928</v>
      </c>
      <c r="Q56" s="39">
        <f t="shared" si="6"/>
        <v>-6.8269230769230802</v>
      </c>
      <c r="R56" s="39">
        <f t="shared" si="6"/>
        <v>-17.906066536203525</v>
      </c>
      <c r="S56" s="39">
        <f t="shared" si="6"/>
        <v>2.2351797862001774</v>
      </c>
      <c r="T56" s="39">
        <f t="shared" si="6"/>
        <v>-7.3967339097022062</v>
      </c>
      <c r="U56" s="39">
        <f t="shared" si="6"/>
        <v>-10.562685093780857</v>
      </c>
      <c r="V56" s="39">
        <f t="shared" si="6"/>
        <v>-25.996015936254992</v>
      </c>
      <c r="W56" s="39">
        <f t="shared" si="6"/>
        <v>-14.440078585461691</v>
      </c>
      <c r="X56" s="39">
        <f t="shared" si="6"/>
        <v>-9.3046033300685593</v>
      </c>
    </row>
    <row r="57" spans="1:33" x14ac:dyDescent="0.25">
      <c r="A57" s="11" t="s">
        <v>149</v>
      </c>
      <c r="D57" s="39">
        <f t="shared" ref="D57:X57" si="7">+D43/D31*100-100</f>
        <v>-8.8669950738916299</v>
      </c>
      <c r="E57" s="39">
        <f t="shared" si="7"/>
        <v>-4.5871559633027488</v>
      </c>
      <c r="F57" s="39">
        <f t="shared" si="7"/>
        <v>-13.554216867469876</v>
      </c>
      <c r="G57" s="39">
        <f t="shared" si="7"/>
        <v>-3.7422037422037562</v>
      </c>
      <c r="H57" s="39">
        <f t="shared" si="7"/>
        <v>-8.4534101825168051</v>
      </c>
      <c r="I57" s="39">
        <f t="shared" si="7"/>
        <v>0.30150753768845107</v>
      </c>
      <c r="J57" s="39">
        <f t="shared" si="7"/>
        <v>-1.4807502467917004</v>
      </c>
      <c r="K57" s="39">
        <f t="shared" si="7"/>
        <v>-4.3988269794721333</v>
      </c>
      <c r="L57" s="39">
        <f t="shared" si="7"/>
        <v>-14.411764705882362</v>
      </c>
      <c r="M57" s="39">
        <f t="shared" si="7"/>
        <v>-63.565891472868216</v>
      </c>
      <c r="N57" s="39">
        <f t="shared" si="7"/>
        <v>-8.419083255378851</v>
      </c>
      <c r="O57" s="39">
        <f t="shared" si="7"/>
        <v>-2.9015544041450738</v>
      </c>
      <c r="P57" s="39">
        <f t="shared" si="7"/>
        <v>-1.4910536779324133</v>
      </c>
      <c r="Q57" s="39">
        <f t="shared" si="7"/>
        <v>-6.5111758989310005</v>
      </c>
      <c r="R57" s="39">
        <f t="shared" si="7"/>
        <v>-20.116618075801753</v>
      </c>
      <c r="S57" s="39">
        <f t="shared" si="7"/>
        <v>2.1379980563653902</v>
      </c>
      <c r="T57" s="39">
        <f t="shared" si="7"/>
        <v>-9.3422306959008665</v>
      </c>
      <c r="U57" s="39">
        <f t="shared" si="7"/>
        <v>-11.428571428571416</v>
      </c>
      <c r="V57" s="39">
        <f t="shared" si="7"/>
        <v>-37.900874635568513</v>
      </c>
      <c r="W57" s="39">
        <f t="shared" si="7"/>
        <v>-33.988212180746558</v>
      </c>
      <c r="X57" s="39">
        <f t="shared" si="7"/>
        <v>-29.512893982808038</v>
      </c>
    </row>
    <row r="58" spans="1:33" x14ac:dyDescent="0.25">
      <c r="D58" s="38"/>
    </row>
    <row r="59" spans="1:33" x14ac:dyDescent="0.25">
      <c r="A59" s="41"/>
      <c r="B59" s="41"/>
      <c r="C59" s="41"/>
      <c r="D59" s="30"/>
      <c r="E59" s="44"/>
      <c r="F59" s="45"/>
      <c r="G59" s="45"/>
      <c r="H59" s="45"/>
      <c r="I59" s="45"/>
      <c r="J59" s="45"/>
      <c r="K59" s="45" t="s">
        <v>1</v>
      </c>
      <c r="L59" s="44"/>
      <c r="M59" s="44"/>
      <c r="N59" s="44"/>
      <c r="O59" s="44"/>
      <c r="P59" s="45"/>
      <c r="Q59" s="44"/>
      <c r="R59" s="44"/>
      <c r="S59" s="44"/>
      <c r="T59" s="44"/>
      <c r="U59" s="44"/>
      <c r="V59" s="44"/>
      <c r="W59" s="44"/>
      <c r="X59" s="45" t="s">
        <v>2</v>
      </c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 s="41"/>
      <c r="B60" s="41"/>
      <c r="C60" s="41"/>
      <c r="D60" s="29" t="s">
        <v>3</v>
      </c>
      <c r="E60" s="44"/>
      <c r="F60" s="45"/>
      <c r="G60" s="44"/>
      <c r="H60" s="44"/>
      <c r="I60" s="45" t="s">
        <v>4</v>
      </c>
      <c r="J60" s="44"/>
      <c r="K60" s="45" t="s">
        <v>5</v>
      </c>
      <c r="L60" s="44"/>
      <c r="M60" s="45" t="s">
        <v>6</v>
      </c>
      <c r="N60" s="44"/>
      <c r="O60" s="46"/>
      <c r="P60" s="45"/>
      <c r="Q60" s="45" t="s">
        <v>7</v>
      </c>
      <c r="R60" s="45" t="s">
        <v>8</v>
      </c>
      <c r="S60" s="45" t="s">
        <v>9</v>
      </c>
      <c r="T60" s="44"/>
      <c r="U60" s="44"/>
      <c r="V60" s="46"/>
      <c r="W60" s="44"/>
      <c r="X60" s="45" t="s">
        <v>10</v>
      </c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 s="6"/>
      <c r="B61" s="6"/>
      <c r="C61" s="6"/>
      <c r="D61" s="30" t="s">
        <v>11</v>
      </c>
      <c r="E61" s="45" t="s">
        <v>12</v>
      </c>
      <c r="F61" s="45"/>
      <c r="G61" s="44"/>
      <c r="H61" s="45" t="s">
        <v>13</v>
      </c>
      <c r="I61" s="45" t="s">
        <v>14</v>
      </c>
      <c r="J61" s="44"/>
      <c r="K61" s="45" t="s">
        <v>15</v>
      </c>
      <c r="L61" s="46"/>
      <c r="M61" s="45" t="s">
        <v>16</v>
      </c>
      <c r="N61" s="45" t="s">
        <v>17</v>
      </c>
      <c r="O61" s="45" t="s">
        <v>18</v>
      </c>
      <c r="P61" s="46"/>
      <c r="Q61" s="45" t="s">
        <v>19</v>
      </c>
      <c r="R61" s="45" t="s">
        <v>20</v>
      </c>
      <c r="S61" s="45" t="s">
        <v>21</v>
      </c>
      <c r="T61" s="46"/>
      <c r="U61" s="45" t="s">
        <v>22</v>
      </c>
      <c r="V61" s="45" t="s">
        <v>23</v>
      </c>
      <c r="W61" s="45" t="s">
        <v>24</v>
      </c>
      <c r="X61" s="45" t="s">
        <v>25</v>
      </c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 s="6"/>
      <c r="B62" s="6"/>
      <c r="C62" s="6"/>
      <c r="D62" s="30" t="s">
        <v>26</v>
      </c>
      <c r="E62" s="45" t="s">
        <v>27</v>
      </c>
      <c r="F62" s="45" t="s">
        <v>28</v>
      </c>
      <c r="G62" s="45"/>
      <c r="H62" s="45" t="s">
        <v>29</v>
      </c>
      <c r="I62" s="45" t="s">
        <v>30</v>
      </c>
      <c r="J62" s="45"/>
      <c r="K62" s="45" t="s">
        <v>32</v>
      </c>
      <c r="L62" s="46" t="s">
        <v>33</v>
      </c>
      <c r="M62" s="45" t="s">
        <v>31</v>
      </c>
      <c r="N62" s="45" t="s">
        <v>34</v>
      </c>
      <c r="O62" s="45" t="s">
        <v>35</v>
      </c>
      <c r="P62" s="45" t="s">
        <v>36</v>
      </c>
      <c r="Q62" s="45" t="s">
        <v>37</v>
      </c>
      <c r="R62" s="45" t="s">
        <v>38</v>
      </c>
      <c r="S62" s="45" t="s">
        <v>34</v>
      </c>
      <c r="T62" s="45"/>
      <c r="U62" s="45" t="s">
        <v>39</v>
      </c>
      <c r="V62" s="45" t="s">
        <v>40</v>
      </c>
      <c r="W62" s="45" t="s">
        <v>38</v>
      </c>
      <c r="X62" s="45" t="s">
        <v>41</v>
      </c>
      <c r="Y62" s="42"/>
      <c r="Z62" s="42"/>
      <c r="AA62" s="42"/>
      <c r="AB62" s="42"/>
      <c r="AC62" s="42"/>
      <c r="AD62" s="42"/>
      <c r="AE62" s="42"/>
      <c r="AF62" s="42"/>
      <c r="AG62" s="42"/>
    </row>
    <row r="63" spans="1:33" x14ac:dyDescent="0.25">
      <c r="A63" s="43"/>
      <c r="B63" s="43"/>
      <c r="C63" s="43"/>
      <c r="D63" s="31" t="s">
        <v>42</v>
      </c>
      <c r="E63" s="47" t="s">
        <v>43</v>
      </c>
      <c r="F63" s="47" t="s">
        <v>44</v>
      </c>
      <c r="G63" s="47" t="s">
        <v>45</v>
      </c>
      <c r="H63" s="47" t="s">
        <v>46</v>
      </c>
      <c r="I63" s="47" t="s">
        <v>47</v>
      </c>
      <c r="J63" s="47" t="s">
        <v>48</v>
      </c>
      <c r="K63" s="47" t="s">
        <v>49</v>
      </c>
      <c r="L63" s="45" t="s">
        <v>50</v>
      </c>
      <c r="M63" s="45" t="s">
        <v>51</v>
      </c>
      <c r="N63" s="45" t="s">
        <v>52</v>
      </c>
      <c r="O63" s="47" t="s">
        <v>51</v>
      </c>
      <c r="P63" s="45" t="s">
        <v>51</v>
      </c>
      <c r="Q63" s="45" t="s">
        <v>51</v>
      </c>
      <c r="R63" s="45" t="s">
        <v>51</v>
      </c>
      <c r="S63" s="45" t="s">
        <v>53</v>
      </c>
      <c r="T63" s="47" t="s">
        <v>54</v>
      </c>
      <c r="U63" s="45" t="s">
        <v>55</v>
      </c>
      <c r="V63" s="45" t="s">
        <v>56</v>
      </c>
      <c r="W63" s="45" t="s">
        <v>51</v>
      </c>
      <c r="X63" s="45" t="s">
        <v>57</v>
      </c>
      <c r="Y63" s="42"/>
      <c r="Z63" s="42"/>
      <c r="AA63" s="42"/>
      <c r="AB63" s="42"/>
      <c r="AC63" s="42"/>
      <c r="AD63" s="42"/>
      <c r="AE63" s="42"/>
      <c r="AF63" s="42"/>
      <c r="AG63" s="42"/>
    </row>
    <row r="64" spans="1:33" x14ac:dyDescent="0.25">
      <c r="A64" s="14" t="s">
        <v>58</v>
      </c>
      <c r="B64" s="14"/>
      <c r="C64" s="14"/>
      <c r="D64" s="32" t="s">
        <v>59</v>
      </c>
      <c r="E64" s="45" t="s">
        <v>60</v>
      </c>
      <c r="F64" s="48" t="s">
        <v>61</v>
      </c>
      <c r="G64" s="45" t="s">
        <v>62</v>
      </c>
      <c r="H64" s="45" t="s">
        <v>63</v>
      </c>
      <c r="I64" s="45" t="s">
        <v>64</v>
      </c>
      <c r="J64" s="48" t="s">
        <v>65</v>
      </c>
      <c r="K64" s="49" t="s">
        <v>66</v>
      </c>
      <c r="L64" s="49" t="s">
        <v>67</v>
      </c>
      <c r="M64" s="49" t="s">
        <v>68</v>
      </c>
      <c r="N64" s="49" t="s">
        <v>69</v>
      </c>
      <c r="O64" s="49" t="s">
        <v>70</v>
      </c>
      <c r="P64" s="49" t="s">
        <v>71</v>
      </c>
      <c r="Q64" s="49" t="s">
        <v>72</v>
      </c>
      <c r="R64" s="49" t="s">
        <v>73</v>
      </c>
      <c r="S64" s="49" t="s">
        <v>74</v>
      </c>
      <c r="T64" s="49" t="s">
        <v>75</v>
      </c>
      <c r="U64" s="49" t="s">
        <v>76</v>
      </c>
      <c r="V64" s="49" t="s">
        <v>77</v>
      </c>
      <c r="W64" s="49" t="s">
        <v>78</v>
      </c>
      <c r="X64" s="49" t="s">
        <v>79</v>
      </c>
    </row>
    <row r="65" spans="1:24" x14ac:dyDescent="0.25">
      <c r="D65" s="38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</row>
    <row r="66" spans="1:24" x14ac:dyDescent="0.25">
      <c r="A66" t="s">
        <v>140</v>
      </c>
      <c r="D66" s="38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</row>
    <row r="67" spans="1:24" x14ac:dyDescent="0.25">
      <c r="A67" t="s">
        <v>150</v>
      </c>
      <c r="D67" s="40"/>
      <c r="E67" s="40">
        <f t="shared" ref="E67:X67" si="8">1+MIN(E50:E52)/100</f>
        <v>0.94871794871794879</v>
      </c>
      <c r="F67" s="40">
        <f t="shared" si="8"/>
        <v>0.91073219658976923</v>
      </c>
      <c r="G67" s="40">
        <f t="shared" si="8"/>
        <v>0.69979508196721318</v>
      </c>
      <c r="H67" s="40">
        <f t="shared" si="8"/>
        <v>0.87816764132553604</v>
      </c>
      <c r="I67" s="40">
        <f t="shared" si="8"/>
        <v>0.9106090373280944</v>
      </c>
      <c r="J67" s="40">
        <f t="shared" si="8"/>
        <v>0.55468749999999978</v>
      </c>
      <c r="K67" s="40">
        <f t="shared" si="8"/>
        <v>0.63937621832358671</v>
      </c>
      <c r="L67" s="40">
        <f t="shared" si="8"/>
        <v>0.61116552399608226</v>
      </c>
      <c r="M67" s="40">
        <f t="shared" si="8"/>
        <v>0.10009813542688906</v>
      </c>
      <c r="N67" s="40">
        <f t="shared" si="8"/>
        <v>0.86985018726591767</v>
      </c>
      <c r="O67" s="40">
        <f t="shared" si="8"/>
        <v>0.94943240454076361</v>
      </c>
      <c r="P67" s="40">
        <f t="shared" si="8"/>
        <v>0.97619047619047616</v>
      </c>
      <c r="Q67" s="40">
        <f t="shared" si="8"/>
        <v>0.81791044776119404</v>
      </c>
      <c r="R67" s="40">
        <f t="shared" si="8"/>
        <v>0.6513222331047992</v>
      </c>
      <c r="S67" s="40">
        <f t="shared" si="8"/>
        <v>1.0206286836935168</v>
      </c>
      <c r="T67" s="40">
        <f t="shared" si="8"/>
        <v>0.6494140625</v>
      </c>
      <c r="U67" s="40">
        <f t="shared" si="8"/>
        <v>0.70109235352532262</v>
      </c>
      <c r="V67" s="40">
        <f t="shared" si="8"/>
        <v>0.51915322580645162</v>
      </c>
      <c r="W67" s="40">
        <f t="shared" si="8"/>
        <v>0.52218782249741991</v>
      </c>
      <c r="X67" s="40">
        <f t="shared" si="8"/>
        <v>0.57032755298651261</v>
      </c>
    </row>
    <row r="70" spans="1:24" x14ac:dyDescent="0.25">
      <c r="A70" t="s">
        <v>141</v>
      </c>
      <c r="C70" t="s">
        <v>147</v>
      </c>
    </row>
  </sheetData>
  <mergeCells count="1">
    <mergeCell ref="E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AA76-81D9-46AA-B85C-C7F44ABD7FC2}">
  <dimension ref="A1:AU211"/>
  <sheetViews>
    <sheetView topLeftCell="A34" zoomScale="70" zoomScaleNormal="70" workbookViewId="0">
      <selection activeCell="D83" sqref="D83"/>
    </sheetView>
  </sheetViews>
  <sheetFormatPr defaultColWidth="9.28515625" defaultRowHeight="15" x14ac:dyDescent="0.25"/>
  <cols>
    <col min="1" max="1" width="6" style="1" customWidth="1"/>
    <col min="2" max="2" width="18.85546875" style="1" customWidth="1"/>
    <col min="3" max="3" width="3.28515625" style="1" customWidth="1"/>
    <col min="4" max="4" width="11.28515625" style="1" customWidth="1"/>
    <col min="5" max="5" width="15.28515625" style="1" customWidth="1"/>
    <col min="6" max="6" width="11.42578125" style="1" customWidth="1"/>
    <col min="7" max="7" width="14" style="1" customWidth="1"/>
    <col min="8" max="9" width="11.42578125" style="1" customWidth="1"/>
    <col min="10" max="10" width="14.140625" style="1" customWidth="1"/>
    <col min="11" max="11" width="16.28515625" style="1" customWidth="1"/>
    <col min="12" max="12" width="12.7109375" style="1" customWidth="1"/>
    <col min="13" max="13" width="15.7109375" style="1" customWidth="1"/>
    <col min="14" max="14" width="14.5703125" style="1" customWidth="1"/>
    <col min="15" max="15" width="13.85546875" style="1" customWidth="1"/>
    <col min="16" max="16" width="12.28515625" style="1" customWidth="1"/>
    <col min="17" max="17" width="14" style="1" customWidth="1"/>
    <col min="18" max="18" width="14" style="54" customWidth="1"/>
    <col min="19" max="19" width="12.85546875" style="54" customWidth="1"/>
    <col min="20" max="20" width="10.7109375" style="54" customWidth="1"/>
    <col min="21" max="21" width="14.85546875" style="54" customWidth="1"/>
    <col min="22" max="22" width="14" style="54" customWidth="1"/>
    <col min="23" max="23" width="11.7109375" style="54" customWidth="1"/>
    <col min="24" max="24" width="20.28515625" style="54" customWidth="1"/>
    <col min="25" max="25" width="10.140625" style="54" bestFit="1" customWidth="1"/>
    <col min="26" max="26" width="10.28515625" style="54" bestFit="1" customWidth="1"/>
    <col min="27" max="27" width="13.140625" style="54" bestFit="1" customWidth="1"/>
    <col min="28" max="47" width="9.28515625" style="54"/>
    <col min="48" max="256" width="9.28515625" style="1"/>
    <col min="257" max="257" width="6" style="1" customWidth="1"/>
    <col min="258" max="258" width="18.85546875" style="1" customWidth="1"/>
    <col min="259" max="259" width="3.28515625" style="1" customWidth="1"/>
    <col min="260" max="260" width="11.28515625" style="1" customWidth="1"/>
    <col min="261" max="261" width="15.28515625" style="1" customWidth="1"/>
    <col min="262" max="262" width="11.42578125" style="1" customWidth="1"/>
    <col min="263" max="263" width="14" style="1" customWidth="1"/>
    <col min="264" max="265" width="11.42578125" style="1" customWidth="1"/>
    <col min="266" max="266" width="14.140625" style="1" customWidth="1"/>
    <col min="267" max="267" width="16.28515625" style="1" customWidth="1"/>
    <col min="268" max="268" width="12.7109375" style="1" customWidth="1"/>
    <col min="269" max="269" width="15.7109375" style="1" customWidth="1"/>
    <col min="270" max="270" width="14.5703125" style="1" customWidth="1"/>
    <col min="271" max="271" width="13.85546875" style="1" customWidth="1"/>
    <col min="272" max="272" width="12.28515625" style="1" customWidth="1"/>
    <col min="273" max="274" width="14" style="1" customWidth="1"/>
    <col min="275" max="275" width="12.85546875" style="1" customWidth="1"/>
    <col min="276" max="276" width="10.7109375" style="1" customWidth="1"/>
    <col min="277" max="277" width="14.85546875" style="1" customWidth="1"/>
    <col min="278" max="278" width="14" style="1" customWidth="1"/>
    <col min="279" max="279" width="11.7109375" style="1" customWidth="1"/>
    <col min="280" max="280" width="20.28515625" style="1" customWidth="1"/>
    <col min="281" max="281" width="10.140625" style="1" bestFit="1" customWidth="1"/>
    <col min="282" max="282" width="10.28515625" style="1" bestFit="1" customWidth="1"/>
    <col min="283" max="283" width="13.140625" style="1" bestFit="1" customWidth="1"/>
    <col min="284" max="512" width="9.28515625" style="1"/>
    <col min="513" max="513" width="6" style="1" customWidth="1"/>
    <col min="514" max="514" width="18.85546875" style="1" customWidth="1"/>
    <col min="515" max="515" width="3.28515625" style="1" customWidth="1"/>
    <col min="516" max="516" width="11.28515625" style="1" customWidth="1"/>
    <col min="517" max="517" width="15.28515625" style="1" customWidth="1"/>
    <col min="518" max="518" width="11.42578125" style="1" customWidth="1"/>
    <col min="519" max="519" width="14" style="1" customWidth="1"/>
    <col min="520" max="521" width="11.42578125" style="1" customWidth="1"/>
    <col min="522" max="522" width="14.140625" style="1" customWidth="1"/>
    <col min="523" max="523" width="16.28515625" style="1" customWidth="1"/>
    <col min="524" max="524" width="12.7109375" style="1" customWidth="1"/>
    <col min="525" max="525" width="15.7109375" style="1" customWidth="1"/>
    <col min="526" max="526" width="14.5703125" style="1" customWidth="1"/>
    <col min="527" max="527" width="13.85546875" style="1" customWidth="1"/>
    <col min="528" max="528" width="12.28515625" style="1" customWidth="1"/>
    <col min="529" max="530" width="14" style="1" customWidth="1"/>
    <col min="531" max="531" width="12.85546875" style="1" customWidth="1"/>
    <col min="532" max="532" width="10.7109375" style="1" customWidth="1"/>
    <col min="533" max="533" width="14.85546875" style="1" customWidth="1"/>
    <col min="534" max="534" width="14" style="1" customWidth="1"/>
    <col min="535" max="535" width="11.7109375" style="1" customWidth="1"/>
    <col min="536" max="536" width="20.28515625" style="1" customWidth="1"/>
    <col min="537" max="537" width="10.140625" style="1" bestFit="1" customWidth="1"/>
    <col min="538" max="538" width="10.28515625" style="1" bestFit="1" customWidth="1"/>
    <col min="539" max="539" width="13.140625" style="1" bestFit="1" customWidth="1"/>
    <col min="540" max="768" width="9.28515625" style="1"/>
    <col min="769" max="769" width="6" style="1" customWidth="1"/>
    <col min="770" max="770" width="18.85546875" style="1" customWidth="1"/>
    <col min="771" max="771" width="3.28515625" style="1" customWidth="1"/>
    <col min="772" max="772" width="11.28515625" style="1" customWidth="1"/>
    <col min="773" max="773" width="15.28515625" style="1" customWidth="1"/>
    <col min="774" max="774" width="11.42578125" style="1" customWidth="1"/>
    <col min="775" max="775" width="14" style="1" customWidth="1"/>
    <col min="776" max="777" width="11.42578125" style="1" customWidth="1"/>
    <col min="778" max="778" width="14.140625" style="1" customWidth="1"/>
    <col min="779" max="779" width="16.28515625" style="1" customWidth="1"/>
    <col min="780" max="780" width="12.7109375" style="1" customWidth="1"/>
    <col min="781" max="781" width="15.7109375" style="1" customWidth="1"/>
    <col min="782" max="782" width="14.5703125" style="1" customWidth="1"/>
    <col min="783" max="783" width="13.85546875" style="1" customWidth="1"/>
    <col min="784" max="784" width="12.28515625" style="1" customWidth="1"/>
    <col min="785" max="786" width="14" style="1" customWidth="1"/>
    <col min="787" max="787" width="12.85546875" style="1" customWidth="1"/>
    <col min="788" max="788" width="10.7109375" style="1" customWidth="1"/>
    <col min="789" max="789" width="14.85546875" style="1" customWidth="1"/>
    <col min="790" max="790" width="14" style="1" customWidth="1"/>
    <col min="791" max="791" width="11.7109375" style="1" customWidth="1"/>
    <col min="792" max="792" width="20.28515625" style="1" customWidth="1"/>
    <col min="793" max="793" width="10.140625" style="1" bestFit="1" customWidth="1"/>
    <col min="794" max="794" width="10.28515625" style="1" bestFit="1" customWidth="1"/>
    <col min="795" max="795" width="13.140625" style="1" bestFit="1" customWidth="1"/>
    <col min="796" max="1024" width="9.28515625" style="1"/>
    <col min="1025" max="1025" width="6" style="1" customWidth="1"/>
    <col min="1026" max="1026" width="18.85546875" style="1" customWidth="1"/>
    <col min="1027" max="1027" width="3.28515625" style="1" customWidth="1"/>
    <col min="1028" max="1028" width="11.28515625" style="1" customWidth="1"/>
    <col min="1029" max="1029" width="15.28515625" style="1" customWidth="1"/>
    <col min="1030" max="1030" width="11.42578125" style="1" customWidth="1"/>
    <col min="1031" max="1031" width="14" style="1" customWidth="1"/>
    <col min="1032" max="1033" width="11.42578125" style="1" customWidth="1"/>
    <col min="1034" max="1034" width="14.140625" style="1" customWidth="1"/>
    <col min="1035" max="1035" width="16.28515625" style="1" customWidth="1"/>
    <col min="1036" max="1036" width="12.7109375" style="1" customWidth="1"/>
    <col min="1037" max="1037" width="15.7109375" style="1" customWidth="1"/>
    <col min="1038" max="1038" width="14.5703125" style="1" customWidth="1"/>
    <col min="1039" max="1039" width="13.85546875" style="1" customWidth="1"/>
    <col min="1040" max="1040" width="12.28515625" style="1" customWidth="1"/>
    <col min="1041" max="1042" width="14" style="1" customWidth="1"/>
    <col min="1043" max="1043" width="12.85546875" style="1" customWidth="1"/>
    <col min="1044" max="1044" width="10.7109375" style="1" customWidth="1"/>
    <col min="1045" max="1045" width="14.85546875" style="1" customWidth="1"/>
    <col min="1046" max="1046" width="14" style="1" customWidth="1"/>
    <col min="1047" max="1047" width="11.7109375" style="1" customWidth="1"/>
    <col min="1048" max="1048" width="20.28515625" style="1" customWidth="1"/>
    <col min="1049" max="1049" width="10.140625" style="1" bestFit="1" customWidth="1"/>
    <col min="1050" max="1050" width="10.28515625" style="1" bestFit="1" customWidth="1"/>
    <col min="1051" max="1051" width="13.140625" style="1" bestFit="1" customWidth="1"/>
    <col min="1052" max="1280" width="9.28515625" style="1"/>
    <col min="1281" max="1281" width="6" style="1" customWidth="1"/>
    <col min="1282" max="1282" width="18.85546875" style="1" customWidth="1"/>
    <col min="1283" max="1283" width="3.28515625" style="1" customWidth="1"/>
    <col min="1284" max="1284" width="11.28515625" style="1" customWidth="1"/>
    <col min="1285" max="1285" width="15.28515625" style="1" customWidth="1"/>
    <col min="1286" max="1286" width="11.42578125" style="1" customWidth="1"/>
    <col min="1287" max="1287" width="14" style="1" customWidth="1"/>
    <col min="1288" max="1289" width="11.42578125" style="1" customWidth="1"/>
    <col min="1290" max="1290" width="14.140625" style="1" customWidth="1"/>
    <col min="1291" max="1291" width="16.28515625" style="1" customWidth="1"/>
    <col min="1292" max="1292" width="12.7109375" style="1" customWidth="1"/>
    <col min="1293" max="1293" width="15.7109375" style="1" customWidth="1"/>
    <col min="1294" max="1294" width="14.5703125" style="1" customWidth="1"/>
    <col min="1295" max="1295" width="13.85546875" style="1" customWidth="1"/>
    <col min="1296" max="1296" width="12.28515625" style="1" customWidth="1"/>
    <col min="1297" max="1298" width="14" style="1" customWidth="1"/>
    <col min="1299" max="1299" width="12.85546875" style="1" customWidth="1"/>
    <col min="1300" max="1300" width="10.7109375" style="1" customWidth="1"/>
    <col min="1301" max="1301" width="14.85546875" style="1" customWidth="1"/>
    <col min="1302" max="1302" width="14" style="1" customWidth="1"/>
    <col min="1303" max="1303" width="11.7109375" style="1" customWidth="1"/>
    <col min="1304" max="1304" width="20.28515625" style="1" customWidth="1"/>
    <col min="1305" max="1305" width="10.140625" style="1" bestFit="1" customWidth="1"/>
    <col min="1306" max="1306" width="10.28515625" style="1" bestFit="1" customWidth="1"/>
    <col min="1307" max="1307" width="13.140625" style="1" bestFit="1" customWidth="1"/>
    <col min="1308" max="1536" width="9.28515625" style="1"/>
    <col min="1537" max="1537" width="6" style="1" customWidth="1"/>
    <col min="1538" max="1538" width="18.85546875" style="1" customWidth="1"/>
    <col min="1539" max="1539" width="3.28515625" style="1" customWidth="1"/>
    <col min="1540" max="1540" width="11.28515625" style="1" customWidth="1"/>
    <col min="1541" max="1541" width="15.28515625" style="1" customWidth="1"/>
    <col min="1542" max="1542" width="11.42578125" style="1" customWidth="1"/>
    <col min="1543" max="1543" width="14" style="1" customWidth="1"/>
    <col min="1544" max="1545" width="11.42578125" style="1" customWidth="1"/>
    <col min="1546" max="1546" width="14.140625" style="1" customWidth="1"/>
    <col min="1547" max="1547" width="16.28515625" style="1" customWidth="1"/>
    <col min="1548" max="1548" width="12.7109375" style="1" customWidth="1"/>
    <col min="1549" max="1549" width="15.7109375" style="1" customWidth="1"/>
    <col min="1550" max="1550" width="14.5703125" style="1" customWidth="1"/>
    <col min="1551" max="1551" width="13.85546875" style="1" customWidth="1"/>
    <col min="1552" max="1552" width="12.28515625" style="1" customWidth="1"/>
    <col min="1553" max="1554" width="14" style="1" customWidth="1"/>
    <col min="1555" max="1555" width="12.85546875" style="1" customWidth="1"/>
    <col min="1556" max="1556" width="10.7109375" style="1" customWidth="1"/>
    <col min="1557" max="1557" width="14.85546875" style="1" customWidth="1"/>
    <col min="1558" max="1558" width="14" style="1" customWidth="1"/>
    <col min="1559" max="1559" width="11.7109375" style="1" customWidth="1"/>
    <col min="1560" max="1560" width="20.28515625" style="1" customWidth="1"/>
    <col min="1561" max="1561" width="10.140625" style="1" bestFit="1" customWidth="1"/>
    <col min="1562" max="1562" width="10.28515625" style="1" bestFit="1" customWidth="1"/>
    <col min="1563" max="1563" width="13.140625" style="1" bestFit="1" customWidth="1"/>
    <col min="1564" max="1792" width="9.28515625" style="1"/>
    <col min="1793" max="1793" width="6" style="1" customWidth="1"/>
    <col min="1794" max="1794" width="18.85546875" style="1" customWidth="1"/>
    <col min="1795" max="1795" width="3.28515625" style="1" customWidth="1"/>
    <col min="1796" max="1796" width="11.28515625" style="1" customWidth="1"/>
    <col min="1797" max="1797" width="15.28515625" style="1" customWidth="1"/>
    <col min="1798" max="1798" width="11.42578125" style="1" customWidth="1"/>
    <col min="1799" max="1799" width="14" style="1" customWidth="1"/>
    <col min="1800" max="1801" width="11.42578125" style="1" customWidth="1"/>
    <col min="1802" max="1802" width="14.140625" style="1" customWidth="1"/>
    <col min="1803" max="1803" width="16.28515625" style="1" customWidth="1"/>
    <col min="1804" max="1804" width="12.7109375" style="1" customWidth="1"/>
    <col min="1805" max="1805" width="15.7109375" style="1" customWidth="1"/>
    <col min="1806" max="1806" width="14.5703125" style="1" customWidth="1"/>
    <col min="1807" max="1807" width="13.85546875" style="1" customWidth="1"/>
    <col min="1808" max="1808" width="12.28515625" style="1" customWidth="1"/>
    <col min="1809" max="1810" width="14" style="1" customWidth="1"/>
    <col min="1811" max="1811" width="12.85546875" style="1" customWidth="1"/>
    <col min="1812" max="1812" width="10.7109375" style="1" customWidth="1"/>
    <col min="1813" max="1813" width="14.85546875" style="1" customWidth="1"/>
    <col min="1814" max="1814" width="14" style="1" customWidth="1"/>
    <col min="1815" max="1815" width="11.7109375" style="1" customWidth="1"/>
    <col min="1816" max="1816" width="20.28515625" style="1" customWidth="1"/>
    <col min="1817" max="1817" width="10.140625" style="1" bestFit="1" customWidth="1"/>
    <col min="1818" max="1818" width="10.28515625" style="1" bestFit="1" customWidth="1"/>
    <col min="1819" max="1819" width="13.140625" style="1" bestFit="1" customWidth="1"/>
    <col min="1820" max="2048" width="9.28515625" style="1"/>
    <col min="2049" max="2049" width="6" style="1" customWidth="1"/>
    <col min="2050" max="2050" width="18.85546875" style="1" customWidth="1"/>
    <col min="2051" max="2051" width="3.28515625" style="1" customWidth="1"/>
    <col min="2052" max="2052" width="11.28515625" style="1" customWidth="1"/>
    <col min="2053" max="2053" width="15.28515625" style="1" customWidth="1"/>
    <col min="2054" max="2054" width="11.42578125" style="1" customWidth="1"/>
    <col min="2055" max="2055" width="14" style="1" customWidth="1"/>
    <col min="2056" max="2057" width="11.42578125" style="1" customWidth="1"/>
    <col min="2058" max="2058" width="14.140625" style="1" customWidth="1"/>
    <col min="2059" max="2059" width="16.28515625" style="1" customWidth="1"/>
    <col min="2060" max="2060" width="12.7109375" style="1" customWidth="1"/>
    <col min="2061" max="2061" width="15.7109375" style="1" customWidth="1"/>
    <col min="2062" max="2062" width="14.5703125" style="1" customWidth="1"/>
    <col min="2063" max="2063" width="13.85546875" style="1" customWidth="1"/>
    <col min="2064" max="2064" width="12.28515625" style="1" customWidth="1"/>
    <col min="2065" max="2066" width="14" style="1" customWidth="1"/>
    <col min="2067" max="2067" width="12.85546875" style="1" customWidth="1"/>
    <col min="2068" max="2068" width="10.7109375" style="1" customWidth="1"/>
    <col min="2069" max="2069" width="14.85546875" style="1" customWidth="1"/>
    <col min="2070" max="2070" width="14" style="1" customWidth="1"/>
    <col min="2071" max="2071" width="11.7109375" style="1" customWidth="1"/>
    <col min="2072" max="2072" width="20.28515625" style="1" customWidth="1"/>
    <col min="2073" max="2073" width="10.140625" style="1" bestFit="1" customWidth="1"/>
    <col min="2074" max="2074" width="10.28515625" style="1" bestFit="1" customWidth="1"/>
    <col min="2075" max="2075" width="13.140625" style="1" bestFit="1" customWidth="1"/>
    <col min="2076" max="2304" width="9.28515625" style="1"/>
    <col min="2305" max="2305" width="6" style="1" customWidth="1"/>
    <col min="2306" max="2306" width="18.85546875" style="1" customWidth="1"/>
    <col min="2307" max="2307" width="3.28515625" style="1" customWidth="1"/>
    <col min="2308" max="2308" width="11.28515625" style="1" customWidth="1"/>
    <col min="2309" max="2309" width="15.28515625" style="1" customWidth="1"/>
    <col min="2310" max="2310" width="11.42578125" style="1" customWidth="1"/>
    <col min="2311" max="2311" width="14" style="1" customWidth="1"/>
    <col min="2312" max="2313" width="11.42578125" style="1" customWidth="1"/>
    <col min="2314" max="2314" width="14.140625" style="1" customWidth="1"/>
    <col min="2315" max="2315" width="16.28515625" style="1" customWidth="1"/>
    <col min="2316" max="2316" width="12.7109375" style="1" customWidth="1"/>
    <col min="2317" max="2317" width="15.7109375" style="1" customWidth="1"/>
    <col min="2318" max="2318" width="14.5703125" style="1" customWidth="1"/>
    <col min="2319" max="2319" width="13.85546875" style="1" customWidth="1"/>
    <col min="2320" max="2320" width="12.28515625" style="1" customWidth="1"/>
    <col min="2321" max="2322" width="14" style="1" customWidth="1"/>
    <col min="2323" max="2323" width="12.85546875" style="1" customWidth="1"/>
    <col min="2324" max="2324" width="10.7109375" style="1" customWidth="1"/>
    <col min="2325" max="2325" width="14.85546875" style="1" customWidth="1"/>
    <col min="2326" max="2326" width="14" style="1" customWidth="1"/>
    <col min="2327" max="2327" width="11.7109375" style="1" customWidth="1"/>
    <col min="2328" max="2328" width="20.28515625" style="1" customWidth="1"/>
    <col min="2329" max="2329" width="10.140625" style="1" bestFit="1" customWidth="1"/>
    <col min="2330" max="2330" width="10.28515625" style="1" bestFit="1" customWidth="1"/>
    <col min="2331" max="2331" width="13.140625" style="1" bestFit="1" customWidth="1"/>
    <col min="2332" max="2560" width="9.28515625" style="1"/>
    <col min="2561" max="2561" width="6" style="1" customWidth="1"/>
    <col min="2562" max="2562" width="18.85546875" style="1" customWidth="1"/>
    <col min="2563" max="2563" width="3.28515625" style="1" customWidth="1"/>
    <col min="2564" max="2564" width="11.28515625" style="1" customWidth="1"/>
    <col min="2565" max="2565" width="15.28515625" style="1" customWidth="1"/>
    <col min="2566" max="2566" width="11.42578125" style="1" customWidth="1"/>
    <col min="2567" max="2567" width="14" style="1" customWidth="1"/>
    <col min="2568" max="2569" width="11.42578125" style="1" customWidth="1"/>
    <col min="2570" max="2570" width="14.140625" style="1" customWidth="1"/>
    <col min="2571" max="2571" width="16.28515625" style="1" customWidth="1"/>
    <col min="2572" max="2572" width="12.7109375" style="1" customWidth="1"/>
    <col min="2573" max="2573" width="15.7109375" style="1" customWidth="1"/>
    <col min="2574" max="2574" width="14.5703125" style="1" customWidth="1"/>
    <col min="2575" max="2575" width="13.85546875" style="1" customWidth="1"/>
    <col min="2576" max="2576" width="12.28515625" style="1" customWidth="1"/>
    <col min="2577" max="2578" width="14" style="1" customWidth="1"/>
    <col min="2579" max="2579" width="12.85546875" style="1" customWidth="1"/>
    <col min="2580" max="2580" width="10.7109375" style="1" customWidth="1"/>
    <col min="2581" max="2581" width="14.85546875" style="1" customWidth="1"/>
    <col min="2582" max="2582" width="14" style="1" customWidth="1"/>
    <col min="2583" max="2583" width="11.7109375" style="1" customWidth="1"/>
    <col min="2584" max="2584" width="20.28515625" style="1" customWidth="1"/>
    <col min="2585" max="2585" width="10.140625" style="1" bestFit="1" customWidth="1"/>
    <col min="2586" max="2586" width="10.28515625" style="1" bestFit="1" customWidth="1"/>
    <col min="2587" max="2587" width="13.140625" style="1" bestFit="1" customWidth="1"/>
    <col min="2588" max="2816" width="9.28515625" style="1"/>
    <col min="2817" max="2817" width="6" style="1" customWidth="1"/>
    <col min="2818" max="2818" width="18.85546875" style="1" customWidth="1"/>
    <col min="2819" max="2819" width="3.28515625" style="1" customWidth="1"/>
    <col min="2820" max="2820" width="11.28515625" style="1" customWidth="1"/>
    <col min="2821" max="2821" width="15.28515625" style="1" customWidth="1"/>
    <col min="2822" max="2822" width="11.42578125" style="1" customWidth="1"/>
    <col min="2823" max="2823" width="14" style="1" customWidth="1"/>
    <col min="2824" max="2825" width="11.42578125" style="1" customWidth="1"/>
    <col min="2826" max="2826" width="14.140625" style="1" customWidth="1"/>
    <col min="2827" max="2827" width="16.28515625" style="1" customWidth="1"/>
    <col min="2828" max="2828" width="12.7109375" style="1" customWidth="1"/>
    <col min="2829" max="2829" width="15.7109375" style="1" customWidth="1"/>
    <col min="2830" max="2830" width="14.5703125" style="1" customWidth="1"/>
    <col min="2831" max="2831" width="13.85546875" style="1" customWidth="1"/>
    <col min="2832" max="2832" width="12.28515625" style="1" customWidth="1"/>
    <col min="2833" max="2834" width="14" style="1" customWidth="1"/>
    <col min="2835" max="2835" width="12.85546875" style="1" customWidth="1"/>
    <col min="2836" max="2836" width="10.7109375" style="1" customWidth="1"/>
    <col min="2837" max="2837" width="14.85546875" style="1" customWidth="1"/>
    <col min="2838" max="2838" width="14" style="1" customWidth="1"/>
    <col min="2839" max="2839" width="11.7109375" style="1" customWidth="1"/>
    <col min="2840" max="2840" width="20.28515625" style="1" customWidth="1"/>
    <col min="2841" max="2841" width="10.140625" style="1" bestFit="1" customWidth="1"/>
    <col min="2842" max="2842" width="10.28515625" style="1" bestFit="1" customWidth="1"/>
    <col min="2843" max="2843" width="13.140625" style="1" bestFit="1" customWidth="1"/>
    <col min="2844" max="3072" width="9.28515625" style="1"/>
    <col min="3073" max="3073" width="6" style="1" customWidth="1"/>
    <col min="3074" max="3074" width="18.85546875" style="1" customWidth="1"/>
    <col min="3075" max="3075" width="3.28515625" style="1" customWidth="1"/>
    <col min="3076" max="3076" width="11.28515625" style="1" customWidth="1"/>
    <col min="3077" max="3077" width="15.28515625" style="1" customWidth="1"/>
    <col min="3078" max="3078" width="11.42578125" style="1" customWidth="1"/>
    <col min="3079" max="3079" width="14" style="1" customWidth="1"/>
    <col min="3080" max="3081" width="11.42578125" style="1" customWidth="1"/>
    <col min="3082" max="3082" width="14.140625" style="1" customWidth="1"/>
    <col min="3083" max="3083" width="16.28515625" style="1" customWidth="1"/>
    <col min="3084" max="3084" width="12.7109375" style="1" customWidth="1"/>
    <col min="3085" max="3085" width="15.7109375" style="1" customWidth="1"/>
    <col min="3086" max="3086" width="14.5703125" style="1" customWidth="1"/>
    <col min="3087" max="3087" width="13.85546875" style="1" customWidth="1"/>
    <col min="3088" max="3088" width="12.28515625" style="1" customWidth="1"/>
    <col min="3089" max="3090" width="14" style="1" customWidth="1"/>
    <col min="3091" max="3091" width="12.85546875" style="1" customWidth="1"/>
    <col min="3092" max="3092" width="10.7109375" style="1" customWidth="1"/>
    <col min="3093" max="3093" width="14.85546875" style="1" customWidth="1"/>
    <col min="3094" max="3094" width="14" style="1" customWidth="1"/>
    <col min="3095" max="3095" width="11.7109375" style="1" customWidth="1"/>
    <col min="3096" max="3096" width="20.28515625" style="1" customWidth="1"/>
    <col min="3097" max="3097" width="10.140625" style="1" bestFit="1" customWidth="1"/>
    <col min="3098" max="3098" width="10.28515625" style="1" bestFit="1" customWidth="1"/>
    <col min="3099" max="3099" width="13.140625" style="1" bestFit="1" customWidth="1"/>
    <col min="3100" max="3328" width="9.28515625" style="1"/>
    <col min="3329" max="3329" width="6" style="1" customWidth="1"/>
    <col min="3330" max="3330" width="18.85546875" style="1" customWidth="1"/>
    <col min="3331" max="3331" width="3.28515625" style="1" customWidth="1"/>
    <col min="3332" max="3332" width="11.28515625" style="1" customWidth="1"/>
    <col min="3333" max="3333" width="15.28515625" style="1" customWidth="1"/>
    <col min="3334" max="3334" width="11.42578125" style="1" customWidth="1"/>
    <col min="3335" max="3335" width="14" style="1" customWidth="1"/>
    <col min="3336" max="3337" width="11.42578125" style="1" customWidth="1"/>
    <col min="3338" max="3338" width="14.140625" style="1" customWidth="1"/>
    <col min="3339" max="3339" width="16.28515625" style="1" customWidth="1"/>
    <col min="3340" max="3340" width="12.7109375" style="1" customWidth="1"/>
    <col min="3341" max="3341" width="15.7109375" style="1" customWidth="1"/>
    <col min="3342" max="3342" width="14.5703125" style="1" customWidth="1"/>
    <col min="3343" max="3343" width="13.85546875" style="1" customWidth="1"/>
    <col min="3344" max="3344" width="12.28515625" style="1" customWidth="1"/>
    <col min="3345" max="3346" width="14" style="1" customWidth="1"/>
    <col min="3347" max="3347" width="12.85546875" style="1" customWidth="1"/>
    <col min="3348" max="3348" width="10.7109375" style="1" customWidth="1"/>
    <col min="3349" max="3349" width="14.85546875" style="1" customWidth="1"/>
    <col min="3350" max="3350" width="14" style="1" customWidth="1"/>
    <col min="3351" max="3351" width="11.7109375" style="1" customWidth="1"/>
    <col min="3352" max="3352" width="20.28515625" style="1" customWidth="1"/>
    <col min="3353" max="3353" width="10.140625" style="1" bestFit="1" customWidth="1"/>
    <col min="3354" max="3354" width="10.28515625" style="1" bestFit="1" customWidth="1"/>
    <col min="3355" max="3355" width="13.140625" style="1" bestFit="1" customWidth="1"/>
    <col min="3356" max="3584" width="9.28515625" style="1"/>
    <col min="3585" max="3585" width="6" style="1" customWidth="1"/>
    <col min="3586" max="3586" width="18.85546875" style="1" customWidth="1"/>
    <col min="3587" max="3587" width="3.28515625" style="1" customWidth="1"/>
    <col min="3588" max="3588" width="11.28515625" style="1" customWidth="1"/>
    <col min="3589" max="3589" width="15.28515625" style="1" customWidth="1"/>
    <col min="3590" max="3590" width="11.42578125" style="1" customWidth="1"/>
    <col min="3591" max="3591" width="14" style="1" customWidth="1"/>
    <col min="3592" max="3593" width="11.42578125" style="1" customWidth="1"/>
    <col min="3594" max="3594" width="14.140625" style="1" customWidth="1"/>
    <col min="3595" max="3595" width="16.28515625" style="1" customWidth="1"/>
    <col min="3596" max="3596" width="12.7109375" style="1" customWidth="1"/>
    <col min="3597" max="3597" width="15.7109375" style="1" customWidth="1"/>
    <col min="3598" max="3598" width="14.5703125" style="1" customWidth="1"/>
    <col min="3599" max="3599" width="13.85546875" style="1" customWidth="1"/>
    <col min="3600" max="3600" width="12.28515625" style="1" customWidth="1"/>
    <col min="3601" max="3602" width="14" style="1" customWidth="1"/>
    <col min="3603" max="3603" width="12.85546875" style="1" customWidth="1"/>
    <col min="3604" max="3604" width="10.7109375" style="1" customWidth="1"/>
    <col min="3605" max="3605" width="14.85546875" style="1" customWidth="1"/>
    <col min="3606" max="3606" width="14" style="1" customWidth="1"/>
    <col min="3607" max="3607" width="11.7109375" style="1" customWidth="1"/>
    <col min="3608" max="3608" width="20.28515625" style="1" customWidth="1"/>
    <col min="3609" max="3609" width="10.140625" style="1" bestFit="1" customWidth="1"/>
    <col min="3610" max="3610" width="10.28515625" style="1" bestFit="1" customWidth="1"/>
    <col min="3611" max="3611" width="13.140625" style="1" bestFit="1" customWidth="1"/>
    <col min="3612" max="3840" width="9.28515625" style="1"/>
    <col min="3841" max="3841" width="6" style="1" customWidth="1"/>
    <col min="3842" max="3842" width="18.85546875" style="1" customWidth="1"/>
    <col min="3843" max="3843" width="3.28515625" style="1" customWidth="1"/>
    <col min="3844" max="3844" width="11.28515625" style="1" customWidth="1"/>
    <col min="3845" max="3845" width="15.28515625" style="1" customWidth="1"/>
    <col min="3846" max="3846" width="11.42578125" style="1" customWidth="1"/>
    <col min="3847" max="3847" width="14" style="1" customWidth="1"/>
    <col min="3848" max="3849" width="11.42578125" style="1" customWidth="1"/>
    <col min="3850" max="3850" width="14.140625" style="1" customWidth="1"/>
    <col min="3851" max="3851" width="16.28515625" style="1" customWidth="1"/>
    <col min="3852" max="3852" width="12.7109375" style="1" customWidth="1"/>
    <col min="3853" max="3853" width="15.7109375" style="1" customWidth="1"/>
    <col min="3854" max="3854" width="14.5703125" style="1" customWidth="1"/>
    <col min="3855" max="3855" width="13.85546875" style="1" customWidth="1"/>
    <col min="3856" max="3856" width="12.28515625" style="1" customWidth="1"/>
    <col min="3857" max="3858" width="14" style="1" customWidth="1"/>
    <col min="3859" max="3859" width="12.85546875" style="1" customWidth="1"/>
    <col min="3860" max="3860" width="10.7109375" style="1" customWidth="1"/>
    <col min="3861" max="3861" width="14.85546875" style="1" customWidth="1"/>
    <col min="3862" max="3862" width="14" style="1" customWidth="1"/>
    <col min="3863" max="3863" width="11.7109375" style="1" customWidth="1"/>
    <col min="3864" max="3864" width="20.28515625" style="1" customWidth="1"/>
    <col min="3865" max="3865" width="10.140625" style="1" bestFit="1" customWidth="1"/>
    <col min="3866" max="3866" width="10.28515625" style="1" bestFit="1" customWidth="1"/>
    <col min="3867" max="3867" width="13.140625" style="1" bestFit="1" customWidth="1"/>
    <col min="3868" max="4096" width="9.28515625" style="1"/>
    <col min="4097" max="4097" width="6" style="1" customWidth="1"/>
    <col min="4098" max="4098" width="18.85546875" style="1" customWidth="1"/>
    <col min="4099" max="4099" width="3.28515625" style="1" customWidth="1"/>
    <col min="4100" max="4100" width="11.28515625" style="1" customWidth="1"/>
    <col min="4101" max="4101" width="15.28515625" style="1" customWidth="1"/>
    <col min="4102" max="4102" width="11.42578125" style="1" customWidth="1"/>
    <col min="4103" max="4103" width="14" style="1" customWidth="1"/>
    <col min="4104" max="4105" width="11.42578125" style="1" customWidth="1"/>
    <col min="4106" max="4106" width="14.140625" style="1" customWidth="1"/>
    <col min="4107" max="4107" width="16.28515625" style="1" customWidth="1"/>
    <col min="4108" max="4108" width="12.7109375" style="1" customWidth="1"/>
    <col min="4109" max="4109" width="15.7109375" style="1" customWidth="1"/>
    <col min="4110" max="4110" width="14.5703125" style="1" customWidth="1"/>
    <col min="4111" max="4111" width="13.85546875" style="1" customWidth="1"/>
    <col min="4112" max="4112" width="12.28515625" style="1" customWidth="1"/>
    <col min="4113" max="4114" width="14" style="1" customWidth="1"/>
    <col min="4115" max="4115" width="12.85546875" style="1" customWidth="1"/>
    <col min="4116" max="4116" width="10.7109375" style="1" customWidth="1"/>
    <col min="4117" max="4117" width="14.85546875" style="1" customWidth="1"/>
    <col min="4118" max="4118" width="14" style="1" customWidth="1"/>
    <col min="4119" max="4119" width="11.7109375" style="1" customWidth="1"/>
    <col min="4120" max="4120" width="20.28515625" style="1" customWidth="1"/>
    <col min="4121" max="4121" width="10.140625" style="1" bestFit="1" customWidth="1"/>
    <col min="4122" max="4122" width="10.28515625" style="1" bestFit="1" customWidth="1"/>
    <col min="4123" max="4123" width="13.140625" style="1" bestFit="1" customWidth="1"/>
    <col min="4124" max="4352" width="9.28515625" style="1"/>
    <col min="4353" max="4353" width="6" style="1" customWidth="1"/>
    <col min="4354" max="4354" width="18.85546875" style="1" customWidth="1"/>
    <col min="4355" max="4355" width="3.28515625" style="1" customWidth="1"/>
    <col min="4356" max="4356" width="11.28515625" style="1" customWidth="1"/>
    <col min="4357" max="4357" width="15.28515625" style="1" customWidth="1"/>
    <col min="4358" max="4358" width="11.42578125" style="1" customWidth="1"/>
    <col min="4359" max="4359" width="14" style="1" customWidth="1"/>
    <col min="4360" max="4361" width="11.42578125" style="1" customWidth="1"/>
    <col min="4362" max="4362" width="14.140625" style="1" customWidth="1"/>
    <col min="4363" max="4363" width="16.28515625" style="1" customWidth="1"/>
    <col min="4364" max="4364" width="12.7109375" style="1" customWidth="1"/>
    <col min="4365" max="4365" width="15.7109375" style="1" customWidth="1"/>
    <col min="4366" max="4366" width="14.5703125" style="1" customWidth="1"/>
    <col min="4367" max="4367" width="13.85546875" style="1" customWidth="1"/>
    <col min="4368" max="4368" width="12.28515625" style="1" customWidth="1"/>
    <col min="4369" max="4370" width="14" style="1" customWidth="1"/>
    <col min="4371" max="4371" width="12.85546875" style="1" customWidth="1"/>
    <col min="4372" max="4372" width="10.7109375" style="1" customWidth="1"/>
    <col min="4373" max="4373" width="14.85546875" style="1" customWidth="1"/>
    <col min="4374" max="4374" width="14" style="1" customWidth="1"/>
    <col min="4375" max="4375" width="11.7109375" style="1" customWidth="1"/>
    <col min="4376" max="4376" width="20.28515625" style="1" customWidth="1"/>
    <col min="4377" max="4377" width="10.140625" style="1" bestFit="1" customWidth="1"/>
    <col min="4378" max="4378" width="10.28515625" style="1" bestFit="1" customWidth="1"/>
    <col min="4379" max="4379" width="13.140625" style="1" bestFit="1" customWidth="1"/>
    <col min="4380" max="4608" width="9.28515625" style="1"/>
    <col min="4609" max="4609" width="6" style="1" customWidth="1"/>
    <col min="4610" max="4610" width="18.85546875" style="1" customWidth="1"/>
    <col min="4611" max="4611" width="3.28515625" style="1" customWidth="1"/>
    <col min="4612" max="4612" width="11.28515625" style="1" customWidth="1"/>
    <col min="4613" max="4613" width="15.28515625" style="1" customWidth="1"/>
    <col min="4614" max="4614" width="11.42578125" style="1" customWidth="1"/>
    <col min="4615" max="4615" width="14" style="1" customWidth="1"/>
    <col min="4616" max="4617" width="11.42578125" style="1" customWidth="1"/>
    <col min="4618" max="4618" width="14.140625" style="1" customWidth="1"/>
    <col min="4619" max="4619" width="16.28515625" style="1" customWidth="1"/>
    <col min="4620" max="4620" width="12.7109375" style="1" customWidth="1"/>
    <col min="4621" max="4621" width="15.7109375" style="1" customWidth="1"/>
    <col min="4622" max="4622" width="14.5703125" style="1" customWidth="1"/>
    <col min="4623" max="4623" width="13.85546875" style="1" customWidth="1"/>
    <col min="4624" max="4624" width="12.28515625" style="1" customWidth="1"/>
    <col min="4625" max="4626" width="14" style="1" customWidth="1"/>
    <col min="4627" max="4627" width="12.85546875" style="1" customWidth="1"/>
    <col min="4628" max="4628" width="10.7109375" style="1" customWidth="1"/>
    <col min="4629" max="4629" width="14.85546875" style="1" customWidth="1"/>
    <col min="4630" max="4630" width="14" style="1" customWidth="1"/>
    <col min="4631" max="4631" width="11.7109375" style="1" customWidth="1"/>
    <col min="4632" max="4632" width="20.28515625" style="1" customWidth="1"/>
    <col min="4633" max="4633" width="10.140625" style="1" bestFit="1" customWidth="1"/>
    <col min="4634" max="4634" width="10.28515625" style="1" bestFit="1" customWidth="1"/>
    <col min="4635" max="4635" width="13.140625" style="1" bestFit="1" customWidth="1"/>
    <col min="4636" max="4864" width="9.28515625" style="1"/>
    <col min="4865" max="4865" width="6" style="1" customWidth="1"/>
    <col min="4866" max="4866" width="18.85546875" style="1" customWidth="1"/>
    <col min="4867" max="4867" width="3.28515625" style="1" customWidth="1"/>
    <col min="4868" max="4868" width="11.28515625" style="1" customWidth="1"/>
    <col min="4869" max="4869" width="15.28515625" style="1" customWidth="1"/>
    <col min="4870" max="4870" width="11.42578125" style="1" customWidth="1"/>
    <col min="4871" max="4871" width="14" style="1" customWidth="1"/>
    <col min="4872" max="4873" width="11.42578125" style="1" customWidth="1"/>
    <col min="4874" max="4874" width="14.140625" style="1" customWidth="1"/>
    <col min="4875" max="4875" width="16.28515625" style="1" customWidth="1"/>
    <col min="4876" max="4876" width="12.7109375" style="1" customWidth="1"/>
    <col min="4877" max="4877" width="15.7109375" style="1" customWidth="1"/>
    <col min="4878" max="4878" width="14.5703125" style="1" customWidth="1"/>
    <col min="4879" max="4879" width="13.85546875" style="1" customWidth="1"/>
    <col min="4880" max="4880" width="12.28515625" style="1" customWidth="1"/>
    <col min="4881" max="4882" width="14" style="1" customWidth="1"/>
    <col min="4883" max="4883" width="12.85546875" style="1" customWidth="1"/>
    <col min="4884" max="4884" width="10.7109375" style="1" customWidth="1"/>
    <col min="4885" max="4885" width="14.85546875" style="1" customWidth="1"/>
    <col min="4886" max="4886" width="14" style="1" customWidth="1"/>
    <col min="4887" max="4887" width="11.7109375" style="1" customWidth="1"/>
    <col min="4888" max="4888" width="20.28515625" style="1" customWidth="1"/>
    <col min="4889" max="4889" width="10.140625" style="1" bestFit="1" customWidth="1"/>
    <col min="4890" max="4890" width="10.28515625" style="1" bestFit="1" customWidth="1"/>
    <col min="4891" max="4891" width="13.140625" style="1" bestFit="1" customWidth="1"/>
    <col min="4892" max="5120" width="9.28515625" style="1"/>
    <col min="5121" max="5121" width="6" style="1" customWidth="1"/>
    <col min="5122" max="5122" width="18.85546875" style="1" customWidth="1"/>
    <col min="5123" max="5123" width="3.28515625" style="1" customWidth="1"/>
    <col min="5124" max="5124" width="11.28515625" style="1" customWidth="1"/>
    <col min="5125" max="5125" width="15.28515625" style="1" customWidth="1"/>
    <col min="5126" max="5126" width="11.42578125" style="1" customWidth="1"/>
    <col min="5127" max="5127" width="14" style="1" customWidth="1"/>
    <col min="5128" max="5129" width="11.42578125" style="1" customWidth="1"/>
    <col min="5130" max="5130" width="14.140625" style="1" customWidth="1"/>
    <col min="5131" max="5131" width="16.28515625" style="1" customWidth="1"/>
    <col min="5132" max="5132" width="12.7109375" style="1" customWidth="1"/>
    <col min="5133" max="5133" width="15.7109375" style="1" customWidth="1"/>
    <col min="5134" max="5134" width="14.5703125" style="1" customWidth="1"/>
    <col min="5135" max="5135" width="13.85546875" style="1" customWidth="1"/>
    <col min="5136" max="5136" width="12.28515625" style="1" customWidth="1"/>
    <col min="5137" max="5138" width="14" style="1" customWidth="1"/>
    <col min="5139" max="5139" width="12.85546875" style="1" customWidth="1"/>
    <col min="5140" max="5140" width="10.7109375" style="1" customWidth="1"/>
    <col min="5141" max="5141" width="14.85546875" style="1" customWidth="1"/>
    <col min="5142" max="5142" width="14" style="1" customWidth="1"/>
    <col min="5143" max="5143" width="11.7109375" style="1" customWidth="1"/>
    <col min="5144" max="5144" width="20.28515625" style="1" customWidth="1"/>
    <col min="5145" max="5145" width="10.140625" style="1" bestFit="1" customWidth="1"/>
    <col min="5146" max="5146" width="10.28515625" style="1" bestFit="1" customWidth="1"/>
    <col min="5147" max="5147" width="13.140625" style="1" bestFit="1" customWidth="1"/>
    <col min="5148" max="5376" width="9.28515625" style="1"/>
    <col min="5377" max="5377" width="6" style="1" customWidth="1"/>
    <col min="5378" max="5378" width="18.85546875" style="1" customWidth="1"/>
    <col min="5379" max="5379" width="3.28515625" style="1" customWidth="1"/>
    <col min="5380" max="5380" width="11.28515625" style="1" customWidth="1"/>
    <col min="5381" max="5381" width="15.28515625" style="1" customWidth="1"/>
    <col min="5382" max="5382" width="11.42578125" style="1" customWidth="1"/>
    <col min="5383" max="5383" width="14" style="1" customWidth="1"/>
    <col min="5384" max="5385" width="11.42578125" style="1" customWidth="1"/>
    <col min="5386" max="5386" width="14.140625" style="1" customWidth="1"/>
    <col min="5387" max="5387" width="16.28515625" style="1" customWidth="1"/>
    <col min="5388" max="5388" width="12.7109375" style="1" customWidth="1"/>
    <col min="5389" max="5389" width="15.7109375" style="1" customWidth="1"/>
    <col min="5390" max="5390" width="14.5703125" style="1" customWidth="1"/>
    <col min="5391" max="5391" width="13.85546875" style="1" customWidth="1"/>
    <col min="5392" max="5392" width="12.28515625" style="1" customWidth="1"/>
    <col min="5393" max="5394" width="14" style="1" customWidth="1"/>
    <col min="5395" max="5395" width="12.85546875" style="1" customWidth="1"/>
    <col min="5396" max="5396" width="10.7109375" style="1" customWidth="1"/>
    <col min="5397" max="5397" width="14.85546875" style="1" customWidth="1"/>
    <col min="5398" max="5398" width="14" style="1" customWidth="1"/>
    <col min="5399" max="5399" width="11.7109375" style="1" customWidth="1"/>
    <col min="5400" max="5400" width="20.28515625" style="1" customWidth="1"/>
    <col min="5401" max="5401" width="10.140625" style="1" bestFit="1" customWidth="1"/>
    <col min="5402" max="5402" width="10.28515625" style="1" bestFit="1" customWidth="1"/>
    <col min="5403" max="5403" width="13.140625" style="1" bestFit="1" customWidth="1"/>
    <col min="5404" max="5632" width="9.28515625" style="1"/>
    <col min="5633" max="5633" width="6" style="1" customWidth="1"/>
    <col min="5634" max="5634" width="18.85546875" style="1" customWidth="1"/>
    <col min="5635" max="5635" width="3.28515625" style="1" customWidth="1"/>
    <col min="5636" max="5636" width="11.28515625" style="1" customWidth="1"/>
    <col min="5637" max="5637" width="15.28515625" style="1" customWidth="1"/>
    <col min="5638" max="5638" width="11.42578125" style="1" customWidth="1"/>
    <col min="5639" max="5639" width="14" style="1" customWidth="1"/>
    <col min="5640" max="5641" width="11.42578125" style="1" customWidth="1"/>
    <col min="5642" max="5642" width="14.140625" style="1" customWidth="1"/>
    <col min="5643" max="5643" width="16.28515625" style="1" customWidth="1"/>
    <col min="5644" max="5644" width="12.7109375" style="1" customWidth="1"/>
    <col min="5645" max="5645" width="15.7109375" style="1" customWidth="1"/>
    <col min="5646" max="5646" width="14.5703125" style="1" customWidth="1"/>
    <col min="5647" max="5647" width="13.85546875" style="1" customWidth="1"/>
    <col min="5648" max="5648" width="12.28515625" style="1" customWidth="1"/>
    <col min="5649" max="5650" width="14" style="1" customWidth="1"/>
    <col min="5651" max="5651" width="12.85546875" style="1" customWidth="1"/>
    <col min="5652" max="5652" width="10.7109375" style="1" customWidth="1"/>
    <col min="5653" max="5653" width="14.85546875" style="1" customWidth="1"/>
    <col min="5654" max="5654" width="14" style="1" customWidth="1"/>
    <col min="5655" max="5655" width="11.7109375" style="1" customWidth="1"/>
    <col min="5656" max="5656" width="20.28515625" style="1" customWidth="1"/>
    <col min="5657" max="5657" width="10.140625" style="1" bestFit="1" customWidth="1"/>
    <col min="5658" max="5658" width="10.28515625" style="1" bestFit="1" customWidth="1"/>
    <col min="5659" max="5659" width="13.140625" style="1" bestFit="1" customWidth="1"/>
    <col min="5660" max="5888" width="9.28515625" style="1"/>
    <col min="5889" max="5889" width="6" style="1" customWidth="1"/>
    <col min="5890" max="5890" width="18.85546875" style="1" customWidth="1"/>
    <col min="5891" max="5891" width="3.28515625" style="1" customWidth="1"/>
    <col min="5892" max="5892" width="11.28515625" style="1" customWidth="1"/>
    <col min="5893" max="5893" width="15.28515625" style="1" customWidth="1"/>
    <col min="5894" max="5894" width="11.42578125" style="1" customWidth="1"/>
    <col min="5895" max="5895" width="14" style="1" customWidth="1"/>
    <col min="5896" max="5897" width="11.42578125" style="1" customWidth="1"/>
    <col min="5898" max="5898" width="14.140625" style="1" customWidth="1"/>
    <col min="5899" max="5899" width="16.28515625" style="1" customWidth="1"/>
    <col min="5900" max="5900" width="12.7109375" style="1" customWidth="1"/>
    <col min="5901" max="5901" width="15.7109375" style="1" customWidth="1"/>
    <col min="5902" max="5902" width="14.5703125" style="1" customWidth="1"/>
    <col min="5903" max="5903" width="13.85546875" style="1" customWidth="1"/>
    <col min="5904" max="5904" width="12.28515625" style="1" customWidth="1"/>
    <col min="5905" max="5906" width="14" style="1" customWidth="1"/>
    <col min="5907" max="5907" width="12.85546875" style="1" customWidth="1"/>
    <col min="5908" max="5908" width="10.7109375" style="1" customWidth="1"/>
    <col min="5909" max="5909" width="14.85546875" style="1" customWidth="1"/>
    <col min="5910" max="5910" width="14" style="1" customWidth="1"/>
    <col min="5911" max="5911" width="11.7109375" style="1" customWidth="1"/>
    <col min="5912" max="5912" width="20.28515625" style="1" customWidth="1"/>
    <col min="5913" max="5913" width="10.140625" style="1" bestFit="1" customWidth="1"/>
    <col min="5914" max="5914" width="10.28515625" style="1" bestFit="1" customWidth="1"/>
    <col min="5915" max="5915" width="13.140625" style="1" bestFit="1" customWidth="1"/>
    <col min="5916" max="6144" width="9.28515625" style="1"/>
    <col min="6145" max="6145" width="6" style="1" customWidth="1"/>
    <col min="6146" max="6146" width="18.85546875" style="1" customWidth="1"/>
    <col min="6147" max="6147" width="3.28515625" style="1" customWidth="1"/>
    <col min="6148" max="6148" width="11.28515625" style="1" customWidth="1"/>
    <col min="6149" max="6149" width="15.28515625" style="1" customWidth="1"/>
    <col min="6150" max="6150" width="11.42578125" style="1" customWidth="1"/>
    <col min="6151" max="6151" width="14" style="1" customWidth="1"/>
    <col min="6152" max="6153" width="11.42578125" style="1" customWidth="1"/>
    <col min="6154" max="6154" width="14.140625" style="1" customWidth="1"/>
    <col min="6155" max="6155" width="16.28515625" style="1" customWidth="1"/>
    <col min="6156" max="6156" width="12.7109375" style="1" customWidth="1"/>
    <col min="6157" max="6157" width="15.7109375" style="1" customWidth="1"/>
    <col min="6158" max="6158" width="14.5703125" style="1" customWidth="1"/>
    <col min="6159" max="6159" width="13.85546875" style="1" customWidth="1"/>
    <col min="6160" max="6160" width="12.28515625" style="1" customWidth="1"/>
    <col min="6161" max="6162" width="14" style="1" customWidth="1"/>
    <col min="6163" max="6163" width="12.85546875" style="1" customWidth="1"/>
    <col min="6164" max="6164" width="10.7109375" style="1" customWidth="1"/>
    <col min="6165" max="6165" width="14.85546875" style="1" customWidth="1"/>
    <col min="6166" max="6166" width="14" style="1" customWidth="1"/>
    <col min="6167" max="6167" width="11.7109375" style="1" customWidth="1"/>
    <col min="6168" max="6168" width="20.28515625" style="1" customWidth="1"/>
    <col min="6169" max="6169" width="10.140625" style="1" bestFit="1" customWidth="1"/>
    <col min="6170" max="6170" width="10.28515625" style="1" bestFit="1" customWidth="1"/>
    <col min="6171" max="6171" width="13.140625" style="1" bestFit="1" customWidth="1"/>
    <col min="6172" max="6400" width="9.28515625" style="1"/>
    <col min="6401" max="6401" width="6" style="1" customWidth="1"/>
    <col min="6402" max="6402" width="18.85546875" style="1" customWidth="1"/>
    <col min="6403" max="6403" width="3.28515625" style="1" customWidth="1"/>
    <col min="6404" max="6404" width="11.28515625" style="1" customWidth="1"/>
    <col min="6405" max="6405" width="15.28515625" style="1" customWidth="1"/>
    <col min="6406" max="6406" width="11.42578125" style="1" customWidth="1"/>
    <col min="6407" max="6407" width="14" style="1" customWidth="1"/>
    <col min="6408" max="6409" width="11.42578125" style="1" customWidth="1"/>
    <col min="6410" max="6410" width="14.140625" style="1" customWidth="1"/>
    <col min="6411" max="6411" width="16.28515625" style="1" customWidth="1"/>
    <col min="6412" max="6412" width="12.7109375" style="1" customWidth="1"/>
    <col min="6413" max="6413" width="15.7109375" style="1" customWidth="1"/>
    <col min="6414" max="6414" width="14.5703125" style="1" customWidth="1"/>
    <col min="6415" max="6415" width="13.85546875" style="1" customWidth="1"/>
    <col min="6416" max="6416" width="12.28515625" style="1" customWidth="1"/>
    <col min="6417" max="6418" width="14" style="1" customWidth="1"/>
    <col min="6419" max="6419" width="12.85546875" style="1" customWidth="1"/>
    <col min="6420" max="6420" width="10.7109375" style="1" customWidth="1"/>
    <col min="6421" max="6421" width="14.85546875" style="1" customWidth="1"/>
    <col min="6422" max="6422" width="14" style="1" customWidth="1"/>
    <col min="6423" max="6423" width="11.7109375" style="1" customWidth="1"/>
    <col min="6424" max="6424" width="20.28515625" style="1" customWidth="1"/>
    <col min="6425" max="6425" width="10.140625" style="1" bestFit="1" customWidth="1"/>
    <col min="6426" max="6426" width="10.28515625" style="1" bestFit="1" customWidth="1"/>
    <col min="6427" max="6427" width="13.140625" style="1" bestFit="1" customWidth="1"/>
    <col min="6428" max="6656" width="9.28515625" style="1"/>
    <col min="6657" max="6657" width="6" style="1" customWidth="1"/>
    <col min="6658" max="6658" width="18.85546875" style="1" customWidth="1"/>
    <col min="6659" max="6659" width="3.28515625" style="1" customWidth="1"/>
    <col min="6660" max="6660" width="11.28515625" style="1" customWidth="1"/>
    <col min="6661" max="6661" width="15.28515625" style="1" customWidth="1"/>
    <col min="6662" max="6662" width="11.42578125" style="1" customWidth="1"/>
    <col min="6663" max="6663" width="14" style="1" customWidth="1"/>
    <col min="6664" max="6665" width="11.42578125" style="1" customWidth="1"/>
    <col min="6666" max="6666" width="14.140625" style="1" customWidth="1"/>
    <col min="6667" max="6667" width="16.28515625" style="1" customWidth="1"/>
    <col min="6668" max="6668" width="12.7109375" style="1" customWidth="1"/>
    <col min="6669" max="6669" width="15.7109375" style="1" customWidth="1"/>
    <col min="6670" max="6670" width="14.5703125" style="1" customWidth="1"/>
    <col min="6671" max="6671" width="13.85546875" style="1" customWidth="1"/>
    <col min="6672" max="6672" width="12.28515625" style="1" customWidth="1"/>
    <col min="6673" max="6674" width="14" style="1" customWidth="1"/>
    <col min="6675" max="6675" width="12.85546875" style="1" customWidth="1"/>
    <col min="6676" max="6676" width="10.7109375" style="1" customWidth="1"/>
    <col min="6677" max="6677" width="14.85546875" style="1" customWidth="1"/>
    <col min="6678" max="6678" width="14" style="1" customWidth="1"/>
    <col min="6679" max="6679" width="11.7109375" style="1" customWidth="1"/>
    <col min="6680" max="6680" width="20.28515625" style="1" customWidth="1"/>
    <col min="6681" max="6681" width="10.140625" style="1" bestFit="1" customWidth="1"/>
    <col min="6682" max="6682" width="10.28515625" style="1" bestFit="1" customWidth="1"/>
    <col min="6683" max="6683" width="13.140625" style="1" bestFit="1" customWidth="1"/>
    <col min="6684" max="6912" width="9.28515625" style="1"/>
    <col min="6913" max="6913" width="6" style="1" customWidth="1"/>
    <col min="6914" max="6914" width="18.85546875" style="1" customWidth="1"/>
    <col min="6915" max="6915" width="3.28515625" style="1" customWidth="1"/>
    <col min="6916" max="6916" width="11.28515625" style="1" customWidth="1"/>
    <col min="6917" max="6917" width="15.28515625" style="1" customWidth="1"/>
    <col min="6918" max="6918" width="11.42578125" style="1" customWidth="1"/>
    <col min="6919" max="6919" width="14" style="1" customWidth="1"/>
    <col min="6920" max="6921" width="11.42578125" style="1" customWidth="1"/>
    <col min="6922" max="6922" width="14.140625" style="1" customWidth="1"/>
    <col min="6923" max="6923" width="16.28515625" style="1" customWidth="1"/>
    <col min="6924" max="6924" width="12.7109375" style="1" customWidth="1"/>
    <col min="6925" max="6925" width="15.7109375" style="1" customWidth="1"/>
    <col min="6926" max="6926" width="14.5703125" style="1" customWidth="1"/>
    <col min="6927" max="6927" width="13.85546875" style="1" customWidth="1"/>
    <col min="6928" max="6928" width="12.28515625" style="1" customWidth="1"/>
    <col min="6929" max="6930" width="14" style="1" customWidth="1"/>
    <col min="6931" max="6931" width="12.85546875" style="1" customWidth="1"/>
    <col min="6932" max="6932" width="10.7109375" style="1" customWidth="1"/>
    <col min="6933" max="6933" width="14.85546875" style="1" customWidth="1"/>
    <col min="6934" max="6934" width="14" style="1" customWidth="1"/>
    <col min="6935" max="6935" width="11.7109375" style="1" customWidth="1"/>
    <col min="6936" max="6936" width="20.28515625" style="1" customWidth="1"/>
    <col min="6937" max="6937" width="10.140625" style="1" bestFit="1" customWidth="1"/>
    <col min="6938" max="6938" width="10.28515625" style="1" bestFit="1" customWidth="1"/>
    <col min="6939" max="6939" width="13.140625" style="1" bestFit="1" customWidth="1"/>
    <col min="6940" max="7168" width="9.28515625" style="1"/>
    <col min="7169" max="7169" width="6" style="1" customWidth="1"/>
    <col min="7170" max="7170" width="18.85546875" style="1" customWidth="1"/>
    <col min="7171" max="7171" width="3.28515625" style="1" customWidth="1"/>
    <col min="7172" max="7172" width="11.28515625" style="1" customWidth="1"/>
    <col min="7173" max="7173" width="15.28515625" style="1" customWidth="1"/>
    <col min="7174" max="7174" width="11.42578125" style="1" customWidth="1"/>
    <col min="7175" max="7175" width="14" style="1" customWidth="1"/>
    <col min="7176" max="7177" width="11.42578125" style="1" customWidth="1"/>
    <col min="7178" max="7178" width="14.140625" style="1" customWidth="1"/>
    <col min="7179" max="7179" width="16.28515625" style="1" customWidth="1"/>
    <col min="7180" max="7180" width="12.7109375" style="1" customWidth="1"/>
    <col min="7181" max="7181" width="15.7109375" style="1" customWidth="1"/>
    <col min="7182" max="7182" width="14.5703125" style="1" customWidth="1"/>
    <col min="7183" max="7183" width="13.85546875" style="1" customWidth="1"/>
    <col min="7184" max="7184" width="12.28515625" style="1" customWidth="1"/>
    <col min="7185" max="7186" width="14" style="1" customWidth="1"/>
    <col min="7187" max="7187" width="12.85546875" style="1" customWidth="1"/>
    <col min="7188" max="7188" width="10.7109375" style="1" customWidth="1"/>
    <col min="7189" max="7189" width="14.85546875" style="1" customWidth="1"/>
    <col min="7190" max="7190" width="14" style="1" customWidth="1"/>
    <col min="7191" max="7191" width="11.7109375" style="1" customWidth="1"/>
    <col min="7192" max="7192" width="20.28515625" style="1" customWidth="1"/>
    <col min="7193" max="7193" width="10.140625" style="1" bestFit="1" customWidth="1"/>
    <col min="7194" max="7194" width="10.28515625" style="1" bestFit="1" customWidth="1"/>
    <col min="7195" max="7195" width="13.140625" style="1" bestFit="1" customWidth="1"/>
    <col min="7196" max="7424" width="9.28515625" style="1"/>
    <col min="7425" max="7425" width="6" style="1" customWidth="1"/>
    <col min="7426" max="7426" width="18.85546875" style="1" customWidth="1"/>
    <col min="7427" max="7427" width="3.28515625" style="1" customWidth="1"/>
    <col min="7428" max="7428" width="11.28515625" style="1" customWidth="1"/>
    <col min="7429" max="7429" width="15.28515625" style="1" customWidth="1"/>
    <col min="7430" max="7430" width="11.42578125" style="1" customWidth="1"/>
    <col min="7431" max="7431" width="14" style="1" customWidth="1"/>
    <col min="7432" max="7433" width="11.42578125" style="1" customWidth="1"/>
    <col min="7434" max="7434" width="14.140625" style="1" customWidth="1"/>
    <col min="7435" max="7435" width="16.28515625" style="1" customWidth="1"/>
    <col min="7436" max="7436" width="12.7109375" style="1" customWidth="1"/>
    <col min="7437" max="7437" width="15.7109375" style="1" customWidth="1"/>
    <col min="7438" max="7438" width="14.5703125" style="1" customWidth="1"/>
    <col min="7439" max="7439" width="13.85546875" style="1" customWidth="1"/>
    <col min="7440" max="7440" width="12.28515625" style="1" customWidth="1"/>
    <col min="7441" max="7442" width="14" style="1" customWidth="1"/>
    <col min="7443" max="7443" width="12.85546875" style="1" customWidth="1"/>
    <col min="7444" max="7444" width="10.7109375" style="1" customWidth="1"/>
    <col min="7445" max="7445" width="14.85546875" style="1" customWidth="1"/>
    <col min="7446" max="7446" width="14" style="1" customWidth="1"/>
    <col min="7447" max="7447" width="11.7109375" style="1" customWidth="1"/>
    <col min="7448" max="7448" width="20.28515625" style="1" customWidth="1"/>
    <col min="7449" max="7449" width="10.140625" style="1" bestFit="1" customWidth="1"/>
    <col min="7450" max="7450" width="10.28515625" style="1" bestFit="1" customWidth="1"/>
    <col min="7451" max="7451" width="13.140625" style="1" bestFit="1" customWidth="1"/>
    <col min="7452" max="7680" width="9.28515625" style="1"/>
    <col min="7681" max="7681" width="6" style="1" customWidth="1"/>
    <col min="7682" max="7682" width="18.85546875" style="1" customWidth="1"/>
    <col min="7683" max="7683" width="3.28515625" style="1" customWidth="1"/>
    <col min="7684" max="7684" width="11.28515625" style="1" customWidth="1"/>
    <col min="7685" max="7685" width="15.28515625" style="1" customWidth="1"/>
    <col min="7686" max="7686" width="11.42578125" style="1" customWidth="1"/>
    <col min="7687" max="7687" width="14" style="1" customWidth="1"/>
    <col min="7688" max="7689" width="11.42578125" style="1" customWidth="1"/>
    <col min="7690" max="7690" width="14.140625" style="1" customWidth="1"/>
    <col min="7691" max="7691" width="16.28515625" style="1" customWidth="1"/>
    <col min="7692" max="7692" width="12.7109375" style="1" customWidth="1"/>
    <col min="7693" max="7693" width="15.7109375" style="1" customWidth="1"/>
    <col min="7694" max="7694" width="14.5703125" style="1" customWidth="1"/>
    <col min="7695" max="7695" width="13.85546875" style="1" customWidth="1"/>
    <col min="7696" max="7696" width="12.28515625" style="1" customWidth="1"/>
    <col min="7697" max="7698" width="14" style="1" customWidth="1"/>
    <col min="7699" max="7699" width="12.85546875" style="1" customWidth="1"/>
    <col min="7700" max="7700" width="10.7109375" style="1" customWidth="1"/>
    <col min="7701" max="7701" width="14.85546875" style="1" customWidth="1"/>
    <col min="7702" max="7702" width="14" style="1" customWidth="1"/>
    <col min="7703" max="7703" width="11.7109375" style="1" customWidth="1"/>
    <col min="7704" max="7704" width="20.28515625" style="1" customWidth="1"/>
    <col min="7705" max="7705" width="10.140625" style="1" bestFit="1" customWidth="1"/>
    <col min="7706" max="7706" width="10.28515625" style="1" bestFit="1" customWidth="1"/>
    <col min="7707" max="7707" width="13.140625" style="1" bestFit="1" customWidth="1"/>
    <col min="7708" max="7936" width="9.28515625" style="1"/>
    <col min="7937" max="7937" width="6" style="1" customWidth="1"/>
    <col min="7938" max="7938" width="18.85546875" style="1" customWidth="1"/>
    <col min="7939" max="7939" width="3.28515625" style="1" customWidth="1"/>
    <col min="7940" max="7940" width="11.28515625" style="1" customWidth="1"/>
    <col min="7941" max="7941" width="15.28515625" style="1" customWidth="1"/>
    <col min="7942" max="7942" width="11.42578125" style="1" customWidth="1"/>
    <col min="7943" max="7943" width="14" style="1" customWidth="1"/>
    <col min="7944" max="7945" width="11.42578125" style="1" customWidth="1"/>
    <col min="7946" max="7946" width="14.140625" style="1" customWidth="1"/>
    <col min="7947" max="7947" width="16.28515625" style="1" customWidth="1"/>
    <col min="7948" max="7948" width="12.7109375" style="1" customWidth="1"/>
    <col min="7949" max="7949" width="15.7109375" style="1" customWidth="1"/>
    <col min="7950" max="7950" width="14.5703125" style="1" customWidth="1"/>
    <col min="7951" max="7951" width="13.85546875" style="1" customWidth="1"/>
    <col min="7952" max="7952" width="12.28515625" style="1" customWidth="1"/>
    <col min="7953" max="7954" width="14" style="1" customWidth="1"/>
    <col min="7955" max="7955" width="12.85546875" style="1" customWidth="1"/>
    <col min="7956" max="7956" width="10.7109375" style="1" customWidth="1"/>
    <col min="7957" max="7957" width="14.85546875" style="1" customWidth="1"/>
    <col min="7958" max="7958" width="14" style="1" customWidth="1"/>
    <col min="7959" max="7959" width="11.7109375" style="1" customWidth="1"/>
    <col min="7960" max="7960" width="20.28515625" style="1" customWidth="1"/>
    <col min="7961" max="7961" width="10.140625" style="1" bestFit="1" customWidth="1"/>
    <col min="7962" max="7962" width="10.28515625" style="1" bestFit="1" customWidth="1"/>
    <col min="7963" max="7963" width="13.140625" style="1" bestFit="1" customWidth="1"/>
    <col min="7964" max="8192" width="9.28515625" style="1"/>
    <col min="8193" max="8193" width="6" style="1" customWidth="1"/>
    <col min="8194" max="8194" width="18.85546875" style="1" customWidth="1"/>
    <col min="8195" max="8195" width="3.28515625" style="1" customWidth="1"/>
    <col min="8196" max="8196" width="11.28515625" style="1" customWidth="1"/>
    <col min="8197" max="8197" width="15.28515625" style="1" customWidth="1"/>
    <col min="8198" max="8198" width="11.42578125" style="1" customWidth="1"/>
    <col min="8199" max="8199" width="14" style="1" customWidth="1"/>
    <col min="8200" max="8201" width="11.42578125" style="1" customWidth="1"/>
    <col min="8202" max="8202" width="14.140625" style="1" customWidth="1"/>
    <col min="8203" max="8203" width="16.28515625" style="1" customWidth="1"/>
    <col min="8204" max="8204" width="12.7109375" style="1" customWidth="1"/>
    <col min="8205" max="8205" width="15.7109375" style="1" customWidth="1"/>
    <col min="8206" max="8206" width="14.5703125" style="1" customWidth="1"/>
    <col min="8207" max="8207" width="13.85546875" style="1" customWidth="1"/>
    <col min="8208" max="8208" width="12.28515625" style="1" customWidth="1"/>
    <col min="8209" max="8210" width="14" style="1" customWidth="1"/>
    <col min="8211" max="8211" width="12.85546875" style="1" customWidth="1"/>
    <col min="8212" max="8212" width="10.7109375" style="1" customWidth="1"/>
    <col min="8213" max="8213" width="14.85546875" style="1" customWidth="1"/>
    <col min="8214" max="8214" width="14" style="1" customWidth="1"/>
    <col min="8215" max="8215" width="11.7109375" style="1" customWidth="1"/>
    <col min="8216" max="8216" width="20.28515625" style="1" customWidth="1"/>
    <col min="8217" max="8217" width="10.140625" style="1" bestFit="1" customWidth="1"/>
    <col min="8218" max="8218" width="10.28515625" style="1" bestFit="1" customWidth="1"/>
    <col min="8219" max="8219" width="13.140625" style="1" bestFit="1" customWidth="1"/>
    <col min="8220" max="8448" width="9.28515625" style="1"/>
    <col min="8449" max="8449" width="6" style="1" customWidth="1"/>
    <col min="8450" max="8450" width="18.85546875" style="1" customWidth="1"/>
    <col min="8451" max="8451" width="3.28515625" style="1" customWidth="1"/>
    <col min="8452" max="8452" width="11.28515625" style="1" customWidth="1"/>
    <col min="8453" max="8453" width="15.28515625" style="1" customWidth="1"/>
    <col min="8454" max="8454" width="11.42578125" style="1" customWidth="1"/>
    <col min="8455" max="8455" width="14" style="1" customWidth="1"/>
    <col min="8456" max="8457" width="11.42578125" style="1" customWidth="1"/>
    <col min="8458" max="8458" width="14.140625" style="1" customWidth="1"/>
    <col min="8459" max="8459" width="16.28515625" style="1" customWidth="1"/>
    <col min="8460" max="8460" width="12.7109375" style="1" customWidth="1"/>
    <col min="8461" max="8461" width="15.7109375" style="1" customWidth="1"/>
    <col min="8462" max="8462" width="14.5703125" style="1" customWidth="1"/>
    <col min="8463" max="8463" width="13.85546875" style="1" customWidth="1"/>
    <col min="8464" max="8464" width="12.28515625" style="1" customWidth="1"/>
    <col min="8465" max="8466" width="14" style="1" customWidth="1"/>
    <col min="8467" max="8467" width="12.85546875" style="1" customWidth="1"/>
    <col min="8468" max="8468" width="10.7109375" style="1" customWidth="1"/>
    <col min="8469" max="8469" width="14.85546875" style="1" customWidth="1"/>
    <col min="8470" max="8470" width="14" style="1" customWidth="1"/>
    <col min="8471" max="8471" width="11.7109375" style="1" customWidth="1"/>
    <col min="8472" max="8472" width="20.28515625" style="1" customWidth="1"/>
    <col min="8473" max="8473" width="10.140625" style="1" bestFit="1" customWidth="1"/>
    <col min="8474" max="8474" width="10.28515625" style="1" bestFit="1" customWidth="1"/>
    <col min="8475" max="8475" width="13.140625" style="1" bestFit="1" customWidth="1"/>
    <col min="8476" max="8704" width="9.28515625" style="1"/>
    <col min="8705" max="8705" width="6" style="1" customWidth="1"/>
    <col min="8706" max="8706" width="18.85546875" style="1" customWidth="1"/>
    <col min="8707" max="8707" width="3.28515625" style="1" customWidth="1"/>
    <col min="8708" max="8708" width="11.28515625" style="1" customWidth="1"/>
    <col min="8709" max="8709" width="15.28515625" style="1" customWidth="1"/>
    <col min="8710" max="8710" width="11.42578125" style="1" customWidth="1"/>
    <col min="8711" max="8711" width="14" style="1" customWidth="1"/>
    <col min="8712" max="8713" width="11.42578125" style="1" customWidth="1"/>
    <col min="8714" max="8714" width="14.140625" style="1" customWidth="1"/>
    <col min="8715" max="8715" width="16.28515625" style="1" customWidth="1"/>
    <col min="8716" max="8716" width="12.7109375" style="1" customWidth="1"/>
    <col min="8717" max="8717" width="15.7109375" style="1" customWidth="1"/>
    <col min="8718" max="8718" width="14.5703125" style="1" customWidth="1"/>
    <col min="8719" max="8719" width="13.85546875" style="1" customWidth="1"/>
    <col min="8720" max="8720" width="12.28515625" style="1" customWidth="1"/>
    <col min="8721" max="8722" width="14" style="1" customWidth="1"/>
    <col min="8723" max="8723" width="12.85546875" style="1" customWidth="1"/>
    <col min="8724" max="8724" width="10.7109375" style="1" customWidth="1"/>
    <col min="8725" max="8725" width="14.85546875" style="1" customWidth="1"/>
    <col min="8726" max="8726" width="14" style="1" customWidth="1"/>
    <col min="8727" max="8727" width="11.7109375" style="1" customWidth="1"/>
    <col min="8728" max="8728" width="20.28515625" style="1" customWidth="1"/>
    <col min="8729" max="8729" width="10.140625" style="1" bestFit="1" customWidth="1"/>
    <col min="8730" max="8730" width="10.28515625" style="1" bestFit="1" customWidth="1"/>
    <col min="8731" max="8731" width="13.140625" style="1" bestFit="1" customWidth="1"/>
    <col min="8732" max="8960" width="9.28515625" style="1"/>
    <col min="8961" max="8961" width="6" style="1" customWidth="1"/>
    <col min="8962" max="8962" width="18.85546875" style="1" customWidth="1"/>
    <col min="8963" max="8963" width="3.28515625" style="1" customWidth="1"/>
    <col min="8964" max="8964" width="11.28515625" style="1" customWidth="1"/>
    <col min="8965" max="8965" width="15.28515625" style="1" customWidth="1"/>
    <col min="8966" max="8966" width="11.42578125" style="1" customWidth="1"/>
    <col min="8967" max="8967" width="14" style="1" customWidth="1"/>
    <col min="8968" max="8969" width="11.42578125" style="1" customWidth="1"/>
    <col min="8970" max="8970" width="14.140625" style="1" customWidth="1"/>
    <col min="8971" max="8971" width="16.28515625" style="1" customWidth="1"/>
    <col min="8972" max="8972" width="12.7109375" style="1" customWidth="1"/>
    <col min="8973" max="8973" width="15.7109375" style="1" customWidth="1"/>
    <col min="8974" max="8974" width="14.5703125" style="1" customWidth="1"/>
    <col min="8975" max="8975" width="13.85546875" style="1" customWidth="1"/>
    <col min="8976" max="8976" width="12.28515625" style="1" customWidth="1"/>
    <col min="8977" max="8978" width="14" style="1" customWidth="1"/>
    <col min="8979" max="8979" width="12.85546875" style="1" customWidth="1"/>
    <col min="8980" max="8980" width="10.7109375" style="1" customWidth="1"/>
    <col min="8981" max="8981" width="14.85546875" style="1" customWidth="1"/>
    <col min="8982" max="8982" width="14" style="1" customWidth="1"/>
    <col min="8983" max="8983" width="11.7109375" style="1" customWidth="1"/>
    <col min="8984" max="8984" width="20.28515625" style="1" customWidth="1"/>
    <col min="8985" max="8985" width="10.140625" style="1" bestFit="1" customWidth="1"/>
    <col min="8986" max="8986" width="10.28515625" style="1" bestFit="1" customWidth="1"/>
    <col min="8987" max="8987" width="13.140625" style="1" bestFit="1" customWidth="1"/>
    <col min="8988" max="9216" width="9.28515625" style="1"/>
    <col min="9217" max="9217" width="6" style="1" customWidth="1"/>
    <col min="9218" max="9218" width="18.85546875" style="1" customWidth="1"/>
    <col min="9219" max="9219" width="3.28515625" style="1" customWidth="1"/>
    <col min="9220" max="9220" width="11.28515625" style="1" customWidth="1"/>
    <col min="9221" max="9221" width="15.28515625" style="1" customWidth="1"/>
    <col min="9222" max="9222" width="11.42578125" style="1" customWidth="1"/>
    <col min="9223" max="9223" width="14" style="1" customWidth="1"/>
    <col min="9224" max="9225" width="11.42578125" style="1" customWidth="1"/>
    <col min="9226" max="9226" width="14.140625" style="1" customWidth="1"/>
    <col min="9227" max="9227" width="16.28515625" style="1" customWidth="1"/>
    <col min="9228" max="9228" width="12.7109375" style="1" customWidth="1"/>
    <col min="9229" max="9229" width="15.7109375" style="1" customWidth="1"/>
    <col min="9230" max="9230" width="14.5703125" style="1" customWidth="1"/>
    <col min="9231" max="9231" width="13.85546875" style="1" customWidth="1"/>
    <col min="9232" max="9232" width="12.28515625" style="1" customWidth="1"/>
    <col min="9233" max="9234" width="14" style="1" customWidth="1"/>
    <col min="9235" max="9235" width="12.85546875" style="1" customWidth="1"/>
    <col min="9236" max="9236" width="10.7109375" style="1" customWidth="1"/>
    <col min="9237" max="9237" width="14.85546875" style="1" customWidth="1"/>
    <col min="9238" max="9238" width="14" style="1" customWidth="1"/>
    <col min="9239" max="9239" width="11.7109375" style="1" customWidth="1"/>
    <col min="9240" max="9240" width="20.28515625" style="1" customWidth="1"/>
    <col min="9241" max="9241" width="10.140625" style="1" bestFit="1" customWidth="1"/>
    <col min="9242" max="9242" width="10.28515625" style="1" bestFit="1" customWidth="1"/>
    <col min="9243" max="9243" width="13.140625" style="1" bestFit="1" customWidth="1"/>
    <col min="9244" max="9472" width="9.28515625" style="1"/>
    <col min="9473" max="9473" width="6" style="1" customWidth="1"/>
    <col min="9474" max="9474" width="18.85546875" style="1" customWidth="1"/>
    <col min="9475" max="9475" width="3.28515625" style="1" customWidth="1"/>
    <col min="9476" max="9476" width="11.28515625" style="1" customWidth="1"/>
    <col min="9477" max="9477" width="15.28515625" style="1" customWidth="1"/>
    <col min="9478" max="9478" width="11.42578125" style="1" customWidth="1"/>
    <col min="9479" max="9479" width="14" style="1" customWidth="1"/>
    <col min="9480" max="9481" width="11.42578125" style="1" customWidth="1"/>
    <col min="9482" max="9482" width="14.140625" style="1" customWidth="1"/>
    <col min="9483" max="9483" width="16.28515625" style="1" customWidth="1"/>
    <col min="9484" max="9484" width="12.7109375" style="1" customWidth="1"/>
    <col min="9485" max="9485" width="15.7109375" style="1" customWidth="1"/>
    <col min="9486" max="9486" width="14.5703125" style="1" customWidth="1"/>
    <col min="9487" max="9487" width="13.85546875" style="1" customWidth="1"/>
    <col min="9488" max="9488" width="12.28515625" style="1" customWidth="1"/>
    <col min="9489" max="9490" width="14" style="1" customWidth="1"/>
    <col min="9491" max="9491" width="12.85546875" style="1" customWidth="1"/>
    <col min="9492" max="9492" width="10.7109375" style="1" customWidth="1"/>
    <col min="9493" max="9493" width="14.85546875" style="1" customWidth="1"/>
    <col min="9494" max="9494" width="14" style="1" customWidth="1"/>
    <col min="9495" max="9495" width="11.7109375" style="1" customWidth="1"/>
    <col min="9496" max="9496" width="20.28515625" style="1" customWidth="1"/>
    <col min="9497" max="9497" width="10.140625" style="1" bestFit="1" customWidth="1"/>
    <col min="9498" max="9498" width="10.28515625" style="1" bestFit="1" customWidth="1"/>
    <col min="9499" max="9499" width="13.140625" style="1" bestFit="1" customWidth="1"/>
    <col min="9500" max="9728" width="9.28515625" style="1"/>
    <col min="9729" max="9729" width="6" style="1" customWidth="1"/>
    <col min="9730" max="9730" width="18.85546875" style="1" customWidth="1"/>
    <col min="9731" max="9731" width="3.28515625" style="1" customWidth="1"/>
    <col min="9732" max="9732" width="11.28515625" style="1" customWidth="1"/>
    <col min="9733" max="9733" width="15.28515625" style="1" customWidth="1"/>
    <col min="9734" max="9734" width="11.42578125" style="1" customWidth="1"/>
    <col min="9735" max="9735" width="14" style="1" customWidth="1"/>
    <col min="9736" max="9737" width="11.42578125" style="1" customWidth="1"/>
    <col min="9738" max="9738" width="14.140625" style="1" customWidth="1"/>
    <col min="9739" max="9739" width="16.28515625" style="1" customWidth="1"/>
    <col min="9740" max="9740" width="12.7109375" style="1" customWidth="1"/>
    <col min="9741" max="9741" width="15.7109375" style="1" customWidth="1"/>
    <col min="9742" max="9742" width="14.5703125" style="1" customWidth="1"/>
    <col min="9743" max="9743" width="13.85546875" style="1" customWidth="1"/>
    <col min="9744" max="9744" width="12.28515625" style="1" customWidth="1"/>
    <col min="9745" max="9746" width="14" style="1" customWidth="1"/>
    <col min="9747" max="9747" width="12.85546875" style="1" customWidth="1"/>
    <col min="9748" max="9748" width="10.7109375" style="1" customWidth="1"/>
    <col min="9749" max="9749" width="14.85546875" style="1" customWidth="1"/>
    <col min="9750" max="9750" width="14" style="1" customWidth="1"/>
    <col min="9751" max="9751" width="11.7109375" style="1" customWidth="1"/>
    <col min="9752" max="9752" width="20.28515625" style="1" customWidth="1"/>
    <col min="9753" max="9753" width="10.140625" style="1" bestFit="1" customWidth="1"/>
    <col min="9754" max="9754" width="10.28515625" style="1" bestFit="1" customWidth="1"/>
    <col min="9755" max="9755" width="13.140625" style="1" bestFit="1" customWidth="1"/>
    <col min="9756" max="9984" width="9.28515625" style="1"/>
    <col min="9985" max="9985" width="6" style="1" customWidth="1"/>
    <col min="9986" max="9986" width="18.85546875" style="1" customWidth="1"/>
    <col min="9987" max="9987" width="3.28515625" style="1" customWidth="1"/>
    <col min="9988" max="9988" width="11.28515625" style="1" customWidth="1"/>
    <col min="9989" max="9989" width="15.28515625" style="1" customWidth="1"/>
    <col min="9990" max="9990" width="11.42578125" style="1" customWidth="1"/>
    <col min="9991" max="9991" width="14" style="1" customWidth="1"/>
    <col min="9992" max="9993" width="11.42578125" style="1" customWidth="1"/>
    <col min="9994" max="9994" width="14.140625" style="1" customWidth="1"/>
    <col min="9995" max="9995" width="16.28515625" style="1" customWidth="1"/>
    <col min="9996" max="9996" width="12.7109375" style="1" customWidth="1"/>
    <col min="9997" max="9997" width="15.7109375" style="1" customWidth="1"/>
    <col min="9998" max="9998" width="14.5703125" style="1" customWidth="1"/>
    <col min="9999" max="9999" width="13.85546875" style="1" customWidth="1"/>
    <col min="10000" max="10000" width="12.28515625" style="1" customWidth="1"/>
    <col min="10001" max="10002" width="14" style="1" customWidth="1"/>
    <col min="10003" max="10003" width="12.85546875" style="1" customWidth="1"/>
    <col min="10004" max="10004" width="10.7109375" style="1" customWidth="1"/>
    <col min="10005" max="10005" width="14.85546875" style="1" customWidth="1"/>
    <col min="10006" max="10006" width="14" style="1" customWidth="1"/>
    <col min="10007" max="10007" width="11.7109375" style="1" customWidth="1"/>
    <col min="10008" max="10008" width="20.28515625" style="1" customWidth="1"/>
    <col min="10009" max="10009" width="10.140625" style="1" bestFit="1" customWidth="1"/>
    <col min="10010" max="10010" width="10.28515625" style="1" bestFit="1" customWidth="1"/>
    <col min="10011" max="10011" width="13.140625" style="1" bestFit="1" customWidth="1"/>
    <col min="10012" max="10240" width="9.28515625" style="1"/>
    <col min="10241" max="10241" width="6" style="1" customWidth="1"/>
    <col min="10242" max="10242" width="18.85546875" style="1" customWidth="1"/>
    <col min="10243" max="10243" width="3.28515625" style="1" customWidth="1"/>
    <col min="10244" max="10244" width="11.28515625" style="1" customWidth="1"/>
    <col min="10245" max="10245" width="15.28515625" style="1" customWidth="1"/>
    <col min="10246" max="10246" width="11.42578125" style="1" customWidth="1"/>
    <col min="10247" max="10247" width="14" style="1" customWidth="1"/>
    <col min="10248" max="10249" width="11.42578125" style="1" customWidth="1"/>
    <col min="10250" max="10250" width="14.140625" style="1" customWidth="1"/>
    <col min="10251" max="10251" width="16.28515625" style="1" customWidth="1"/>
    <col min="10252" max="10252" width="12.7109375" style="1" customWidth="1"/>
    <col min="10253" max="10253" width="15.7109375" style="1" customWidth="1"/>
    <col min="10254" max="10254" width="14.5703125" style="1" customWidth="1"/>
    <col min="10255" max="10255" width="13.85546875" style="1" customWidth="1"/>
    <col min="10256" max="10256" width="12.28515625" style="1" customWidth="1"/>
    <col min="10257" max="10258" width="14" style="1" customWidth="1"/>
    <col min="10259" max="10259" width="12.85546875" style="1" customWidth="1"/>
    <col min="10260" max="10260" width="10.7109375" style="1" customWidth="1"/>
    <col min="10261" max="10261" width="14.85546875" style="1" customWidth="1"/>
    <col min="10262" max="10262" width="14" style="1" customWidth="1"/>
    <col min="10263" max="10263" width="11.7109375" style="1" customWidth="1"/>
    <col min="10264" max="10264" width="20.28515625" style="1" customWidth="1"/>
    <col min="10265" max="10265" width="10.140625" style="1" bestFit="1" customWidth="1"/>
    <col min="10266" max="10266" width="10.28515625" style="1" bestFit="1" customWidth="1"/>
    <col min="10267" max="10267" width="13.140625" style="1" bestFit="1" customWidth="1"/>
    <col min="10268" max="10496" width="9.28515625" style="1"/>
    <col min="10497" max="10497" width="6" style="1" customWidth="1"/>
    <col min="10498" max="10498" width="18.85546875" style="1" customWidth="1"/>
    <col min="10499" max="10499" width="3.28515625" style="1" customWidth="1"/>
    <col min="10500" max="10500" width="11.28515625" style="1" customWidth="1"/>
    <col min="10501" max="10501" width="15.28515625" style="1" customWidth="1"/>
    <col min="10502" max="10502" width="11.42578125" style="1" customWidth="1"/>
    <col min="10503" max="10503" width="14" style="1" customWidth="1"/>
    <col min="10504" max="10505" width="11.42578125" style="1" customWidth="1"/>
    <col min="10506" max="10506" width="14.140625" style="1" customWidth="1"/>
    <col min="10507" max="10507" width="16.28515625" style="1" customWidth="1"/>
    <col min="10508" max="10508" width="12.7109375" style="1" customWidth="1"/>
    <col min="10509" max="10509" width="15.7109375" style="1" customWidth="1"/>
    <col min="10510" max="10510" width="14.5703125" style="1" customWidth="1"/>
    <col min="10511" max="10511" width="13.85546875" style="1" customWidth="1"/>
    <col min="10512" max="10512" width="12.28515625" style="1" customWidth="1"/>
    <col min="10513" max="10514" width="14" style="1" customWidth="1"/>
    <col min="10515" max="10515" width="12.85546875" style="1" customWidth="1"/>
    <col min="10516" max="10516" width="10.7109375" style="1" customWidth="1"/>
    <col min="10517" max="10517" width="14.85546875" style="1" customWidth="1"/>
    <col min="10518" max="10518" width="14" style="1" customWidth="1"/>
    <col min="10519" max="10519" width="11.7109375" style="1" customWidth="1"/>
    <col min="10520" max="10520" width="20.28515625" style="1" customWidth="1"/>
    <col min="10521" max="10521" width="10.140625" style="1" bestFit="1" customWidth="1"/>
    <col min="10522" max="10522" width="10.28515625" style="1" bestFit="1" customWidth="1"/>
    <col min="10523" max="10523" width="13.140625" style="1" bestFit="1" customWidth="1"/>
    <col min="10524" max="10752" width="9.28515625" style="1"/>
    <col min="10753" max="10753" width="6" style="1" customWidth="1"/>
    <col min="10754" max="10754" width="18.85546875" style="1" customWidth="1"/>
    <col min="10755" max="10755" width="3.28515625" style="1" customWidth="1"/>
    <col min="10756" max="10756" width="11.28515625" style="1" customWidth="1"/>
    <col min="10757" max="10757" width="15.28515625" style="1" customWidth="1"/>
    <col min="10758" max="10758" width="11.42578125" style="1" customWidth="1"/>
    <col min="10759" max="10759" width="14" style="1" customWidth="1"/>
    <col min="10760" max="10761" width="11.42578125" style="1" customWidth="1"/>
    <col min="10762" max="10762" width="14.140625" style="1" customWidth="1"/>
    <col min="10763" max="10763" width="16.28515625" style="1" customWidth="1"/>
    <col min="10764" max="10764" width="12.7109375" style="1" customWidth="1"/>
    <col min="10765" max="10765" width="15.7109375" style="1" customWidth="1"/>
    <col min="10766" max="10766" width="14.5703125" style="1" customWidth="1"/>
    <col min="10767" max="10767" width="13.85546875" style="1" customWidth="1"/>
    <col min="10768" max="10768" width="12.28515625" style="1" customWidth="1"/>
    <col min="10769" max="10770" width="14" style="1" customWidth="1"/>
    <col min="10771" max="10771" width="12.85546875" style="1" customWidth="1"/>
    <col min="10772" max="10772" width="10.7109375" style="1" customWidth="1"/>
    <col min="10773" max="10773" width="14.85546875" style="1" customWidth="1"/>
    <col min="10774" max="10774" width="14" style="1" customWidth="1"/>
    <col min="10775" max="10775" width="11.7109375" style="1" customWidth="1"/>
    <col min="10776" max="10776" width="20.28515625" style="1" customWidth="1"/>
    <col min="10777" max="10777" width="10.140625" style="1" bestFit="1" customWidth="1"/>
    <col min="10778" max="10778" width="10.28515625" style="1" bestFit="1" customWidth="1"/>
    <col min="10779" max="10779" width="13.140625" style="1" bestFit="1" customWidth="1"/>
    <col min="10780" max="11008" width="9.28515625" style="1"/>
    <col min="11009" max="11009" width="6" style="1" customWidth="1"/>
    <col min="11010" max="11010" width="18.85546875" style="1" customWidth="1"/>
    <col min="11011" max="11011" width="3.28515625" style="1" customWidth="1"/>
    <col min="11012" max="11012" width="11.28515625" style="1" customWidth="1"/>
    <col min="11013" max="11013" width="15.28515625" style="1" customWidth="1"/>
    <col min="11014" max="11014" width="11.42578125" style="1" customWidth="1"/>
    <col min="11015" max="11015" width="14" style="1" customWidth="1"/>
    <col min="11016" max="11017" width="11.42578125" style="1" customWidth="1"/>
    <col min="11018" max="11018" width="14.140625" style="1" customWidth="1"/>
    <col min="11019" max="11019" width="16.28515625" style="1" customWidth="1"/>
    <col min="11020" max="11020" width="12.7109375" style="1" customWidth="1"/>
    <col min="11021" max="11021" width="15.7109375" style="1" customWidth="1"/>
    <col min="11022" max="11022" width="14.5703125" style="1" customWidth="1"/>
    <col min="11023" max="11023" width="13.85546875" style="1" customWidth="1"/>
    <col min="11024" max="11024" width="12.28515625" style="1" customWidth="1"/>
    <col min="11025" max="11026" width="14" style="1" customWidth="1"/>
    <col min="11027" max="11027" width="12.85546875" style="1" customWidth="1"/>
    <col min="11028" max="11028" width="10.7109375" style="1" customWidth="1"/>
    <col min="11029" max="11029" width="14.85546875" style="1" customWidth="1"/>
    <col min="11030" max="11030" width="14" style="1" customWidth="1"/>
    <col min="11031" max="11031" width="11.7109375" style="1" customWidth="1"/>
    <col min="11032" max="11032" width="20.28515625" style="1" customWidth="1"/>
    <col min="11033" max="11033" width="10.140625" style="1" bestFit="1" customWidth="1"/>
    <col min="11034" max="11034" width="10.28515625" style="1" bestFit="1" customWidth="1"/>
    <col min="11035" max="11035" width="13.140625" style="1" bestFit="1" customWidth="1"/>
    <col min="11036" max="11264" width="9.28515625" style="1"/>
    <col min="11265" max="11265" width="6" style="1" customWidth="1"/>
    <col min="11266" max="11266" width="18.85546875" style="1" customWidth="1"/>
    <col min="11267" max="11267" width="3.28515625" style="1" customWidth="1"/>
    <col min="11268" max="11268" width="11.28515625" style="1" customWidth="1"/>
    <col min="11269" max="11269" width="15.28515625" style="1" customWidth="1"/>
    <col min="11270" max="11270" width="11.42578125" style="1" customWidth="1"/>
    <col min="11271" max="11271" width="14" style="1" customWidth="1"/>
    <col min="11272" max="11273" width="11.42578125" style="1" customWidth="1"/>
    <col min="11274" max="11274" width="14.140625" style="1" customWidth="1"/>
    <col min="11275" max="11275" width="16.28515625" style="1" customWidth="1"/>
    <col min="11276" max="11276" width="12.7109375" style="1" customWidth="1"/>
    <col min="11277" max="11277" width="15.7109375" style="1" customWidth="1"/>
    <col min="11278" max="11278" width="14.5703125" style="1" customWidth="1"/>
    <col min="11279" max="11279" width="13.85546875" style="1" customWidth="1"/>
    <col min="11280" max="11280" width="12.28515625" style="1" customWidth="1"/>
    <col min="11281" max="11282" width="14" style="1" customWidth="1"/>
    <col min="11283" max="11283" width="12.85546875" style="1" customWidth="1"/>
    <col min="11284" max="11284" width="10.7109375" style="1" customWidth="1"/>
    <col min="11285" max="11285" width="14.85546875" style="1" customWidth="1"/>
    <col min="11286" max="11286" width="14" style="1" customWidth="1"/>
    <col min="11287" max="11287" width="11.7109375" style="1" customWidth="1"/>
    <col min="11288" max="11288" width="20.28515625" style="1" customWidth="1"/>
    <col min="11289" max="11289" width="10.140625" style="1" bestFit="1" customWidth="1"/>
    <col min="11290" max="11290" width="10.28515625" style="1" bestFit="1" customWidth="1"/>
    <col min="11291" max="11291" width="13.140625" style="1" bestFit="1" customWidth="1"/>
    <col min="11292" max="11520" width="9.28515625" style="1"/>
    <col min="11521" max="11521" width="6" style="1" customWidth="1"/>
    <col min="11522" max="11522" width="18.85546875" style="1" customWidth="1"/>
    <col min="11523" max="11523" width="3.28515625" style="1" customWidth="1"/>
    <col min="11524" max="11524" width="11.28515625" style="1" customWidth="1"/>
    <col min="11525" max="11525" width="15.28515625" style="1" customWidth="1"/>
    <col min="11526" max="11526" width="11.42578125" style="1" customWidth="1"/>
    <col min="11527" max="11527" width="14" style="1" customWidth="1"/>
    <col min="11528" max="11529" width="11.42578125" style="1" customWidth="1"/>
    <col min="11530" max="11530" width="14.140625" style="1" customWidth="1"/>
    <col min="11531" max="11531" width="16.28515625" style="1" customWidth="1"/>
    <col min="11532" max="11532" width="12.7109375" style="1" customWidth="1"/>
    <col min="11533" max="11533" width="15.7109375" style="1" customWidth="1"/>
    <col min="11534" max="11534" width="14.5703125" style="1" customWidth="1"/>
    <col min="11535" max="11535" width="13.85546875" style="1" customWidth="1"/>
    <col min="11536" max="11536" width="12.28515625" style="1" customWidth="1"/>
    <col min="11537" max="11538" width="14" style="1" customWidth="1"/>
    <col min="11539" max="11539" width="12.85546875" style="1" customWidth="1"/>
    <col min="11540" max="11540" width="10.7109375" style="1" customWidth="1"/>
    <col min="11541" max="11541" width="14.85546875" style="1" customWidth="1"/>
    <col min="11542" max="11542" width="14" style="1" customWidth="1"/>
    <col min="11543" max="11543" width="11.7109375" style="1" customWidth="1"/>
    <col min="11544" max="11544" width="20.28515625" style="1" customWidth="1"/>
    <col min="11545" max="11545" width="10.140625" style="1" bestFit="1" customWidth="1"/>
    <col min="11546" max="11546" width="10.28515625" style="1" bestFit="1" customWidth="1"/>
    <col min="11547" max="11547" width="13.140625" style="1" bestFit="1" customWidth="1"/>
    <col min="11548" max="11776" width="9.28515625" style="1"/>
    <col min="11777" max="11777" width="6" style="1" customWidth="1"/>
    <col min="11778" max="11778" width="18.85546875" style="1" customWidth="1"/>
    <col min="11779" max="11779" width="3.28515625" style="1" customWidth="1"/>
    <col min="11780" max="11780" width="11.28515625" style="1" customWidth="1"/>
    <col min="11781" max="11781" width="15.28515625" style="1" customWidth="1"/>
    <col min="11782" max="11782" width="11.42578125" style="1" customWidth="1"/>
    <col min="11783" max="11783" width="14" style="1" customWidth="1"/>
    <col min="11784" max="11785" width="11.42578125" style="1" customWidth="1"/>
    <col min="11786" max="11786" width="14.140625" style="1" customWidth="1"/>
    <col min="11787" max="11787" width="16.28515625" style="1" customWidth="1"/>
    <col min="11788" max="11788" width="12.7109375" style="1" customWidth="1"/>
    <col min="11789" max="11789" width="15.7109375" style="1" customWidth="1"/>
    <col min="11790" max="11790" width="14.5703125" style="1" customWidth="1"/>
    <col min="11791" max="11791" width="13.85546875" style="1" customWidth="1"/>
    <col min="11792" max="11792" width="12.28515625" style="1" customWidth="1"/>
    <col min="11793" max="11794" width="14" style="1" customWidth="1"/>
    <col min="11795" max="11795" width="12.85546875" style="1" customWidth="1"/>
    <col min="11796" max="11796" width="10.7109375" style="1" customWidth="1"/>
    <col min="11797" max="11797" width="14.85546875" style="1" customWidth="1"/>
    <col min="11798" max="11798" width="14" style="1" customWidth="1"/>
    <col min="11799" max="11799" width="11.7109375" style="1" customWidth="1"/>
    <col min="11800" max="11800" width="20.28515625" style="1" customWidth="1"/>
    <col min="11801" max="11801" width="10.140625" style="1" bestFit="1" customWidth="1"/>
    <col min="11802" max="11802" width="10.28515625" style="1" bestFit="1" customWidth="1"/>
    <col min="11803" max="11803" width="13.140625" style="1" bestFit="1" customWidth="1"/>
    <col min="11804" max="12032" width="9.28515625" style="1"/>
    <col min="12033" max="12033" width="6" style="1" customWidth="1"/>
    <col min="12034" max="12034" width="18.85546875" style="1" customWidth="1"/>
    <col min="12035" max="12035" width="3.28515625" style="1" customWidth="1"/>
    <col min="12036" max="12036" width="11.28515625" style="1" customWidth="1"/>
    <col min="12037" max="12037" width="15.28515625" style="1" customWidth="1"/>
    <col min="12038" max="12038" width="11.42578125" style="1" customWidth="1"/>
    <col min="12039" max="12039" width="14" style="1" customWidth="1"/>
    <col min="12040" max="12041" width="11.42578125" style="1" customWidth="1"/>
    <col min="12042" max="12042" width="14.140625" style="1" customWidth="1"/>
    <col min="12043" max="12043" width="16.28515625" style="1" customWidth="1"/>
    <col min="12044" max="12044" width="12.7109375" style="1" customWidth="1"/>
    <col min="12045" max="12045" width="15.7109375" style="1" customWidth="1"/>
    <col min="12046" max="12046" width="14.5703125" style="1" customWidth="1"/>
    <col min="12047" max="12047" width="13.85546875" style="1" customWidth="1"/>
    <col min="12048" max="12048" width="12.28515625" style="1" customWidth="1"/>
    <col min="12049" max="12050" width="14" style="1" customWidth="1"/>
    <col min="12051" max="12051" width="12.85546875" style="1" customWidth="1"/>
    <col min="12052" max="12052" width="10.7109375" style="1" customWidth="1"/>
    <col min="12053" max="12053" width="14.85546875" style="1" customWidth="1"/>
    <col min="12054" max="12054" width="14" style="1" customWidth="1"/>
    <col min="12055" max="12055" width="11.7109375" style="1" customWidth="1"/>
    <col min="12056" max="12056" width="20.28515625" style="1" customWidth="1"/>
    <col min="12057" max="12057" width="10.140625" style="1" bestFit="1" customWidth="1"/>
    <col min="12058" max="12058" width="10.28515625" style="1" bestFit="1" customWidth="1"/>
    <col min="12059" max="12059" width="13.140625" style="1" bestFit="1" customWidth="1"/>
    <col min="12060" max="12288" width="9.28515625" style="1"/>
    <col min="12289" max="12289" width="6" style="1" customWidth="1"/>
    <col min="12290" max="12290" width="18.85546875" style="1" customWidth="1"/>
    <col min="12291" max="12291" width="3.28515625" style="1" customWidth="1"/>
    <col min="12292" max="12292" width="11.28515625" style="1" customWidth="1"/>
    <col min="12293" max="12293" width="15.28515625" style="1" customWidth="1"/>
    <col min="12294" max="12294" width="11.42578125" style="1" customWidth="1"/>
    <col min="12295" max="12295" width="14" style="1" customWidth="1"/>
    <col min="12296" max="12297" width="11.42578125" style="1" customWidth="1"/>
    <col min="12298" max="12298" width="14.140625" style="1" customWidth="1"/>
    <col min="12299" max="12299" width="16.28515625" style="1" customWidth="1"/>
    <col min="12300" max="12300" width="12.7109375" style="1" customWidth="1"/>
    <col min="12301" max="12301" width="15.7109375" style="1" customWidth="1"/>
    <col min="12302" max="12302" width="14.5703125" style="1" customWidth="1"/>
    <col min="12303" max="12303" width="13.85546875" style="1" customWidth="1"/>
    <col min="12304" max="12304" width="12.28515625" style="1" customWidth="1"/>
    <col min="12305" max="12306" width="14" style="1" customWidth="1"/>
    <col min="12307" max="12307" width="12.85546875" style="1" customWidth="1"/>
    <col min="12308" max="12308" width="10.7109375" style="1" customWidth="1"/>
    <col min="12309" max="12309" width="14.85546875" style="1" customWidth="1"/>
    <col min="12310" max="12310" width="14" style="1" customWidth="1"/>
    <col min="12311" max="12311" width="11.7109375" style="1" customWidth="1"/>
    <col min="12312" max="12312" width="20.28515625" style="1" customWidth="1"/>
    <col min="12313" max="12313" width="10.140625" style="1" bestFit="1" customWidth="1"/>
    <col min="12314" max="12314" width="10.28515625" style="1" bestFit="1" customWidth="1"/>
    <col min="12315" max="12315" width="13.140625" style="1" bestFit="1" customWidth="1"/>
    <col min="12316" max="12544" width="9.28515625" style="1"/>
    <col min="12545" max="12545" width="6" style="1" customWidth="1"/>
    <col min="12546" max="12546" width="18.85546875" style="1" customWidth="1"/>
    <col min="12547" max="12547" width="3.28515625" style="1" customWidth="1"/>
    <col min="12548" max="12548" width="11.28515625" style="1" customWidth="1"/>
    <col min="12549" max="12549" width="15.28515625" style="1" customWidth="1"/>
    <col min="12550" max="12550" width="11.42578125" style="1" customWidth="1"/>
    <col min="12551" max="12551" width="14" style="1" customWidth="1"/>
    <col min="12552" max="12553" width="11.42578125" style="1" customWidth="1"/>
    <col min="12554" max="12554" width="14.140625" style="1" customWidth="1"/>
    <col min="12555" max="12555" width="16.28515625" style="1" customWidth="1"/>
    <col min="12556" max="12556" width="12.7109375" style="1" customWidth="1"/>
    <col min="12557" max="12557" width="15.7109375" style="1" customWidth="1"/>
    <col min="12558" max="12558" width="14.5703125" style="1" customWidth="1"/>
    <col min="12559" max="12559" width="13.85546875" style="1" customWidth="1"/>
    <col min="12560" max="12560" width="12.28515625" style="1" customWidth="1"/>
    <col min="12561" max="12562" width="14" style="1" customWidth="1"/>
    <col min="12563" max="12563" width="12.85546875" style="1" customWidth="1"/>
    <col min="12564" max="12564" width="10.7109375" style="1" customWidth="1"/>
    <col min="12565" max="12565" width="14.85546875" style="1" customWidth="1"/>
    <col min="12566" max="12566" width="14" style="1" customWidth="1"/>
    <col min="12567" max="12567" width="11.7109375" style="1" customWidth="1"/>
    <col min="12568" max="12568" width="20.28515625" style="1" customWidth="1"/>
    <col min="12569" max="12569" width="10.140625" style="1" bestFit="1" customWidth="1"/>
    <col min="12570" max="12570" width="10.28515625" style="1" bestFit="1" customWidth="1"/>
    <col min="12571" max="12571" width="13.140625" style="1" bestFit="1" customWidth="1"/>
    <col min="12572" max="12800" width="9.28515625" style="1"/>
    <col min="12801" max="12801" width="6" style="1" customWidth="1"/>
    <col min="12802" max="12802" width="18.85546875" style="1" customWidth="1"/>
    <col min="12803" max="12803" width="3.28515625" style="1" customWidth="1"/>
    <col min="12804" max="12804" width="11.28515625" style="1" customWidth="1"/>
    <col min="12805" max="12805" width="15.28515625" style="1" customWidth="1"/>
    <col min="12806" max="12806" width="11.42578125" style="1" customWidth="1"/>
    <col min="12807" max="12807" width="14" style="1" customWidth="1"/>
    <col min="12808" max="12809" width="11.42578125" style="1" customWidth="1"/>
    <col min="12810" max="12810" width="14.140625" style="1" customWidth="1"/>
    <col min="12811" max="12811" width="16.28515625" style="1" customWidth="1"/>
    <col min="12812" max="12812" width="12.7109375" style="1" customWidth="1"/>
    <col min="12813" max="12813" width="15.7109375" style="1" customWidth="1"/>
    <col min="12814" max="12814" width="14.5703125" style="1" customWidth="1"/>
    <col min="12815" max="12815" width="13.85546875" style="1" customWidth="1"/>
    <col min="12816" max="12816" width="12.28515625" style="1" customWidth="1"/>
    <col min="12817" max="12818" width="14" style="1" customWidth="1"/>
    <col min="12819" max="12819" width="12.85546875" style="1" customWidth="1"/>
    <col min="12820" max="12820" width="10.7109375" style="1" customWidth="1"/>
    <col min="12821" max="12821" width="14.85546875" style="1" customWidth="1"/>
    <col min="12822" max="12822" width="14" style="1" customWidth="1"/>
    <col min="12823" max="12823" width="11.7109375" style="1" customWidth="1"/>
    <col min="12824" max="12824" width="20.28515625" style="1" customWidth="1"/>
    <col min="12825" max="12825" width="10.140625" style="1" bestFit="1" customWidth="1"/>
    <col min="12826" max="12826" width="10.28515625" style="1" bestFit="1" customWidth="1"/>
    <col min="12827" max="12827" width="13.140625" style="1" bestFit="1" customWidth="1"/>
    <col min="12828" max="13056" width="9.28515625" style="1"/>
    <col min="13057" max="13057" width="6" style="1" customWidth="1"/>
    <col min="13058" max="13058" width="18.85546875" style="1" customWidth="1"/>
    <col min="13059" max="13059" width="3.28515625" style="1" customWidth="1"/>
    <col min="13060" max="13060" width="11.28515625" style="1" customWidth="1"/>
    <col min="13061" max="13061" width="15.28515625" style="1" customWidth="1"/>
    <col min="13062" max="13062" width="11.42578125" style="1" customWidth="1"/>
    <col min="13063" max="13063" width="14" style="1" customWidth="1"/>
    <col min="13064" max="13065" width="11.42578125" style="1" customWidth="1"/>
    <col min="13066" max="13066" width="14.140625" style="1" customWidth="1"/>
    <col min="13067" max="13067" width="16.28515625" style="1" customWidth="1"/>
    <col min="13068" max="13068" width="12.7109375" style="1" customWidth="1"/>
    <col min="13069" max="13069" width="15.7109375" style="1" customWidth="1"/>
    <col min="13070" max="13070" width="14.5703125" style="1" customWidth="1"/>
    <col min="13071" max="13071" width="13.85546875" style="1" customWidth="1"/>
    <col min="13072" max="13072" width="12.28515625" style="1" customWidth="1"/>
    <col min="13073" max="13074" width="14" style="1" customWidth="1"/>
    <col min="13075" max="13075" width="12.85546875" style="1" customWidth="1"/>
    <col min="13076" max="13076" width="10.7109375" style="1" customWidth="1"/>
    <col min="13077" max="13077" width="14.85546875" style="1" customWidth="1"/>
    <col min="13078" max="13078" width="14" style="1" customWidth="1"/>
    <col min="13079" max="13079" width="11.7109375" style="1" customWidth="1"/>
    <col min="13080" max="13080" width="20.28515625" style="1" customWidth="1"/>
    <col min="13081" max="13081" width="10.140625" style="1" bestFit="1" customWidth="1"/>
    <col min="13082" max="13082" width="10.28515625" style="1" bestFit="1" customWidth="1"/>
    <col min="13083" max="13083" width="13.140625" style="1" bestFit="1" customWidth="1"/>
    <col min="13084" max="13312" width="9.28515625" style="1"/>
    <col min="13313" max="13313" width="6" style="1" customWidth="1"/>
    <col min="13314" max="13314" width="18.85546875" style="1" customWidth="1"/>
    <col min="13315" max="13315" width="3.28515625" style="1" customWidth="1"/>
    <col min="13316" max="13316" width="11.28515625" style="1" customWidth="1"/>
    <col min="13317" max="13317" width="15.28515625" style="1" customWidth="1"/>
    <col min="13318" max="13318" width="11.42578125" style="1" customWidth="1"/>
    <col min="13319" max="13319" width="14" style="1" customWidth="1"/>
    <col min="13320" max="13321" width="11.42578125" style="1" customWidth="1"/>
    <col min="13322" max="13322" width="14.140625" style="1" customWidth="1"/>
    <col min="13323" max="13323" width="16.28515625" style="1" customWidth="1"/>
    <col min="13324" max="13324" width="12.7109375" style="1" customWidth="1"/>
    <col min="13325" max="13325" width="15.7109375" style="1" customWidth="1"/>
    <col min="13326" max="13326" width="14.5703125" style="1" customWidth="1"/>
    <col min="13327" max="13327" width="13.85546875" style="1" customWidth="1"/>
    <col min="13328" max="13328" width="12.28515625" style="1" customWidth="1"/>
    <col min="13329" max="13330" width="14" style="1" customWidth="1"/>
    <col min="13331" max="13331" width="12.85546875" style="1" customWidth="1"/>
    <col min="13332" max="13332" width="10.7109375" style="1" customWidth="1"/>
    <col min="13333" max="13333" width="14.85546875" style="1" customWidth="1"/>
    <col min="13334" max="13334" width="14" style="1" customWidth="1"/>
    <col min="13335" max="13335" width="11.7109375" style="1" customWidth="1"/>
    <col min="13336" max="13336" width="20.28515625" style="1" customWidth="1"/>
    <col min="13337" max="13337" width="10.140625" style="1" bestFit="1" customWidth="1"/>
    <col min="13338" max="13338" width="10.28515625" style="1" bestFit="1" customWidth="1"/>
    <col min="13339" max="13339" width="13.140625" style="1" bestFit="1" customWidth="1"/>
    <col min="13340" max="13568" width="9.28515625" style="1"/>
    <col min="13569" max="13569" width="6" style="1" customWidth="1"/>
    <col min="13570" max="13570" width="18.85546875" style="1" customWidth="1"/>
    <col min="13571" max="13571" width="3.28515625" style="1" customWidth="1"/>
    <col min="13572" max="13572" width="11.28515625" style="1" customWidth="1"/>
    <col min="13573" max="13573" width="15.28515625" style="1" customWidth="1"/>
    <col min="13574" max="13574" width="11.42578125" style="1" customWidth="1"/>
    <col min="13575" max="13575" width="14" style="1" customWidth="1"/>
    <col min="13576" max="13577" width="11.42578125" style="1" customWidth="1"/>
    <col min="13578" max="13578" width="14.140625" style="1" customWidth="1"/>
    <col min="13579" max="13579" width="16.28515625" style="1" customWidth="1"/>
    <col min="13580" max="13580" width="12.7109375" style="1" customWidth="1"/>
    <col min="13581" max="13581" width="15.7109375" style="1" customWidth="1"/>
    <col min="13582" max="13582" width="14.5703125" style="1" customWidth="1"/>
    <col min="13583" max="13583" width="13.85546875" style="1" customWidth="1"/>
    <col min="13584" max="13584" width="12.28515625" style="1" customWidth="1"/>
    <col min="13585" max="13586" width="14" style="1" customWidth="1"/>
    <col min="13587" max="13587" width="12.85546875" style="1" customWidth="1"/>
    <col min="13588" max="13588" width="10.7109375" style="1" customWidth="1"/>
    <col min="13589" max="13589" width="14.85546875" style="1" customWidth="1"/>
    <col min="13590" max="13590" width="14" style="1" customWidth="1"/>
    <col min="13591" max="13591" width="11.7109375" style="1" customWidth="1"/>
    <col min="13592" max="13592" width="20.28515625" style="1" customWidth="1"/>
    <col min="13593" max="13593" width="10.140625" style="1" bestFit="1" customWidth="1"/>
    <col min="13594" max="13594" width="10.28515625" style="1" bestFit="1" customWidth="1"/>
    <col min="13595" max="13595" width="13.140625" style="1" bestFit="1" customWidth="1"/>
    <col min="13596" max="13824" width="9.28515625" style="1"/>
    <col min="13825" max="13825" width="6" style="1" customWidth="1"/>
    <col min="13826" max="13826" width="18.85546875" style="1" customWidth="1"/>
    <col min="13827" max="13827" width="3.28515625" style="1" customWidth="1"/>
    <col min="13828" max="13828" width="11.28515625" style="1" customWidth="1"/>
    <col min="13829" max="13829" width="15.28515625" style="1" customWidth="1"/>
    <col min="13830" max="13830" width="11.42578125" style="1" customWidth="1"/>
    <col min="13831" max="13831" width="14" style="1" customWidth="1"/>
    <col min="13832" max="13833" width="11.42578125" style="1" customWidth="1"/>
    <col min="13834" max="13834" width="14.140625" style="1" customWidth="1"/>
    <col min="13835" max="13835" width="16.28515625" style="1" customWidth="1"/>
    <col min="13836" max="13836" width="12.7109375" style="1" customWidth="1"/>
    <col min="13837" max="13837" width="15.7109375" style="1" customWidth="1"/>
    <col min="13838" max="13838" width="14.5703125" style="1" customWidth="1"/>
    <col min="13839" max="13839" width="13.85546875" style="1" customWidth="1"/>
    <col min="13840" max="13840" width="12.28515625" style="1" customWidth="1"/>
    <col min="13841" max="13842" width="14" style="1" customWidth="1"/>
    <col min="13843" max="13843" width="12.85546875" style="1" customWidth="1"/>
    <col min="13844" max="13844" width="10.7109375" style="1" customWidth="1"/>
    <col min="13845" max="13845" width="14.85546875" style="1" customWidth="1"/>
    <col min="13846" max="13846" width="14" style="1" customWidth="1"/>
    <col min="13847" max="13847" width="11.7109375" style="1" customWidth="1"/>
    <col min="13848" max="13848" width="20.28515625" style="1" customWidth="1"/>
    <col min="13849" max="13849" width="10.140625" style="1" bestFit="1" customWidth="1"/>
    <col min="13850" max="13850" width="10.28515625" style="1" bestFit="1" customWidth="1"/>
    <col min="13851" max="13851" width="13.140625" style="1" bestFit="1" customWidth="1"/>
    <col min="13852" max="14080" width="9.28515625" style="1"/>
    <col min="14081" max="14081" width="6" style="1" customWidth="1"/>
    <col min="14082" max="14082" width="18.85546875" style="1" customWidth="1"/>
    <col min="14083" max="14083" width="3.28515625" style="1" customWidth="1"/>
    <col min="14084" max="14084" width="11.28515625" style="1" customWidth="1"/>
    <col min="14085" max="14085" width="15.28515625" style="1" customWidth="1"/>
    <col min="14086" max="14086" width="11.42578125" style="1" customWidth="1"/>
    <col min="14087" max="14087" width="14" style="1" customWidth="1"/>
    <col min="14088" max="14089" width="11.42578125" style="1" customWidth="1"/>
    <col min="14090" max="14090" width="14.140625" style="1" customWidth="1"/>
    <col min="14091" max="14091" width="16.28515625" style="1" customWidth="1"/>
    <col min="14092" max="14092" width="12.7109375" style="1" customWidth="1"/>
    <col min="14093" max="14093" width="15.7109375" style="1" customWidth="1"/>
    <col min="14094" max="14094" width="14.5703125" style="1" customWidth="1"/>
    <col min="14095" max="14095" width="13.85546875" style="1" customWidth="1"/>
    <col min="14096" max="14096" width="12.28515625" style="1" customWidth="1"/>
    <col min="14097" max="14098" width="14" style="1" customWidth="1"/>
    <col min="14099" max="14099" width="12.85546875" style="1" customWidth="1"/>
    <col min="14100" max="14100" width="10.7109375" style="1" customWidth="1"/>
    <col min="14101" max="14101" width="14.85546875" style="1" customWidth="1"/>
    <col min="14102" max="14102" width="14" style="1" customWidth="1"/>
    <col min="14103" max="14103" width="11.7109375" style="1" customWidth="1"/>
    <col min="14104" max="14104" width="20.28515625" style="1" customWidth="1"/>
    <col min="14105" max="14105" width="10.140625" style="1" bestFit="1" customWidth="1"/>
    <col min="14106" max="14106" width="10.28515625" style="1" bestFit="1" customWidth="1"/>
    <col min="14107" max="14107" width="13.140625" style="1" bestFit="1" customWidth="1"/>
    <col min="14108" max="14336" width="9.28515625" style="1"/>
    <col min="14337" max="14337" width="6" style="1" customWidth="1"/>
    <col min="14338" max="14338" width="18.85546875" style="1" customWidth="1"/>
    <col min="14339" max="14339" width="3.28515625" style="1" customWidth="1"/>
    <col min="14340" max="14340" width="11.28515625" style="1" customWidth="1"/>
    <col min="14341" max="14341" width="15.28515625" style="1" customWidth="1"/>
    <col min="14342" max="14342" width="11.42578125" style="1" customWidth="1"/>
    <col min="14343" max="14343" width="14" style="1" customWidth="1"/>
    <col min="14344" max="14345" width="11.42578125" style="1" customWidth="1"/>
    <col min="14346" max="14346" width="14.140625" style="1" customWidth="1"/>
    <col min="14347" max="14347" width="16.28515625" style="1" customWidth="1"/>
    <col min="14348" max="14348" width="12.7109375" style="1" customWidth="1"/>
    <col min="14349" max="14349" width="15.7109375" style="1" customWidth="1"/>
    <col min="14350" max="14350" width="14.5703125" style="1" customWidth="1"/>
    <col min="14351" max="14351" width="13.85546875" style="1" customWidth="1"/>
    <col min="14352" max="14352" width="12.28515625" style="1" customWidth="1"/>
    <col min="14353" max="14354" width="14" style="1" customWidth="1"/>
    <col min="14355" max="14355" width="12.85546875" style="1" customWidth="1"/>
    <col min="14356" max="14356" width="10.7109375" style="1" customWidth="1"/>
    <col min="14357" max="14357" width="14.85546875" style="1" customWidth="1"/>
    <col min="14358" max="14358" width="14" style="1" customWidth="1"/>
    <col min="14359" max="14359" width="11.7109375" style="1" customWidth="1"/>
    <col min="14360" max="14360" width="20.28515625" style="1" customWidth="1"/>
    <col min="14361" max="14361" width="10.140625" style="1" bestFit="1" customWidth="1"/>
    <col min="14362" max="14362" width="10.28515625" style="1" bestFit="1" customWidth="1"/>
    <col min="14363" max="14363" width="13.140625" style="1" bestFit="1" customWidth="1"/>
    <col min="14364" max="14592" width="9.28515625" style="1"/>
    <col min="14593" max="14593" width="6" style="1" customWidth="1"/>
    <col min="14594" max="14594" width="18.85546875" style="1" customWidth="1"/>
    <col min="14595" max="14595" width="3.28515625" style="1" customWidth="1"/>
    <col min="14596" max="14596" width="11.28515625" style="1" customWidth="1"/>
    <col min="14597" max="14597" width="15.28515625" style="1" customWidth="1"/>
    <col min="14598" max="14598" width="11.42578125" style="1" customWidth="1"/>
    <col min="14599" max="14599" width="14" style="1" customWidth="1"/>
    <col min="14600" max="14601" width="11.42578125" style="1" customWidth="1"/>
    <col min="14602" max="14602" width="14.140625" style="1" customWidth="1"/>
    <col min="14603" max="14603" width="16.28515625" style="1" customWidth="1"/>
    <col min="14604" max="14604" width="12.7109375" style="1" customWidth="1"/>
    <col min="14605" max="14605" width="15.7109375" style="1" customWidth="1"/>
    <col min="14606" max="14606" width="14.5703125" style="1" customWidth="1"/>
    <col min="14607" max="14607" width="13.85546875" style="1" customWidth="1"/>
    <col min="14608" max="14608" width="12.28515625" style="1" customWidth="1"/>
    <col min="14609" max="14610" width="14" style="1" customWidth="1"/>
    <col min="14611" max="14611" width="12.85546875" style="1" customWidth="1"/>
    <col min="14612" max="14612" width="10.7109375" style="1" customWidth="1"/>
    <col min="14613" max="14613" width="14.85546875" style="1" customWidth="1"/>
    <col min="14614" max="14614" width="14" style="1" customWidth="1"/>
    <col min="14615" max="14615" width="11.7109375" style="1" customWidth="1"/>
    <col min="14616" max="14616" width="20.28515625" style="1" customWidth="1"/>
    <col min="14617" max="14617" width="10.140625" style="1" bestFit="1" customWidth="1"/>
    <col min="14618" max="14618" width="10.28515625" style="1" bestFit="1" customWidth="1"/>
    <col min="14619" max="14619" width="13.140625" style="1" bestFit="1" customWidth="1"/>
    <col min="14620" max="14848" width="9.28515625" style="1"/>
    <col min="14849" max="14849" width="6" style="1" customWidth="1"/>
    <col min="14850" max="14850" width="18.85546875" style="1" customWidth="1"/>
    <col min="14851" max="14851" width="3.28515625" style="1" customWidth="1"/>
    <col min="14852" max="14852" width="11.28515625" style="1" customWidth="1"/>
    <col min="14853" max="14853" width="15.28515625" style="1" customWidth="1"/>
    <col min="14854" max="14854" width="11.42578125" style="1" customWidth="1"/>
    <col min="14855" max="14855" width="14" style="1" customWidth="1"/>
    <col min="14856" max="14857" width="11.42578125" style="1" customWidth="1"/>
    <col min="14858" max="14858" width="14.140625" style="1" customWidth="1"/>
    <col min="14859" max="14859" width="16.28515625" style="1" customWidth="1"/>
    <col min="14860" max="14860" width="12.7109375" style="1" customWidth="1"/>
    <col min="14861" max="14861" width="15.7109375" style="1" customWidth="1"/>
    <col min="14862" max="14862" width="14.5703125" style="1" customWidth="1"/>
    <col min="14863" max="14863" width="13.85546875" style="1" customWidth="1"/>
    <col min="14864" max="14864" width="12.28515625" style="1" customWidth="1"/>
    <col min="14865" max="14866" width="14" style="1" customWidth="1"/>
    <col min="14867" max="14867" width="12.85546875" style="1" customWidth="1"/>
    <col min="14868" max="14868" width="10.7109375" style="1" customWidth="1"/>
    <col min="14869" max="14869" width="14.85546875" style="1" customWidth="1"/>
    <col min="14870" max="14870" width="14" style="1" customWidth="1"/>
    <col min="14871" max="14871" width="11.7109375" style="1" customWidth="1"/>
    <col min="14872" max="14872" width="20.28515625" style="1" customWidth="1"/>
    <col min="14873" max="14873" width="10.140625" style="1" bestFit="1" customWidth="1"/>
    <col min="14874" max="14874" width="10.28515625" style="1" bestFit="1" customWidth="1"/>
    <col min="14875" max="14875" width="13.140625" style="1" bestFit="1" customWidth="1"/>
    <col min="14876" max="15104" width="9.28515625" style="1"/>
    <col min="15105" max="15105" width="6" style="1" customWidth="1"/>
    <col min="15106" max="15106" width="18.85546875" style="1" customWidth="1"/>
    <col min="15107" max="15107" width="3.28515625" style="1" customWidth="1"/>
    <col min="15108" max="15108" width="11.28515625" style="1" customWidth="1"/>
    <col min="15109" max="15109" width="15.28515625" style="1" customWidth="1"/>
    <col min="15110" max="15110" width="11.42578125" style="1" customWidth="1"/>
    <col min="15111" max="15111" width="14" style="1" customWidth="1"/>
    <col min="15112" max="15113" width="11.42578125" style="1" customWidth="1"/>
    <col min="15114" max="15114" width="14.140625" style="1" customWidth="1"/>
    <col min="15115" max="15115" width="16.28515625" style="1" customWidth="1"/>
    <col min="15116" max="15116" width="12.7109375" style="1" customWidth="1"/>
    <col min="15117" max="15117" width="15.7109375" style="1" customWidth="1"/>
    <col min="15118" max="15118" width="14.5703125" style="1" customWidth="1"/>
    <col min="15119" max="15119" width="13.85546875" style="1" customWidth="1"/>
    <col min="15120" max="15120" width="12.28515625" style="1" customWidth="1"/>
    <col min="15121" max="15122" width="14" style="1" customWidth="1"/>
    <col min="15123" max="15123" width="12.85546875" style="1" customWidth="1"/>
    <col min="15124" max="15124" width="10.7109375" style="1" customWidth="1"/>
    <col min="15125" max="15125" width="14.85546875" style="1" customWidth="1"/>
    <col min="15126" max="15126" width="14" style="1" customWidth="1"/>
    <col min="15127" max="15127" width="11.7109375" style="1" customWidth="1"/>
    <col min="15128" max="15128" width="20.28515625" style="1" customWidth="1"/>
    <col min="15129" max="15129" width="10.140625" style="1" bestFit="1" customWidth="1"/>
    <col min="15130" max="15130" width="10.28515625" style="1" bestFit="1" customWidth="1"/>
    <col min="15131" max="15131" width="13.140625" style="1" bestFit="1" customWidth="1"/>
    <col min="15132" max="15360" width="9.28515625" style="1"/>
    <col min="15361" max="15361" width="6" style="1" customWidth="1"/>
    <col min="15362" max="15362" width="18.85546875" style="1" customWidth="1"/>
    <col min="15363" max="15363" width="3.28515625" style="1" customWidth="1"/>
    <col min="15364" max="15364" width="11.28515625" style="1" customWidth="1"/>
    <col min="15365" max="15365" width="15.28515625" style="1" customWidth="1"/>
    <col min="15366" max="15366" width="11.42578125" style="1" customWidth="1"/>
    <col min="15367" max="15367" width="14" style="1" customWidth="1"/>
    <col min="15368" max="15369" width="11.42578125" style="1" customWidth="1"/>
    <col min="15370" max="15370" width="14.140625" style="1" customWidth="1"/>
    <col min="15371" max="15371" width="16.28515625" style="1" customWidth="1"/>
    <col min="15372" max="15372" width="12.7109375" style="1" customWidth="1"/>
    <col min="15373" max="15373" width="15.7109375" style="1" customWidth="1"/>
    <col min="15374" max="15374" width="14.5703125" style="1" customWidth="1"/>
    <col min="15375" max="15375" width="13.85546875" style="1" customWidth="1"/>
    <col min="15376" max="15376" width="12.28515625" style="1" customWidth="1"/>
    <col min="15377" max="15378" width="14" style="1" customWidth="1"/>
    <col min="15379" max="15379" width="12.85546875" style="1" customWidth="1"/>
    <col min="15380" max="15380" width="10.7109375" style="1" customWidth="1"/>
    <col min="15381" max="15381" width="14.85546875" style="1" customWidth="1"/>
    <col min="15382" max="15382" width="14" style="1" customWidth="1"/>
    <col min="15383" max="15383" width="11.7109375" style="1" customWidth="1"/>
    <col min="15384" max="15384" width="20.28515625" style="1" customWidth="1"/>
    <col min="15385" max="15385" width="10.140625" style="1" bestFit="1" customWidth="1"/>
    <col min="15386" max="15386" width="10.28515625" style="1" bestFit="1" customWidth="1"/>
    <col min="15387" max="15387" width="13.140625" style="1" bestFit="1" customWidth="1"/>
    <col min="15388" max="15616" width="9.28515625" style="1"/>
    <col min="15617" max="15617" width="6" style="1" customWidth="1"/>
    <col min="15618" max="15618" width="18.85546875" style="1" customWidth="1"/>
    <col min="15619" max="15619" width="3.28515625" style="1" customWidth="1"/>
    <col min="15620" max="15620" width="11.28515625" style="1" customWidth="1"/>
    <col min="15621" max="15621" width="15.28515625" style="1" customWidth="1"/>
    <col min="15622" max="15622" width="11.42578125" style="1" customWidth="1"/>
    <col min="15623" max="15623" width="14" style="1" customWidth="1"/>
    <col min="15624" max="15625" width="11.42578125" style="1" customWidth="1"/>
    <col min="15626" max="15626" width="14.140625" style="1" customWidth="1"/>
    <col min="15627" max="15627" width="16.28515625" style="1" customWidth="1"/>
    <col min="15628" max="15628" width="12.7109375" style="1" customWidth="1"/>
    <col min="15629" max="15629" width="15.7109375" style="1" customWidth="1"/>
    <col min="15630" max="15630" width="14.5703125" style="1" customWidth="1"/>
    <col min="15631" max="15631" width="13.85546875" style="1" customWidth="1"/>
    <col min="15632" max="15632" width="12.28515625" style="1" customWidth="1"/>
    <col min="15633" max="15634" width="14" style="1" customWidth="1"/>
    <col min="15635" max="15635" width="12.85546875" style="1" customWidth="1"/>
    <col min="15636" max="15636" width="10.7109375" style="1" customWidth="1"/>
    <col min="15637" max="15637" width="14.85546875" style="1" customWidth="1"/>
    <col min="15638" max="15638" width="14" style="1" customWidth="1"/>
    <col min="15639" max="15639" width="11.7109375" style="1" customWidth="1"/>
    <col min="15640" max="15640" width="20.28515625" style="1" customWidth="1"/>
    <col min="15641" max="15641" width="10.140625" style="1" bestFit="1" customWidth="1"/>
    <col min="15642" max="15642" width="10.28515625" style="1" bestFit="1" customWidth="1"/>
    <col min="15643" max="15643" width="13.140625" style="1" bestFit="1" customWidth="1"/>
    <col min="15644" max="15872" width="9.28515625" style="1"/>
    <col min="15873" max="15873" width="6" style="1" customWidth="1"/>
    <col min="15874" max="15874" width="18.85546875" style="1" customWidth="1"/>
    <col min="15875" max="15875" width="3.28515625" style="1" customWidth="1"/>
    <col min="15876" max="15876" width="11.28515625" style="1" customWidth="1"/>
    <col min="15877" max="15877" width="15.28515625" style="1" customWidth="1"/>
    <col min="15878" max="15878" width="11.42578125" style="1" customWidth="1"/>
    <col min="15879" max="15879" width="14" style="1" customWidth="1"/>
    <col min="15880" max="15881" width="11.42578125" style="1" customWidth="1"/>
    <col min="15882" max="15882" width="14.140625" style="1" customWidth="1"/>
    <col min="15883" max="15883" width="16.28515625" style="1" customWidth="1"/>
    <col min="15884" max="15884" width="12.7109375" style="1" customWidth="1"/>
    <col min="15885" max="15885" width="15.7109375" style="1" customWidth="1"/>
    <col min="15886" max="15886" width="14.5703125" style="1" customWidth="1"/>
    <col min="15887" max="15887" width="13.85546875" style="1" customWidth="1"/>
    <col min="15888" max="15888" width="12.28515625" style="1" customWidth="1"/>
    <col min="15889" max="15890" width="14" style="1" customWidth="1"/>
    <col min="15891" max="15891" width="12.85546875" style="1" customWidth="1"/>
    <col min="15892" max="15892" width="10.7109375" style="1" customWidth="1"/>
    <col min="15893" max="15893" width="14.85546875" style="1" customWidth="1"/>
    <col min="15894" max="15894" width="14" style="1" customWidth="1"/>
    <col min="15895" max="15895" width="11.7109375" style="1" customWidth="1"/>
    <col min="15896" max="15896" width="20.28515625" style="1" customWidth="1"/>
    <col min="15897" max="15897" width="10.140625" style="1" bestFit="1" customWidth="1"/>
    <col min="15898" max="15898" width="10.28515625" style="1" bestFit="1" customWidth="1"/>
    <col min="15899" max="15899" width="13.140625" style="1" bestFit="1" customWidth="1"/>
    <col min="15900" max="16128" width="9.28515625" style="1"/>
    <col min="16129" max="16129" width="6" style="1" customWidth="1"/>
    <col min="16130" max="16130" width="18.85546875" style="1" customWidth="1"/>
    <col min="16131" max="16131" width="3.28515625" style="1" customWidth="1"/>
    <col min="16132" max="16132" width="11.28515625" style="1" customWidth="1"/>
    <col min="16133" max="16133" width="15.28515625" style="1" customWidth="1"/>
    <col min="16134" max="16134" width="11.42578125" style="1" customWidth="1"/>
    <col min="16135" max="16135" width="14" style="1" customWidth="1"/>
    <col min="16136" max="16137" width="11.42578125" style="1" customWidth="1"/>
    <col min="16138" max="16138" width="14.140625" style="1" customWidth="1"/>
    <col min="16139" max="16139" width="16.28515625" style="1" customWidth="1"/>
    <col min="16140" max="16140" width="12.7109375" style="1" customWidth="1"/>
    <col min="16141" max="16141" width="15.7109375" style="1" customWidth="1"/>
    <col min="16142" max="16142" width="14.5703125" style="1" customWidth="1"/>
    <col min="16143" max="16143" width="13.85546875" style="1" customWidth="1"/>
    <col min="16144" max="16144" width="12.28515625" style="1" customWidth="1"/>
    <col min="16145" max="16146" width="14" style="1" customWidth="1"/>
    <col min="16147" max="16147" width="12.85546875" style="1" customWidth="1"/>
    <col min="16148" max="16148" width="10.7109375" style="1" customWidth="1"/>
    <col min="16149" max="16149" width="14.85546875" style="1" customWidth="1"/>
    <col min="16150" max="16150" width="14" style="1" customWidth="1"/>
    <col min="16151" max="16151" width="11.7109375" style="1" customWidth="1"/>
    <col min="16152" max="16152" width="20.28515625" style="1" customWidth="1"/>
    <col min="16153" max="16153" width="10.140625" style="1" bestFit="1" customWidth="1"/>
    <col min="16154" max="16154" width="10.28515625" style="1" bestFit="1" customWidth="1"/>
    <col min="16155" max="16155" width="13.140625" style="1" bestFit="1" customWidth="1"/>
    <col min="16156" max="16384" width="9.28515625" style="1"/>
  </cols>
  <sheetData>
    <row r="1" spans="1:47" ht="6.75" customHeight="1" thickBot="1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56"/>
      <c r="U1" s="56"/>
      <c r="V1" s="56"/>
      <c r="W1" s="56"/>
      <c r="X1" s="56"/>
      <c r="Y1" s="4"/>
      <c r="AS1" s="1"/>
      <c r="AT1" s="1"/>
      <c r="AU1" s="1"/>
    </row>
    <row r="2" spans="1:47" ht="18" customHeight="1" x14ac:dyDescent="0.25">
      <c r="C2" s="2"/>
      <c r="D2" s="3"/>
      <c r="E2" s="76" t="s">
        <v>0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4"/>
      <c r="AS2" s="1"/>
      <c r="AT2" s="1"/>
      <c r="AU2" s="1"/>
    </row>
    <row r="3" spans="1:47" x14ac:dyDescent="0.25">
      <c r="D3" s="5"/>
      <c r="E3" s="6"/>
      <c r="F3" s="5"/>
      <c r="G3" s="5"/>
      <c r="H3" s="5"/>
      <c r="I3" s="5"/>
      <c r="J3" s="5"/>
      <c r="K3" s="5" t="s">
        <v>1</v>
      </c>
      <c r="L3" s="6"/>
      <c r="M3" s="6"/>
      <c r="N3" s="6"/>
      <c r="O3" s="6"/>
      <c r="P3" s="5"/>
      <c r="Q3" s="6"/>
      <c r="R3" s="6"/>
      <c r="S3" s="6"/>
      <c r="T3" s="6"/>
      <c r="U3" s="7"/>
      <c r="V3" s="6"/>
      <c r="W3" s="6"/>
      <c r="X3" s="5" t="s">
        <v>2</v>
      </c>
      <c r="Y3" s="4"/>
      <c r="AS3" s="1"/>
      <c r="AT3" s="1"/>
      <c r="AU3" s="1"/>
    </row>
    <row r="4" spans="1:47" x14ac:dyDescent="0.25">
      <c r="D4" s="8" t="s">
        <v>151</v>
      </c>
      <c r="E4" s="6"/>
      <c r="F4" s="5"/>
      <c r="G4" s="6"/>
      <c r="H4" s="10"/>
      <c r="I4" s="5" t="s">
        <v>4</v>
      </c>
      <c r="J4" s="6"/>
      <c r="K4" s="5" t="s">
        <v>5</v>
      </c>
      <c r="L4" s="6"/>
      <c r="M4" s="5" t="s">
        <v>6</v>
      </c>
      <c r="N4" s="6"/>
      <c r="O4" s="8"/>
      <c r="P4" s="5"/>
      <c r="Q4" s="5" t="s">
        <v>7</v>
      </c>
      <c r="R4" s="5" t="s">
        <v>8</v>
      </c>
      <c r="S4" s="5" t="s">
        <v>9</v>
      </c>
      <c r="T4" s="6"/>
      <c r="U4" s="7"/>
      <c r="V4" s="8"/>
      <c r="W4" s="6"/>
      <c r="X4" s="5" t="s">
        <v>10</v>
      </c>
      <c r="Y4" s="4"/>
      <c r="AR4" s="1"/>
      <c r="AS4" s="1"/>
      <c r="AT4" s="1"/>
      <c r="AU4" s="1"/>
    </row>
    <row r="5" spans="1:47" x14ac:dyDescent="0.25">
      <c r="A5" s="9"/>
      <c r="B5" s="9"/>
      <c r="C5" s="9"/>
      <c r="D5" s="5" t="s">
        <v>11</v>
      </c>
      <c r="E5" s="5" t="s">
        <v>12</v>
      </c>
      <c r="F5" s="5"/>
      <c r="G5" s="6"/>
      <c r="H5" s="5" t="s">
        <v>13</v>
      </c>
      <c r="I5" s="5" t="s">
        <v>14</v>
      </c>
      <c r="J5" s="6"/>
      <c r="K5" s="5" t="s">
        <v>15</v>
      </c>
      <c r="L5" s="8"/>
      <c r="M5" s="5" t="s">
        <v>16</v>
      </c>
      <c r="N5" s="5" t="s">
        <v>17</v>
      </c>
      <c r="O5" s="5" t="s">
        <v>18</v>
      </c>
      <c r="P5" s="8"/>
      <c r="Q5" s="5" t="s">
        <v>19</v>
      </c>
      <c r="R5" s="5" t="s">
        <v>20</v>
      </c>
      <c r="S5" s="5" t="s">
        <v>21</v>
      </c>
      <c r="T5" s="8"/>
      <c r="U5" s="5" t="s">
        <v>22</v>
      </c>
      <c r="V5" s="5" t="s">
        <v>23</v>
      </c>
      <c r="W5" s="5" t="s">
        <v>24</v>
      </c>
      <c r="X5" s="5" t="s">
        <v>25</v>
      </c>
      <c r="Y5" s="4"/>
      <c r="AR5" s="1"/>
      <c r="AS5" s="1"/>
      <c r="AT5" s="1"/>
      <c r="AU5" s="1"/>
    </row>
    <row r="6" spans="1:47" x14ac:dyDescent="0.25">
      <c r="A6" s="9"/>
      <c r="B6" s="9"/>
      <c r="C6" s="9"/>
      <c r="D6" s="5" t="s">
        <v>26</v>
      </c>
      <c r="E6" s="5" t="s">
        <v>27</v>
      </c>
      <c r="F6" s="5" t="s">
        <v>28</v>
      </c>
      <c r="G6" s="5"/>
      <c r="H6" s="5" t="s">
        <v>29</v>
      </c>
      <c r="I6" s="5" t="s">
        <v>30</v>
      </c>
      <c r="J6" s="5"/>
      <c r="K6" s="5" t="s">
        <v>32</v>
      </c>
      <c r="L6" s="8" t="s">
        <v>152</v>
      </c>
      <c r="M6" s="5" t="s">
        <v>31</v>
      </c>
      <c r="N6" s="5" t="s">
        <v>34</v>
      </c>
      <c r="O6" s="5" t="s">
        <v>35</v>
      </c>
      <c r="P6" s="5" t="s">
        <v>36</v>
      </c>
      <c r="Q6" s="5" t="s">
        <v>37</v>
      </c>
      <c r="R6" s="5" t="s">
        <v>38</v>
      </c>
      <c r="S6" s="5" t="s">
        <v>34</v>
      </c>
      <c r="T6" s="5"/>
      <c r="U6" s="5" t="s">
        <v>39</v>
      </c>
      <c r="V6" s="5" t="s">
        <v>40</v>
      </c>
      <c r="W6" s="5" t="s">
        <v>38</v>
      </c>
      <c r="X6" s="5" t="s">
        <v>41</v>
      </c>
      <c r="Y6" s="4"/>
      <c r="AR6" s="1"/>
      <c r="AS6" s="1"/>
      <c r="AT6" s="1"/>
      <c r="AU6" s="1"/>
    </row>
    <row r="7" spans="1:47" x14ac:dyDescent="0.25">
      <c r="A7" s="12"/>
      <c r="B7" s="12"/>
      <c r="C7" s="12"/>
      <c r="D7" s="13" t="s">
        <v>42</v>
      </c>
      <c r="E7" s="13" t="s">
        <v>43</v>
      </c>
      <c r="F7" s="13" t="s">
        <v>44</v>
      </c>
      <c r="G7" s="13" t="s">
        <v>45</v>
      </c>
      <c r="H7" s="13" t="s">
        <v>46</v>
      </c>
      <c r="I7" s="13" t="s">
        <v>47</v>
      </c>
      <c r="J7" s="13" t="s">
        <v>153</v>
      </c>
      <c r="K7" s="13" t="s">
        <v>49</v>
      </c>
      <c r="L7" s="5" t="s">
        <v>50</v>
      </c>
      <c r="M7" s="5" t="s">
        <v>51</v>
      </c>
      <c r="N7" s="5" t="s">
        <v>52</v>
      </c>
      <c r="O7" s="13" t="s">
        <v>51</v>
      </c>
      <c r="P7" s="5" t="s">
        <v>51</v>
      </c>
      <c r="Q7" s="5" t="s">
        <v>51</v>
      </c>
      <c r="R7" s="5" t="s">
        <v>51</v>
      </c>
      <c r="S7" s="5" t="s">
        <v>53</v>
      </c>
      <c r="T7" s="13" t="s">
        <v>54</v>
      </c>
      <c r="U7" s="5" t="s">
        <v>55</v>
      </c>
      <c r="V7" s="5" t="s">
        <v>56</v>
      </c>
      <c r="W7" s="5" t="s">
        <v>51</v>
      </c>
      <c r="X7" s="5" t="s">
        <v>57</v>
      </c>
      <c r="Y7" s="4"/>
      <c r="AR7" s="1"/>
      <c r="AS7" s="1"/>
      <c r="AT7" s="1"/>
      <c r="AU7" s="1"/>
    </row>
    <row r="8" spans="1:47" ht="15.75" customHeight="1" x14ac:dyDescent="0.25">
      <c r="A8" s="14" t="s">
        <v>58</v>
      </c>
      <c r="B8" s="14"/>
      <c r="C8" s="14"/>
      <c r="D8" s="15" t="s">
        <v>59</v>
      </c>
      <c r="E8" s="5" t="s">
        <v>60</v>
      </c>
      <c r="F8" s="16" t="s">
        <v>61</v>
      </c>
      <c r="G8" s="5" t="s">
        <v>62</v>
      </c>
      <c r="H8" s="5" t="s">
        <v>63</v>
      </c>
      <c r="I8" s="5" t="s">
        <v>64</v>
      </c>
      <c r="J8" s="16" t="s">
        <v>65</v>
      </c>
      <c r="K8" s="15" t="s">
        <v>66</v>
      </c>
      <c r="L8" s="15" t="s">
        <v>67</v>
      </c>
      <c r="M8" s="15" t="s">
        <v>68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74</v>
      </c>
      <c r="T8" s="15" t="s">
        <v>75</v>
      </c>
      <c r="U8" s="15" t="s">
        <v>76</v>
      </c>
      <c r="V8" s="15" t="s">
        <v>77</v>
      </c>
      <c r="W8" s="15" t="s">
        <v>78</v>
      </c>
      <c r="X8" s="15" t="s">
        <v>79</v>
      </c>
      <c r="Y8" s="4"/>
      <c r="AR8" s="1"/>
      <c r="AS8" s="1"/>
      <c r="AT8" s="1"/>
      <c r="AU8" s="1"/>
    </row>
    <row r="9" spans="1:47" ht="15.75" customHeight="1" x14ac:dyDescent="0.25">
      <c r="A9" s="17" t="s">
        <v>142</v>
      </c>
      <c r="B9" s="18"/>
      <c r="C9" s="18"/>
      <c r="D9" s="19">
        <v>1000</v>
      </c>
      <c r="E9" s="20">
        <v>6</v>
      </c>
      <c r="F9" s="57">
        <v>11</v>
      </c>
      <c r="G9" s="58">
        <v>101</v>
      </c>
      <c r="H9" s="58">
        <v>14</v>
      </c>
      <c r="I9" s="58">
        <v>13</v>
      </c>
      <c r="J9" s="58">
        <v>64</v>
      </c>
      <c r="K9" s="58">
        <v>104</v>
      </c>
      <c r="L9" s="58">
        <v>40</v>
      </c>
      <c r="M9" s="58">
        <v>29</v>
      </c>
      <c r="N9" s="58">
        <v>66</v>
      </c>
      <c r="O9" s="58">
        <v>68</v>
      </c>
      <c r="P9" s="58">
        <v>135</v>
      </c>
      <c r="Q9" s="58">
        <v>77</v>
      </c>
      <c r="R9" s="58">
        <v>53</v>
      </c>
      <c r="S9" s="58">
        <v>49</v>
      </c>
      <c r="T9" s="58">
        <v>57</v>
      </c>
      <c r="U9" s="58">
        <v>75</v>
      </c>
      <c r="V9" s="58">
        <v>16</v>
      </c>
      <c r="W9" s="58">
        <v>18</v>
      </c>
      <c r="X9" s="58">
        <v>3</v>
      </c>
      <c r="Y9" s="17"/>
      <c r="Z9" s="17"/>
      <c r="AA9" s="17"/>
      <c r="AR9" s="1"/>
      <c r="AS9" s="1"/>
      <c r="AT9" s="1"/>
      <c r="AU9" s="1"/>
    </row>
    <row r="10" spans="1:47" ht="15.75" customHeight="1" x14ac:dyDescent="0.25">
      <c r="A10" s="17"/>
      <c r="B10" s="18"/>
      <c r="C10" s="18"/>
      <c r="D10" s="22" t="s">
        <v>80</v>
      </c>
      <c r="E10" s="23" t="s">
        <v>81</v>
      </c>
      <c r="F10" s="22" t="s">
        <v>82</v>
      </c>
      <c r="G10" s="22" t="s">
        <v>83</v>
      </c>
      <c r="H10" s="22" t="s">
        <v>84</v>
      </c>
      <c r="I10" s="22" t="s">
        <v>85</v>
      </c>
      <c r="J10" s="22" t="s">
        <v>86</v>
      </c>
      <c r="K10" s="22" t="s">
        <v>87</v>
      </c>
      <c r="L10" s="22" t="s">
        <v>88</v>
      </c>
      <c r="M10" s="22" t="s">
        <v>89</v>
      </c>
      <c r="N10" s="22" t="s">
        <v>90</v>
      </c>
      <c r="O10" s="22" t="s">
        <v>91</v>
      </c>
      <c r="P10" s="22" t="s">
        <v>92</v>
      </c>
      <c r="Q10" s="22" t="s">
        <v>93</v>
      </c>
      <c r="R10" s="22" t="s">
        <v>94</v>
      </c>
      <c r="S10" s="22" t="s">
        <v>95</v>
      </c>
      <c r="T10" s="22" t="s">
        <v>96</v>
      </c>
      <c r="U10" s="22" t="s">
        <v>97</v>
      </c>
      <c r="V10" s="22" t="s">
        <v>98</v>
      </c>
      <c r="W10" s="22" t="s">
        <v>99</v>
      </c>
      <c r="X10" s="22" t="s">
        <v>100</v>
      </c>
      <c r="Y10" s="17"/>
      <c r="Z10" s="17"/>
      <c r="AA10" s="17"/>
      <c r="AR10" s="1"/>
      <c r="AS10" s="1"/>
      <c r="AT10" s="1"/>
      <c r="AU10" s="1"/>
    </row>
    <row r="11" spans="1:47" ht="15" customHeight="1" x14ac:dyDescent="0.25">
      <c r="A11" s="9"/>
      <c r="B11" s="9"/>
      <c r="C11" s="9"/>
      <c r="D11" s="11"/>
      <c r="E11" s="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4"/>
      <c r="AR11" s="1"/>
      <c r="AS11" s="1"/>
      <c r="AT11" s="1"/>
      <c r="AU11" s="1"/>
    </row>
    <row r="12" spans="1:47" x14ac:dyDescent="0.25">
      <c r="A12" s="9">
        <v>2016</v>
      </c>
      <c r="B12" s="9"/>
      <c r="C12" s="9"/>
      <c r="D12" s="24">
        <v>97</v>
      </c>
      <c r="E12" s="24">
        <v>97.2</v>
      </c>
      <c r="F12" s="24">
        <v>94.3</v>
      </c>
      <c r="G12" s="24">
        <v>96.6</v>
      </c>
      <c r="H12" s="24">
        <v>103.3</v>
      </c>
      <c r="I12" s="24">
        <v>99.2</v>
      </c>
      <c r="J12" s="24">
        <v>94.2</v>
      </c>
      <c r="K12" s="24">
        <v>95.1</v>
      </c>
      <c r="L12" s="24">
        <v>97.6</v>
      </c>
      <c r="M12" s="24">
        <v>97.1</v>
      </c>
      <c r="N12" s="24">
        <v>91.6</v>
      </c>
      <c r="O12" s="24">
        <v>100.6</v>
      </c>
      <c r="P12" s="24">
        <v>101.7</v>
      </c>
      <c r="Q12" s="24">
        <v>92.4</v>
      </c>
      <c r="R12" s="24">
        <v>93</v>
      </c>
      <c r="S12" s="24">
        <v>99.3</v>
      </c>
      <c r="T12" s="24">
        <v>99.3</v>
      </c>
      <c r="U12" s="24">
        <v>98.3</v>
      </c>
      <c r="V12" s="24">
        <v>98.4</v>
      </c>
      <c r="W12" s="24">
        <v>97.3</v>
      </c>
      <c r="X12" s="24">
        <v>95.7</v>
      </c>
      <c r="Y12" s="4"/>
      <c r="AR12" s="1"/>
      <c r="AS12" s="1"/>
      <c r="AT12" s="1"/>
      <c r="AU12" s="1"/>
    </row>
    <row r="13" spans="1:47" x14ac:dyDescent="0.25">
      <c r="A13" s="9">
        <v>2017</v>
      </c>
      <c r="B13" s="9"/>
      <c r="C13" s="9"/>
      <c r="D13" s="24">
        <v>98.7</v>
      </c>
      <c r="E13" s="24">
        <v>103.4</v>
      </c>
      <c r="F13" s="24">
        <v>95</v>
      </c>
      <c r="G13" s="24">
        <v>98.9</v>
      </c>
      <c r="H13" s="24">
        <v>101.2</v>
      </c>
      <c r="I13" s="24">
        <v>101.5</v>
      </c>
      <c r="J13" s="24">
        <v>100</v>
      </c>
      <c r="K13" s="24">
        <v>97</v>
      </c>
      <c r="L13" s="24">
        <v>98.5</v>
      </c>
      <c r="M13" s="24">
        <v>98.6</v>
      </c>
      <c r="N13" s="24">
        <v>95.6</v>
      </c>
      <c r="O13" s="24">
        <v>100.9</v>
      </c>
      <c r="P13" s="24">
        <v>100.7</v>
      </c>
      <c r="Q13" s="24">
        <v>95.8</v>
      </c>
      <c r="R13" s="24">
        <v>96.6</v>
      </c>
      <c r="S13" s="24">
        <v>99.3</v>
      </c>
      <c r="T13" s="24">
        <v>99.8</v>
      </c>
      <c r="U13" s="24">
        <v>99.4</v>
      </c>
      <c r="V13" s="24">
        <v>101</v>
      </c>
      <c r="W13" s="24">
        <v>97.4</v>
      </c>
      <c r="X13" s="24">
        <v>95.5</v>
      </c>
      <c r="Y13" s="4"/>
      <c r="AR13" s="1"/>
      <c r="AS13" s="1"/>
      <c r="AT13" s="1"/>
      <c r="AU13" s="1"/>
    </row>
    <row r="14" spans="1:47" x14ac:dyDescent="0.25">
      <c r="A14" s="9">
        <v>2018</v>
      </c>
      <c r="B14" s="9"/>
      <c r="C14" s="9"/>
      <c r="D14" s="24">
        <v>100</v>
      </c>
      <c r="E14" s="24">
        <v>100</v>
      </c>
      <c r="F14" s="24">
        <v>100</v>
      </c>
      <c r="G14" s="24">
        <v>100</v>
      </c>
      <c r="H14" s="24">
        <v>100</v>
      </c>
      <c r="I14" s="24">
        <v>100</v>
      </c>
      <c r="J14" s="24">
        <v>100</v>
      </c>
      <c r="K14" s="24">
        <v>100</v>
      </c>
      <c r="L14" s="24">
        <v>100</v>
      </c>
      <c r="M14" s="24">
        <v>100</v>
      </c>
      <c r="N14" s="24">
        <v>100</v>
      </c>
      <c r="O14" s="24">
        <v>100</v>
      </c>
      <c r="P14" s="24">
        <v>100</v>
      </c>
      <c r="Q14" s="24">
        <v>100</v>
      </c>
      <c r="R14" s="24">
        <v>100</v>
      </c>
      <c r="S14" s="24">
        <v>100</v>
      </c>
      <c r="T14" s="24">
        <v>100</v>
      </c>
      <c r="U14" s="24">
        <v>100</v>
      </c>
      <c r="V14" s="24">
        <v>100</v>
      </c>
      <c r="W14" s="24">
        <v>100</v>
      </c>
      <c r="X14" s="24">
        <v>100</v>
      </c>
      <c r="Y14" s="4"/>
      <c r="AR14" s="1"/>
      <c r="AS14" s="1"/>
      <c r="AT14" s="1"/>
      <c r="AU14" s="1"/>
    </row>
    <row r="15" spans="1:47" x14ac:dyDescent="0.25">
      <c r="A15" s="9">
        <v>2019</v>
      </c>
      <c r="B15" s="9"/>
      <c r="C15" s="9"/>
      <c r="D15" s="24">
        <v>101.4</v>
      </c>
      <c r="E15" s="24">
        <v>106.3</v>
      </c>
      <c r="F15" s="24">
        <v>99.1</v>
      </c>
      <c r="G15" s="24">
        <v>98.2</v>
      </c>
      <c r="H15" s="24">
        <v>101.1</v>
      </c>
      <c r="I15" s="24">
        <v>100.4</v>
      </c>
      <c r="J15" s="24">
        <v>101.8</v>
      </c>
      <c r="K15" s="24">
        <v>102.4</v>
      </c>
      <c r="L15" s="24">
        <v>101.7</v>
      </c>
      <c r="M15" s="24">
        <v>102.5</v>
      </c>
      <c r="N15" s="24">
        <v>107.4</v>
      </c>
      <c r="O15" s="24">
        <v>97.4</v>
      </c>
      <c r="P15" s="24">
        <v>100.6</v>
      </c>
      <c r="Q15" s="24">
        <v>102</v>
      </c>
      <c r="R15" s="24">
        <v>102.5</v>
      </c>
      <c r="S15" s="24">
        <v>102.1</v>
      </c>
      <c r="T15" s="24">
        <v>102.9</v>
      </c>
      <c r="U15" s="24">
        <v>101.1</v>
      </c>
      <c r="V15" s="24">
        <v>101.3</v>
      </c>
      <c r="W15" s="24">
        <v>98.9</v>
      </c>
      <c r="X15" s="24">
        <v>102.6</v>
      </c>
      <c r="Y15" s="4"/>
      <c r="AR15" s="1"/>
      <c r="AS15" s="1"/>
      <c r="AT15" s="1"/>
      <c r="AU15" s="1"/>
    </row>
    <row r="16" spans="1:47" x14ac:dyDescent="0.25">
      <c r="A16" s="9">
        <v>2020</v>
      </c>
      <c r="B16" s="9"/>
      <c r="C16" s="9"/>
      <c r="D16" s="24">
        <v>92.1</v>
      </c>
      <c r="E16" s="24">
        <v>96.4</v>
      </c>
      <c r="F16" s="24">
        <v>91.6</v>
      </c>
      <c r="G16" s="24">
        <v>88.9</v>
      </c>
      <c r="H16" s="24">
        <v>97.1</v>
      </c>
      <c r="I16" s="24">
        <v>99.1</v>
      </c>
      <c r="J16" s="24">
        <v>87.5</v>
      </c>
      <c r="K16" s="24">
        <v>95.7</v>
      </c>
      <c r="L16" s="24">
        <v>85.3</v>
      </c>
      <c r="M16" s="24">
        <v>58.9</v>
      </c>
      <c r="N16" s="24">
        <v>101.8</v>
      </c>
      <c r="O16" s="24">
        <v>93.7</v>
      </c>
      <c r="P16" s="24">
        <v>99.4</v>
      </c>
      <c r="Q16" s="24">
        <v>96.7</v>
      </c>
      <c r="R16" s="24">
        <v>84.6</v>
      </c>
      <c r="S16" s="24">
        <v>104.3</v>
      </c>
      <c r="T16" s="24">
        <v>86</v>
      </c>
      <c r="U16" s="24">
        <v>92.8</v>
      </c>
      <c r="V16" s="24">
        <v>72.8</v>
      </c>
      <c r="W16" s="24">
        <v>75.599999999999994</v>
      </c>
      <c r="X16" s="24">
        <v>75.8</v>
      </c>
      <c r="Y16" s="4"/>
      <c r="AR16" s="1"/>
      <c r="AS16" s="1"/>
      <c r="AT16" s="1"/>
      <c r="AU16" s="1"/>
    </row>
    <row r="17" spans="1:47" ht="13.9" customHeight="1" x14ac:dyDescent="0.25">
      <c r="A17" s="9"/>
      <c r="B17" s="25"/>
      <c r="C17" s="9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4"/>
      <c r="AR17" s="1"/>
      <c r="AS17" s="1"/>
      <c r="AT17" s="1"/>
      <c r="AU17" s="1"/>
    </row>
    <row r="18" spans="1:47" ht="18" customHeight="1" x14ac:dyDescent="0.25">
      <c r="A18" s="9"/>
      <c r="B18" s="25"/>
      <c r="C18" s="9"/>
      <c r="D18" s="25" t="s">
        <v>101</v>
      </c>
      <c r="E18" s="25" t="s">
        <v>102</v>
      </c>
      <c r="F18" s="25" t="s">
        <v>103</v>
      </c>
      <c r="G18" s="25" t="s">
        <v>104</v>
      </c>
      <c r="H18" s="25" t="s">
        <v>105</v>
      </c>
      <c r="I18" s="25" t="s">
        <v>106</v>
      </c>
      <c r="J18" s="25" t="s">
        <v>107</v>
      </c>
      <c r="K18" s="25" t="s">
        <v>108</v>
      </c>
      <c r="L18" s="25" t="s">
        <v>109</v>
      </c>
      <c r="M18" s="25" t="s">
        <v>110</v>
      </c>
      <c r="N18" s="25" t="s">
        <v>111</v>
      </c>
      <c r="O18" s="25" t="s">
        <v>112</v>
      </c>
      <c r="P18" s="25" t="s">
        <v>113</v>
      </c>
      <c r="Q18" s="25" t="s">
        <v>114</v>
      </c>
      <c r="R18" s="25" t="s">
        <v>115</v>
      </c>
      <c r="S18" s="25" t="s">
        <v>116</v>
      </c>
      <c r="T18" s="25" t="s">
        <v>117</v>
      </c>
      <c r="U18" s="25" t="s">
        <v>118</v>
      </c>
      <c r="V18" s="25" t="s">
        <v>119</v>
      </c>
      <c r="W18" s="25" t="s">
        <v>120</v>
      </c>
      <c r="X18" s="25" t="s">
        <v>121</v>
      </c>
      <c r="Y18" s="4"/>
      <c r="AR18" s="1"/>
      <c r="AS18" s="1"/>
      <c r="AT18" s="1"/>
      <c r="AU18" s="1"/>
    </row>
    <row r="19" spans="1:47" ht="18" customHeight="1" x14ac:dyDescent="0.25">
      <c r="A19" s="9"/>
      <c r="B19" s="25"/>
      <c r="C19" s="9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4"/>
      <c r="AR19" s="1"/>
      <c r="AS19" s="1"/>
      <c r="AT19" s="1"/>
      <c r="AU19" s="1"/>
    </row>
    <row r="20" spans="1:47" x14ac:dyDescent="0.25">
      <c r="A20" s="11" t="s">
        <v>132</v>
      </c>
      <c r="B20" s="9" t="s">
        <v>134</v>
      </c>
      <c r="C20" s="9"/>
      <c r="D20" s="24">
        <v>101.3</v>
      </c>
      <c r="E20" s="24">
        <v>103.1</v>
      </c>
      <c r="F20" s="24">
        <v>99.1</v>
      </c>
      <c r="G20" s="24">
        <v>100.4</v>
      </c>
      <c r="H20" s="24">
        <v>97.7</v>
      </c>
      <c r="I20" s="24">
        <v>99.6</v>
      </c>
      <c r="J20" s="24">
        <v>103.2</v>
      </c>
      <c r="K20" s="24">
        <v>101.9</v>
      </c>
      <c r="L20" s="24">
        <v>101.6</v>
      </c>
      <c r="M20" s="24">
        <v>102.8</v>
      </c>
      <c r="N20" s="24">
        <v>106</v>
      </c>
      <c r="O20" s="24">
        <v>98.2</v>
      </c>
      <c r="P20" s="24">
        <v>100.4</v>
      </c>
      <c r="Q20" s="24">
        <v>100.8</v>
      </c>
      <c r="R20" s="24">
        <v>102.4</v>
      </c>
      <c r="S20" s="24">
        <v>101.6</v>
      </c>
      <c r="T20" s="24">
        <v>101.3</v>
      </c>
      <c r="U20" s="24">
        <v>100.5</v>
      </c>
      <c r="V20" s="24">
        <v>101</v>
      </c>
      <c r="W20" s="24">
        <v>97.8</v>
      </c>
      <c r="X20" s="24">
        <v>101.8</v>
      </c>
      <c r="Y20" s="4"/>
      <c r="AR20" s="1"/>
      <c r="AS20" s="1"/>
      <c r="AT20" s="1"/>
      <c r="AU20" s="1"/>
    </row>
    <row r="21" spans="1:47" x14ac:dyDescent="0.25">
      <c r="A21" s="11" t="s">
        <v>124</v>
      </c>
      <c r="B21" s="9" t="s">
        <v>135</v>
      </c>
      <c r="C21" s="9"/>
      <c r="D21" s="24">
        <v>101.4</v>
      </c>
      <c r="E21" s="24">
        <v>103.6</v>
      </c>
      <c r="F21" s="24">
        <v>103.4</v>
      </c>
      <c r="G21" s="24">
        <v>101.5</v>
      </c>
      <c r="H21" s="24">
        <v>98.3</v>
      </c>
      <c r="I21" s="24">
        <v>100</v>
      </c>
      <c r="J21" s="24">
        <v>102.6</v>
      </c>
      <c r="K21" s="24">
        <v>102.5</v>
      </c>
      <c r="L21" s="24">
        <v>101.6</v>
      </c>
      <c r="M21" s="24">
        <v>102.1</v>
      </c>
      <c r="N21" s="24">
        <v>105.8</v>
      </c>
      <c r="O21" s="24">
        <v>97.3</v>
      </c>
      <c r="P21" s="24">
        <v>100.5</v>
      </c>
      <c r="Q21" s="24">
        <v>100.7</v>
      </c>
      <c r="R21" s="24">
        <v>102.6</v>
      </c>
      <c r="S21" s="24">
        <v>101.8</v>
      </c>
      <c r="T21" s="24">
        <v>101.8</v>
      </c>
      <c r="U21" s="24">
        <v>100.7</v>
      </c>
      <c r="V21" s="24">
        <v>101.4</v>
      </c>
      <c r="W21" s="24">
        <v>98</v>
      </c>
      <c r="X21" s="24">
        <v>101.9</v>
      </c>
      <c r="Y21" s="4"/>
      <c r="AR21" s="1"/>
      <c r="AS21" s="1"/>
      <c r="AT21" s="1"/>
      <c r="AU21" s="1"/>
    </row>
    <row r="22" spans="1:47" x14ac:dyDescent="0.25">
      <c r="A22" s="11" t="s">
        <v>124</v>
      </c>
      <c r="B22" s="9" t="s">
        <v>136</v>
      </c>
      <c r="C22" s="9"/>
      <c r="D22" s="24">
        <v>101</v>
      </c>
      <c r="E22" s="24">
        <v>104.4</v>
      </c>
      <c r="F22" s="24">
        <v>96.8</v>
      </c>
      <c r="G22" s="24">
        <v>97.6</v>
      </c>
      <c r="H22" s="24">
        <v>101.3</v>
      </c>
      <c r="I22" s="24">
        <v>100.2</v>
      </c>
      <c r="J22" s="24">
        <v>102.4</v>
      </c>
      <c r="K22" s="24">
        <v>102.6</v>
      </c>
      <c r="L22" s="24">
        <v>102.1</v>
      </c>
      <c r="M22" s="24">
        <v>101.9</v>
      </c>
      <c r="N22" s="24">
        <v>106.8</v>
      </c>
      <c r="O22" s="24">
        <v>96.9</v>
      </c>
      <c r="P22" s="24">
        <v>100.5</v>
      </c>
      <c r="Q22" s="24">
        <v>100.6</v>
      </c>
      <c r="R22" s="24">
        <v>101.6</v>
      </c>
      <c r="S22" s="24">
        <v>101.8</v>
      </c>
      <c r="T22" s="24">
        <v>102.4</v>
      </c>
      <c r="U22" s="24">
        <v>100.7</v>
      </c>
      <c r="V22" s="24">
        <v>100.3</v>
      </c>
      <c r="W22" s="24">
        <v>96.9</v>
      </c>
      <c r="X22" s="24">
        <v>103.8</v>
      </c>
      <c r="Y22" s="4"/>
      <c r="AR22" s="1"/>
      <c r="AS22" s="1"/>
      <c r="AT22" s="1"/>
      <c r="AU22" s="1"/>
    </row>
    <row r="23" spans="1:47" x14ac:dyDescent="0.25">
      <c r="A23" s="11" t="s">
        <v>124</v>
      </c>
      <c r="B23" s="9" t="s">
        <v>123</v>
      </c>
      <c r="C23" s="9"/>
      <c r="D23" s="24">
        <v>101.2</v>
      </c>
      <c r="E23" s="24">
        <v>105.3</v>
      </c>
      <c r="F23" s="24">
        <v>99.7</v>
      </c>
      <c r="G23" s="24">
        <v>98.5</v>
      </c>
      <c r="H23" s="24">
        <v>102.6</v>
      </c>
      <c r="I23" s="24">
        <v>101.8</v>
      </c>
      <c r="J23" s="24">
        <v>102.7</v>
      </c>
      <c r="K23" s="24">
        <v>102.7</v>
      </c>
      <c r="L23" s="24">
        <v>101.1</v>
      </c>
      <c r="M23" s="24">
        <v>101.4</v>
      </c>
      <c r="N23" s="24">
        <v>106.8</v>
      </c>
      <c r="O23" s="24">
        <v>96.7</v>
      </c>
      <c r="P23" s="24">
        <v>100.8</v>
      </c>
      <c r="Q23" s="24">
        <v>100.5</v>
      </c>
      <c r="R23" s="24">
        <v>102.1</v>
      </c>
      <c r="S23" s="24">
        <v>101.8</v>
      </c>
      <c r="T23" s="24">
        <v>102.7</v>
      </c>
      <c r="U23" s="24">
        <v>100.9</v>
      </c>
      <c r="V23" s="24">
        <v>99.2</v>
      </c>
      <c r="W23" s="24">
        <v>97.9</v>
      </c>
      <c r="X23" s="24">
        <v>103.4</v>
      </c>
      <c r="Y23" s="4"/>
      <c r="AR23" s="1"/>
      <c r="AS23" s="1"/>
      <c r="AT23" s="1"/>
      <c r="AU23" s="1"/>
    </row>
    <row r="24" spans="1:47" x14ac:dyDescent="0.25">
      <c r="A24" s="11" t="s">
        <v>124</v>
      </c>
      <c r="B24" s="9" t="s">
        <v>125</v>
      </c>
      <c r="C24" s="9"/>
      <c r="D24" s="24">
        <v>101.4</v>
      </c>
      <c r="E24" s="24">
        <v>105.9</v>
      </c>
      <c r="F24" s="24">
        <v>97.3</v>
      </c>
      <c r="G24" s="24">
        <v>98.2</v>
      </c>
      <c r="H24" s="24">
        <v>103.6</v>
      </c>
      <c r="I24" s="24">
        <v>102.3</v>
      </c>
      <c r="J24" s="24">
        <v>101.4</v>
      </c>
      <c r="K24" s="24">
        <v>102.3</v>
      </c>
      <c r="L24" s="24">
        <v>100.6</v>
      </c>
      <c r="M24" s="24">
        <v>103.8</v>
      </c>
      <c r="N24" s="24">
        <v>108.4</v>
      </c>
      <c r="O24" s="24">
        <v>97</v>
      </c>
      <c r="P24" s="24">
        <v>100.6</v>
      </c>
      <c r="Q24" s="24">
        <v>102.2</v>
      </c>
      <c r="R24" s="24">
        <v>101.8</v>
      </c>
      <c r="S24" s="24">
        <v>101.8</v>
      </c>
      <c r="T24" s="24">
        <v>102.8</v>
      </c>
      <c r="U24" s="24">
        <v>101.2</v>
      </c>
      <c r="V24" s="24">
        <v>102</v>
      </c>
      <c r="W24" s="24">
        <v>97.8</v>
      </c>
      <c r="X24" s="24">
        <v>101.3</v>
      </c>
      <c r="Y24" s="4"/>
      <c r="AR24" s="1"/>
      <c r="AS24" s="1"/>
      <c r="AT24" s="1"/>
      <c r="AU24" s="1"/>
    </row>
    <row r="25" spans="1:47" x14ac:dyDescent="0.25">
      <c r="A25" s="11" t="s">
        <v>124</v>
      </c>
      <c r="B25" s="9" t="s">
        <v>126</v>
      </c>
      <c r="C25" s="9"/>
      <c r="D25" s="24">
        <v>101.7</v>
      </c>
      <c r="E25" s="24">
        <v>106.8</v>
      </c>
      <c r="F25" s="24">
        <v>96.4</v>
      </c>
      <c r="G25" s="24">
        <v>98.4</v>
      </c>
      <c r="H25" s="24">
        <v>100.6</v>
      </c>
      <c r="I25" s="24">
        <v>100.8</v>
      </c>
      <c r="J25" s="24">
        <v>102.5</v>
      </c>
      <c r="K25" s="24">
        <v>102.6</v>
      </c>
      <c r="L25" s="24">
        <v>102.4</v>
      </c>
      <c r="M25" s="24">
        <v>103.2</v>
      </c>
      <c r="N25" s="24">
        <v>108.3</v>
      </c>
      <c r="O25" s="24">
        <v>97.5</v>
      </c>
      <c r="P25" s="24">
        <v>100.6</v>
      </c>
      <c r="Q25" s="24">
        <v>102.5</v>
      </c>
      <c r="R25" s="24">
        <v>104.1</v>
      </c>
      <c r="S25" s="24">
        <v>101.9</v>
      </c>
      <c r="T25" s="24">
        <v>102.7</v>
      </c>
      <c r="U25" s="24">
        <v>101.5</v>
      </c>
      <c r="V25" s="24">
        <v>100.7</v>
      </c>
      <c r="W25" s="24">
        <v>97.8</v>
      </c>
      <c r="X25" s="24">
        <v>101.6</v>
      </c>
      <c r="Y25" s="4"/>
      <c r="AR25" s="1"/>
      <c r="AS25" s="1"/>
      <c r="AT25" s="1"/>
      <c r="AU25" s="1"/>
    </row>
    <row r="26" spans="1:47" x14ac:dyDescent="0.25">
      <c r="A26" s="11" t="s">
        <v>124</v>
      </c>
      <c r="B26" s="9" t="s">
        <v>127</v>
      </c>
      <c r="C26" s="9"/>
      <c r="D26" s="24">
        <v>101.6</v>
      </c>
      <c r="E26" s="24">
        <v>107.8</v>
      </c>
      <c r="F26" s="24">
        <v>98.1</v>
      </c>
      <c r="G26" s="24">
        <v>96.9</v>
      </c>
      <c r="H26" s="24">
        <v>99.6</v>
      </c>
      <c r="I26" s="24">
        <v>101.1</v>
      </c>
      <c r="J26" s="24">
        <v>102.2</v>
      </c>
      <c r="K26" s="24">
        <v>102.8</v>
      </c>
      <c r="L26" s="24">
        <v>101.7</v>
      </c>
      <c r="M26" s="24">
        <v>102</v>
      </c>
      <c r="N26" s="24">
        <v>107.5</v>
      </c>
      <c r="O26" s="24">
        <v>98.2</v>
      </c>
      <c r="P26" s="24">
        <v>100.6</v>
      </c>
      <c r="Q26" s="24">
        <v>103.4</v>
      </c>
      <c r="R26" s="24">
        <v>103</v>
      </c>
      <c r="S26" s="24">
        <v>102.1</v>
      </c>
      <c r="T26" s="24">
        <v>102.9</v>
      </c>
      <c r="U26" s="24">
        <v>101.6</v>
      </c>
      <c r="V26" s="24">
        <v>102.8</v>
      </c>
      <c r="W26" s="24">
        <v>99.7</v>
      </c>
      <c r="X26" s="24">
        <v>100.1</v>
      </c>
      <c r="Y26" s="4"/>
      <c r="AR26" s="1"/>
      <c r="AS26" s="1"/>
      <c r="AT26" s="1"/>
      <c r="AU26" s="1"/>
    </row>
    <row r="27" spans="1:47" x14ac:dyDescent="0.25">
      <c r="A27" s="11" t="s">
        <v>124</v>
      </c>
      <c r="B27" s="9" t="s">
        <v>128</v>
      </c>
      <c r="C27" s="9"/>
      <c r="D27" s="24">
        <v>101.6</v>
      </c>
      <c r="E27" s="24">
        <v>108.5</v>
      </c>
      <c r="F27" s="24">
        <v>106.3</v>
      </c>
      <c r="G27" s="24">
        <v>96.9</v>
      </c>
      <c r="H27" s="24">
        <v>99.2</v>
      </c>
      <c r="I27" s="24">
        <v>100.8</v>
      </c>
      <c r="J27" s="24">
        <v>102.5</v>
      </c>
      <c r="K27" s="24">
        <v>102.6</v>
      </c>
      <c r="L27" s="24">
        <v>101.6</v>
      </c>
      <c r="M27" s="24">
        <v>101.8</v>
      </c>
      <c r="N27" s="24">
        <v>108.9</v>
      </c>
      <c r="O27" s="24">
        <v>97.6</v>
      </c>
      <c r="P27" s="24">
        <v>100.7</v>
      </c>
      <c r="Q27" s="24">
        <v>102.9</v>
      </c>
      <c r="R27" s="24">
        <v>101.8</v>
      </c>
      <c r="S27" s="24">
        <v>102.5</v>
      </c>
      <c r="T27" s="24">
        <v>103.5</v>
      </c>
      <c r="U27" s="24">
        <v>101.5</v>
      </c>
      <c r="V27" s="24">
        <v>100.4</v>
      </c>
      <c r="W27" s="24">
        <v>100.5</v>
      </c>
      <c r="X27" s="24">
        <v>99.8</v>
      </c>
      <c r="Y27" s="4"/>
      <c r="AR27" s="1"/>
      <c r="AS27" s="1"/>
      <c r="AT27" s="1"/>
      <c r="AU27" s="1"/>
    </row>
    <row r="28" spans="1:47" x14ac:dyDescent="0.25">
      <c r="A28" s="11" t="s">
        <v>124</v>
      </c>
      <c r="B28" s="9" t="s">
        <v>129</v>
      </c>
      <c r="C28" s="9"/>
      <c r="D28" s="24">
        <v>101.9</v>
      </c>
      <c r="E28" s="24">
        <v>108.9</v>
      </c>
      <c r="F28" s="24">
        <v>99.1</v>
      </c>
      <c r="G28" s="24">
        <v>98</v>
      </c>
      <c r="H28" s="24">
        <v>103.7</v>
      </c>
      <c r="I28" s="24">
        <v>99.7</v>
      </c>
      <c r="J28" s="24">
        <v>100.2</v>
      </c>
      <c r="K28" s="24">
        <v>103.2</v>
      </c>
      <c r="L28" s="24">
        <v>102.9</v>
      </c>
      <c r="M28" s="24">
        <v>101.9</v>
      </c>
      <c r="N28" s="24">
        <v>108.9</v>
      </c>
      <c r="O28" s="24">
        <v>97.7</v>
      </c>
      <c r="P28" s="24">
        <v>100.7</v>
      </c>
      <c r="Q28" s="24">
        <v>104</v>
      </c>
      <c r="R28" s="24">
        <v>102.2</v>
      </c>
      <c r="S28" s="24">
        <v>102.9</v>
      </c>
      <c r="T28" s="24">
        <v>104.1</v>
      </c>
      <c r="U28" s="24">
        <v>101.3</v>
      </c>
      <c r="V28" s="24">
        <v>100.4</v>
      </c>
      <c r="W28" s="24">
        <v>101.8</v>
      </c>
      <c r="X28" s="24">
        <v>102.1</v>
      </c>
      <c r="Y28" s="4"/>
      <c r="AR28" s="1"/>
      <c r="AS28" s="1"/>
      <c r="AT28" s="1"/>
      <c r="AU28" s="1"/>
    </row>
    <row r="29" spans="1:47" x14ac:dyDescent="0.25">
      <c r="A29" s="11" t="s">
        <v>124</v>
      </c>
      <c r="B29" s="9" t="s">
        <v>130</v>
      </c>
      <c r="C29" s="9"/>
      <c r="D29" s="24">
        <v>101.5</v>
      </c>
      <c r="E29" s="24">
        <v>109</v>
      </c>
      <c r="F29" s="24">
        <v>99.6</v>
      </c>
      <c r="G29" s="24">
        <v>96.2</v>
      </c>
      <c r="H29" s="24">
        <v>104.1</v>
      </c>
      <c r="I29" s="24">
        <v>99.5</v>
      </c>
      <c r="J29" s="24">
        <v>101.3</v>
      </c>
      <c r="K29" s="24">
        <v>102.3</v>
      </c>
      <c r="L29" s="24">
        <v>102</v>
      </c>
      <c r="M29" s="24">
        <v>103.2</v>
      </c>
      <c r="N29" s="24">
        <v>106.9</v>
      </c>
      <c r="O29" s="24">
        <v>96.5</v>
      </c>
      <c r="P29" s="24">
        <v>100.6</v>
      </c>
      <c r="Q29" s="24">
        <v>102.9</v>
      </c>
      <c r="R29" s="24">
        <v>102.9</v>
      </c>
      <c r="S29" s="24">
        <v>102.9</v>
      </c>
      <c r="T29" s="24">
        <v>104.9</v>
      </c>
      <c r="U29" s="24">
        <v>101.5</v>
      </c>
      <c r="V29" s="24">
        <v>102.9</v>
      </c>
      <c r="W29" s="24">
        <v>101.8</v>
      </c>
      <c r="X29" s="24">
        <v>104.7</v>
      </c>
      <c r="Y29" s="4"/>
      <c r="AR29" s="1"/>
      <c r="AS29" s="1"/>
      <c r="AT29" s="1"/>
      <c r="AU29" s="1"/>
    </row>
    <row r="30" spans="1:47" x14ac:dyDescent="0.25">
      <c r="A30" s="11" t="s">
        <v>124</v>
      </c>
      <c r="B30" s="9" t="s">
        <v>131</v>
      </c>
      <c r="C30" s="9"/>
      <c r="D30" s="24">
        <v>101.5</v>
      </c>
      <c r="E30" s="24">
        <v>108.9</v>
      </c>
      <c r="F30" s="24">
        <v>96.4</v>
      </c>
      <c r="G30" s="24">
        <v>96.3</v>
      </c>
      <c r="H30" s="24">
        <v>101.8</v>
      </c>
      <c r="I30" s="24">
        <v>100.1</v>
      </c>
      <c r="J30" s="24">
        <v>100.2</v>
      </c>
      <c r="K30" s="24">
        <v>102.1</v>
      </c>
      <c r="L30" s="24">
        <v>101.6</v>
      </c>
      <c r="M30" s="24">
        <v>102.7</v>
      </c>
      <c r="N30" s="24">
        <v>107.4</v>
      </c>
      <c r="O30" s="24">
        <v>96.6</v>
      </c>
      <c r="P30" s="24">
        <v>100.9</v>
      </c>
      <c r="Q30" s="24">
        <v>103.3</v>
      </c>
      <c r="R30" s="24">
        <v>103.4</v>
      </c>
      <c r="S30" s="24">
        <v>103.1</v>
      </c>
      <c r="T30" s="24">
        <v>105.1</v>
      </c>
      <c r="U30" s="24">
        <v>101.6</v>
      </c>
      <c r="V30" s="24">
        <v>103.2</v>
      </c>
      <c r="W30" s="24">
        <v>99.3</v>
      </c>
      <c r="X30" s="24">
        <v>107.4</v>
      </c>
      <c r="Y30" s="4"/>
      <c r="AR30" s="1"/>
      <c r="AS30" s="1"/>
      <c r="AT30" s="1"/>
      <c r="AU30" s="1"/>
    </row>
    <row r="31" spans="1:47" x14ac:dyDescent="0.25">
      <c r="A31" s="11" t="s">
        <v>137</v>
      </c>
      <c r="B31" s="9" t="s">
        <v>133</v>
      </c>
      <c r="C31" s="9"/>
      <c r="D31" s="24">
        <v>101.6</v>
      </c>
      <c r="E31" s="24">
        <v>108</v>
      </c>
      <c r="F31" s="24">
        <v>96.5</v>
      </c>
      <c r="G31" s="24">
        <v>96.9</v>
      </c>
      <c r="H31" s="24">
        <v>99.1</v>
      </c>
      <c r="I31" s="24">
        <v>101</v>
      </c>
      <c r="J31" s="24">
        <v>99.8</v>
      </c>
      <c r="K31" s="24">
        <v>103.1</v>
      </c>
      <c r="L31" s="24">
        <v>102.5</v>
      </c>
      <c r="M31" s="24">
        <v>102.2</v>
      </c>
      <c r="N31" s="24">
        <v>105.4</v>
      </c>
      <c r="O31" s="24">
        <v>96.1</v>
      </c>
      <c r="P31" s="24">
        <v>101</v>
      </c>
      <c r="Q31" s="24">
        <v>103.8</v>
      </c>
      <c r="R31" s="24">
        <v>103.3</v>
      </c>
      <c r="S31" s="24">
        <v>103.2</v>
      </c>
      <c r="T31" s="24">
        <v>106</v>
      </c>
      <c r="U31" s="24">
        <v>102.3</v>
      </c>
      <c r="V31" s="24">
        <v>103.5</v>
      </c>
      <c r="W31" s="24">
        <v>98.2</v>
      </c>
      <c r="X31" s="24">
        <v>109.3</v>
      </c>
      <c r="Y31" s="4"/>
      <c r="AR31" s="1"/>
      <c r="AS31" s="1"/>
      <c r="AT31" s="1"/>
      <c r="AU31" s="1"/>
    </row>
    <row r="32" spans="1:47" x14ac:dyDescent="0.25">
      <c r="A32" s="11" t="s">
        <v>124</v>
      </c>
      <c r="B32" s="9" t="s">
        <v>134</v>
      </c>
      <c r="C32" s="9"/>
      <c r="D32" s="24">
        <v>101.3</v>
      </c>
      <c r="E32" s="24">
        <v>105.1</v>
      </c>
      <c r="F32" s="24">
        <v>96.3</v>
      </c>
      <c r="G32" s="24">
        <v>97.4</v>
      </c>
      <c r="H32" s="24">
        <v>98.3</v>
      </c>
      <c r="I32" s="24">
        <v>100.3</v>
      </c>
      <c r="J32" s="24">
        <v>99.2</v>
      </c>
      <c r="K32" s="24">
        <v>102.3</v>
      </c>
      <c r="L32" s="24">
        <v>99.4</v>
      </c>
      <c r="M32" s="24">
        <v>103.4</v>
      </c>
      <c r="N32" s="24">
        <v>107.2</v>
      </c>
      <c r="O32" s="24">
        <v>95.8</v>
      </c>
      <c r="P32" s="24">
        <v>101.1</v>
      </c>
      <c r="Q32" s="24">
        <v>104</v>
      </c>
      <c r="R32" s="24">
        <v>101.9</v>
      </c>
      <c r="S32" s="24">
        <v>103.4</v>
      </c>
      <c r="T32" s="24">
        <v>103.8</v>
      </c>
      <c r="U32" s="24">
        <v>102.6</v>
      </c>
      <c r="V32" s="24">
        <v>101.6</v>
      </c>
      <c r="W32" s="24">
        <v>97.7</v>
      </c>
      <c r="X32" s="24">
        <v>102.9</v>
      </c>
      <c r="Y32" s="4"/>
      <c r="AR32" s="1"/>
      <c r="AS32" s="1"/>
      <c r="AT32" s="1"/>
      <c r="AU32" s="1"/>
    </row>
    <row r="33" spans="1:47" x14ac:dyDescent="0.25">
      <c r="A33" s="11" t="s">
        <v>124</v>
      </c>
      <c r="B33" s="9" t="s">
        <v>135</v>
      </c>
      <c r="C33" s="9"/>
      <c r="D33" s="24">
        <v>94</v>
      </c>
      <c r="E33" s="24">
        <v>100</v>
      </c>
      <c r="F33" s="24">
        <v>90.4</v>
      </c>
      <c r="G33" s="24">
        <v>90.9</v>
      </c>
      <c r="H33" s="24">
        <v>98.1</v>
      </c>
      <c r="I33" s="24">
        <v>101</v>
      </c>
      <c r="J33" s="24">
        <v>95.8</v>
      </c>
      <c r="K33" s="24">
        <v>91.8</v>
      </c>
      <c r="L33" s="24">
        <v>86.6</v>
      </c>
      <c r="M33" s="24">
        <v>70.099999999999994</v>
      </c>
      <c r="N33" s="24">
        <v>105.8</v>
      </c>
      <c r="O33" s="24">
        <v>94.8</v>
      </c>
      <c r="P33" s="24">
        <v>100.8</v>
      </c>
      <c r="Q33" s="24">
        <v>102.2</v>
      </c>
      <c r="R33" s="24">
        <v>91.4</v>
      </c>
      <c r="S33" s="24">
        <v>103.6</v>
      </c>
      <c r="T33" s="24">
        <v>76.7</v>
      </c>
      <c r="U33" s="24">
        <v>93</v>
      </c>
      <c r="V33" s="24">
        <v>83.9</v>
      </c>
      <c r="W33" s="24">
        <v>84.7</v>
      </c>
      <c r="X33" s="24">
        <v>78.3</v>
      </c>
      <c r="Y33" s="4"/>
      <c r="AR33" s="1"/>
      <c r="AS33" s="1"/>
      <c r="AT33" s="1"/>
      <c r="AU33" s="1"/>
    </row>
    <row r="34" spans="1:47" x14ac:dyDescent="0.25">
      <c r="A34" s="11" t="s">
        <v>124</v>
      </c>
      <c r="B34" s="9" t="s">
        <v>136</v>
      </c>
      <c r="C34" s="9"/>
      <c r="D34" s="24">
        <v>76.400000000000006</v>
      </c>
      <c r="E34" s="24">
        <v>89.4</v>
      </c>
      <c r="F34" s="24">
        <v>88.4</v>
      </c>
      <c r="G34" s="24">
        <v>68</v>
      </c>
      <c r="H34" s="24">
        <v>89.8</v>
      </c>
      <c r="I34" s="24">
        <v>93.3</v>
      </c>
      <c r="J34" s="24">
        <v>55.9</v>
      </c>
      <c r="K34" s="24">
        <v>66.2</v>
      </c>
      <c r="L34" s="24">
        <v>64.3</v>
      </c>
      <c r="M34" s="24">
        <v>9.6</v>
      </c>
      <c r="N34" s="24">
        <v>94.9</v>
      </c>
      <c r="O34" s="24">
        <v>91.3</v>
      </c>
      <c r="P34" s="24">
        <v>98.7</v>
      </c>
      <c r="Q34" s="24">
        <v>85.9</v>
      </c>
      <c r="R34" s="24">
        <v>67.5</v>
      </c>
      <c r="S34" s="24">
        <v>103.9</v>
      </c>
      <c r="T34" s="24">
        <v>60.9</v>
      </c>
      <c r="U34" s="24">
        <v>75.900000000000006</v>
      </c>
      <c r="V34" s="24">
        <v>54.3</v>
      </c>
      <c r="W34" s="24">
        <v>52.4</v>
      </c>
      <c r="X34" s="24">
        <v>50.8</v>
      </c>
      <c r="Y34" s="4"/>
      <c r="AR34" s="1"/>
      <c r="AS34" s="1"/>
      <c r="AT34" s="1"/>
      <c r="AU34" s="1"/>
    </row>
    <row r="35" spans="1:47" x14ac:dyDescent="0.25">
      <c r="A35" s="11" t="s">
        <v>124</v>
      </c>
      <c r="B35" s="9" t="s">
        <v>123</v>
      </c>
      <c r="C35" s="9"/>
      <c r="D35" s="24">
        <v>78.8</v>
      </c>
      <c r="E35" s="24">
        <v>89.9</v>
      </c>
      <c r="F35" s="24">
        <v>90.6</v>
      </c>
      <c r="G35" s="24">
        <v>74</v>
      </c>
      <c r="H35" s="24">
        <v>90.9</v>
      </c>
      <c r="I35" s="24">
        <v>93.5</v>
      </c>
      <c r="J35" s="24">
        <v>63.5</v>
      </c>
      <c r="K35" s="24">
        <v>74.8</v>
      </c>
      <c r="L35" s="24">
        <v>68.900000000000006</v>
      </c>
      <c r="M35" s="24">
        <v>11.1</v>
      </c>
      <c r="N35" s="24">
        <v>93.7</v>
      </c>
      <c r="O35" s="24">
        <v>91.8</v>
      </c>
      <c r="P35" s="24">
        <v>98.3</v>
      </c>
      <c r="Q35" s="24">
        <v>84.8</v>
      </c>
      <c r="R35" s="24">
        <v>67.7</v>
      </c>
      <c r="S35" s="24">
        <v>104.2</v>
      </c>
      <c r="T35" s="24">
        <v>62.9</v>
      </c>
      <c r="U35" s="24">
        <v>78.099999999999994</v>
      </c>
      <c r="V35" s="24">
        <v>50.7</v>
      </c>
      <c r="W35" s="24">
        <v>54.4</v>
      </c>
      <c r="X35" s="24">
        <v>45</v>
      </c>
      <c r="Y35" s="4"/>
      <c r="AR35" s="1"/>
      <c r="AS35" s="1"/>
      <c r="AT35" s="1"/>
      <c r="AU35" s="1"/>
    </row>
    <row r="36" spans="1:47" x14ac:dyDescent="0.25">
      <c r="A36" s="11" t="s">
        <v>124</v>
      </c>
      <c r="B36" s="9" t="s">
        <v>125</v>
      </c>
      <c r="C36" s="9"/>
      <c r="D36" s="24">
        <v>86</v>
      </c>
      <c r="E36" s="24">
        <v>91.3</v>
      </c>
      <c r="F36" s="24">
        <v>97.5</v>
      </c>
      <c r="G36" s="24">
        <v>83.5</v>
      </c>
      <c r="H36" s="24">
        <v>94.7</v>
      </c>
      <c r="I36" s="24">
        <v>99</v>
      </c>
      <c r="J36" s="24">
        <v>76.099999999999994</v>
      </c>
      <c r="K36" s="24">
        <v>96.1</v>
      </c>
      <c r="L36" s="24">
        <v>78.8</v>
      </c>
      <c r="M36" s="24">
        <v>24</v>
      </c>
      <c r="N36" s="24">
        <v>98.5</v>
      </c>
      <c r="O36" s="24">
        <v>92.2</v>
      </c>
      <c r="P36" s="24">
        <v>98.2</v>
      </c>
      <c r="Q36" s="24">
        <v>91.1</v>
      </c>
      <c r="R36" s="24">
        <v>78.5</v>
      </c>
      <c r="S36" s="24">
        <v>104.4</v>
      </c>
      <c r="T36" s="24">
        <v>69.7</v>
      </c>
      <c r="U36" s="24">
        <v>81.3</v>
      </c>
      <c r="V36" s="24">
        <v>60.7</v>
      </c>
      <c r="W36" s="24">
        <v>57.8</v>
      </c>
      <c r="X36" s="24">
        <v>51.8</v>
      </c>
      <c r="Y36" s="4"/>
      <c r="AR36" s="1"/>
      <c r="AS36" s="1"/>
      <c r="AT36" s="1"/>
      <c r="AU36" s="1"/>
    </row>
    <row r="37" spans="1:47" x14ac:dyDescent="0.25">
      <c r="A37" s="11" t="s">
        <v>124</v>
      </c>
      <c r="B37" s="9" t="s">
        <v>126</v>
      </c>
      <c r="C37" s="9"/>
      <c r="D37" s="24">
        <v>92.2</v>
      </c>
      <c r="E37" s="24">
        <v>93.4</v>
      </c>
      <c r="F37" s="24">
        <v>94.8</v>
      </c>
      <c r="G37" s="24">
        <v>89.7</v>
      </c>
      <c r="H37" s="24">
        <v>99.5</v>
      </c>
      <c r="I37" s="24">
        <v>100.1</v>
      </c>
      <c r="J37" s="24">
        <v>89.6</v>
      </c>
      <c r="K37" s="24">
        <v>103.4</v>
      </c>
      <c r="L37" s="24">
        <v>83.5</v>
      </c>
      <c r="M37" s="24">
        <v>62.4</v>
      </c>
      <c r="N37" s="24">
        <v>102.5</v>
      </c>
      <c r="O37" s="24">
        <v>92.3</v>
      </c>
      <c r="P37" s="24">
        <v>98.9</v>
      </c>
      <c r="Q37" s="24">
        <v>94.6</v>
      </c>
      <c r="R37" s="24">
        <v>81.900000000000006</v>
      </c>
      <c r="S37" s="24">
        <v>104.5</v>
      </c>
      <c r="T37" s="24">
        <v>79.599999999999994</v>
      </c>
      <c r="U37" s="24">
        <v>88.3</v>
      </c>
      <c r="V37" s="24">
        <v>70.5</v>
      </c>
      <c r="W37" s="24">
        <v>84.6</v>
      </c>
      <c r="X37" s="24">
        <v>69.7</v>
      </c>
      <c r="Y37" s="4"/>
      <c r="AR37" s="1"/>
      <c r="AS37" s="1"/>
      <c r="AT37" s="1"/>
      <c r="AU37" s="1"/>
    </row>
    <row r="38" spans="1:47" x14ac:dyDescent="0.25">
      <c r="A38" s="11" t="s">
        <v>124</v>
      </c>
      <c r="B38" s="9" t="s">
        <v>127</v>
      </c>
      <c r="C38" s="9"/>
      <c r="D38" s="24">
        <v>94.3</v>
      </c>
      <c r="E38" s="24">
        <v>95.2</v>
      </c>
      <c r="F38" s="24">
        <v>91.2</v>
      </c>
      <c r="G38" s="24">
        <v>91.4</v>
      </c>
      <c r="H38" s="24">
        <v>99.7</v>
      </c>
      <c r="I38" s="24">
        <v>99.7</v>
      </c>
      <c r="J38" s="24">
        <v>92.5</v>
      </c>
      <c r="K38" s="24">
        <v>103.4</v>
      </c>
      <c r="L38" s="24">
        <v>84.8</v>
      </c>
      <c r="M38" s="24">
        <v>89.7</v>
      </c>
      <c r="N38" s="24">
        <v>101.6</v>
      </c>
      <c r="O38" s="24">
        <v>92.2</v>
      </c>
      <c r="P38" s="24">
        <v>99.1</v>
      </c>
      <c r="Q38" s="24">
        <v>94.9</v>
      </c>
      <c r="R38" s="24">
        <v>83.1</v>
      </c>
      <c r="S38" s="24">
        <v>104.7</v>
      </c>
      <c r="T38" s="24">
        <v>87.9</v>
      </c>
      <c r="U38" s="24">
        <v>93.5</v>
      </c>
      <c r="V38" s="24">
        <v>70.5</v>
      </c>
      <c r="W38" s="24">
        <v>78.599999999999994</v>
      </c>
      <c r="X38" s="24">
        <v>84</v>
      </c>
      <c r="Y38" s="4"/>
      <c r="AR38" s="1"/>
      <c r="AS38" s="1"/>
      <c r="AT38" s="1"/>
      <c r="AU38" s="1"/>
    </row>
    <row r="39" spans="1:47" x14ac:dyDescent="0.25">
      <c r="A39" s="11" t="s">
        <v>124</v>
      </c>
      <c r="B39" s="9" t="s">
        <v>128</v>
      </c>
      <c r="C39" s="9"/>
      <c r="D39" s="24">
        <v>95.5</v>
      </c>
      <c r="E39" s="24">
        <v>96.9</v>
      </c>
      <c r="F39" s="24">
        <v>88.8</v>
      </c>
      <c r="G39" s="24">
        <v>92.5</v>
      </c>
      <c r="H39" s="24">
        <v>99.1</v>
      </c>
      <c r="I39" s="24">
        <v>100</v>
      </c>
      <c r="J39" s="24">
        <v>94.2</v>
      </c>
      <c r="K39" s="24">
        <v>103.2</v>
      </c>
      <c r="L39" s="24">
        <v>87</v>
      </c>
      <c r="M39" s="24">
        <v>78.2</v>
      </c>
      <c r="N39" s="24">
        <v>101.5</v>
      </c>
      <c r="O39" s="24">
        <v>93.3</v>
      </c>
      <c r="P39" s="24">
        <v>99.3</v>
      </c>
      <c r="Q39" s="24">
        <v>98.6</v>
      </c>
      <c r="R39" s="24">
        <v>84.1</v>
      </c>
      <c r="S39" s="24">
        <v>104.8</v>
      </c>
      <c r="T39" s="24">
        <v>96.5</v>
      </c>
      <c r="U39" s="24">
        <v>97.7</v>
      </c>
      <c r="V39" s="24">
        <v>73.8</v>
      </c>
      <c r="W39" s="24">
        <v>80.3</v>
      </c>
      <c r="X39" s="24">
        <v>85.1</v>
      </c>
      <c r="Y39" s="4"/>
      <c r="AR39" s="1"/>
      <c r="AS39" s="1"/>
      <c r="AT39" s="1"/>
      <c r="AU39" s="1"/>
    </row>
    <row r="40" spans="1:47" x14ac:dyDescent="0.25">
      <c r="A40" s="11" t="s">
        <v>124</v>
      </c>
      <c r="B40" s="9" t="s">
        <v>129</v>
      </c>
      <c r="C40" s="27"/>
      <c r="D40" s="28">
        <v>96.3</v>
      </c>
      <c r="E40" s="28">
        <v>96.8</v>
      </c>
      <c r="F40" s="28">
        <v>89.5</v>
      </c>
      <c r="G40" s="28">
        <v>93.6</v>
      </c>
      <c r="H40" s="28">
        <v>97.6</v>
      </c>
      <c r="I40" s="28">
        <v>100.1</v>
      </c>
      <c r="J40" s="28">
        <v>94.9</v>
      </c>
      <c r="K40" s="28">
        <v>104.6</v>
      </c>
      <c r="L40" s="28">
        <v>88.3</v>
      </c>
      <c r="M40" s="28">
        <v>67.099999999999994</v>
      </c>
      <c r="N40" s="28">
        <v>105.2</v>
      </c>
      <c r="O40" s="28">
        <v>94.8</v>
      </c>
      <c r="P40" s="28">
        <v>99.3</v>
      </c>
      <c r="Q40" s="28">
        <v>99.7</v>
      </c>
      <c r="R40" s="28">
        <v>86</v>
      </c>
      <c r="S40" s="28">
        <v>105</v>
      </c>
      <c r="T40" s="28">
        <v>98.7</v>
      </c>
      <c r="U40" s="28">
        <v>99.6</v>
      </c>
      <c r="V40" s="28">
        <v>73.5</v>
      </c>
      <c r="W40" s="28">
        <v>80.400000000000006</v>
      </c>
      <c r="X40" s="28">
        <v>78.400000000000006</v>
      </c>
      <c r="Y40" s="4"/>
      <c r="AR40" s="1"/>
      <c r="AS40" s="1"/>
      <c r="AT40" s="1"/>
      <c r="AU40" s="1"/>
    </row>
    <row r="41" spans="1:47" x14ac:dyDescent="0.25">
      <c r="A41" s="11" t="s">
        <v>124</v>
      </c>
      <c r="B41" s="9" t="s">
        <v>130</v>
      </c>
      <c r="C41" s="27"/>
      <c r="D41" s="28">
        <v>94.2</v>
      </c>
      <c r="E41" s="28">
        <v>96.2</v>
      </c>
      <c r="F41" s="28">
        <v>85.6</v>
      </c>
      <c r="G41" s="28">
        <v>94.9</v>
      </c>
      <c r="H41" s="28">
        <v>98.8</v>
      </c>
      <c r="I41" s="28">
        <v>100.1</v>
      </c>
      <c r="J41" s="28">
        <v>95.5</v>
      </c>
      <c r="K41" s="28">
        <v>98.7</v>
      </c>
      <c r="L41" s="28">
        <v>88.8</v>
      </c>
      <c r="M41" s="28">
        <v>39.700000000000003</v>
      </c>
      <c r="N41" s="28">
        <v>103.2</v>
      </c>
      <c r="O41" s="28">
        <v>94.8</v>
      </c>
      <c r="P41" s="28">
        <v>99</v>
      </c>
      <c r="Q41" s="28">
        <v>99.3</v>
      </c>
      <c r="R41" s="28">
        <v>83.8</v>
      </c>
      <c r="S41" s="28">
        <v>104.9</v>
      </c>
      <c r="T41" s="28">
        <v>97</v>
      </c>
      <c r="U41" s="28">
        <v>99.8</v>
      </c>
      <c r="V41" s="28">
        <v>63.4</v>
      </c>
      <c r="W41" s="28">
        <v>63.3</v>
      </c>
      <c r="X41" s="28">
        <v>74.400000000000006</v>
      </c>
      <c r="Y41" s="4"/>
      <c r="AR41" s="1"/>
      <c r="AS41" s="1"/>
      <c r="AT41" s="1"/>
      <c r="AU41" s="1"/>
    </row>
    <row r="42" spans="1:47" x14ac:dyDescent="0.25">
      <c r="A42" s="11" t="s">
        <v>124</v>
      </c>
      <c r="B42" s="9" t="s">
        <v>131</v>
      </c>
      <c r="C42" s="27"/>
      <c r="D42" s="28">
        <v>95.1</v>
      </c>
      <c r="E42" s="28">
        <v>94.8</v>
      </c>
      <c r="F42" s="28">
        <v>89.2</v>
      </c>
      <c r="G42" s="28">
        <v>94.3</v>
      </c>
      <c r="H42" s="28">
        <v>99.5</v>
      </c>
      <c r="I42" s="28">
        <v>101.4</v>
      </c>
      <c r="J42" s="28">
        <v>93.4</v>
      </c>
      <c r="K42" s="28">
        <v>100.8</v>
      </c>
      <c r="L42" s="28">
        <v>90.9</v>
      </c>
      <c r="M42" s="28">
        <v>49.8</v>
      </c>
      <c r="N42" s="28">
        <v>101.7</v>
      </c>
      <c r="O42" s="28">
        <v>94.7</v>
      </c>
      <c r="P42" s="28">
        <v>99.4</v>
      </c>
      <c r="Q42" s="28">
        <v>101.8</v>
      </c>
      <c r="R42" s="28">
        <v>86.1</v>
      </c>
      <c r="S42" s="28">
        <v>105.1</v>
      </c>
      <c r="T42" s="28">
        <v>92.6</v>
      </c>
      <c r="U42" s="28">
        <v>101.9</v>
      </c>
      <c r="V42" s="28">
        <v>67.2</v>
      </c>
      <c r="W42" s="28">
        <v>74.2</v>
      </c>
      <c r="X42" s="28">
        <v>80.099999999999994</v>
      </c>
      <c r="Y42" s="4"/>
      <c r="AR42" s="1"/>
      <c r="AS42" s="1"/>
      <c r="AT42" s="1"/>
      <c r="AU42" s="1"/>
    </row>
    <row r="43" spans="1:47" x14ac:dyDescent="0.25">
      <c r="A43" s="11" t="s">
        <v>154</v>
      </c>
      <c r="B43" s="9" t="s">
        <v>133</v>
      </c>
      <c r="C43" s="27"/>
      <c r="D43" s="28">
        <v>93</v>
      </c>
      <c r="E43" s="28">
        <v>93.4</v>
      </c>
      <c r="F43" s="28">
        <v>87.3</v>
      </c>
      <c r="G43" s="28">
        <v>92.1</v>
      </c>
      <c r="H43" s="28">
        <v>99.6</v>
      </c>
      <c r="I43" s="28">
        <v>101.6</v>
      </c>
      <c r="J43" s="28">
        <v>93.4</v>
      </c>
      <c r="K43" s="28">
        <v>92.4</v>
      </c>
      <c r="L43" s="28">
        <v>86</v>
      </c>
      <c r="M43" s="28">
        <v>42.3</v>
      </c>
      <c r="N43" s="28">
        <v>104.7</v>
      </c>
      <c r="O43" s="28">
        <v>93.7</v>
      </c>
      <c r="P43" s="28">
        <v>99.3</v>
      </c>
      <c r="Q43" s="28">
        <v>99.9</v>
      </c>
      <c r="R43" s="28">
        <v>84.9</v>
      </c>
      <c r="S43" s="28">
        <v>105.2</v>
      </c>
      <c r="T43" s="28">
        <v>79.900000000000006</v>
      </c>
      <c r="U43" s="28">
        <v>107.9</v>
      </c>
      <c r="V43" s="28">
        <v>65.599999999999994</v>
      </c>
      <c r="W43" s="28">
        <v>61.6</v>
      </c>
      <c r="X43" s="28">
        <v>91.2</v>
      </c>
      <c r="Y43" s="4"/>
      <c r="AR43" s="1"/>
      <c r="AS43" s="1"/>
      <c r="AT43" s="1"/>
      <c r="AU43" s="1"/>
    </row>
    <row r="44" spans="1:47" x14ac:dyDescent="0.25">
      <c r="A44" s="11" t="s">
        <v>124</v>
      </c>
      <c r="B44" s="9" t="s">
        <v>134</v>
      </c>
      <c r="C44" s="27"/>
      <c r="D44" s="28">
        <v>93.3</v>
      </c>
      <c r="E44" s="28">
        <v>91.7</v>
      </c>
      <c r="F44" s="28">
        <v>85.5</v>
      </c>
      <c r="G44" s="28">
        <v>93.3</v>
      </c>
      <c r="H44" s="28">
        <v>100.1</v>
      </c>
      <c r="I44" s="28">
        <v>103</v>
      </c>
      <c r="J44" s="28">
        <v>94.9</v>
      </c>
      <c r="K44" s="28">
        <v>95.4</v>
      </c>
      <c r="L44" s="28">
        <v>86.3</v>
      </c>
      <c r="M44" s="28">
        <v>43.4</v>
      </c>
      <c r="N44" s="28">
        <v>102.8</v>
      </c>
      <c r="O44" s="28">
        <v>93.6</v>
      </c>
      <c r="P44" s="28">
        <v>99.6</v>
      </c>
      <c r="Q44" s="28">
        <v>100.6</v>
      </c>
      <c r="R44" s="28">
        <v>85.3</v>
      </c>
      <c r="S44" s="28">
        <v>105.3</v>
      </c>
      <c r="T44" s="28">
        <v>79.599999999999994</v>
      </c>
      <c r="U44" s="28">
        <v>105</v>
      </c>
      <c r="V44" s="28">
        <v>65.8</v>
      </c>
      <c r="W44" s="28">
        <v>62</v>
      </c>
      <c r="X44" s="28">
        <v>99.7</v>
      </c>
      <c r="Y44" s="4"/>
      <c r="AR44" s="1"/>
      <c r="AS44" s="1"/>
      <c r="AT44" s="1"/>
      <c r="AU44" s="1"/>
    </row>
    <row r="45" spans="1:47" ht="8.25" customHeight="1" x14ac:dyDescent="0.25">
      <c r="A45" s="9"/>
      <c r="B45" s="9"/>
      <c r="C45" s="9"/>
      <c r="D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4"/>
      <c r="AR45" s="1"/>
      <c r="AS45" s="1"/>
      <c r="AT45" s="1"/>
      <c r="AU45" s="1"/>
    </row>
    <row r="46" spans="1:47" x14ac:dyDescent="0.25">
      <c r="A46" s="53"/>
      <c r="B46" s="9"/>
      <c r="C46" s="9"/>
      <c r="D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4"/>
      <c r="AR46" s="1"/>
      <c r="AS46" s="1"/>
      <c r="AT46" s="1"/>
      <c r="AU46" s="1"/>
    </row>
    <row r="47" spans="1:47" ht="15" customHeight="1" x14ac:dyDescent="0.25">
      <c r="A47" s="9"/>
      <c r="B47" s="9" t="s">
        <v>160</v>
      </c>
      <c r="C47" s="9"/>
      <c r="D47" s="70">
        <f>+D34/D22*100-100</f>
        <v>-24.356435643564353</v>
      </c>
      <c r="E47" s="59">
        <f t="shared" ref="E47:X57" si="0">+E34/E22*100-100</f>
        <v>-14.367816091954026</v>
      </c>
      <c r="F47" s="59">
        <f t="shared" si="0"/>
        <v>-8.6776859504132204</v>
      </c>
      <c r="G47" s="59">
        <f t="shared" si="0"/>
        <v>-30.327868852459019</v>
      </c>
      <c r="H47" s="59">
        <f t="shared" si="0"/>
        <v>-11.352418558736417</v>
      </c>
      <c r="I47" s="59">
        <f t="shared" si="0"/>
        <v>-6.8862275449101844</v>
      </c>
      <c r="J47" s="59">
        <f t="shared" si="0"/>
        <v>-45.41015625</v>
      </c>
      <c r="K47" s="59">
        <f t="shared" si="0"/>
        <v>-35.477582846003898</v>
      </c>
      <c r="L47" s="59">
        <f t="shared" si="0"/>
        <v>-37.022526934378064</v>
      </c>
      <c r="M47" s="59">
        <f t="shared" si="0"/>
        <v>-90.578999018645732</v>
      </c>
      <c r="N47" s="59">
        <f t="shared" si="0"/>
        <v>-11.142322097378269</v>
      </c>
      <c r="O47" s="59">
        <f t="shared" si="0"/>
        <v>-5.7791537667698663</v>
      </c>
      <c r="P47" s="59">
        <f t="shared" si="0"/>
        <v>-1.7910447761194064</v>
      </c>
      <c r="Q47" s="59">
        <f t="shared" si="0"/>
        <v>-14.612326043737568</v>
      </c>
      <c r="R47" s="59">
        <f t="shared" si="0"/>
        <v>-33.562992125984252</v>
      </c>
      <c r="S47" s="59">
        <f t="shared" si="0"/>
        <v>2.0628683693516763</v>
      </c>
      <c r="T47" s="59">
        <f t="shared" si="0"/>
        <v>-40.52734375</v>
      </c>
      <c r="U47" s="59">
        <f t="shared" si="0"/>
        <v>-24.627606752730884</v>
      </c>
      <c r="V47" s="59">
        <f t="shared" si="0"/>
        <v>-45.862412761714857</v>
      </c>
      <c r="W47" s="59">
        <f t="shared" si="0"/>
        <v>-45.923632610939116</v>
      </c>
      <c r="X47" s="59">
        <f t="shared" si="0"/>
        <v>-51.059730250481699</v>
      </c>
      <c r="Y47" s="4"/>
      <c r="AR47" s="1"/>
      <c r="AS47" s="1"/>
      <c r="AT47" s="1"/>
      <c r="AU47" s="1"/>
    </row>
    <row r="48" spans="1:47" ht="15" customHeight="1" x14ac:dyDescent="0.25">
      <c r="A48" s="9"/>
      <c r="B48" s="9" t="s">
        <v>161</v>
      </c>
      <c r="C48" s="9"/>
      <c r="D48" s="70">
        <f t="shared" ref="D48:S57" si="1">+D35/D23*100-100</f>
        <v>-22.134387351778656</v>
      </c>
      <c r="E48" s="59">
        <f t="shared" si="1"/>
        <v>-14.62488129154795</v>
      </c>
      <c r="F48" s="59">
        <f t="shared" si="1"/>
        <v>-9.1273821464393166</v>
      </c>
      <c r="G48" s="59">
        <f t="shared" si="1"/>
        <v>-24.873096446700501</v>
      </c>
      <c r="H48" s="59">
        <f t="shared" si="1"/>
        <v>-11.403508771929822</v>
      </c>
      <c r="I48" s="59">
        <f t="shared" si="1"/>
        <v>-8.1532416502946887</v>
      </c>
      <c r="J48" s="59">
        <f t="shared" si="1"/>
        <v>-38.169425511197666</v>
      </c>
      <c r="K48" s="59">
        <f t="shared" si="1"/>
        <v>-27.166504381694253</v>
      </c>
      <c r="L48" s="59">
        <f t="shared" si="1"/>
        <v>-31.849653808110773</v>
      </c>
      <c r="M48" s="59">
        <f t="shared" si="1"/>
        <v>-89.053254437869825</v>
      </c>
      <c r="N48" s="59">
        <f t="shared" si="1"/>
        <v>-12.26591760299624</v>
      </c>
      <c r="O48" s="59">
        <f t="shared" si="1"/>
        <v>-5.0672182006204878</v>
      </c>
      <c r="P48" s="59">
        <f t="shared" si="1"/>
        <v>-2.4801587301587347</v>
      </c>
      <c r="Q48" s="59">
        <f t="shared" si="1"/>
        <v>-15.621890547263689</v>
      </c>
      <c r="R48" s="59">
        <f t="shared" si="1"/>
        <v>-33.692458374142987</v>
      </c>
      <c r="S48" s="59">
        <f t="shared" si="1"/>
        <v>2.3575638506876402</v>
      </c>
      <c r="T48" s="59">
        <f t="shared" si="0"/>
        <v>-38.753651411879261</v>
      </c>
      <c r="U48" s="59">
        <f t="shared" si="0"/>
        <v>-22.596630327056502</v>
      </c>
      <c r="V48" s="59">
        <f t="shared" si="0"/>
        <v>-48.891129032258064</v>
      </c>
      <c r="W48" s="59">
        <f t="shared" si="0"/>
        <v>-44.433094994892755</v>
      </c>
      <c r="X48" s="59">
        <f t="shared" si="0"/>
        <v>-56.479690522243715</v>
      </c>
      <c r="Y48" s="4"/>
      <c r="AR48" s="1"/>
      <c r="AS48" s="1"/>
      <c r="AT48" s="1"/>
      <c r="AU48" s="1"/>
    </row>
    <row r="49" spans="1:47" x14ac:dyDescent="0.25">
      <c r="A49" s="9"/>
      <c r="B49" s="9" t="s">
        <v>162</v>
      </c>
      <c r="C49" s="9"/>
      <c r="D49" s="70">
        <f t="shared" si="1"/>
        <v>-15.187376725838263</v>
      </c>
      <c r="E49" s="59">
        <f t="shared" si="0"/>
        <v>-13.786591123701612</v>
      </c>
      <c r="F49" s="59">
        <f t="shared" si="0"/>
        <v>0.20554984583762348</v>
      </c>
      <c r="G49" s="59">
        <f t="shared" si="0"/>
        <v>-14.96945010183299</v>
      </c>
      <c r="H49" s="59">
        <f t="shared" si="0"/>
        <v>-8.5907335907335778</v>
      </c>
      <c r="I49" s="59">
        <f t="shared" si="0"/>
        <v>-3.2258064516128968</v>
      </c>
      <c r="J49" s="59">
        <f t="shared" si="0"/>
        <v>-24.950690335305723</v>
      </c>
      <c r="K49" s="59">
        <f t="shared" si="0"/>
        <v>-6.0606060606060623</v>
      </c>
      <c r="L49" s="59">
        <f t="shared" si="0"/>
        <v>-21.66998011928429</v>
      </c>
      <c r="M49" s="59">
        <f t="shared" si="0"/>
        <v>-76.878612716763001</v>
      </c>
      <c r="N49" s="59">
        <f t="shared" si="0"/>
        <v>-9.1328413284132921</v>
      </c>
      <c r="O49" s="59">
        <f t="shared" si="0"/>
        <v>-4.9484536082474193</v>
      </c>
      <c r="P49" s="59">
        <f t="shared" si="0"/>
        <v>-2.3856858846918527</v>
      </c>
      <c r="Q49" s="59">
        <f t="shared" si="0"/>
        <v>-10.861056751467729</v>
      </c>
      <c r="R49" s="59">
        <f t="shared" si="0"/>
        <v>-22.88801571709233</v>
      </c>
      <c r="S49" s="59">
        <f t="shared" si="0"/>
        <v>2.5540275049116019</v>
      </c>
      <c r="T49" s="59">
        <f t="shared" si="0"/>
        <v>-32.198443579766533</v>
      </c>
      <c r="U49" s="59">
        <f t="shared" si="0"/>
        <v>-19.664031620553374</v>
      </c>
      <c r="V49" s="59">
        <f t="shared" si="0"/>
        <v>-40.490196078431374</v>
      </c>
      <c r="W49" s="59">
        <f t="shared" si="0"/>
        <v>-40.899795501022496</v>
      </c>
      <c r="X49" s="59">
        <f t="shared" si="0"/>
        <v>-48.864758144126363</v>
      </c>
      <c r="Y49" s="4"/>
      <c r="AR49" s="1"/>
      <c r="AS49" s="1"/>
      <c r="AT49" s="1"/>
      <c r="AU49" s="1"/>
    </row>
    <row r="50" spans="1:47" x14ac:dyDescent="0.25">
      <c r="A50" s="9"/>
      <c r="B50" s="9" t="s">
        <v>163</v>
      </c>
      <c r="C50" s="9"/>
      <c r="D50" s="70">
        <f t="shared" si="1"/>
        <v>-9.341199606686331</v>
      </c>
      <c r="E50" s="59">
        <f t="shared" si="0"/>
        <v>-12.546816479400746</v>
      </c>
      <c r="F50" s="59">
        <f t="shared" si="0"/>
        <v>-1.6597510373444067</v>
      </c>
      <c r="G50" s="59">
        <f t="shared" si="0"/>
        <v>-8.8414634146341484</v>
      </c>
      <c r="H50" s="59">
        <f t="shared" si="0"/>
        <v>-1.0934393638170974</v>
      </c>
      <c r="I50" s="59">
        <f t="shared" si="0"/>
        <v>-0.69444444444444287</v>
      </c>
      <c r="J50" s="59">
        <f t="shared" si="0"/>
        <v>-12.58536585365853</v>
      </c>
      <c r="K50" s="59">
        <f t="shared" si="0"/>
        <v>0.77972709551659136</v>
      </c>
      <c r="L50" s="59">
        <f t="shared" si="0"/>
        <v>-18.45703125</v>
      </c>
      <c r="M50" s="59">
        <f t="shared" si="0"/>
        <v>-39.534883720930239</v>
      </c>
      <c r="N50" s="59">
        <f t="shared" si="0"/>
        <v>-5.3554939981532641</v>
      </c>
      <c r="O50" s="59">
        <f t="shared" si="0"/>
        <v>-5.3333333333333286</v>
      </c>
      <c r="P50" s="59">
        <f t="shared" si="0"/>
        <v>-1.689860834990057</v>
      </c>
      <c r="Q50" s="59">
        <f t="shared" si="0"/>
        <v>-7.7073170731707421</v>
      </c>
      <c r="R50" s="59">
        <f t="shared" si="0"/>
        <v>-21.325648414985579</v>
      </c>
      <c r="S50" s="59">
        <f t="shared" si="0"/>
        <v>2.5515210991167834</v>
      </c>
      <c r="T50" s="59">
        <f t="shared" si="0"/>
        <v>-22.492697176241478</v>
      </c>
      <c r="U50" s="59">
        <f t="shared" si="0"/>
        <v>-13.004926108374377</v>
      </c>
      <c r="V50" s="59">
        <f t="shared" si="0"/>
        <v>-29.990069513406155</v>
      </c>
      <c r="W50" s="59">
        <f t="shared" si="0"/>
        <v>-13.49693251533742</v>
      </c>
      <c r="X50" s="59">
        <f t="shared" si="0"/>
        <v>-31.397637795275585</v>
      </c>
      <c r="Y50" s="4"/>
      <c r="AR50" s="1"/>
      <c r="AS50" s="1"/>
      <c r="AT50" s="1"/>
      <c r="AU50" s="1"/>
    </row>
    <row r="51" spans="1:47" x14ac:dyDescent="0.25">
      <c r="A51" s="9"/>
      <c r="B51" s="9" t="s">
        <v>164</v>
      </c>
      <c r="C51" s="9"/>
      <c r="D51" s="70">
        <f t="shared" si="1"/>
        <v>-7.1850393700787407</v>
      </c>
      <c r="E51" s="59">
        <f t="shared" si="0"/>
        <v>-11.688311688311686</v>
      </c>
      <c r="F51" s="59">
        <f t="shared" si="0"/>
        <v>-7.0336391437308805</v>
      </c>
      <c r="G51" s="59">
        <f t="shared" si="0"/>
        <v>-5.6759545923632686</v>
      </c>
      <c r="H51" s="59">
        <f t="shared" si="0"/>
        <v>0.10040160642570584</v>
      </c>
      <c r="I51" s="59">
        <f t="shared" si="0"/>
        <v>-1.3847675568743796</v>
      </c>
      <c r="J51" s="59">
        <f t="shared" si="0"/>
        <v>-9.4911937377690947</v>
      </c>
      <c r="K51" s="59">
        <f t="shared" si="0"/>
        <v>0.58365758754862895</v>
      </c>
      <c r="L51" s="59">
        <f t="shared" si="0"/>
        <v>-16.617502458210424</v>
      </c>
      <c r="M51" s="59">
        <f t="shared" si="0"/>
        <v>-12.058823529411768</v>
      </c>
      <c r="N51" s="59">
        <f t="shared" si="0"/>
        <v>-5.4883720930232585</v>
      </c>
      <c r="O51" s="59">
        <f t="shared" si="0"/>
        <v>-6.109979633401224</v>
      </c>
      <c r="P51" s="59">
        <f t="shared" si="0"/>
        <v>-1.4910536779324133</v>
      </c>
      <c r="Q51" s="59">
        <f t="shared" si="0"/>
        <v>-8.2205029013539672</v>
      </c>
      <c r="R51" s="59">
        <f t="shared" si="0"/>
        <v>-19.320388349514573</v>
      </c>
      <c r="S51" s="59">
        <f t="shared" si="0"/>
        <v>2.5465230166503545</v>
      </c>
      <c r="T51" s="59">
        <f t="shared" si="0"/>
        <v>-14.577259475218668</v>
      </c>
      <c r="U51" s="59">
        <f t="shared" si="0"/>
        <v>-7.9724409448818818</v>
      </c>
      <c r="V51" s="59">
        <f t="shared" si="0"/>
        <v>-31.420233463035018</v>
      </c>
      <c r="W51" s="59">
        <f t="shared" si="0"/>
        <v>-21.163490471414249</v>
      </c>
      <c r="X51" s="59">
        <f t="shared" si="0"/>
        <v>-16.08391608391608</v>
      </c>
      <c r="Y51" s="4"/>
      <c r="AR51" s="1"/>
      <c r="AS51" s="1"/>
      <c r="AT51" s="1"/>
      <c r="AU51" s="1"/>
    </row>
    <row r="52" spans="1:47" x14ac:dyDescent="0.25">
      <c r="A52" s="9"/>
      <c r="B52" s="9" t="s">
        <v>165</v>
      </c>
      <c r="C52" s="9"/>
      <c r="D52" s="70">
        <f t="shared" si="1"/>
        <v>-6.0039370078740006</v>
      </c>
      <c r="E52" s="59">
        <f t="shared" si="0"/>
        <v>-10.691244239631331</v>
      </c>
      <c r="F52" s="59">
        <f t="shared" si="0"/>
        <v>-16.462841015992481</v>
      </c>
      <c r="G52" s="59">
        <f t="shared" si="0"/>
        <v>-4.5407636738906092</v>
      </c>
      <c r="H52" s="59">
        <f t="shared" si="0"/>
        <v>-0.10080645161291102</v>
      </c>
      <c r="I52" s="59">
        <f t="shared" si="0"/>
        <v>-0.79365079365078373</v>
      </c>
      <c r="J52" s="59">
        <f t="shared" si="0"/>
        <v>-8.0975609756097526</v>
      </c>
      <c r="K52" s="59">
        <f t="shared" si="0"/>
        <v>0.58479532163744352</v>
      </c>
      <c r="L52" s="59">
        <f t="shared" si="0"/>
        <v>-14.370078740157481</v>
      </c>
      <c r="M52" s="59">
        <f t="shared" si="0"/>
        <v>-23.182711198428279</v>
      </c>
      <c r="N52" s="59">
        <f t="shared" si="0"/>
        <v>-6.7952249770431621</v>
      </c>
      <c r="O52" s="59">
        <f t="shared" si="0"/>
        <v>-4.4057377049180388</v>
      </c>
      <c r="P52" s="59">
        <f t="shared" si="0"/>
        <v>-1.3902681231380427</v>
      </c>
      <c r="Q52" s="59">
        <f t="shared" si="0"/>
        <v>-4.1788143828960216</v>
      </c>
      <c r="R52" s="59">
        <f t="shared" si="0"/>
        <v>-17.387033398821217</v>
      </c>
      <c r="S52" s="59">
        <f t="shared" si="0"/>
        <v>2.2439024390243958</v>
      </c>
      <c r="T52" s="59">
        <f t="shared" si="0"/>
        <v>-6.7632850241545839</v>
      </c>
      <c r="U52" s="59">
        <f t="shared" si="0"/>
        <v>-3.7438423645320142</v>
      </c>
      <c r="V52" s="59">
        <f t="shared" si="0"/>
        <v>-26.494023904382473</v>
      </c>
      <c r="W52" s="59">
        <f t="shared" si="0"/>
        <v>-20.099502487562191</v>
      </c>
      <c r="X52" s="59">
        <f t="shared" si="0"/>
        <v>-14.729458917835672</v>
      </c>
      <c r="Y52" s="4"/>
      <c r="AR52" s="1"/>
      <c r="AS52" s="1"/>
      <c r="AT52" s="1"/>
      <c r="AU52" s="1"/>
    </row>
    <row r="53" spans="1:47" x14ac:dyDescent="0.25">
      <c r="A53" s="9"/>
      <c r="B53" s="9" t="s">
        <v>166</v>
      </c>
      <c r="C53" s="9"/>
      <c r="D53" s="70">
        <f t="shared" si="1"/>
        <v>-5.4955839057899993</v>
      </c>
      <c r="E53" s="59">
        <f t="shared" si="0"/>
        <v>-11.111111111111114</v>
      </c>
      <c r="F53" s="59">
        <f t="shared" si="0"/>
        <v>-9.6871846619576161</v>
      </c>
      <c r="G53" s="59">
        <f t="shared" si="0"/>
        <v>-4.4897959183673493</v>
      </c>
      <c r="H53" s="59">
        <f t="shared" si="0"/>
        <v>-5.8823529411764781</v>
      </c>
      <c r="I53" s="59">
        <f t="shared" si="0"/>
        <v>0.40120361083249634</v>
      </c>
      <c r="J53" s="59">
        <f t="shared" si="0"/>
        <v>-5.2894211576846288</v>
      </c>
      <c r="K53" s="59">
        <f t="shared" si="0"/>
        <v>1.3565891472868259</v>
      </c>
      <c r="L53" s="59">
        <f t="shared" si="0"/>
        <v>-14.188532555879505</v>
      </c>
      <c r="M53" s="59">
        <f t="shared" si="0"/>
        <v>-34.151128557409237</v>
      </c>
      <c r="N53" s="59">
        <f t="shared" si="0"/>
        <v>-3.3976124885215881</v>
      </c>
      <c r="O53" s="59">
        <f t="shared" si="0"/>
        <v>-2.9682702149437148</v>
      </c>
      <c r="P53" s="59">
        <f t="shared" si="0"/>
        <v>-1.3902681231380427</v>
      </c>
      <c r="Q53" s="59">
        <f t="shared" si="0"/>
        <v>-4.1346153846153868</v>
      </c>
      <c r="R53" s="59">
        <f t="shared" si="0"/>
        <v>-15.851272015655582</v>
      </c>
      <c r="S53" s="59">
        <f t="shared" si="0"/>
        <v>2.0408163265306172</v>
      </c>
      <c r="T53" s="59">
        <f t="shared" si="0"/>
        <v>-5.1873198847262216</v>
      </c>
      <c r="U53" s="59">
        <f t="shared" si="0"/>
        <v>-1.6781836130305976</v>
      </c>
      <c r="V53" s="59">
        <f t="shared" si="0"/>
        <v>-26.792828685258968</v>
      </c>
      <c r="W53" s="59">
        <f t="shared" si="0"/>
        <v>-21.021611001964629</v>
      </c>
      <c r="X53" s="59">
        <f t="shared" si="0"/>
        <v>-23.212536728697344</v>
      </c>
      <c r="Y53" s="4"/>
      <c r="AR53" s="1"/>
      <c r="AS53" s="1"/>
      <c r="AT53" s="1"/>
      <c r="AU53" s="1"/>
    </row>
    <row r="54" spans="1:47" ht="12.75" customHeight="1" x14ac:dyDescent="0.25">
      <c r="A54" s="9"/>
      <c r="B54" s="9" t="s">
        <v>167</v>
      </c>
      <c r="C54" s="9"/>
      <c r="D54" s="70">
        <f t="shared" si="1"/>
        <v>-7.1921182266009822</v>
      </c>
      <c r="E54" s="59">
        <f t="shared" si="0"/>
        <v>-11.743119266055047</v>
      </c>
      <c r="F54" s="59">
        <f t="shared" si="0"/>
        <v>-14.056224899598391</v>
      </c>
      <c r="G54" s="59">
        <f t="shared" si="0"/>
        <v>-1.3513513513513544</v>
      </c>
      <c r="H54" s="59">
        <f t="shared" si="0"/>
        <v>-5.0912584053794347</v>
      </c>
      <c r="I54" s="59">
        <f t="shared" si="0"/>
        <v>0.60301507537687371</v>
      </c>
      <c r="J54" s="59">
        <f t="shared" si="0"/>
        <v>-5.7255676209279329</v>
      </c>
      <c r="K54" s="59">
        <f t="shared" si="0"/>
        <v>-3.5190615835777095</v>
      </c>
      <c r="L54" s="59">
        <f t="shared" si="0"/>
        <v>-12.941176470588232</v>
      </c>
      <c r="M54" s="59">
        <f t="shared" si="0"/>
        <v>-61.531007751937985</v>
      </c>
      <c r="N54" s="59">
        <f t="shared" si="0"/>
        <v>-3.4611786716557447</v>
      </c>
      <c r="O54" s="59">
        <f t="shared" si="0"/>
        <v>-1.7616580310880892</v>
      </c>
      <c r="P54" s="59">
        <f t="shared" si="0"/>
        <v>-1.5904572564612351</v>
      </c>
      <c r="Q54" s="59">
        <f t="shared" si="0"/>
        <v>-3.4985422740524825</v>
      </c>
      <c r="R54" s="59">
        <f t="shared" si="0"/>
        <v>-18.561710398445101</v>
      </c>
      <c r="S54" s="59">
        <f t="shared" si="0"/>
        <v>1.9436345966958157</v>
      </c>
      <c r="T54" s="59">
        <f t="shared" si="0"/>
        <v>-7.5309818875119277</v>
      </c>
      <c r="U54" s="59">
        <f t="shared" si="0"/>
        <v>-1.6748768472906477</v>
      </c>
      <c r="V54" s="59">
        <f t="shared" si="0"/>
        <v>-38.386783284742478</v>
      </c>
      <c r="W54" s="59">
        <f t="shared" si="0"/>
        <v>-37.819253438113954</v>
      </c>
      <c r="X54" s="59">
        <f t="shared" si="0"/>
        <v>-28.939828080229219</v>
      </c>
      <c r="Y54" s="4"/>
      <c r="AR54" s="1"/>
      <c r="AS54" s="1"/>
      <c r="AT54" s="1"/>
      <c r="AU54" s="1"/>
    </row>
    <row r="55" spans="1:47" x14ac:dyDescent="0.25">
      <c r="A55" s="53"/>
      <c r="B55" s="9" t="s">
        <v>168</v>
      </c>
      <c r="C55" s="9"/>
      <c r="D55" s="70">
        <f t="shared" si="1"/>
        <v>-6.3054187192118292</v>
      </c>
      <c r="E55" s="59">
        <f t="shared" si="0"/>
        <v>-12.947658402203871</v>
      </c>
      <c r="F55" s="59">
        <f t="shared" si="0"/>
        <v>-7.4688796680497944</v>
      </c>
      <c r="G55" s="59">
        <f t="shared" si="0"/>
        <v>-2.0768431983385227</v>
      </c>
      <c r="H55" s="59">
        <f t="shared" si="0"/>
        <v>-2.259332023575638</v>
      </c>
      <c r="I55" s="59">
        <f t="shared" si="0"/>
        <v>1.2987012987013031</v>
      </c>
      <c r="J55" s="59">
        <f t="shared" si="0"/>
        <v>-6.7864271457085863</v>
      </c>
      <c r="K55" s="59">
        <f t="shared" si="0"/>
        <v>-1.2732615083251773</v>
      </c>
      <c r="L55" s="59">
        <f t="shared" si="0"/>
        <v>-10.531496062992119</v>
      </c>
      <c r="M55" s="59">
        <f t="shared" si="0"/>
        <v>-51.509250243427459</v>
      </c>
      <c r="N55" s="59">
        <f t="shared" si="0"/>
        <v>-5.3072625698324032</v>
      </c>
      <c r="O55" s="59">
        <f t="shared" si="0"/>
        <v>-1.9668737060041366</v>
      </c>
      <c r="P55" s="59">
        <f t="shared" si="0"/>
        <v>-1.4866204162537144</v>
      </c>
      <c r="Q55" s="59">
        <f t="shared" si="0"/>
        <v>-1.4520813165537163</v>
      </c>
      <c r="R55" s="59">
        <f t="shared" si="0"/>
        <v>-16.731141199226315</v>
      </c>
      <c r="S55" s="59">
        <f t="shared" si="0"/>
        <v>1.9398642095053447</v>
      </c>
      <c r="T55" s="59">
        <f t="shared" si="0"/>
        <v>-11.893434823977174</v>
      </c>
      <c r="U55" s="59">
        <f t="shared" si="0"/>
        <v>0.29527559055119923</v>
      </c>
      <c r="V55" s="59">
        <f t="shared" si="0"/>
        <v>-34.883720930232556</v>
      </c>
      <c r="W55" s="59">
        <f t="shared" si="0"/>
        <v>-25.276938569989923</v>
      </c>
      <c r="X55" s="59">
        <f t="shared" si="0"/>
        <v>-25.41899441340783</v>
      </c>
      <c r="Y55" s="4"/>
      <c r="AR55" s="1"/>
      <c r="AS55" s="1"/>
      <c r="AT55" s="1"/>
      <c r="AU55" s="1"/>
    </row>
    <row r="56" spans="1:47" x14ac:dyDescent="0.25">
      <c r="A56" s="53"/>
      <c r="B56" s="9" t="s">
        <v>169</v>
      </c>
      <c r="C56" s="9"/>
      <c r="D56" s="70">
        <f t="shared" si="1"/>
        <v>-8.4645669291338521</v>
      </c>
      <c r="E56" s="59">
        <f t="shared" si="0"/>
        <v>-13.518518518518519</v>
      </c>
      <c r="F56" s="59">
        <f t="shared" si="0"/>
        <v>-9.5336787564766894</v>
      </c>
      <c r="G56" s="59">
        <f t="shared" si="0"/>
        <v>-4.9535603715170424</v>
      </c>
      <c r="H56" s="59">
        <f t="shared" si="0"/>
        <v>0.50454086781029162</v>
      </c>
      <c r="I56" s="59">
        <f t="shared" si="0"/>
        <v>0.59405940594059814</v>
      </c>
      <c r="J56" s="59">
        <f t="shared" si="0"/>
        <v>-6.4128256513025974</v>
      </c>
      <c r="K56" s="59">
        <f t="shared" si="0"/>
        <v>-10.378273520853526</v>
      </c>
      <c r="L56" s="59">
        <f t="shared" si="0"/>
        <v>-16.097560975609753</v>
      </c>
      <c r="M56" s="59">
        <f t="shared" si="0"/>
        <v>-58.610567514677108</v>
      </c>
      <c r="N56" s="59">
        <f t="shared" si="0"/>
        <v>-0.66413662239089888</v>
      </c>
      <c r="O56" s="59">
        <f t="shared" si="0"/>
        <v>-2.4973985431841754</v>
      </c>
      <c r="P56" s="59">
        <f t="shared" si="0"/>
        <v>-1.6831683168316829</v>
      </c>
      <c r="Q56" s="59">
        <f t="shared" si="0"/>
        <v>-3.7572254335260027</v>
      </c>
      <c r="R56" s="59">
        <f t="shared" si="0"/>
        <v>-17.812197483059037</v>
      </c>
      <c r="S56" s="59">
        <f t="shared" si="0"/>
        <v>1.9379844961240309</v>
      </c>
      <c r="T56" s="59">
        <f t="shared" si="0"/>
        <v>-24.622641509433961</v>
      </c>
      <c r="U56" s="59">
        <f t="shared" si="0"/>
        <v>5.4740957966764654</v>
      </c>
      <c r="V56" s="59">
        <f t="shared" si="0"/>
        <v>-36.618357487922715</v>
      </c>
      <c r="W56" s="59">
        <f t="shared" si="0"/>
        <v>-37.270875763747455</v>
      </c>
      <c r="X56" s="59">
        <f t="shared" si="0"/>
        <v>-16.559926806953342</v>
      </c>
      <c r="Y56" s="4"/>
      <c r="AR56" s="1"/>
      <c r="AS56" s="1"/>
      <c r="AT56" s="1"/>
      <c r="AU56" s="1"/>
    </row>
    <row r="57" spans="1:47" ht="15" customHeight="1" x14ac:dyDescent="0.25">
      <c r="A57" s="9"/>
      <c r="B57" s="9" t="s">
        <v>170</v>
      </c>
      <c r="C57" s="9"/>
      <c r="D57" s="70">
        <f t="shared" si="1"/>
        <v>-7.8973346495557735</v>
      </c>
      <c r="E57" s="59">
        <f t="shared" si="0"/>
        <v>-12.749762131303513</v>
      </c>
      <c r="F57" s="59">
        <f t="shared" si="0"/>
        <v>-11.214953271028037</v>
      </c>
      <c r="G57" s="59">
        <f t="shared" si="0"/>
        <v>-4.2094455852156045</v>
      </c>
      <c r="H57" s="59">
        <f t="shared" si="0"/>
        <v>1.8311291963377414</v>
      </c>
      <c r="I57" s="59">
        <f t="shared" si="0"/>
        <v>2.6919242273180544</v>
      </c>
      <c r="J57" s="59">
        <f t="shared" si="0"/>
        <v>-4.3346774193548328</v>
      </c>
      <c r="K57" s="59">
        <f t="shared" si="0"/>
        <v>-6.7448680351906063</v>
      </c>
      <c r="L57" s="59">
        <f t="shared" si="0"/>
        <v>-13.17907444668009</v>
      </c>
      <c r="M57" s="59">
        <f t="shared" si="0"/>
        <v>-58.027079303675052</v>
      </c>
      <c r="N57" s="59">
        <f t="shared" si="0"/>
        <v>-4.104477611940311</v>
      </c>
      <c r="O57" s="59">
        <f t="shared" si="0"/>
        <v>-2.2964509394572019</v>
      </c>
      <c r="P57" s="59">
        <f t="shared" si="0"/>
        <v>-1.4836795252225414</v>
      </c>
      <c r="Q57" s="59">
        <f t="shared" si="0"/>
        <v>-3.2692307692307736</v>
      </c>
      <c r="R57" s="59">
        <f t="shared" si="0"/>
        <v>-16.290480863591768</v>
      </c>
      <c r="S57" s="59">
        <f t="shared" si="0"/>
        <v>1.8375241779497173</v>
      </c>
      <c r="T57" s="59">
        <f t="shared" si="0"/>
        <v>-23.314065510597302</v>
      </c>
      <c r="U57" s="59">
        <f t="shared" si="0"/>
        <v>2.339181286549703</v>
      </c>
      <c r="V57" s="59">
        <f t="shared" si="0"/>
        <v>-35.236220472440948</v>
      </c>
      <c r="W57" s="59">
        <f t="shared" si="0"/>
        <v>-36.54042988741044</v>
      </c>
      <c r="X57" s="59">
        <f t="shared" si="0"/>
        <v>-3.1098153547133194</v>
      </c>
      <c r="Y57" s="4"/>
      <c r="AR57" s="1"/>
      <c r="AS57" s="1"/>
      <c r="AT57" s="1"/>
      <c r="AU57" s="1"/>
    </row>
    <row r="58" spans="1:47" ht="15" customHeight="1" x14ac:dyDescent="0.25">
      <c r="A58" s="9"/>
      <c r="B58" s="9"/>
      <c r="C58" s="9"/>
      <c r="D58" s="60"/>
      <c r="E58" s="61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4"/>
      <c r="AR58" s="1"/>
      <c r="AS58" s="1"/>
      <c r="AT58" s="1"/>
      <c r="AU58" s="1"/>
    </row>
    <row r="59" spans="1:47" ht="15" customHeight="1" x14ac:dyDescent="0.25">
      <c r="A59" s="9"/>
      <c r="B59" s="9"/>
      <c r="C59" s="9"/>
      <c r="D59" s="5"/>
      <c r="E59" s="6"/>
      <c r="F59" s="5"/>
      <c r="G59" s="5"/>
      <c r="H59" s="5"/>
      <c r="I59" s="5"/>
      <c r="J59" s="5"/>
      <c r="K59" s="5" t="s">
        <v>1</v>
      </c>
      <c r="L59" s="6"/>
      <c r="M59" s="6"/>
      <c r="N59" s="6"/>
      <c r="O59" s="6"/>
      <c r="P59" s="5"/>
      <c r="Q59" s="6"/>
      <c r="R59" s="6"/>
      <c r="S59" s="6"/>
      <c r="T59" s="6"/>
      <c r="U59" s="7"/>
      <c r="V59" s="6"/>
      <c r="W59" s="6"/>
      <c r="X59" s="5" t="s">
        <v>2</v>
      </c>
      <c r="Y59" s="4"/>
      <c r="AR59" s="1"/>
      <c r="AS59" s="1"/>
      <c r="AT59" s="1"/>
      <c r="AU59" s="1"/>
    </row>
    <row r="60" spans="1:47" ht="15" customHeight="1" x14ac:dyDescent="0.25">
      <c r="A60" s="9"/>
      <c r="B60" s="9"/>
      <c r="C60" s="9"/>
      <c r="D60" s="8" t="s">
        <v>151</v>
      </c>
      <c r="E60" s="6"/>
      <c r="F60" s="5"/>
      <c r="G60" s="6"/>
      <c r="H60" s="10"/>
      <c r="I60" s="5" t="s">
        <v>4</v>
      </c>
      <c r="J60" s="6"/>
      <c r="K60" s="5" t="s">
        <v>5</v>
      </c>
      <c r="L60" s="6"/>
      <c r="M60" s="5" t="s">
        <v>6</v>
      </c>
      <c r="N60" s="6"/>
      <c r="O60" s="8"/>
      <c r="P60" s="5"/>
      <c r="Q60" s="5" t="s">
        <v>7</v>
      </c>
      <c r="R60" s="5" t="s">
        <v>8</v>
      </c>
      <c r="S60" s="5" t="s">
        <v>9</v>
      </c>
      <c r="T60" s="6"/>
      <c r="U60" s="7"/>
      <c r="V60" s="8"/>
      <c r="W60" s="6"/>
      <c r="X60" s="5" t="s">
        <v>10</v>
      </c>
      <c r="Y60" s="4"/>
      <c r="AR60" s="1"/>
      <c r="AS60" s="1"/>
      <c r="AT60" s="1"/>
      <c r="AU60" s="1"/>
    </row>
    <row r="61" spans="1:47" ht="15" customHeight="1" x14ac:dyDescent="0.25">
      <c r="A61" s="9"/>
      <c r="B61" s="9"/>
      <c r="C61" s="9"/>
      <c r="D61" s="5" t="s">
        <v>11</v>
      </c>
      <c r="E61" s="5" t="s">
        <v>12</v>
      </c>
      <c r="F61" s="5"/>
      <c r="G61" s="6"/>
      <c r="H61" s="5" t="s">
        <v>13</v>
      </c>
      <c r="I61" s="5" t="s">
        <v>14</v>
      </c>
      <c r="J61" s="6"/>
      <c r="K61" s="5" t="s">
        <v>15</v>
      </c>
      <c r="L61" s="8"/>
      <c r="M61" s="5" t="s">
        <v>16</v>
      </c>
      <c r="N61" s="5" t="s">
        <v>17</v>
      </c>
      <c r="O61" s="5" t="s">
        <v>18</v>
      </c>
      <c r="P61" s="8"/>
      <c r="Q61" s="5" t="s">
        <v>19</v>
      </c>
      <c r="R61" s="5" t="s">
        <v>20</v>
      </c>
      <c r="S61" s="5" t="s">
        <v>21</v>
      </c>
      <c r="T61" s="8"/>
      <c r="U61" s="5" t="s">
        <v>22</v>
      </c>
      <c r="V61" s="5" t="s">
        <v>23</v>
      </c>
      <c r="W61" s="5" t="s">
        <v>24</v>
      </c>
      <c r="X61" s="5" t="s">
        <v>25</v>
      </c>
      <c r="Y61" s="4"/>
      <c r="AR61" s="1"/>
      <c r="AS61" s="1"/>
      <c r="AT61" s="1"/>
      <c r="AU61" s="1"/>
    </row>
    <row r="62" spans="1:47" ht="15" customHeight="1" x14ac:dyDescent="0.25">
      <c r="A62" s="9"/>
      <c r="B62" s="9"/>
      <c r="C62" s="9"/>
      <c r="D62" s="5" t="s">
        <v>26</v>
      </c>
      <c r="E62" s="5" t="s">
        <v>27</v>
      </c>
      <c r="F62" s="5" t="s">
        <v>28</v>
      </c>
      <c r="G62" s="5"/>
      <c r="H62" s="5" t="s">
        <v>29</v>
      </c>
      <c r="I62" s="5" t="s">
        <v>30</v>
      </c>
      <c r="J62" s="5"/>
      <c r="K62" s="5" t="s">
        <v>32</v>
      </c>
      <c r="L62" s="8" t="s">
        <v>152</v>
      </c>
      <c r="M62" s="5" t="s">
        <v>31</v>
      </c>
      <c r="N62" s="5" t="s">
        <v>34</v>
      </c>
      <c r="O62" s="5" t="s">
        <v>35</v>
      </c>
      <c r="P62" s="5" t="s">
        <v>36</v>
      </c>
      <c r="Q62" s="5" t="s">
        <v>37</v>
      </c>
      <c r="R62" s="5" t="s">
        <v>38</v>
      </c>
      <c r="S62" s="5" t="s">
        <v>34</v>
      </c>
      <c r="T62" s="5"/>
      <c r="U62" s="5" t="s">
        <v>39</v>
      </c>
      <c r="V62" s="5" t="s">
        <v>40</v>
      </c>
      <c r="W62" s="5" t="s">
        <v>38</v>
      </c>
      <c r="X62" s="5" t="s">
        <v>41</v>
      </c>
      <c r="Y62" s="4"/>
      <c r="AR62" s="1"/>
      <c r="AS62" s="1"/>
      <c r="AT62" s="1"/>
      <c r="AU62" s="1"/>
    </row>
    <row r="63" spans="1:47" ht="15" customHeight="1" x14ac:dyDescent="0.25">
      <c r="A63" s="9"/>
      <c r="B63" s="9"/>
      <c r="C63" s="9"/>
      <c r="D63" s="13" t="s">
        <v>42</v>
      </c>
      <c r="E63" s="13" t="s">
        <v>43</v>
      </c>
      <c r="F63" s="13" t="s">
        <v>44</v>
      </c>
      <c r="G63" s="13" t="s">
        <v>45</v>
      </c>
      <c r="H63" s="13" t="s">
        <v>46</v>
      </c>
      <c r="I63" s="13" t="s">
        <v>47</v>
      </c>
      <c r="J63" s="13" t="s">
        <v>153</v>
      </c>
      <c r="K63" s="13" t="s">
        <v>49</v>
      </c>
      <c r="L63" s="5" t="s">
        <v>50</v>
      </c>
      <c r="M63" s="5" t="s">
        <v>51</v>
      </c>
      <c r="N63" s="5" t="s">
        <v>52</v>
      </c>
      <c r="O63" s="13" t="s">
        <v>51</v>
      </c>
      <c r="P63" s="5" t="s">
        <v>51</v>
      </c>
      <c r="Q63" s="5" t="s">
        <v>51</v>
      </c>
      <c r="R63" s="5" t="s">
        <v>51</v>
      </c>
      <c r="S63" s="5" t="s">
        <v>53</v>
      </c>
      <c r="T63" s="13" t="s">
        <v>54</v>
      </c>
      <c r="U63" s="5" t="s">
        <v>55</v>
      </c>
      <c r="V63" s="5" t="s">
        <v>56</v>
      </c>
      <c r="W63" s="5" t="s">
        <v>51</v>
      </c>
      <c r="X63" s="5" t="s">
        <v>57</v>
      </c>
      <c r="Y63" s="4"/>
      <c r="AR63" s="1"/>
      <c r="AS63" s="1"/>
      <c r="AT63" s="1"/>
      <c r="AU63" s="1"/>
    </row>
    <row r="64" spans="1:47" x14ac:dyDescent="0.25">
      <c r="A64" s="66" t="s">
        <v>155</v>
      </c>
      <c r="B64" s="9"/>
      <c r="C64" s="9"/>
      <c r="D64" s="15" t="s">
        <v>59</v>
      </c>
      <c r="E64" s="15" t="s">
        <v>60</v>
      </c>
      <c r="F64" s="15" t="s">
        <v>61</v>
      </c>
      <c r="G64" s="15" t="s">
        <v>62</v>
      </c>
      <c r="H64" s="15" t="s">
        <v>63</v>
      </c>
      <c r="I64" s="15" t="s">
        <v>64</v>
      </c>
      <c r="J64" s="15" t="s">
        <v>65</v>
      </c>
      <c r="K64" s="15" t="s">
        <v>66</v>
      </c>
      <c r="L64" s="15" t="s">
        <v>67</v>
      </c>
      <c r="M64" s="15" t="s">
        <v>68</v>
      </c>
      <c r="N64" s="15" t="s">
        <v>69</v>
      </c>
      <c r="O64" s="15" t="s">
        <v>70</v>
      </c>
      <c r="P64" s="15" t="s">
        <v>71</v>
      </c>
      <c r="Q64" s="15" t="s">
        <v>72</v>
      </c>
      <c r="R64" s="15" t="s">
        <v>73</v>
      </c>
      <c r="S64" s="15" t="s">
        <v>74</v>
      </c>
      <c r="T64" s="15" t="s">
        <v>75</v>
      </c>
      <c r="U64" s="15" t="s">
        <v>76</v>
      </c>
      <c r="V64" s="15" t="s">
        <v>77</v>
      </c>
      <c r="W64" s="15" t="s">
        <v>78</v>
      </c>
      <c r="X64" s="15" t="s">
        <v>79</v>
      </c>
      <c r="Y64" s="4"/>
      <c r="AR64" s="1"/>
      <c r="AS64" s="1"/>
      <c r="AT64" s="1"/>
      <c r="AU64" s="1"/>
    </row>
    <row r="65" spans="1:47" x14ac:dyDescent="0.25">
      <c r="A65" s="11"/>
      <c r="B65" s="67">
        <v>43922</v>
      </c>
      <c r="C65" s="9"/>
      <c r="D65" s="68">
        <f>1+D47/100</f>
        <v>0.75643564356435644</v>
      </c>
      <c r="E65" s="69">
        <f t="shared" ref="E65:X75" si="2">1+E47/100</f>
        <v>0.85632183908045978</v>
      </c>
      <c r="F65" s="69">
        <f t="shared" si="2"/>
        <v>0.91322314049586784</v>
      </c>
      <c r="G65" s="69">
        <f t="shared" si="2"/>
        <v>0.69672131147540983</v>
      </c>
      <c r="H65" s="69">
        <f t="shared" si="2"/>
        <v>0.88647581441263579</v>
      </c>
      <c r="I65" s="69">
        <f t="shared" si="2"/>
        <v>0.93113772455089816</v>
      </c>
      <c r="J65" s="69">
        <f t="shared" si="2"/>
        <v>0.5458984375</v>
      </c>
      <c r="K65" s="69">
        <f t="shared" si="2"/>
        <v>0.64522417153996103</v>
      </c>
      <c r="L65" s="69">
        <f t="shared" si="2"/>
        <v>0.62977473065621936</v>
      </c>
      <c r="M65" s="69">
        <f t="shared" si="2"/>
        <v>9.4210009813542661E-2</v>
      </c>
      <c r="N65" s="69">
        <f t="shared" si="2"/>
        <v>0.88857677902621734</v>
      </c>
      <c r="O65" s="69">
        <f t="shared" si="2"/>
        <v>0.94220846233230138</v>
      </c>
      <c r="P65" s="69">
        <f t="shared" si="2"/>
        <v>0.9820895522388059</v>
      </c>
      <c r="Q65" s="69">
        <f t="shared" si="2"/>
        <v>0.85387673956262433</v>
      </c>
      <c r="R65" s="69">
        <f t="shared" si="2"/>
        <v>0.66437007874015741</v>
      </c>
      <c r="S65" s="69">
        <f t="shared" si="2"/>
        <v>1.0206286836935168</v>
      </c>
      <c r="T65" s="69">
        <f t="shared" si="2"/>
        <v>0.5947265625</v>
      </c>
      <c r="U65" s="69">
        <f t="shared" si="2"/>
        <v>0.7537239324726912</v>
      </c>
      <c r="V65" s="69">
        <f t="shared" si="2"/>
        <v>0.54137587238285145</v>
      </c>
      <c r="W65" s="69">
        <f t="shared" si="2"/>
        <v>0.54076367389060886</v>
      </c>
      <c r="X65" s="69">
        <f t="shared" si="2"/>
        <v>0.48940269749518306</v>
      </c>
      <c r="Y65" s="4"/>
      <c r="AR65" s="1"/>
      <c r="AS65" s="1"/>
      <c r="AT65" s="1"/>
      <c r="AU65" s="1"/>
    </row>
    <row r="66" spans="1:47" x14ac:dyDescent="0.25">
      <c r="A66" s="11"/>
      <c r="B66" s="67">
        <v>43952</v>
      </c>
      <c r="C66" s="9"/>
      <c r="D66" s="68">
        <f t="shared" ref="D66:S75" si="3">1+D48/100</f>
        <v>0.77865612648221338</v>
      </c>
      <c r="E66" s="69">
        <f t="shared" si="3"/>
        <v>0.85375118708452047</v>
      </c>
      <c r="F66" s="69">
        <f t="shared" si="3"/>
        <v>0.90872617853560689</v>
      </c>
      <c r="G66" s="69">
        <f t="shared" si="3"/>
        <v>0.75126903553299496</v>
      </c>
      <c r="H66" s="69">
        <f t="shared" si="3"/>
        <v>0.88596491228070184</v>
      </c>
      <c r="I66" s="69">
        <f t="shared" si="3"/>
        <v>0.91846758349705315</v>
      </c>
      <c r="J66" s="69">
        <f t="shared" si="3"/>
        <v>0.61830574488802337</v>
      </c>
      <c r="K66" s="69">
        <f t="shared" si="3"/>
        <v>0.72833495618305744</v>
      </c>
      <c r="L66" s="69">
        <f t="shared" si="3"/>
        <v>0.68150346191889222</v>
      </c>
      <c r="M66" s="69">
        <f t="shared" si="3"/>
        <v>0.10946745562130178</v>
      </c>
      <c r="N66" s="69">
        <f t="shared" si="3"/>
        <v>0.87734082397003754</v>
      </c>
      <c r="O66" s="69">
        <f t="shared" si="3"/>
        <v>0.94932781799379518</v>
      </c>
      <c r="P66" s="69">
        <f t="shared" si="3"/>
        <v>0.97519841269841268</v>
      </c>
      <c r="Q66" s="69">
        <f t="shared" si="3"/>
        <v>0.84378109452736316</v>
      </c>
      <c r="R66" s="69">
        <f t="shared" si="3"/>
        <v>0.66307541625857014</v>
      </c>
      <c r="S66" s="69">
        <f t="shared" si="3"/>
        <v>1.0235756385068764</v>
      </c>
      <c r="T66" s="69">
        <f t="shared" si="2"/>
        <v>0.61246348588120747</v>
      </c>
      <c r="U66" s="69">
        <f t="shared" si="2"/>
        <v>0.77403369672943501</v>
      </c>
      <c r="V66" s="69">
        <f t="shared" si="2"/>
        <v>0.51108870967741937</v>
      </c>
      <c r="W66" s="69">
        <f t="shared" si="2"/>
        <v>0.55566905005107237</v>
      </c>
      <c r="X66" s="69">
        <f t="shared" si="2"/>
        <v>0.4352030947775628</v>
      </c>
      <c r="Y66" s="4"/>
      <c r="AR66" s="1"/>
      <c r="AS66" s="1"/>
      <c r="AT66" s="1"/>
      <c r="AU66" s="1"/>
    </row>
    <row r="67" spans="1:47" x14ac:dyDescent="0.25">
      <c r="A67" s="11"/>
      <c r="B67" s="67">
        <v>43983</v>
      </c>
      <c r="C67" s="9"/>
      <c r="D67" s="68">
        <f t="shared" si="3"/>
        <v>0.84812623274161736</v>
      </c>
      <c r="E67" s="69">
        <f t="shared" si="2"/>
        <v>0.86213408876298392</v>
      </c>
      <c r="F67" s="69">
        <f t="shared" si="2"/>
        <v>1.0020554984583763</v>
      </c>
      <c r="G67" s="69">
        <f t="shared" si="2"/>
        <v>0.85030549898167007</v>
      </c>
      <c r="H67" s="69">
        <f t="shared" si="2"/>
        <v>0.91409266409266421</v>
      </c>
      <c r="I67" s="69">
        <f t="shared" si="2"/>
        <v>0.967741935483871</v>
      </c>
      <c r="J67" s="69">
        <f t="shared" si="2"/>
        <v>0.75049309664694275</v>
      </c>
      <c r="K67" s="69">
        <f t="shared" si="2"/>
        <v>0.93939393939393934</v>
      </c>
      <c r="L67" s="69">
        <f t="shared" si="2"/>
        <v>0.78330019880715707</v>
      </c>
      <c r="M67" s="69">
        <f t="shared" si="2"/>
        <v>0.23121387283236994</v>
      </c>
      <c r="N67" s="69">
        <f t="shared" si="2"/>
        <v>0.90867158671586712</v>
      </c>
      <c r="O67" s="69">
        <f t="shared" si="2"/>
        <v>0.95051546391752584</v>
      </c>
      <c r="P67" s="69">
        <f t="shared" si="2"/>
        <v>0.97614314115308143</v>
      </c>
      <c r="Q67" s="69">
        <f t="shared" si="2"/>
        <v>0.89138943248532265</v>
      </c>
      <c r="R67" s="69">
        <f t="shared" si="2"/>
        <v>0.77111984282907664</v>
      </c>
      <c r="S67" s="69">
        <f t="shared" si="2"/>
        <v>1.025540275049116</v>
      </c>
      <c r="T67" s="69">
        <f t="shared" si="2"/>
        <v>0.67801556420233466</v>
      </c>
      <c r="U67" s="69">
        <f t="shared" si="2"/>
        <v>0.80335968379446632</v>
      </c>
      <c r="V67" s="69">
        <f t="shared" si="2"/>
        <v>0.59509803921568627</v>
      </c>
      <c r="W67" s="69">
        <f t="shared" si="2"/>
        <v>0.59100204498977504</v>
      </c>
      <c r="X67" s="69">
        <f t="shared" si="2"/>
        <v>0.51135241855873637</v>
      </c>
      <c r="Y67" s="4"/>
      <c r="AR67" s="1"/>
      <c r="AS67" s="1"/>
      <c r="AT67" s="1"/>
      <c r="AU67" s="1"/>
    </row>
    <row r="68" spans="1:47" x14ac:dyDescent="0.25">
      <c r="A68" s="11"/>
      <c r="B68" s="67">
        <v>44013</v>
      </c>
      <c r="C68" s="9"/>
      <c r="D68" s="68">
        <f t="shared" si="3"/>
        <v>0.90658800393313665</v>
      </c>
      <c r="E68" s="69">
        <f t="shared" si="2"/>
        <v>0.87453183520599254</v>
      </c>
      <c r="F68" s="69">
        <f t="shared" si="2"/>
        <v>0.98340248962655596</v>
      </c>
      <c r="G68" s="69">
        <f t="shared" si="2"/>
        <v>0.91158536585365857</v>
      </c>
      <c r="H68" s="69">
        <f t="shared" si="2"/>
        <v>0.98906560636182905</v>
      </c>
      <c r="I68" s="69">
        <f t="shared" si="2"/>
        <v>0.99305555555555558</v>
      </c>
      <c r="J68" s="69">
        <f t="shared" si="2"/>
        <v>0.87414634146341474</v>
      </c>
      <c r="K68" s="69">
        <f t="shared" si="2"/>
        <v>1.0077972709551659</v>
      </c>
      <c r="L68" s="69">
        <f t="shared" si="2"/>
        <v>0.8154296875</v>
      </c>
      <c r="M68" s="69">
        <f t="shared" si="2"/>
        <v>0.60465116279069764</v>
      </c>
      <c r="N68" s="69">
        <f t="shared" si="2"/>
        <v>0.9464450600184674</v>
      </c>
      <c r="O68" s="69">
        <f t="shared" si="2"/>
        <v>0.94666666666666677</v>
      </c>
      <c r="P68" s="69">
        <f t="shared" si="2"/>
        <v>0.98310139165009947</v>
      </c>
      <c r="Q68" s="69">
        <f t="shared" si="2"/>
        <v>0.92292682926829261</v>
      </c>
      <c r="R68" s="69">
        <f t="shared" si="2"/>
        <v>0.78674351585014424</v>
      </c>
      <c r="S68" s="69">
        <f t="shared" si="2"/>
        <v>1.0255152109911678</v>
      </c>
      <c r="T68" s="69">
        <f t="shared" si="2"/>
        <v>0.77507302823758528</v>
      </c>
      <c r="U68" s="69">
        <f t="shared" si="2"/>
        <v>0.86995073891625618</v>
      </c>
      <c r="V68" s="69">
        <f t="shared" si="2"/>
        <v>0.70009930486593852</v>
      </c>
      <c r="W68" s="69">
        <f t="shared" si="2"/>
        <v>0.86503067484662577</v>
      </c>
      <c r="X68" s="69">
        <f t="shared" si="2"/>
        <v>0.68602362204724421</v>
      </c>
      <c r="Y68" s="4"/>
      <c r="AR68" s="1"/>
      <c r="AS68" s="1"/>
      <c r="AT68" s="1"/>
      <c r="AU68" s="1"/>
    </row>
    <row r="69" spans="1:47" x14ac:dyDescent="0.25">
      <c r="A69" s="11"/>
      <c r="B69" s="67">
        <v>44044</v>
      </c>
      <c r="C69" s="9"/>
      <c r="D69" s="68">
        <f t="shared" si="3"/>
        <v>0.92814960629921262</v>
      </c>
      <c r="E69" s="69">
        <f t="shared" si="2"/>
        <v>0.88311688311688319</v>
      </c>
      <c r="F69" s="69">
        <f t="shared" si="2"/>
        <v>0.92966360856269126</v>
      </c>
      <c r="G69" s="69">
        <f t="shared" si="2"/>
        <v>0.94324045407636736</v>
      </c>
      <c r="H69" s="69">
        <f t="shared" si="2"/>
        <v>1.001004016064257</v>
      </c>
      <c r="I69" s="69">
        <f t="shared" si="2"/>
        <v>0.98615232443125622</v>
      </c>
      <c r="J69" s="69">
        <f t="shared" si="2"/>
        <v>0.90508806262230901</v>
      </c>
      <c r="K69" s="69">
        <f t="shared" si="2"/>
        <v>1.0058365758754864</v>
      </c>
      <c r="L69" s="69">
        <f t="shared" si="2"/>
        <v>0.8338249754178958</v>
      </c>
      <c r="M69" s="69">
        <f t="shared" si="2"/>
        <v>0.87941176470588234</v>
      </c>
      <c r="N69" s="69">
        <f t="shared" si="2"/>
        <v>0.94511627906976736</v>
      </c>
      <c r="O69" s="69">
        <f t="shared" si="2"/>
        <v>0.93890020366598781</v>
      </c>
      <c r="P69" s="69">
        <f t="shared" si="2"/>
        <v>0.98508946322067592</v>
      </c>
      <c r="Q69" s="69">
        <f t="shared" si="2"/>
        <v>0.91779497098646035</v>
      </c>
      <c r="R69" s="69">
        <f t="shared" si="2"/>
        <v>0.80679611650485428</v>
      </c>
      <c r="S69" s="69">
        <f t="shared" si="2"/>
        <v>1.0254652301665035</v>
      </c>
      <c r="T69" s="69">
        <f t="shared" si="2"/>
        <v>0.85422740524781338</v>
      </c>
      <c r="U69" s="69">
        <f t="shared" si="2"/>
        <v>0.92027559055118124</v>
      </c>
      <c r="V69" s="69">
        <f t="shared" si="2"/>
        <v>0.68579766536964981</v>
      </c>
      <c r="W69" s="69">
        <f t="shared" si="2"/>
        <v>0.78836509528585752</v>
      </c>
      <c r="X69" s="69">
        <f t="shared" si="2"/>
        <v>0.83916083916083917</v>
      </c>
      <c r="Y69" s="4"/>
      <c r="AR69" s="1"/>
      <c r="AS69" s="1"/>
      <c r="AT69" s="1"/>
      <c r="AU69" s="1"/>
    </row>
    <row r="70" spans="1:47" x14ac:dyDescent="0.25">
      <c r="A70" s="11"/>
      <c r="B70" s="67">
        <v>44075</v>
      </c>
      <c r="C70" s="9"/>
      <c r="D70" s="68">
        <f t="shared" si="3"/>
        <v>0.93996062992125995</v>
      </c>
      <c r="E70" s="69">
        <f t="shared" si="2"/>
        <v>0.89308755760368674</v>
      </c>
      <c r="F70" s="69">
        <f t="shared" si="2"/>
        <v>0.8353715898400752</v>
      </c>
      <c r="G70" s="69">
        <f t="shared" si="2"/>
        <v>0.95459236326109387</v>
      </c>
      <c r="H70" s="69">
        <f t="shared" si="2"/>
        <v>0.99899193548387089</v>
      </c>
      <c r="I70" s="69">
        <f t="shared" si="2"/>
        <v>0.9920634920634922</v>
      </c>
      <c r="J70" s="69">
        <f t="shared" si="2"/>
        <v>0.91902439024390248</v>
      </c>
      <c r="K70" s="69">
        <f t="shared" si="2"/>
        <v>1.0058479532163744</v>
      </c>
      <c r="L70" s="69">
        <f t="shared" si="2"/>
        <v>0.85629921259842523</v>
      </c>
      <c r="M70" s="69">
        <f t="shared" si="2"/>
        <v>0.76817288801571726</v>
      </c>
      <c r="N70" s="69">
        <f t="shared" si="2"/>
        <v>0.93204775022956832</v>
      </c>
      <c r="O70" s="69">
        <f t="shared" si="2"/>
        <v>0.95594262295081966</v>
      </c>
      <c r="P70" s="69">
        <f t="shared" si="2"/>
        <v>0.98609731876861961</v>
      </c>
      <c r="Q70" s="69">
        <f t="shared" si="2"/>
        <v>0.95821185617103977</v>
      </c>
      <c r="R70" s="69">
        <f t="shared" si="2"/>
        <v>0.82612966601178783</v>
      </c>
      <c r="S70" s="69">
        <f t="shared" si="2"/>
        <v>1.0224390243902439</v>
      </c>
      <c r="T70" s="69">
        <f t="shared" si="2"/>
        <v>0.93236714975845414</v>
      </c>
      <c r="U70" s="69">
        <f t="shared" si="2"/>
        <v>0.96256157635467987</v>
      </c>
      <c r="V70" s="69">
        <f t="shared" si="2"/>
        <v>0.73505976095617531</v>
      </c>
      <c r="W70" s="69">
        <f t="shared" si="2"/>
        <v>0.79900497512437807</v>
      </c>
      <c r="X70" s="69">
        <f t="shared" si="2"/>
        <v>0.85270541082164331</v>
      </c>
      <c r="Y70" s="4"/>
      <c r="AR70" s="1"/>
      <c r="AS70" s="1"/>
      <c r="AT70" s="1"/>
      <c r="AU70" s="1"/>
    </row>
    <row r="71" spans="1:47" x14ac:dyDescent="0.25">
      <c r="A71" s="11"/>
      <c r="B71" s="67">
        <v>44105</v>
      </c>
      <c r="C71" s="9"/>
      <c r="D71" s="68">
        <f t="shared" si="3"/>
        <v>0.94504416094209998</v>
      </c>
      <c r="E71" s="69">
        <f t="shared" si="2"/>
        <v>0.88888888888888884</v>
      </c>
      <c r="F71" s="69">
        <f t="shared" si="2"/>
        <v>0.90312815338042385</v>
      </c>
      <c r="G71" s="69">
        <f t="shared" si="2"/>
        <v>0.95510204081632655</v>
      </c>
      <c r="H71" s="69">
        <f t="shared" si="2"/>
        <v>0.94117647058823517</v>
      </c>
      <c r="I71" s="69">
        <f t="shared" si="2"/>
        <v>1.0040120361083249</v>
      </c>
      <c r="J71" s="69">
        <f t="shared" si="2"/>
        <v>0.94710578842315374</v>
      </c>
      <c r="K71" s="69">
        <f t="shared" si="2"/>
        <v>1.0135658914728682</v>
      </c>
      <c r="L71" s="69">
        <f t="shared" si="2"/>
        <v>0.85811467444120493</v>
      </c>
      <c r="M71" s="69">
        <f t="shared" si="2"/>
        <v>0.65848871442590762</v>
      </c>
      <c r="N71" s="69">
        <f t="shared" si="2"/>
        <v>0.96602387511478416</v>
      </c>
      <c r="O71" s="69">
        <f t="shared" si="2"/>
        <v>0.97031729785056287</v>
      </c>
      <c r="P71" s="69">
        <f t="shared" si="2"/>
        <v>0.98609731876861961</v>
      </c>
      <c r="Q71" s="69">
        <f t="shared" si="2"/>
        <v>0.95865384615384608</v>
      </c>
      <c r="R71" s="69">
        <f t="shared" si="2"/>
        <v>0.84148727984344418</v>
      </c>
      <c r="S71" s="69">
        <f t="shared" si="2"/>
        <v>1.0204081632653061</v>
      </c>
      <c r="T71" s="69">
        <f t="shared" si="2"/>
        <v>0.94812680115273773</v>
      </c>
      <c r="U71" s="69">
        <f t="shared" si="2"/>
        <v>0.98321816386969407</v>
      </c>
      <c r="V71" s="69">
        <f t="shared" si="2"/>
        <v>0.73207171314741037</v>
      </c>
      <c r="W71" s="69">
        <f t="shared" si="2"/>
        <v>0.78978388998035376</v>
      </c>
      <c r="X71" s="69">
        <f t="shared" si="2"/>
        <v>0.76787463271302658</v>
      </c>
      <c r="Y71" s="4"/>
      <c r="AR71" s="1"/>
      <c r="AS71" s="1"/>
      <c r="AT71" s="1"/>
      <c r="AU71" s="1"/>
    </row>
    <row r="72" spans="1:47" x14ac:dyDescent="0.25">
      <c r="A72" s="11"/>
      <c r="B72" s="67">
        <v>44136</v>
      </c>
      <c r="C72" s="9"/>
      <c r="D72" s="68">
        <f t="shared" si="3"/>
        <v>0.92807881773399015</v>
      </c>
      <c r="E72" s="69">
        <f t="shared" si="2"/>
        <v>0.88256880733944953</v>
      </c>
      <c r="F72" s="69">
        <f t="shared" si="2"/>
        <v>0.85943775100401609</v>
      </c>
      <c r="G72" s="69">
        <f t="shared" si="2"/>
        <v>0.9864864864864864</v>
      </c>
      <c r="H72" s="69">
        <f t="shared" si="2"/>
        <v>0.9490874159462056</v>
      </c>
      <c r="I72" s="69">
        <f t="shared" si="2"/>
        <v>1.0060301507537688</v>
      </c>
      <c r="J72" s="69">
        <f t="shared" si="2"/>
        <v>0.94274432379072071</v>
      </c>
      <c r="K72" s="69">
        <f t="shared" si="2"/>
        <v>0.96480938416422291</v>
      </c>
      <c r="L72" s="69">
        <f t="shared" si="2"/>
        <v>0.87058823529411766</v>
      </c>
      <c r="M72" s="69">
        <f t="shared" si="2"/>
        <v>0.38468992248062017</v>
      </c>
      <c r="N72" s="69">
        <f t="shared" si="2"/>
        <v>0.9653882132834426</v>
      </c>
      <c r="O72" s="69">
        <f t="shared" si="2"/>
        <v>0.98238341968911913</v>
      </c>
      <c r="P72" s="69">
        <f t="shared" si="2"/>
        <v>0.98409542743538769</v>
      </c>
      <c r="Q72" s="69">
        <f t="shared" si="2"/>
        <v>0.96501457725947515</v>
      </c>
      <c r="R72" s="69">
        <f t="shared" si="2"/>
        <v>0.81438289601554903</v>
      </c>
      <c r="S72" s="69">
        <f t="shared" si="2"/>
        <v>1.0194363459669582</v>
      </c>
      <c r="T72" s="69">
        <f t="shared" si="2"/>
        <v>0.92469018112488066</v>
      </c>
      <c r="U72" s="69">
        <f t="shared" si="2"/>
        <v>0.98325123152709348</v>
      </c>
      <c r="V72" s="69">
        <f t="shared" si="2"/>
        <v>0.61613216715257524</v>
      </c>
      <c r="W72" s="69">
        <f t="shared" si="2"/>
        <v>0.62180746561886047</v>
      </c>
      <c r="X72" s="69">
        <f t="shared" si="2"/>
        <v>0.71060171919770787</v>
      </c>
      <c r="Y72" s="4"/>
      <c r="AR72" s="1"/>
      <c r="AS72" s="1"/>
      <c r="AT72" s="1"/>
      <c r="AU72" s="1"/>
    </row>
    <row r="73" spans="1:47" x14ac:dyDescent="0.25">
      <c r="A73" s="11"/>
      <c r="B73" s="67">
        <v>44166</v>
      </c>
      <c r="C73" s="9"/>
      <c r="D73" s="68">
        <f t="shared" si="3"/>
        <v>0.93694581280788169</v>
      </c>
      <c r="E73" s="69">
        <f t="shared" si="2"/>
        <v>0.87052341597796135</v>
      </c>
      <c r="F73" s="69">
        <f t="shared" si="2"/>
        <v>0.92531120331950212</v>
      </c>
      <c r="G73" s="69">
        <f t="shared" si="2"/>
        <v>0.97923156801661482</v>
      </c>
      <c r="H73" s="69">
        <f t="shared" si="2"/>
        <v>0.97740667976424367</v>
      </c>
      <c r="I73" s="69">
        <f t="shared" si="2"/>
        <v>1.0129870129870131</v>
      </c>
      <c r="J73" s="69">
        <f t="shared" si="2"/>
        <v>0.93213572854291415</v>
      </c>
      <c r="K73" s="69">
        <f t="shared" si="2"/>
        <v>0.98726738491674826</v>
      </c>
      <c r="L73" s="69">
        <f t="shared" si="2"/>
        <v>0.89468503937007882</v>
      </c>
      <c r="M73" s="69">
        <f t="shared" si="2"/>
        <v>0.48490749756572538</v>
      </c>
      <c r="N73" s="69">
        <f t="shared" si="2"/>
        <v>0.94692737430167595</v>
      </c>
      <c r="O73" s="69">
        <f t="shared" si="2"/>
        <v>0.98033126293995865</v>
      </c>
      <c r="P73" s="69">
        <f t="shared" si="2"/>
        <v>0.98513379583746286</v>
      </c>
      <c r="Q73" s="69">
        <f t="shared" si="2"/>
        <v>0.98547918683446278</v>
      </c>
      <c r="R73" s="69">
        <f t="shared" si="2"/>
        <v>0.83268858800773682</v>
      </c>
      <c r="S73" s="69">
        <f t="shared" si="2"/>
        <v>1.0193986420950534</v>
      </c>
      <c r="T73" s="69">
        <f t="shared" si="2"/>
        <v>0.88106565176022822</v>
      </c>
      <c r="U73" s="69">
        <f t="shared" si="2"/>
        <v>1.002952755905512</v>
      </c>
      <c r="V73" s="69">
        <f t="shared" si="2"/>
        <v>0.65116279069767447</v>
      </c>
      <c r="W73" s="69">
        <f t="shared" si="2"/>
        <v>0.74723061430010085</v>
      </c>
      <c r="X73" s="69">
        <f t="shared" si="2"/>
        <v>0.74581005586592175</v>
      </c>
      <c r="Y73" s="4"/>
      <c r="AR73" s="1"/>
      <c r="AS73" s="1"/>
      <c r="AT73" s="1"/>
      <c r="AU73" s="1"/>
    </row>
    <row r="74" spans="1:47" x14ac:dyDescent="0.25">
      <c r="A74" s="11"/>
      <c r="B74" s="67">
        <v>44197</v>
      </c>
      <c r="C74" s="9"/>
      <c r="D74" s="68">
        <f t="shared" si="3"/>
        <v>0.91535433070866146</v>
      </c>
      <c r="E74" s="69">
        <f t="shared" si="2"/>
        <v>0.86481481481481481</v>
      </c>
      <c r="F74" s="69">
        <f t="shared" si="2"/>
        <v>0.90466321243523307</v>
      </c>
      <c r="G74" s="69">
        <f t="shared" si="2"/>
        <v>0.95046439628482959</v>
      </c>
      <c r="H74" s="69">
        <f t="shared" si="2"/>
        <v>1.0050454086781029</v>
      </c>
      <c r="I74" s="69">
        <f t="shared" si="2"/>
        <v>1.0059405940594059</v>
      </c>
      <c r="J74" s="69">
        <f t="shared" si="2"/>
        <v>0.93587174348697399</v>
      </c>
      <c r="K74" s="69">
        <f t="shared" si="2"/>
        <v>0.8962172647914648</v>
      </c>
      <c r="L74" s="69">
        <f t="shared" si="2"/>
        <v>0.83902439024390252</v>
      </c>
      <c r="M74" s="69">
        <f t="shared" si="2"/>
        <v>0.41389432485322897</v>
      </c>
      <c r="N74" s="69">
        <f t="shared" si="2"/>
        <v>0.99335863377609102</v>
      </c>
      <c r="O74" s="69">
        <f t="shared" si="2"/>
        <v>0.97502601456815829</v>
      </c>
      <c r="P74" s="69">
        <f t="shared" si="2"/>
        <v>0.98316831683168315</v>
      </c>
      <c r="Q74" s="69">
        <f t="shared" si="2"/>
        <v>0.96242774566473999</v>
      </c>
      <c r="R74" s="69">
        <f t="shared" si="2"/>
        <v>0.82187802516940967</v>
      </c>
      <c r="S74" s="69">
        <f t="shared" si="2"/>
        <v>1.0193798449612403</v>
      </c>
      <c r="T74" s="69">
        <f t="shared" si="2"/>
        <v>0.75377358490566038</v>
      </c>
      <c r="U74" s="69">
        <f t="shared" si="2"/>
        <v>1.0547409579667646</v>
      </c>
      <c r="V74" s="69">
        <f t="shared" si="2"/>
        <v>0.63381642512077285</v>
      </c>
      <c r="W74" s="69">
        <f t="shared" si="2"/>
        <v>0.62729124236252543</v>
      </c>
      <c r="X74" s="69">
        <f t="shared" si="2"/>
        <v>0.8344007319304666</v>
      </c>
      <c r="Y74" s="4"/>
      <c r="AR74" s="1"/>
      <c r="AS74" s="1"/>
      <c r="AT74" s="1"/>
      <c r="AU74" s="1"/>
    </row>
    <row r="75" spans="1:47" x14ac:dyDescent="0.25">
      <c r="A75" s="11"/>
      <c r="B75" s="67">
        <v>44228</v>
      </c>
      <c r="C75" s="9"/>
      <c r="D75" s="68">
        <f t="shared" si="3"/>
        <v>0.92102665350444224</v>
      </c>
      <c r="E75" s="69">
        <f t="shared" si="2"/>
        <v>0.8725023786869649</v>
      </c>
      <c r="F75" s="69">
        <f t="shared" si="2"/>
        <v>0.88785046728971961</v>
      </c>
      <c r="G75" s="69">
        <f t="shared" si="2"/>
        <v>0.9579055441478439</v>
      </c>
      <c r="H75" s="69">
        <f t="shared" si="2"/>
        <v>1.0183112919633774</v>
      </c>
      <c r="I75" s="69">
        <f t="shared" si="2"/>
        <v>1.0269192422731805</v>
      </c>
      <c r="J75" s="69">
        <f t="shared" si="2"/>
        <v>0.95665322580645162</v>
      </c>
      <c r="K75" s="69">
        <f t="shared" si="2"/>
        <v>0.9325513196480939</v>
      </c>
      <c r="L75" s="69">
        <f t="shared" si="2"/>
        <v>0.86820925553319905</v>
      </c>
      <c r="M75" s="69">
        <f t="shared" si="2"/>
        <v>0.41972920696324945</v>
      </c>
      <c r="N75" s="69">
        <f t="shared" si="2"/>
        <v>0.95895522388059684</v>
      </c>
      <c r="O75" s="69">
        <f t="shared" si="2"/>
        <v>0.97703549060542794</v>
      </c>
      <c r="P75" s="69">
        <f t="shared" si="2"/>
        <v>0.98516320474777463</v>
      </c>
      <c r="Q75" s="69">
        <f t="shared" si="2"/>
        <v>0.96730769230769231</v>
      </c>
      <c r="R75" s="69">
        <f t="shared" si="2"/>
        <v>0.83709519136408228</v>
      </c>
      <c r="S75" s="69">
        <f t="shared" si="2"/>
        <v>1.0183752417794971</v>
      </c>
      <c r="T75" s="69">
        <f t="shared" si="2"/>
        <v>0.76685934489402696</v>
      </c>
      <c r="U75" s="69">
        <f t="shared" si="2"/>
        <v>1.0233918128654971</v>
      </c>
      <c r="V75" s="69">
        <f t="shared" si="2"/>
        <v>0.64763779527559051</v>
      </c>
      <c r="W75" s="69">
        <f t="shared" si="2"/>
        <v>0.63459570112589558</v>
      </c>
      <c r="X75" s="69">
        <f t="shared" si="2"/>
        <v>0.96890184645286681</v>
      </c>
      <c r="Y75" s="4"/>
      <c r="AR75" s="1"/>
      <c r="AS75" s="1"/>
      <c r="AT75" s="1"/>
      <c r="AU75" s="1"/>
    </row>
    <row r="76" spans="1:47" x14ac:dyDescent="0.25">
      <c r="A76" s="11"/>
      <c r="B76" s="9"/>
      <c r="C76" s="9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4"/>
      <c r="AR76" s="1"/>
      <c r="AS76" s="1"/>
      <c r="AT76" s="1"/>
      <c r="AU76" s="1"/>
    </row>
    <row r="77" spans="1:47" x14ac:dyDescent="0.25">
      <c r="A77" s="66" t="s">
        <v>156</v>
      </c>
      <c r="B77" s="9"/>
      <c r="C77" s="9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4"/>
      <c r="AR77" s="1"/>
      <c r="AS77" s="1"/>
      <c r="AT77" s="1"/>
      <c r="AU77" s="1"/>
    </row>
    <row r="78" spans="1:47" x14ac:dyDescent="0.25">
      <c r="A78" s="11"/>
      <c r="B78" s="9" t="s">
        <v>157</v>
      </c>
      <c r="C78" s="9"/>
      <c r="D78" s="68">
        <f>1+MIN(D47:D49)/100</f>
        <v>0.75643564356435644</v>
      </c>
      <c r="E78" s="69">
        <f t="shared" ref="E78:X78" si="4">1+MIN(E47:E49)/100</f>
        <v>0.85375118708452047</v>
      </c>
      <c r="F78" s="69">
        <f t="shared" si="4"/>
        <v>0.90872617853560689</v>
      </c>
      <c r="G78" s="69">
        <f t="shared" si="4"/>
        <v>0.69672131147540983</v>
      </c>
      <c r="H78" s="69">
        <f t="shared" si="4"/>
        <v>0.88596491228070184</v>
      </c>
      <c r="I78" s="69">
        <f t="shared" si="4"/>
        <v>0.91846758349705315</v>
      </c>
      <c r="J78" s="69">
        <f t="shared" si="4"/>
        <v>0.5458984375</v>
      </c>
      <c r="K78" s="69">
        <f t="shared" si="4"/>
        <v>0.64522417153996103</v>
      </c>
      <c r="L78" s="69">
        <f t="shared" si="4"/>
        <v>0.62977473065621936</v>
      </c>
      <c r="M78" s="69">
        <f t="shared" si="4"/>
        <v>9.4210009813542661E-2</v>
      </c>
      <c r="N78" s="69">
        <f t="shared" si="4"/>
        <v>0.87734082397003754</v>
      </c>
      <c r="O78" s="69">
        <f t="shared" si="4"/>
        <v>0.94220846233230138</v>
      </c>
      <c r="P78" s="69">
        <f t="shared" si="4"/>
        <v>0.97519841269841268</v>
      </c>
      <c r="Q78" s="69">
        <f t="shared" si="4"/>
        <v>0.84378109452736316</v>
      </c>
      <c r="R78" s="69">
        <f t="shared" si="4"/>
        <v>0.66307541625857014</v>
      </c>
      <c r="S78" s="69">
        <f t="shared" si="4"/>
        <v>1.0206286836935168</v>
      </c>
      <c r="T78" s="69">
        <f t="shared" si="4"/>
        <v>0.5947265625</v>
      </c>
      <c r="U78" s="69">
        <f t="shared" si="4"/>
        <v>0.7537239324726912</v>
      </c>
      <c r="V78" s="69">
        <f t="shared" si="4"/>
        <v>0.51108870967741937</v>
      </c>
      <c r="W78" s="69">
        <f t="shared" si="4"/>
        <v>0.54076367389060886</v>
      </c>
      <c r="X78" s="69">
        <f t="shared" si="4"/>
        <v>0.4352030947775628</v>
      </c>
      <c r="Y78" s="4"/>
      <c r="AR78" s="1"/>
      <c r="AS78" s="1"/>
      <c r="AT78" s="1"/>
      <c r="AU78" s="1"/>
    </row>
    <row r="79" spans="1:47" x14ac:dyDescent="0.25">
      <c r="A79" s="11"/>
      <c r="B79" s="9" t="s">
        <v>158</v>
      </c>
      <c r="C79" s="9"/>
      <c r="D79" s="68">
        <f>1+MIN(D53:D55)/100</f>
        <v>0.92807881773399015</v>
      </c>
      <c r="E79" s="69">
        <f t="shared" ref="E79:X79" si="5">1+MIN(E53:E55)/100</f>
        <v>0.87052341597796135</v>
      </c>
      <c r="F79" s="69">
        <f t="shared" si="5"/>
        <v>0.85943775100401609</v>
      </c>
      <c r="G79" s="69">
        <f t="shared" si="5"/>
        <v>0.95510204081632655</v>
      </c>
      <c r="H79" s="69">
        <f t="shared" si="5"/>
        <v>0.94117647058823517</v>
      </c>
      <c r="I79" s="69">
        <f t="shared" si="5"/>
        <v>1.0040120361083249</v>
      </c>
      <c r="J79" s="69">
        <f t="shared" si="5"/>
        <v>0.93213572854291415</v>
      </c>
      <c r="K79" s="69">
        <f t="shared" si="5"/>
        <v>0.96480938416422291</v>
      </c>
      <c r="L79" s="69">
        <f t="shared" si="5"/>
        <v>0.85811467444120493</v>
      </c>
      <c r="M79" s="69">
        <f t="shared" si="5"/>
        <v>0.38468992248062017</v>
      </c>
      <c r="N79" s="69">
        <f t="shared" si="5"/>
        <v>0.94692737430167595</v>
      </c>
      <c r="O79" s="69">
        <f t="shared" si="5"/>
        <v>0.97031729785056287</v>
      </c>
      <c r="P79" s="69">
        <f t="shared" si="5"/>
        <v>0.98409542743538769</v>
      </c>
      <c r="Q79" s="69">
        <f t="shared" si="5"/>
        <v>0.95865384615384608</v>
      </c>
      <c r="R79" s="69">
        <f t="shared" si="5"/>
        <v>0.81438289601554903</v>
      </c>
      <c r="S79" s="69">
        <f t="shared" si="5"/>
        <v>1.0193986420950534</v>
      </c>
      <c r="T79" s="69">
        <f t="shared" si="5"/>
        <v>0.88106565176022822</v>
      </c>
      <c r="U79" s="69">
        <f t="shared" si="5"/>
        <v>0.98321816386969407</v>
      </c>
      <c r="V79" s="69">
        <f t="shared" si="5"/>
        <v>0.61613216715257524</v>
      </c>
      <c r="W79" s="69">
        <f t="shared" si="5"/>
        <v>0.62180746561886047</v>
      </c>
      <c r="X79" s="69">
        <f t="shared" si="5"/>
        <v>0.71060171919770787</v>
      </c>
      <c r="Y79" s="4"/>
      <c r="AR79" s="1"/>
      <c r="AS79" s="1"/>
      <c r="AT79" s="1"/>
      <c r="AU79" s="1"/>
    </row>
    <row r="80" spans="1:47" x14ac:dyDescent="0.25">
      <c r="A80" s="11"/>
      <c r="B80" s="9" t="s">
        <v>159</v>
      </c>
      <c r="C80" s="9"/>
      <c r="D80" s="68">
        <f>1+MIN(D56:D57)/100</f>
        <v>0.91535433070866146</v>
      </c>
      <c r="E80" s="69">
        <f t="shared" ref="E80:X80" si="6">1+MIN(E56:E57)/100</f>
        <v>0.86481481481481481</v>
      </c>
      <c r="F80" s="69">
        <f t="shared" si="6"/>
        <v>0.88785046728971961</v>
      </c>
      <c r="G80" s="69">
        <f t="shared" si="6"/>
        <v>0.95046439628482959</v>
      </c>
      <c r="H80" s="69">
        <f t="shared" si="6"/>
        <v>1.0050454086781029</v>
      </c>
      <c r="I80" s="69">
        <f t="shared" si="6"/>
        <v>1.0059405940594059</v>
      </c>
      <c r="J80" s="69">
        <f t="shared" si="6"/>
        <v>0.93587174348697399</v>
      </c>
      <c r="K80" s="69">
        <f t="shared" si="6"/>
        <v>0.8962172647914648</v>
      </c>
      <c r="L80" s="69">
        <f t="shared" si="6"/>
        <v>0.83902439024390252</v>
      </c>
      <c r="M80" s="69">
        <f t="shared" si="6"/>
        <v>0.41389432485322897</v>
      </c>
      <c r="N80" s="69">
        <f t="shared" si="6"/>
        <v>0.95895522388059684</v>
      </c>
      <c r="O80" s="69">
        <f t="shared" si="6"/>
        <v>0.97502601456815829</v>
      </c>
      <c r="P80" s="69">
        <f t="shared" si="6"/>
        <v>0.98316831683168315</v>
      </c>
      <c r="Q80" s="69">
        <f t="shared" si="6"/>
        <v>0.96242774566473999</v>
      </c>
      <c r="R80" s="69">
        <f t="shared" si="6"/>
        <v>0.82187802516940967</v>
      </c>
      <c r="S80" s="69">
        <f t="shared" si="6"/>
        <v>1.0183752417794971</v>
      </c>
      <c r="T80" s="69">
        <f t="shared" si="6"/>
        <v>0.75377358490566038</v>
      </c>
      <c r="U80" s="69">
        <f t="shared" si="6"/>
        <v>1.0233918128654971</v>
      </c>
      <c r="V80" s="69">
        <f t="shared" si="6"/>
        <v>0.63381642512077285</v>
      </c>
      <c r="W80" s="69">
        <f t="shared" si="6"/>
        <v>0.62729124236252543</v>
      </c>
      <c r="X80" s="69">
        <f t="shared" si="6"/>
        <v>0.8344007319304666</v>
      </c>
      <c r="Y80" s="7"/>
      <c r="AR80" s="1"/>
      <c r="AS80" s="1"/>
      <c r="AT80" s="1"/>
      <c r="AU80" s="1"/>
    </row>
    <row r="81" spans="1:47" x14ac:dyDescent="0.25">
      <c r="A81" s="11"/>
      <c r="B81" s="9"/>
      <c r="C81" s="9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4"/>
      <c r="AR81" s="1"/>
      <c r="AS81" s="1"/>
      <c r="AT81" s="1"/>
      <c r="AU81" s="1"/>
    </row>
    <row r="82" spans="1:47" x14ac:dyDescent="0.25">
      <c r="A82" s="66" t="s">
        <v>156</v>
      </c>
      <c r="B82" s="9"/>
      <c r="C82" s="9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4"/>
      <c r="AR82" s="1"/>
      <c r="AS82" s="1"/>
      <c r="AT82" s="1"/>
      <c r="AU82" s="1"/>
    </row>
    <row r="83" spans="1:47" x14ac:dyDescent="0.25">
      <c r="A83" s="11"/>
      <c r="B83" s="9" t="s">
        <v>157</v>
      </c>
      <c r="C83" s="9"/>
      <c r="D83" s="68">
        <f>1+AVERAGE(D47:D49)/100</f>
        <v>0.79440600092939573</v>
      </c>
      <c r="E83" s="69">
        <f t="shared" ref="E83:X83" si="7">1+AVERAGE(E47:E49)/100</f>
        <v>0.85740237164265465</v>
      </c>
      <c r="F83" s="69">
        <f t="shared" si="7"/>
        <v>0.94133493916328359</v>
      </c>
      <c r="G83" s="69">
        <f t="shared" si="7"/>
        <v>0.76609861533002499</v>
      </c>
      <c r="H83" s="69">
        <f t="shared" si="7"/>
        <v>0.89551113026200058</v>
      </c>
      <c r="I83" s="69">
        <f t="shared" si="7"/>
        <v>0.93911574784394081</v>
      </c>
      <c r="J83" s="69">
        <f t="shared" si="7"/>
        <v>0.63823242634498878</v>
      </c>
      <c r="K83" s="69">
        <f t="shared" si="7"/>
        <v>0.7709843557056526</v>
      </c>
      <c r="L83" s="69">
        <f t="shared" si="7"/>
        <v>0.69819279712742288</v>
      </c>
      <c r="M83" s="69">
        <f t="shared" si="7"/>
        <v>0.14496377942240468</v>
      </c>
      <c r="N83" s="69">
        <f t="shared" si="7"/>
        <v>0.89152972990404067</v>
      </c>
      <c r="O83" s="69">
        <f t="shared" si="7"/>
        <v>0.94735058141454076</v>
      </c>
      <c r="P83" s="69">
        <f t="shared" si="7"/>
        <v>0.97781036869676674</v>
      </c>
      <c r="Q83" s="69">
        <f t="shared" si="7"/>
        <v>0.86301575552510335</v>
      </c>
      <c r="R83" s="69">
        <f t="shared" si="7"/>
        <v>0.69952177927593473</v>
      </c>
      <c r="S83" s="69">
        <f t="shared" si="7"/>
        <v>1.0232481990831697</v>
      </c>
      <c r="T83" s="69">
        <f t="shared" si="7"/>
        <v>0.62840187086118071</v>
      </c>
      <c r="U83" s="69">
        <f t="shared" si="7"/>
        <v>0.77703910433219747</v>
      </c>
      <c r="V83" s="69">
        <f t="shared" si="7"/>
        <v>0.54918754042531903</v>
      </c>
      <c r="W83" s="69">
        <f t="shared" si="7"/>
        <v>0.56247825631048531</v>
      </c>
      <c r="X83" s="69">
        <f t="shared" si="7"/>
        <v>0.47865273694382748</v>
      </c>
      <c r="Y83" s="4"/>
      <c r="AR83" s="1"/>
      <c r="AS83" s="1"/>
      <c r="AT83" s="1"/>
      <c r="AU83" s="1"/>
    </row>
    <row r="84" spans="1:47" x14ac:dyDescent="0.25">
      <c r="A84" s="11"/>
      <c r="B84" s="9" t="s">
        <v>158</v>
      </c>
      <c r="C84" s="9"/>
      <c r="D84" s="68">
        <f>1+AVERAGE(D53:D55)/100</f>
        <v>0.93668959716132394</v>
      </c>
      <c r="E84" s="69">
        <f t="shared" ref="E84:X84" si="8">1+AVERAGE(E53:E55)/100</f>
        <v>0.88066037073543324</v>
      </c>
      <c r="F84" s="69">
        <f t="shared" si="8"/>
        <v>0.89595903590131398</v>
      </c>
      <c r="G84" s="69">
        <f t="shared" si="8"/>
        <v>0.97360669843980929</v>
      </c>
      <c r="H84" s="69">
        <f t="shared" si="8"/>
        <v>0.95589018876622811</v>
      </c>
      <c r="I84" s="69">
        <f t="shared" si="8"/>
        <v>1.0076763999497023</v>
      </c>
      <c r="J84" s="69">
        <f t="shared" si="8"/>
        <v>0.94066194691892946</v>
      </c>
      <c r="K84" s="69">
        <f t="shared" si="8"/>
        <v>0.98854755351794643</v>
      </c>
      <c r="L84" s="69">
        <f t="shared" si="8"/>
        <v>0.87446264970180043</v>
      </c>
      <c r="M84" s="69">
        <f t="shared" si="8"/>
        <v>0.50936204482408443</v>
      </c>
      <c r="N84" s="69">
        <f t="shared" si="8"/>
        <v>0.9594464875666342</v>
      </c>
      <c r="O84" s="69">
        <f t="shared" si="8"/>
        <v>0.97767732682654684</v>
      </c>
      <c r="P84" s="69">
        <f t="shared" si="8"/>
        <v>0.98510884734715665</v>
      </c>
      <c r="Q84" s="69">
        <f t="shared" si="8"/>
        <v>0.96971587008259474</v>
      </c>
      <c r="R84" s="69">
        <f t="shared" si="8"/>
        <v>0.82951958795557668</v>
      </c>
      <c r="S84" s="69">
        <f t="shared" si="8"/>
        <v>1.0197477171091058</v>
      </c>
      <c r="T84" s="69">
        <f t="shared" si="8"/>
        <v>0.91796087801261561</v>
      </c>
      <c r="U84" s="69">
        <f t="shared" si="8"/>
        <v>0.98980738376743316</v>
      </c>
      <c r="V84" s="69">
        <f t="shared" si="8"/>
        <v>0.66645555699921999</v>
      </c>
      <c r="W84" s="69">
        <f t="shared" si="8"/>
        <v>0.71960732329977162</v>
      </c>
      <c r="X84" s="69">
        <f t="shared" si="8"/>
        <v>0.74142880259221866</v>
      </c>
      <c r="Y84" s="4"/>
      <c r="AR84" s="1"/>
      <c r="AS84" s="1"/>
      <c r="AT84" s="1"/>
      <c r="AU84" s="1"/>
    </row>
    <row r="85" spans="1:47" x14ac:dyDescent="0.25">
      <c r="A85" s="11"/>
      <c r="B85" s="9" t="s">
        <v>159</v>
      </c>
      <c r="C85" s="9"/>
      <c r="D85" s="68">
        <f>1+AVERAGE(D56:D57)/100</f>
        <v>0.9181904921065519</v>
      </c>
      <c r="E85" s="69">
        <f t="shared" ref="E85:X85" si="9">1+AVERAGE(E56:E57)/100</f>
        <v>0.86865859675088986</v>
      </c>
      <c r="F85" s="69">
        <f t="shared" si="9"/>
        <v>0.8962568398624764</v>
      </c>
      <c r="G85" s="69">
        <f t="shared" si="9"/>
        <v>0.95418497021633675</v>
      </c>
      <c r="H85" s="69">
        <f t="shared" si="9"/>
        <v>1.0116783503207403</v>
      </c>
      <c r="I85" s="69">
        <f t="shared" si="9"/>
        <v>1.0164299181662932</v>
      </c>
      <c r="J85" s="69">
        <f t="shared" si="9"/>
        <v>0.94626248464671281</v>
      </c>
      <c r="K85" s="69">
        <f t="shared" si="9"/>
        <v>0.91438429221977935</v>
      </c>
      <c r="L85" s="69">
        <f t="shared" si="9"/>
        <v>0.85361682288855079</v>
      </c>
      <c r="M85" s="69">
        <f t="shared" si="9"/>
        <v>0.41681176590823921</v>
      </c>
      <c r="N85" s="69">
        <f t="shared" si="9"/>
        <v>0.97615692882834393</v>
      </c>
      <c r="O85" s="69">
        <f t="shared" si="9"/>
        <v>0.97603075258679306</v>
      </c>
      <c r="P85" s="69">
        <f t="shared" si="9"/>
        <v>0.98416576078972884</v>
      </c>
      <c r="Q85" s="69">
        <f t="shared" si="9"/>
        <v>0.96486771898621615</v>
      </c>
      <c r="R85" s="69">
        <f t="shared" si="9"/>
        <v>0.82948660826674603</v>
      </c>
      <c r="S85" s="69">
        <f t="shared" si="9"/>
        <v>1.0188775433703687</v>
      </c>
      <c r="T85" s="69">
        <f t="shared" si="9"/>
        <v>0.76031646489984372</v>
      </c>
      <c r="U85" s="69">
        <f t="shared" si="9"/>
        <v>1.0390663854161308</v>
      </c>
      <c r="V85" s="69">
        <f t="shared" si="9"/>
        <v>0.64072711019818174</v>
      </c>
      <c r="W85" s="69">
        <f t="shared" si="9"/>
        <v>0.6309434717442105</v>
      </c>
      <c r="X85" s="69">
        <f t="shared" si="9"/>
        <v>0.9016512891916667</v>
      </c>
      <c r="Y85" s="4"/>
      <c r="AR85" s="1"/>
      <c r="AS85" s="1"/>
      <c r="AT85" s="1"/>
      <c r="AU85" s="1"/>
    </row>
    <row r="86" spans="1:47" ht="14.25" customHeight="1" x14ac:dyDescent="0.25">
      <c r="A86" s="62"/>
      <c r="B86" s="27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4"/>
      <c r="AR86" s="1"/>
      <c r="AS86" s="1"/>
      <c r="AT86" s="1"/>
      <c r="AU86" s="1"/>
    </row>
    <row r="87" spans="1:47" ht="14.25" customHeight="1" x14ac:dyDescent="0.25">
      <c r="A87" s="62"/>
      <c r="B87" s="27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4"/>
      <c r="AR87" s="1"/>
      <c r="AS87" s="1"/>
      <c r="AT87" s="1"/>
      <c r="AU87" s="1"/>
    </row>
    <row r="88" spans="1:47" ht="14.25" customHeight="1" x14ac:dyDescent="0.25">
      <c r="A88" s="62"/>
      <c r="B88" s="27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4"/>
      <c r="AR88" s="1"/>
      <c r="AS88" s="1"/>
      <c r="AT88" s="1"/>
      <c r="AU88" s="1"/>
    </row>
    <row r="89" spans="1:47" ht="14.25" customHeight="1" thickBot="1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63"/>
      <c r="O89" s="55"/>
      <c r="P89" s="55"/>
      <c r="Q89" s="55"/>
      <c r="R89" s="55"/>
      <c r="S89" s="55"/>
      <c r="T89" s="63"/>
      <c r="U89" s="55"/>
      <c r="V89" s="55"/>
      <c r="W89" s="55"/>
      <c r="X89" s="55"/>
      <c r="Y89" s="4"/>
      <c r="AR89" s="1"/>
      <c r="AS89" s="1"/>
      <c r="AT89" s="1"/>
      <c r="AU89" s="1"/>
    </row>
    <row r="90" spans="1:47" x14ac:dyDescent="0.25">
      <c r="R90" s="1"/>
      <c r="S90" s="4"/>
      <c r="T90" s="4"/>
      <c r="U90" s="4"/>
      <c r="V90" s="4"/>
      <c r="W90" s="4"/>
      <c r="X90" s="4"/>
      <c r="Y90" s="4"/>
    </row>
    <row r="91" spans="1:47" x14ac:dyDescent="0.25">
      <c r="A91" s="6"/>
      <c r="K91" s="6"/>
      <c r="L91"/>
      <c r="M91"/>
      <c r="R91" s="1"/>
      <c r="S91" s="4"/>
      <c r="T91" s="4"/>
      <c r="U91" s="4"/>
      <c r="V91" s="4"/>
      <c r="W91" s="4"/>
      <c r="X91" s="4"/>
      <c r="Y91" s="4"/>
    </row>
    <row r="92" spans="1:47" x14ac:dyDescent="0.25">
      <c r="K92" s="6"/>
      <c r="R92" s="1"/>
      <c r="S92" s="4"/>
      <c r="T92" s="4"/>
      <c r="U92" s="4"/>
      <c r="V92" s="4"/>
      <c r="W92" s="4"/>
      <c r="X92" s="4"/>
      <c r="Y92" s="4"/>
    </row>
    <row r="93" spans="1:47" x14ac:dyDescent="0.25">
      <c r="R93" s="1"/>
      <c r="S93" s="4"/>
      <c r="T93" s="4"/>
      <c r="U93" s="4"/>
      <c r="V93" s="4"/>
      <c r="W93" s="4"/>
      <c r="X93" s="4"/>
      <c r="Y93" s="4"/>
    </row>
    <row r="94" spans="1:47" x14ac:dyDescent="0.25">
      <c r="K94" s="64"/>
      <c r="R94" s="1"/>
      <c r="S94" s="4"/>
      <c r="T94" s="4"/>
      <c r="U94" s="4"/>
      <c r="V94" s="4"/>
      <c r="W94" s="4"/>
      <c r="X94" s="4"/>
      <c r="Y94" s="4"/>
    </row>
    <row r="95" spans="1:47" x14ac:dyDescent="0.25">
      <c r="R95" s="1"/>
      <c r="S95" s="4"/>
      <c r="T95" s="4"/>
      <c r="U95" s="4"/>
      <c r="V95" s="4"/>
      <c r="W95" s="4"/>
      <c r="X95" s="4"/>
      <c r="Y95" s="4"/>
    </row>
    <row r="96" spans="1:47" x14ac:dyDescent="0.25">
      <c r="R96" s="1"/>
      <c r="S96" s="4"/>
      <c r="T96" s="4"/>
      <c r="U96" s="4"/>
      <c r="V96" s="4"/>
      <c r="W96" s="4"/>
      <c r="X96" s="4"/>
      <c r="Y96" s="4"/>
    </row>
    <row r="97" spans="1:25" x14ac:dyDescent="0.25">
      <c r="A97" s="10"/>
      <c r="R97" s="1"/>
      <c r="S97" s="4"/>
      <c r="T97" s="4"/>
      <c r="U97" s="4"/>
      <c r="V97" s="4"/>
      <c r="W97" s="4"/>
      <c r="X97" s="4"/>
      <c r="Y97" s="4"/>
    </row>
    <row r="98" spans="1:25" x14ac:dyDescent="0.25">
      <c r="A98" s="78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65"/>
      <c r="R98" s="1"/>
      <c r="S98" s="4"/>
      <c r="T98" s="4"/>
      <c r="U98" s="4"/>
      <c r="V98" s="4"/>
      <c r="W98" s="4"/>
      <c r="X98" s="4"/>
      <c r="Y98" s="4"/>
    </row>
    <row r="99" spans="1:25" x14ac:dyDescent="0.25">
      <c r="B99" s="65"/>
      <c r="C99" s="65"/>
      <c r="D99" s="65"/>
      <c r="E99" s="65"/>
      <c r="P99" s="65"/>
      <c r="R99" s="1"/>
      <c r="S99" s="4"/>
      <c r="T99" s="4"/>
      <c r="U99" s="4"/>
      <c r="V99" s="4"/>
      <c r="W99" s="4"/>
      <c r="X99" s="4"/>
      <c r="Y99" s="4"/>
    </row>
    <row r="100" spans="1:25" x14ac:dyDescent="0.25">
      <c r="R100" s="1"/>
      <c r="S100" s="4"/>
      <c r="T100" s="4"/>
      <c r="U100" s="4"/>
      <c r="V100" s="4"/>
      <c r="W100" s="4"/>
      <c r="X100" s="4"/>
      <c r="Y100" s="4"/>
    </row>
    <row r="101" spans="1:25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R101" s="1"/>
      <c r="S101" s="4"/>
      <c r="T101" s="4"/>
      <c r="U101" s="4"/>
      <c r="V101" s="4"/>
      <c r="W101" s="4"/>
      <c r="X101" s="4"/>
      <c r="Y101" s="4"/>
    </row>
    <row r="102" spans="1:2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1:2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1:2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1:2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1:2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1:2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1:2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1:2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1:2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1:2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1:2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1:17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1:17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1:17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1:17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1:17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1:17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1:17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1:17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1:17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1:17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1:17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1:17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1:17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1:17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1:17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1:17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1:17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1:17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1:17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1:17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</row>
    <row r="133" spans="1:17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1:17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 spans="1:17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</row>
    <row r="136" spans="1:17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 spans="1:17" s="54" customFormat="1" x14ac:dyDescent="0.25"/>
    <row r="138" spans="1:17" s="54" customFormat="1" x14ac:dyDescent="0.25"/>
    <row r="139" spans="1:17" s="54" customFormat="1" x14ac:dyDescent="0.25"/>
    <row r="140" spans="1:17" s="54" customFormat="1" x14ac:dyDescent="0.25"/>
    <row r="141" spans="1:17" s="54" customFormat="1" x14ac:dyDescent="0.25"/>
    <row r="142" spans="1:17" s="54" customFormat="1" x14ac:dyDescent="0.25"/>
    <row r="143" spans="1:17" s="54" customFormat="1" x14ac:dyDescent="0.25"/>
    <row r="144" spans="1:17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</sheetData>
  <mergeCells count="2">
    <mergeCell ref="E2:X2"/>
    <mergeCell ref="A98:O9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C590-39A0-48B3-8A85-33880BD7094C}">
  <dimension ref="A1:AU193"/>
  <sheetViews>
    <sheetView topLeftCell="A58" zoomScale="80" zoomScaleNormal="80" workbookViewId="0">
      <selection activeCell="D91" sqref="D91:X93"/>
    </sheetView>
  </sheetViews>
  <sheetFormatPr defaultRowHeight="15" x14ac:dyDescent="0.25"/>
  <sheetData>
    <row r="1" spans="1:47" ht="17.25" x14ac:dyDescent="0.25">
      <c r="A1" s="80" t="s">
        <v>173</v>
      </c>
      <c r="B1" s="134"/>
      <c r="C1" s="93" t="s">
        <v>174</v>
      </c>
      <c r="D1" s="90"/>
      <c r="E1" s="93"/>
      <c r="F1" s="93"/>
      <c r="G1" s="93"/>
      <c r="H1" s="93"/>
      <c r="I1" s="93"/>
      <c r="J1" s="93"/>
      <c r="K1" s="81"/>
      <c r="L1" s="81"/>
      <c r="M1" s="81"/>
      <c r="N1" s="81"/>
      <c r="O1" s="81"/>
      <c r="P1" s="81"/>
      <c r="Q1" s="81"/>
      <c r="R1" s="82"/>
      <c r="S1" s="119"/>
      <c r="T1" s="119"/>
      <c r="U1" s="103"/>
      <c r="V1" s="119"/>
      <c r="W1" s="119"/>
      <c r="X1" s="119"/>
      <c r="Y1" s="119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2"/>
      <c r="AT1" s="82"/>
      <c r="AU1" s="82"/>
    </row>
    <row r="2" spans="1:47" ht="17.25" x14ac:dyDescent="0.25">
      <c r="A2" s="134"/>
      <c r="B2" s="134"/>
      <c r="C2" s="93" t="s">
        <v>175</v>
      </c>
      <c r="D2" s="90"/>
      <c r="E2" s="93"/>
      <c r="F2" s="93"/>
      <c r="G2" s="93"/>
      <c r="H2" s="93"/>
      <c r="I2" s="93"/>
      <c r="J2" s="93"/>
      <c r="K2" s="81"/>
      <c r="L2" s="81"/>
      <c r="M2" s="81"/>
      <c r="N2" s="94" t="s">
        <v>176</v>
      </c>
      <c r="O2" s="94"/>
      <c r="P2" s="81"/>
      <c r="Q2" s="85"/>
      <c r="R2" s="82"/>
      <c r="S2" s="119"/>
      <c r="T2" s="119"/>
      <c r="U2" s="119"/>
      <c r="V2" s="119"/>
      <c r="W2" s="119"/>
      <c r="X2" s="119"/>
      <c r="Y2" s="119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82"/>
      <c r="AU2" s="82"/>
    </row>
    <row r="3" spans="1:47" ht="15.75" thickBo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123"/>
      <c r="T3" s="123"/>
      <c r="U3" s="123"/>
      <c r="V3" s="123"/>
      <c r="W3" s="123"/>
      <c r="X3" s="123"/>
      <c r="Y3" s="119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2"/>
      <c r="AT3" s="82"/>
      <c r="AU3" s="82"/>
    </row>
    <row r="4" spans="1:47" x14ac:dyDescent="0.25">
      <c r="A4" s="81"/>
      <c r="B4" s="81"/>
      <c r="C4" s="84"/>
      <c r="D4" s="120"/>
      <c r="E4" s="135" t="s">
        <v>0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19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2"/>
      <c r="AT4" s="82"/>
      <c r="AU4" s="82"/>
    </row>
    <row r="5" spans="1:47" x14ac:dyDescent="0.25">
      <c r="A5" s="81"/>
      <c r="B5" s="81"/>
      <c r="C5" s="85"/>
      <c r="D5" s="114"/>
      <c r="E5" s="117"/>
      <c r="F5" s="114"/>
      <c r="G5" s="114"/>
      <c r="H5" s="114"/>
      <c r="I5" s="114"/>
      <c r="J5" s="114"/>
      <c r="K5" s="114" t="s">
        <v>1</v>
      </c>
      <c r="L5" s="117"/>
      <c r="M5" s="94"/>
      <c r="N5" s="94"/>
      <c r="O5" s="94"/>
      <c r="P5" s="114"/>
      <c r="Q5" s="94"/>
      <c r="R5" s="94"/>
      <c r="S5" s="94"/>
      <c r="T5" s="117"/>
      <c r="U5" s="126"/>
      <c r="V5" s="94"/>
      <c r="W5" s="117"/>
      <c r="X5" s="114" t="s">
        <v>2</v>
      </c>
      <c r="Y5" s="119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2"/>
      <c r="AT5" s="82"/>
      <c r="AU5" s="82"/>
    </row>
    <row r="6" spans="1:47" x14ac:dyDescent="0.25">
      <c r="A6" s="81"/>
      <c r="B6" s="81"/>
      <c r="C6" s="85"/>
      <c r="D6" s="111" t="s">
        <v>151</v>
      </c>
      <c r="E6" s="117"/>
      <c r="F6" s="114"/>
      <c r="G6" s="117"/>
      <c r="H6" s="118"/>
      <c r="I6" s="114" t="s">
        <v>4</v>
      </c>
      <c r="J6" s="94"/>
      <c r="K6" s="114" t="s">
        <v>5</v>
      </c>
      <c r="L6" s="94"/>
      <c r="M6" s="97" t="s">
        <v>6</v>
      </c>
      <c r="N6" s="94"/>
      <c r="O6" s="111"/>
      <c r="P6" s="114"/>
      <c r="Q6" s="114" t="s">
        <v>7</v>
      </c>
      <c r="R6" s="97" t="s">
        <v>8</v>
      </c>
      <c r="S6" s="97" t="s">
        <v>9</v>
      </c>
      <c r="T6" s="117"/>
      <c r="U6" s="126"/>
      <c r="V6" s="111"/>
      <c r="W6" s="117"/>
      <c r="X6" s="97" t="s">
        <v>10</v>
      </c>
      <c r="Y6" s="119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2"/>
      <c r="AS6" s="82"/>
      <c r="AT6" s="82"/>
      <c r="AU6" s="82"/>
    </row>
    <row r="7" spans="1:47" x14ac:dyDescent="0.25">
      <c r="A7" s="90"/>
      <c r="B7" s="90"/>
      <c r="C7" s="98"/>
      <c r="D7" s="97" t="s">
        <v>11</v>
      </c>
      <c r="E7" s="97" t="s">
        <v>12</v>
      </c>
      <c r="F7" s="114"/>
      <c r="G7" s="94"/>
      <c r="H7" s="114" t="s">
        <v>13</v>
      </c>
      <c r="I7" s="114" t="s">
        <v>14</v>
      </c>
      <c r="J7" s="94"/>
      <c r="K7" s="114" t="s">
        <v>15</v>
      </c>
      <c r="L7" s="111"/>
      <c r="M7" s="114" t="s">
        <v>16</v>
      </c>
      <c r="N7" s="97" t="s">
        <v>17</v>
      </c>
      <c r="O7" s="114" t="s">
        <v>18</v>
      </c>
      <c r="P7" s="111"/>
      <c r="Q7" s="97" t="s">
        <v>19</v>
      </c>
      <c r="R7" s="114" t="s">
        <v>20</v>
      </c>
      <c r="S7" s="114" t="s">
        <v>21</v>
      </c>
      <c r="T7" s="111"/>
      <c r="U7" s="114" t="s">
        <v>22</v>
      </c>
      <c r="V7" s="114" t="s">
        <v>23</v>
      </c>
      <c r="W7" s="114" t="s">
        <v>24</v>
      </c>
      <c r="X7" s="97" t="s">
        <v>25</v>
      </c>
      <c r="Y7" s="119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2"/>
      <c r="AS7" s="82"/>
      <c r="AT7" s="82"/>
      <c r="AU7" s="82"/>
    </row>
    <row r="8" spans="1:47" x14ac:dyDescent="0.25">
      <c r="A8" s="90"/>
      <c r="B8" s="90"/>
      <c r="C8" s="90"/>
      <c r="D8" s="97" t="s">
        <v>26</v>
      </c>
      <c r="E8" s="97" t="s">
        <v>27</v>
      </c>
      <c r="F8" s="114" t="s">
        <v>28</v>
      </c>
      <c r="G8" s="97"/>
      <c r="H8" s="97" t="s">
        <v>29</v>
      </c>
      <c r="I8" s="114" t="s">
        <v>30</v>
      </c>
      <c r="J8" s="97"/>
      <c r="K8" s="97" t="s">
        <v>32</v>
      </c>
      <c r="L8" s="111" t="s">
        <v>152</v>
      </c>
      <c r="M8" s="114" t="s">
        <v>31</v>
      </c>
      <c r="N8" s="97" t="s">
        <v>34</v>
      </c>
      <c r="O8" s="114" t="s">
        <v>35</v>
      </c>
      <c r="P8" s="114" t="s">
        <v>36</v>
      </c>
      <c r="Q8" s="114" t="s">
        <v>37</v>
      </c>
      <c r="R8" s="114" t="s">
        <v>38</v>
      </c>
      <c r="S8" s="114" t="s">
        <v>34</v>
      </c>
      <c r="T8" s="97"/>
      <c r="U8" s="114" t="s">
        <v>39</v>
      </c>
      <c r="V8" s="114" t="s">
        <v>40</v>
      </c>
      <c r="W8" s="114" t="s">
        <v>38</v>
      </c>
      <c r="X8" s="97" t="s">
        <v>41</v>
      </c>
      <c r="Y8" s="119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2"/>
      <c r="AS8" s="82"/>
      <c r="AT8" s="82"/>
      <c r="AU8" s="82"/>
    </row>
    <row r="9" spans="1:47" x14ac:dyDescent="0.25">
      <c r="A9" s="104"/>
      <c r="B9" s="104"/>
      <c r="C9" s="104"/>
      <c r="D9" s="110" t="s">
        <v>42</v>
      </c>
      <c r="E9" s="110" t="s">
        <v>43</v>
      </c>
      <c r="F9" s="110" t="s">
        <v>44</v>
      </c>
      <c r="G9" s="110" t="s">
        <v>45</v>
      </c>
      <c r="H9" s="110" t="s">
        <v>46</v>
      </c>
      <c r="I9" s="110" t="s">
        <v>47</v>
      </c>
      <c r="J9" s="110" t="s">
        <v>153</v>
      </c>
      <c r="K9" s="110" t="s">
        <v>49</v>
      </c>
      <c r="L9" s="114" t="s">
        <v>50</v>
      </c>
      <c r="M9" s="97" t="s">
        <v>51</v>
      </c>
      <c r="N9" s="97" t="s">
        <v>52</v>
      </c>
      <c r="O9" s="110" t="s">
        <v>51</v>
      </c>
      <c r="P9" s="114" t="s">
        <v>51</v>
      </c>
      <c r="Q9" s="114" t="s">
        <v>51</v>
      </c>
      <c r="R9" s="97" t="s">
        <v>51</v>
      </c>
      <c r="S9" s="97" t="s">
        <v>53</v>
      </c>
      <c r="T9" s="110" t="s">
        <v>54</v>
      </c>
      <c r="U9" s="114" t="s">
        <v>55</v>
      </c>
      <c r="V9" s="97" t="s">
        <v>56</v>
      </c>
      <c r="W9" s="114" t="s">
        <v>51</v>
      </c>
      <c r="X9" s="97" t="s">
        <v>57</v>
      </c>
      <c r="Y9" s="119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2"/>
      <c r="AS9" s="82"/>
      <c r="AT9" s="82"/>
      <c r="AU9" s="82"/>
    </row>
    <row r="10" spans="1:47" x14ac:dyDescent="0.25">
      <c r="A10" s="105" t="s">
        <v>58</v>
      </c>
      <c r="B10" s="105"/>
      <c r="C10" s="105"/>
      <c r="D10" s="112" t="s">
        <v>59</v>
      </c>
      <c r="E10" s="97" t="s">
        <v>60</v>
      </c>
      <c r="F10" s="113" t="s">
        <v>61</v>
      </c>
      <c r="G10" s="114" t="s">
        <v>62</v>
      </c>
      <c r="H10" s="114" t="s">
        <v>63</v>
      </c>
      <c r="I10" s="114" t="s">
        <v>64</v>
      </c>
      <c r="J10" s="113" t="s">
        <v>65</v>
      </c>
      <c r="K10" s="112" t="s">
        <v>66</v>
      </c>
      <c r="L10" s="112" t="s">
        <v>67</v>
      </c>
      <c r="M10" s="112" t="s">
        <v>68</v>
      </c>
      <c r="N10" s="112" t="s">
        <v>69</v>
      </c>
      <c r="O10" s="112" t="s">
        <v>70</v>
      </c>
      <c r="P10" s="112" t="s">
        <v>71</v>
      </c>
      <c r="Q10" s="112" t="s">
        <v>72</v>
      </c>
      <c r="R10" s="112" t="s">
        <v>73</v>
      </c>
      <c r="S10" s="112" t="s">
        <v>74</v>
      </c>
      <c r="T10" s="112" t="s">
        <v>75</v>
      </c>
      <c r="U10" s="112" t="s">
        <v>76</v>
      </c>
      <c r="V10" s="112" t="s">
        <v>77</v>
      </c>
      <c r="W10" s="112" t="s">
        <v>78</v>
      </c>
      <c r="X10" s="112" t="s">
        <v>79</v>
      </c>
      <c r="Y10" s="119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2"/>
      <c r="AS10" s="82"/>
      <c r="AT10" s="82"/>
      <c r="AU10" s="82"/>
    </row>
    <row r="11" spans="1:47" x14ac:dyDescent="0.25">
      <c r="A11" s="106" t="s">
        <v>142</v>
      </c>
      <c r="B11" s="107"/>
      <c r="C11" s="96"/>
      <c r="D11" s="115">
        <v>1000</v>
      </c>
      <c r="E11" s="116">
        <v>6</v>
      </c>
      <c r="F11" s="132">
        <v>11</v>
      </c>
      <c r="G11" s="133">
        <v>101</v>
      </c>
      <c r="H11" s="133">
        <v>14</v>
      </c>
      <c r="I11" s="133">
        <v>13</v>
      </c>
      <c r="J11" s="133">
        <v>64</v>
      </c>
      <c r="K11" s="133">
        <v>104</v>
      </c>
      <c r="L11" s="133">
        <v>40</v>
      </c>
      <c r="M11" s="133">
        <v>29</v>
      </c>
      <c r="N11" s="133">
        <v>66</v>
      </c>
      <c r="O11" s="133">
        <v>68</v>
      </c>
      <c r="P11" s="133">
        <v>135</v>
      </c>
      <c r="Q11" s="133">
        <v>77</v>
      </c>
      <c r="R11" s="133">
        <v>53</v>
      </c>
      <c r="S11" s="133">
        <v>49</v>
      </c>
      <c r="T11" s="133">
        <v>57</v>
      </c>
      <c r="U11" s="133">
        <v>75</v>
      </c>
      <c r="V11" s="133">
        <v>16</v>
      </c>
      <c r="W11" s="133">
        <v>18</v>
      </c>
      <c r="X11" s="133">
        <v>3</v>
      </c>
      <c r="Y11" s="102"/>
      <c r="Z11" s="102"/>
      <c r="AA11" s="102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2"/>
      <c r="AS11" s="82"/>
      <c r="AT11" s="82"/>
      <c r="AU11" s="82"/>
    </row>
    <row r="12" spans="1:47" x14ac:dyDescent="0.25">
      <c r="A12" s="106"/>
      <c r="B12" s="107"/>
      <c r="C12" s="96"/>
      <c r="D12" s="101" t="s">
        <v>80</v>
      </c>
      <c r="E12" s="127" t="s">
        <v>81</v>
      </c>
      <c r="F12" s="101" t="s">
        <v>82</v>
      </c>
      <c r="G12" s="101" t="s">
        <v>83</v>
      </c>
      <c r="H12" s="101" t="s">
        <v>84</v>
      </c>
      <c r="I12" s="101" t="s">
        <v>85</v>
      </c>
      <c r="J12" s="101" t="s">
        <v>86</v>
      </c>
      <c r="K12" s="101" t="s">
        <v>87</v>
      </c>
      <c r="L12" s="101" t="s">
        <v>88</v>
      </c>
      <c r="M12" s="101" t="s">
        <v>89</v>
      </c>
      <c r="N12" s="101" t="s">
        <v>90</v>
      </c>
      <c r="O12" s="101" t="s">
        <v>91</v>
      </c>
      <c r="P12" s="101" t="s">
        <v>92</v>
      </c>
      <c r="Q12" s="101" t="s">
        <v>93</v>
      </c>
      <c r="R12" s="101" t="s">
        <v>94</v>
      </c>
      <c r="S12" s="101" t="s">
        <v>95</v>
      </c>
      <c r="T12" s="101" t="s">
        <v>96</v>
      </c>
      <c r="U12" s="101" t="s">
        <v>97</v>
      </c>
      <c r="V12" s="101" t="s">
        <v>98</v>
      </c>
      <c r="W12" s="101" t="s">
        <v>99</v>
      </c>
      <c r="X12" s="101" t="s">
        <v>100</v>
      </c>
      <c r="Y12" s="102"/>
      <c r="Z12" s="102"/>
      <c r="AA12" s="102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2"/>
      <c r="AS12" s="82"/>
      <c r="AT12" s="82"/>
      <c r="AU12" s="82"/>
    </row>
    <row r="13" spans="1:47" x14ac:dyDescent="0.25">
      <c r="A13" s="90"/>
      <c r="B13" s="90"/>
      <c r="C13" s="90"/>
      <c r="D13" s="91"/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119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2"/>
      <c r="AS13" s="82"/>
      <c r="AT13" s="82"/>
      <c r="AU13" s="82"/>
    </row>
    <row r="14" spans="1:47" x14ac:dyDescent="0.25">
      <c r="A14" s="90">
        <v>2016</v>
      </c>
      <c r="B14" s="90"/>
      <c r="C14" s="90"/>
      <c r="D14" s="129">
        <v>97</v>
      </c>
      <c r="E14" s="129">
        <v>97.2</v>
      </c>
      <c r="F14" s="129">
        <v>94.3</v>
      </c>
      <c r="G14" s="129">
        <v>96.6</v>
      </c>
      <c r="H14" s="129">
        <v>103.3</v>
      </c>
      <c r="I14" s="129">
        <v>99.2</v>
      </c>
      <c r="J14" s="129">
        <v>94.2</v>
      </c>
      <c r="K14" s="129">
        <v>95.1</v>
      </c>
      <c r="L14" s="129">
        <v>97.6</v>
      </c>
      <c r="M14" s="129">
        <v>97.1</v>
      </c>
      <c r="N14" s="129">
        <v>91.6</v>
      </c>
      <c r="O14" s="129">
        <v>100.6</v>
      </c>
      <c r="P14" s="129">
        <v>101.7</v>
      </c>
      <c r="Q14" s="129">
        <v>92.4</v>
      </c>
      <c r="R14" s="129">
        <v>93</v>
      </c>
      <c r="S14" s="129">
        <v>99.3</v>
      </c>
      <c r="T14" s="129">
        <v>99.3</v>
      </c>
      <c r="U14" s="129">
        <v>98.3</v>
      </c>
      <c r="V14" s="129">
        <v>98.4</v>
      </c>
      <c r="W14" s="129">
        <v>97.3</v>
      </c>
      <c r="X14" s="129">
        <v>95.7</v>
      </c>
      <c r="Y14" s="119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2"/>
      <c r="AS14" s="82"/>
      <c r="AT14" s="82"/>
      <c r="AU14" s="82"/>
    </row>
    <row r="15" spans="1:47" x14ac:dyDescent="0.25">
      <c r="A15" s="90">
        <v>2017</v>
      </c>
      <c r="B15" s="90"/>
      <c r="C15" s="90"/>
      <c r="D15" s="129">
        <v>98.7</v>
      </c>
      <c r="E15" s="129">
        <v>103.4</v>
      </c>
      <c r="F15" s="129">
        <v>95</v>
      </c>
      <c r="G15" s="129">
        <v>98.9</v>
      </c>
      <c r="H15" s="129">
        <v>101.2</v>
      </c>
      <c r="I15" s="129">
        <v>101.5</v>
      </c>
      <c r="J15" s="129">
        <v>100</v>
      </c>
      <c r="K15" s="129">
        <v>97</v>
      </c>
      <c r="L15" s="129">
        <v>98.5</v>
      </c>
      <c r="M15" s="129">
        <v>98.6</v>
      </c>
      <c r="N15" s="129">
        <v>95.6</v>
      </c>
      <c r="O15" s="129">
        <v>100.9</v>
      </c>
      <c r="P15" s="129">
        <v>100.7</v>
      </c>
      <c r="Q15" s="129">
        <v>95.8</v>
      </c>
      <c r="R15" s="129">
        <v>96.6</v>
      </c>
      <c r="S15" s="129">
        <v>99.3</v>
      </c>
      <c r="T15" s="129">
        <v>99.8</v>
      </c>
      <c r="U15" s="129">
        <v>99.4</v>
      </c>
      <c r="V15" s="129">
        <v>101</v>
      </c>
      <c r="W15" s="129">
        <v>97.4</v>
      </c>
      <c r="X15" s="129">
        <v>95.5</v>
      </c>
      <c r="Y15" s="119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2"/>
      <c r="AS15" s="82"/>
      <c r="AT15" s="82"/>
      <c r="AU15" s="82"/>
    </row>
    <row r="16" spans="1:47" x14ac:dyDescent="0.25">
      <c r="A16" s="90">
        <v>2018</v>
      </c>
      <c r="B16" s="90"/>
      <c r="C16" s="90"/>
      <c r="D16" s="129">
        <v>100</v>
      </c>
      <c r="E16" s="129">
        <v>100</v>
      </c>
      <c r="F16" s="129">
        <v>100</v>
      </c>
      <c r="G16" s="129">
        <v>100</v>
      </c>
      <c r="H16" s="129">
        <v>100</v>
      </c>
      <c r="I16" s="129">
        <v>100</v>
      </c>
      <c r="J16" s="129">
        <v>100</v>
      </c>
      <c r="K16" s="129">
        <v>100</v>
      </c>
      <c r="L16" s="129">
        <v>100</v>
      </c>
      <c r="M16" s="129">
        <v>100</v>
      </c>
      <c r="N16" s="129">
        <v>100</v>
      </c>
      <c r="O16" s="129">
        <v>100</v>
      </c>
      <c r="P16" s="129">
        <v>100</v>
      </c>
      <c r="Q16" s="129">
        <v>100</v>
      </c>
      <c r="R16" s="129">
        <v>100</v>
      </c>
      <c r="S16" s="129">
        <v>100</v>
      </c>
      <c r="T16" s="129">
        <v>100</v>
      </c>
      <c r="U16" s="129">
        <v>100</v>
      </c>
      <c r="V16" s="129">
        <v>100</v>
      </c>
      <c r="W16" s="129">
        <v>100</v>
      </c>
      <c r="X16" s="129">
        <v>100</v>
      </c>
      <c r="Y16" s="119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2"/>
      <c r="AS16" s="82"/>
      <c r="AT16" s="82"/>
      <c r="AU16" s="82"/>
    </row>
    <row r="17" spans="1:47" x14ac:dyDescent="0.25">
      <c r="A17" s="90">
        <v>2019</v>
      </c>
      <c r="B17" s="90"/>
      <c r="C17" s="90"/>
      <c r="D17" s="129">
        <v>101.4</v>
      </c>
      <c r="E17" s="129">
        <v>106.3</v>
      </c>
      <c r="F17" s="129">
        <v>99.1</v>
      </c>
      <c r="G17" s="129">
        <v>98.2</v>
      </c>
      <c r="H17" s="129">
        <v>101.1</v>
      </c>
      <c r="I17" s="129">
        <v>100.4</v>
      </c>
      <c r="J17" s="129">
        <v>101.8</v>
      </c>
      <c r="K17" s="129">
        <v>102.4</v>
      </c>
      <c r="L17" s="129">
        <v>101.7</v>
      </c>
      <c r="M17" s="129">
        <v>102.5</v>
      </c>
      <c r="N17" s="129">
        <v>107.4</v>
      </c>
      <c r="O17" s="129">
        <v>97.4</v>
      </c>
      <c r="P17" s="129">
        <v>100.6</v>
      </c>
      <c r="Q17" s="129">
        <v>102</v>
      </c>
      <c r="R17" s="129">
        <v>102.5</v>
      </c>
      <c r="S17" s="129">
        <v>102.1</v>
      </c>
      <c r="T17" s="129">
        <v>102.9</v>
      </c>
      <c r="U17" s="129">
        <v>101.1</v>
      </c>
      <c r="V17" s="129">
        <v>101.3</v>
      </c>
      <c r="W17" s="129">
        <v>98.9</v>
      </c>
      <c r="X17" s="129">
        <v>102.6</v>
      </c>
      <c r="Y17" s="119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2"/>
      <c r="AS17" s="82"/>
      <c r="AT17" s="82"/>
      <c r="AU17" s="82"/>
    </row>
    <row r="18" spans="1:47" x14ac:dyDescent="0.25">
      <c r="A18" s="90">
        <v>2020</v>
      </c>
      <c r="B18" s="90"/>
      <c r="C18" s="90"/>
      <c r="D18" s="129">
        <v>92.1</v>
      </c>
      <c r="E18" s="129">
        <v>96.4</v>
      </c>
      <c r="F18" s="129">
        <v>91.6</v>
      </c>
      <c r="G18" s="129">
        <v>88.9</v>
      </c>
      <c r="H18" s="129">
        <v>97.1</v>
      </c>
      <c r="I18" s="129">
        <v>99.1</v>
      </c>
      <c r="J18" s="129">
        <v>87.5</v>
      </c>
      <c r="K18" s="129">
        <v>95.7</v>
      </c>
      <c r="L18" s="129">
        <v>85.3</v>
      </c>
      <c r="M18" s="129">
        <v>58.9</v>
      </c>
      <c r="N18" s="129">
        <v>101.8</v>
      </c>
      <c r="O18" s="129">
        <v>93.7</v>
      </c>
      <c r="P18" s="129">
        <v>99.4</v>
      </c>
      <c r="Q18" s="129">
        <v>96.7</v>
      </c>
      <c r="R18" s="129">
        <v>84.6</v>
      </c>
      <c r="S18" s="129">
        <v>104.3</v>
      </c>
      <c r="T18" s="129">
        <v>86</v>
      </c>
      <c r="U18" s="129">
        <v>92.8</v>
      </c>
      <c r="V18" s="129">
        <v>72.8</v>
      </c>
      <c r="W18" s="129">
        <v>75.599999999999994</v>
      </c>
      <c r="X18" s="129">
        <v>75.8</v>
      </c>
      <c r="Y18" s="119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2"/>
      <c r="AS18" s="82"/>
      <c r="AT18" s="82"/>
      <c r="AU18" s="82"/>
    </row>
    <row r="19" spans="1:47" x14ac:dyDescent="0.25">
      <c r="A19" s="90"/>
      <c r="B19" s="92"/>
      <c r="C19" s="9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119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2"/>
      <c r="AS19" s="82"/>
      <c r="AT19" s="82"/>
      <c r="AU19" s="82"/>
    </row>
    <row r="20" spans="1:47" s="1" customFormat="1" x14ac:dyDescent="0.25">
      <c r="A20" s="11" t="s">
        <v>132</v>
      </c>
      <c r="B20" s="9" t="s">
        <v>134</v>
      </c>
      <c r="C20" s="9"/>
      <c r="D20" s="24">
        <v>101.3</v>
      </c>
      <c r="E20" s="24">
        <v>103.1</v>
      </c>
      <c r="F20" s="24">
        <v>99.1</v>
      </c>
      <c r="G20" s="24">
        <v>100.4</v>
      </c>
      <c r="H20" s="24">
        <v>97.7</v>
      </c>
      <c r="I20" s="24">
        <v>99.6</v>
      </c>
      <c r="J20" s="24">
        <v>103.2</v>
      </c>
      <c r="K20" s="24">
        <v>101.9</v>
      </c>
      <c r="L20" s="24">
        <v>101.6</v>
      </c>
      <c r="M20" s="24">
        <v>102.8</v>
      </c>
      <c r="N20" s="24">
        <v>106</v>
      </c>
      <c r="O20" s="24">
        <v>98.2</v>
      </c>
      <c r="P20" s="24">
        <v>100.4</v>
      </c>
      <c r="Q20" s="24">
        <v>100.8</v>
      </c>
      <c r="R20" s="24">
        <v>102.4</v>
      </c>
      <c r="S20" s="24">
        <v>101.6</v>
      </c>
      <c r="T20" s="24">
        <v>101.3</v>
      </c>
      <c r="U20" s="24">
        <v>100.5</v>
      </c>
      <c r="V20" s="24">
        <v>101</v>
      </c>
      <c r="W20" s="24">
        <v>97.8</v>
      </c>
      <c r="X20" s="24">
        <v>101.8</v>
      </c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</row>
    <row r="21" spans="1:47" s="1" customFormat="1" x14ac:dyDescent="0.25">
      <c r="A21" s="11" t="s">
        <v>124</v>
      </c>
      <c r="B21" s="9" t="s">
        <v>135</v>
      </c>
      <c r="C21" s="9"/>
      <c r="D21" s="24">
        <v>101.4</v>
      </c>
      <c r="E21" s="24">
        <v>103.6</v>
      </c>
      <c r="F21" s="24">
        <v>103.4</v>
      </c>
      <c r="G21" s="24">
        <v>101.5</v>
      </c>
      <c r="H21" s="24">
        <v>98.3</v>
      </c>
      <c r="I21" s="24">
        <v>100</v>
      </c>
      <c r="J21" s="24">
        <v>102.6</v>
      </c>
      <c r="K21" s="24">
        <v>102.5</v>
      </c>
      <c r="L21" s="24">
        <v>101.6</v>
      </c>
      <c r="M21" s="24">
        <v>102.1</v>
      </c>
      <c r="N21" s="24">
        <v>105.8</v>
      </c>
      <c r="O21" s="24">
        <v>97.3</v>
      </c>
      <c r="P21" s="24">
        <v>100.5</v>
      </c>
      <c r="Q21" s="24">
        <v>100.7</v>
      </c>
      <c r="R21" s="24">
        <v>102.6</v>
      </c>
      <c r="S21" s="24">
        <v>101.8</v>
      </c>
      <c r="T21" s="24">
        <v>101.8</v>
      </c>
      <c r="U21" s="24">
        <v>100.7</v>
      </c>
      <c r="V21" s="24">
        <v>101.4</v>
      </c>
      <c r="W21" s="24">
        <v>98</v>
      </c>
      <c r="X21" s="24">
        <v>101.9</v>
      </c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</row>
    <row r="22" spans="1:47" s="1" customFormat="1" x14ac:dyDescent="0.25">
      <c r="A22" s="11" t="s">
        <v>124</v>
      </c>
      <c r="B22" s="9" t="s">
        <v>136</v>
      </c>
      <c r="C22" s="9"/>
      <c r="D22" s="24">
        <v>101</v>
      </c>
      <c r="E22" s="24">
        <v>104.4</v>
      </c>
      <c r="F22" s="24">
        <v>96.8</v>
      </c>
      <c r="G22" s="24">
        <v>97.6</v>
      </c>
      <c r="H22" s="24">
        <v>101.3</v>
      </c>
      <c r="I22" s="24">
        <v>100.2</v>
      </c>
      <c r="J22" s="24">
        <v>102.4</v>
      </c>
      <c r="K22" s="24">
        <v>102.6</v>
      </c>
      <c r="L22" s="24">
        <v>102.1</v>
      </c>
      <c r="M22" s="24">
        <v>101.9</v>
      </c>
      <c r="N22" s="24">
        <v>106.8</v>
      </c>
      <c r="O22" s="24">
        <v>96.9</v>
      </c>
      <c r="P22" s="24">
        <v>100.5</v>
      </c>
      <c r="Q22" s="24">
        <v>100.6</v>
      </c>
      <c r="R22" s="24">
        <v>101.6</v>
      </c>
      <c r="S22" s="24">
        <v>101.8</v>
      </c>
      <c r="T22" s="24">
        <v>102.4</v>
      </c>
      <c r="U22" s="24">
        <v>100.7</v>
      </c>
      <c r="V22" s="24">
        <v>100.3</v>
      </c>
      <c r="W22" s="24">
        <v>96.9</v>
      </c>
      <c r="X22" s="24">
        <v>103.8</v>
      </c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</row>
    <row r="23" spans="1:47" x14ac:dyDescent="0.25">
      <c r="A23" s="91"/>
      <c r="B23" s="90" t="s">
        <v>123</v>
      </c>
      <c r="C23" s="90"/>
      <c r="D23" s="129">
        <v>101.2</v>
      </c>
      <c r="E23" s="129">
        <v>105.3</v>
      </c>
      <c r="F23" s="129">
        <v>99.7</v>
      </c>
      <c r="G23" s="129">
        <v>98.5</v>
      </c>
      <c r="H23" s="129">
        <v>102.6</v>
      </c>
      <c r="I23" s="129">
        <v>101.8</v>
      </c>
      <c r="J23" s="129">
        <v>102.7</v>
      </c>
      <c r="K23" s="129">
        <v>102.7</v>
      </c>
      <c r="L23" s="129">
        <v>101.1</v>
      </c>
      <c r="M23" s="129">
        <v>101.4</v>
      </c>
      <c r="N23" s="129">
        <v>106.8</v>
      </c>
      <c r="O23" s="129">
        <v>96.7</v>
      </c>
      <c r="P23" s="129">
        <v>100.8</v>
      </c>
      <c r="Q23" s="129">
        <v>100.5</v>
      </c>
      <c r="R23" s="129">
        <v>102.1</v>
      </c>
      <c r="S23" s="129">
        <v>101.8</v>
      </c>
      <c r="T23" s="129">
        <v>102.7</v>
      </c>
      <c r="U23" s="129">
        <v>100.9</v>
      </c>
      <c r="V23" s="129">
        <v>99.2</v>
      </c>
      <c r="W23" s="129">
        <v>97.9</v>
      </c>
      <c r="X23" s="129">
        <v>103.4</v>
      </c>
      <c r="Y23" s="119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2"/>
      <c r="AS23" s="82"/>
      <c r="AT23" s="82"/>
      <c r="AU23" s="82"/>
    </row>
    <row r="24" spans="1:47" x14ac:dyDescent="0.25">
      <c r="A24" s="91" t="s">
        <v>124</v>
      </c>
      <c r="B24" s="90" t="s">
        <v>125</v>
      </c>
      <c r="C24" s="90"/>
      <c r="D24" s="129">
        <v>101.4</v>
      </c>
      <c r="E24" s="129">
        <v>105.9</v>
      </c>
      <c r="F24" s="129">
        <v>97.3</v>
      </c>
      <c r="G24" s="129">
        <v>98.2</v>
      </c>
      <c r="H24" s="129">
        <v>103.6</v>
      </c>
      <c r="I24" s="129">
        <v>102.3</v>
      </c>
      <c r="J24" s="129">
        <v>101.4</v>
      </c>
      <c r="K24" s="129">
        <v>102.3</v>
      </c>
      <c r="L24" s="129">
        <v>100.6</v>
      </c>
      <c r="M24" s="129">
        <v>103.8</v>
      </c>
      <c r="N24" s="129">
        <v>108.4</v>
      </c>
      <c r="O24" s="129">
        <v>97</v>
      </c>
      <c r="P24" s="129">
        <v>100.6</v>
      </c>
      <c r="Q24" s="129">
        <v>102.2</v>
      </c>
      <c r="R24" s="129">
        <v>101.8</v>
      </c>
      <c r="S24" s="129">
        <v>101.8</v>
      </c>
      <c r="T24" s="129">
        <v>102.8</v>
      </c>
      <c r="U24" s="129">
        <v>101.2</v>
      </c>
      <c r="V24" s="129">
        <v>102</v>
      </c>
      <c r="W24" s="129">
        <v>97.8</v>
      </c>
      <c r="X24" s="129">
        <v>101.3</v>
      </c>
      <c r="Y24" s="119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2"/>
      <c r="AS24" s="82"/>
      <c r="AT24" s="82"/>
      <c r="AU24" s="82"/>
    </row>
    <row r="25" spans="1:47" x14ac:dyDescent="0.25">
      <c r="A25" s="91" t="s">
        <v>124</v>
      </c>
      <c r="B25" s="90" t="s">
        <v>126</v>
      </c>
      <c r="C25" s="90"/>
      <c r="D25" s="129">
        <v>101.7</v>
      </c>
      <c r="E25" s="129">
        <v>106.8</v>
      </c>
      <c r="F25" s="129">
        <v>96.4</v>
      </c>
      <c r="G25" s="129">
        <v>98.4</v>
      </c>
      <c r="H25" s="129">
        <v>100.6</v>
      </c>
      <c r="I25" s="129">
        <v>100.8</v>
      </c>
      <c r="J25" s="129">
        <v>102.5</v>
      </c>
      <c r="K25" s="129">
        <v>102.6</v>
      </c>
      <c r="L25" s="129">
        <v>102.4</v>
      </c>
      <c r="M25" s="129">
        <v>103.2</v>
      </c>
      <c r="N25" s="129">
        <v>108.3</v>
      </c>
      <c r="O25" s="129">
        <v>97.5</v>
      </c>
      <c r="P25" s="129">
        <v>100.6</v>
      </c>
      <c r="Q25" s="129">
        <v>102.5</v>
      </c>
      <c r="R25" s="129">
        <v>104.1</v>
      </c>
      <c r="S25" s="129">
        <v>101.9</v>
      </c>
      <c r="T25" s="129">
        <v>102.7</v>
      </c>
      <c r="U25" s="129">
        <v>101.5</v>
      </c>
      <c r="V25" s="129">
        <v>100.7</v>
      </c>
      <c r="W25" s="129">
        <v>97.8</v>
      </c>
      <c r="X25" s="129">
        <v>101.6</v>
      </c>
      <c r="Y25" s="119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2"/>
      <c r="AS25" s="82"/>
      <c r="AT25" s="82"/>
      <c r="AU25" s="82"/>
    </row>
    <row r="26" spans="1:47" x14ac:dyDescent="0.25">
      <c r="A26" s="91" t="s">
        <v>124</v>
      </c>
      <c r="B26" s="90" t="s">
        <v>127</v>
      </c>
      <c r="C26" s="90"/>
      <c r="D26" s="129">
        <v>101.6</v>
      </c>
      <c r="E26" s="129">
        <v>107.8</v>
      </c>
      <c r="F26" s="129">
        <v>98.1</v>
      </c>
      <c r="G26" s="129">
        <v>96.9</v>
      </c>
      <c r="H26" s="129">
        <v>99.6</v>
      </c>
      <c r="I26" s="129">
        <v>101.1</v>
      </c>
      <c r="J26" s="129">
        <v>102.2</v>
      </c>
      <c r="K26" s="129">
        <v>102.8</v>
      </c>
      <c r="L26" s="129">
        <v>101.7</v>
      </c>
      <c r="M26" s="129">
        <v>102</v>
      </c>
      <c r="N26" s="129">
        <v>107.5</v>
      </c>
      <c r="O26" s="129">
        <v>98.2</v>
      </c>
      <c r="P26" s="129">
        <v>100.6</v>
      </c>
      <c r="Q26" s="129">
        <v>103.4</v>
      </c>
      <c r="R26" s="129">
        <v>103</v>
      </c>
      <c r="S26" s="129">
        <v>102.1</v>
      </c>
      <c r="T26" s="129">
        <v>102.9</v>
      </c>
      <c r="U26" s="129">
        <v>101.6</v>
      </c>
      <c r="V26" s="129">
        <v>102.8</v>
      </c>
      <c r="W26" s="129">
        <v>99.7</v>
      </c>
      <c r="X26" s="129">
        <v>100.1</v>
      </c>
      <c r="Y26" s="119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2"/>
      <c r="AS26" s="82"/>
      <c r="AT26" s="82"/>
      <c r="AU26" s="82"/>
    </row>
    <row r="27" spans="1:47" x14ac:dyDescent="0.25">
      <c r="A27" s="91" t="s">
        <v>124</v>
      </c>
      <c r="B27" s="90" t="s">
        <v>128</v>
      </c>
      <c r="C27" s="90"/>
      <c r="D27" s="129">
        <v>101.6</v>
      </c>
      <c r="E27" s="129">
        <v>108.5</v>
      </c>
      <c r="F27" s="129">
        <v>106.3</v>
      </c>
      <c r="G27" s="129">
        <v>96.9</v>
      </c>
      <c r="H27" s="129">
        <v>99.2</v>
      </c>
      <c r="I27" s="129">
        <v>100.8</v>
      </c>
      <c r="J27" s="129">
        <v>102.5</v>
      </c>
      <c r="K27" s="129">
        <v>102.6</v>
      </c>
      <c r="L27" s="129">
        <v>101.6</v>
      </c>
      <c r="M27" s="129">
        <v>101.8</v>
      </c>
      <c r="N27" s="129">
        <v>108.9</v>
      </c>
      <c r="O27" s="129">
        <v>97.6</v>
      </c>
      <c r="P27" s="129">
        <v>100.7</v>
      </c>
      <c r="Q27" s="129">
        <v>102.9</v>
      </c>
      <c r="R27" s="129">
        <v>101.8</v>
      </c>
      <c r="S27" s="129">
        <v>102.5</v>
      </c>
      <c r="T27" s="129">
        <v>103.5</v>
      </c>
      <c r="U27" s="129">
        <v>101.5</v>
      </c>
      <c r="V27" s="129">
        <v>100.4</v>
      </c>
      <c r="W27" s="129">
        <v>100.5</v>
      </c>
      <c r="X27" s="129">
        <v>99.8</v>
      </c>
      <c r="Y27" s="119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2"/>
      <c r="AS27" s="82"/>
      <c r="AT27" s="82"/>
      <c r="AU27" s="82"/>
    </row>
    <row r="28" spans="1:47" x14ac:dyDescent="0.25">
      <c r="A28" s="91" t="s">
        <v>124</v>
      </c>
      <c r="B28" s="90" t="s">
        <v>129</v>
      </c>
      <c r="C28" s="90"/>
      <c r="D28" s="129">
        <v>101.9</v>
      </c>
      <c r="E28" s="129">
        <v>108.9</v>
      </c>
      <c r="F28" s="129">
        <v>99.1</v>
      </c>
      <c r="G28" s="129">
        <v>98</v>
      </c>
      <c r="H28" s="129">
        <v>103.7</v>
      </c>
      <c r="I28" s="129">
        <v>99.7</v>
      </c>
      <c r="J28" s="129">
        <v>100.2</v>
      </c>
      <c r="K28" s="129">
        <v>103.2</v>
      </c>
      <c r="L28" s="129">
        <v>102.9</v>
      </c>
      <c r="M28" s="129">
        <v>101.9</v>
      </c>
      <c r="N28" s="129">
        <v>108.9</v>
      </c>
      <c r="O28" s="129">
        <v>97.7</v>
      </c>
      <c r="P28" s="129">
        <v>100.7</v>
      </c>
      <c r="Q28" s="129">
        <v>104</v>
      </c>
      <c r="R28" s="129">
        <v>102.2</v>
      </c>
      <c r="S28" s="129">
        <v>102.9</v>
      </c>
      <c r="T28" s="129">
        <v>104.1</v>
      </c>
      <c r="U28" s="129">
        <v>101.3</v>
      </c>
      <c r="V28" s="129">
        <v>100.4</v>
      </c>
      <c r="W28" s="129">
        <v>101.8</v>
      </c>
      <c r="X28" s="129">
        <v>102.1</v>
      </c>
      <c r="Y28" s="119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2"/>
      <c r="AS28" s="82"/>
      <c r="AT28" s="82"/>
      <c r="AU28" s="82"/>
    </row>
    <row r="29" spans="1:47" x14ac:dyDescent="0.25">
      <c r="A29" s="91" t="s">
        <v>124</v>
      </c>
      <c r="B29" s="90" t="s">
        <v>130</v>
      </c>
      <c r="C29" s="90"/>
      <c r="D29" s="129">
        <v>101.5</v>
      </c>
      <c r="E29" s="129">
        <v>109</v>
      </c>
      <c r="F29" s="129">
        <v>99.6</v>
      </c>
      <c r="G29" s="129">
        <v>96.2</v>
      </c>
      <c r="H29" s="129">
        <v>104.1</v>
      </c>
      <c r="I29" s="129">
        <v>99.5</v>
      </c>
      <c r="J29" s="129">
        <v>101.3</v>
      </c>
      <c r="K29" s="129">
        <v>102.3</v>
      </c>
      <c r="L29" s="129">
        <v>102</v>
      </c>
      <c r="M29" s="129">
        <v>103.2</v>
      </c>
      <c r="N29" s="129">
        <v>106.9</v>
      </c>
      <c r="O29" s="129">
        <v>96.5</v>
      </c>
      <c r="P29" s="129">
        <v>100.6</v>
      </c>
      <c r="Q29" s="129">
        <v>102.9</v>
      </c>
      <c r="R29" s="129">
        <v>102.9</v>
      </c>
      <c r="S29" s="129">
        <v>102.9</v>
      </c>
      <c r="T29" s="129">
        <v>104.9</v>
      </c>
      <c r="U29" s="129">
        <v>101.5</v>
      </c>
      <c r="V29" s="129">
        <v>102.9</v>
      </c>
      <c r="W29" s="129">
        <v>101.8</v>
      </c>
      <c r="X29" s="129">
        <v>104.7</v>
      </c>
      <c r="Y29" s="119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2"/>
      <c r="AS29" s="82"/>
      <c r="AT29" s="82"/>
      <c r="AU29" s="82"/>
    </row>
    <row r="30" spans="1:47" x14ac:dyDescent="0.25">
      <c r="A30" s="91" t="s">
        <v>124</v>
      </c>
      <c r="B30" s="90" t="s">
        <v>131</v>
      </c>
      <c r="C30" s="90"/>
      <c r="D30" s="129">
        <v>101.5</v>
      </c>
      <c r="E30" s="129">
        <v>108.9</v>
      </c>
      <c r="F30" s="129">
        <v>96.4</v>
      </c>
      <c r="G30" s="129">
        <v>96.3</v>
      </c>
      <c r="H30" s="129">
        <v>101.8</v>
      </c>
      <c r="I30" s="129">
        <v>100.1</v>
      </c>
      <c r="J30" s="129">
        <v>100.2</v>
      </c>
      <c r="K30" s="129">
        <v>102.1</v>
      </c>
      <c r="L30" s="129">
        <v>101.6</v>
      </c>
      <c r="M30" s="129">
        <v>102.7</v>
      </c>
      <c r="N30" s="129">
        <v>107.4</v>
      </c>
      <c r="O30" s="129">
        <v>96.6</v>
      </c>
      <c r="P30" s="129">
        <v>100.9</v>
      </c>
      <c r="Q30" s="129">
        <v>103.3</v>
      </c>
      <c r="R30" s="129">
        <v>103.4</v>
      </c>
      <c r="S30" s="129">
        <v>103.1</v>
      </c>
      <c r="T30" s="129">
        <v>105.1</v>
      </c>
      <c r="U30" s="129">
        <v>101.6</v>
      </c>
      <c r="V30" s="129">
        <v>103.2</v>
      </c>
      <c r="W30" s="129">
        <v>99.3</v>
      </c>
      <c r="X30" s="129">
        <v>107.4</v>
      </c>
      <c r="Y30" s="119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2"/>
      <c r="AS30" s="82"/>
      <c r="AT30" s="82"/>
      <c r="AU30" s="82"/>
    </row>
    <row r="31" spans="1:47" x14ac:dyDescent="0.25">
      <c r="A31" s="91" t="s">
        <v>137</v>
      </c>
      <c r="B31" s="90" t="s">
        <v>133</v>
      </c>
      <c r="C31" s="90"/>
      <c r="D31" s="129">
        <v>101.6</v>
      </c>
      <c r="E31" s="129">
        <v>108</v>
      </c>
      <c r="F31" s="129">
        <v>96.5</v>
      </c>
      <c r="G31" s="129">
        <v>96.9</v>
      </c>
      <c r="H31" s="129">
        <v>99.1</v>
      </c>
      <c r="I31" s="129">
        <v>101</v>
      </c>
      <c r="J31" s="129">
        <v>99.8</v>
      </c>
      <c r="K31" s="129">
        <v>103.1</v>
      </c>
      <c r="L31" s="129">
        <v>102.5</v>
      </c>
      <c r="M31" s="129">
        <v>102.2</v>
      </c>
      <c r="N31" s="129">
        <v>105.4</v>
      </c>
      <c r="O31" s="129">
        <v>96.1</v>
      </c>
      <c r="P31" s="129">
        <v>101</v>
      </c>
      <c r="Q31" s="129">
        <v>103.8</v>
      </c>
      <c r="R31" s="129">
        <v>103.3</v>
      </c>
      <c r="S31" s="129">
        <v>103.2</v>
      </c>
      <c r="T31" s="129">
        <v>106</v>
      </c>
      <c r="U31" s="129">
        <v>102.3</v>
      </c>
      <c r="V31" s="129">
        <v>103.5</v>
      </c>
      <c r="W31" s="129">
        <v>98.2</v>
      </c>
      <c r="X31" s="129">
        <v>109.3</v>
      </c>
      <c r="Y31" s="119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2"/>
      <c r="AS31" s="82"/>
      <c r="AT31" s="82"/>
      <c r="AU31" s="82"/>
    </row>
    <row r="32" spans="1:47" x14ac:dyDescent="0.25">
      <c r="A32" s="91" t="s">
        <v>124</v>
      </c>
      <c r="B32" s="90" t="s">
        <v>134</v>
      </c>
      <c r="C32" s="90"/>
      <c r="D32" s="129">
        <v>101.3</v>
      </c>
      <c r="E32" s="129">
        <v>105.1</v>
      </c>
      <c r="F32" s="129">
        <v>96.3</v>
      </c>
      <c r="G32" s="129">
        <v>97.4</v>
      </c>
      <c r="H32" s="129">
        <v>98.3</v>
      </c>
      <c r="I32" s="129">
        <v>100.3</v>
      </c>
      <c r="J32" s="129">
        <v>99.2</v>
      </c>
      <c r="K32" s="129">
        <v>102.3</v>
      </c>
      <c r="L32" s="129">
        <v>99.4</v>
      </c>
      <c r="M32" s="129">
        <v>103.4</v>
      </c>
      <c r="N32" s="129">
        <v>107.2</v>
      </c>
      <c r="O32" s="129">
        <v>95.8</v>
      </c>
      <c r="P32" s="129">
        <v>101.1</v>
      </c>
      <c r="Q32" s="129">
        <v>104</v>
      </c>
      <c r="R32" s="129">
        <v>101.9</v>
      </c>
      <c r="S32" s="129">
        <v>103.4</v>
      </c>
      <c r="T32" s="129">
        <v>103.8</v>
      </c>
      <c r="U32" s="129">
        <v>102.6</v>
      </c>
      <c r="V32" s="129">
        <v>101.6</v>
      </c>
      <c r="W32" s="129">
        <v>97.7</v>
      </c>
      <c r="X32" s="129">
        <v>102.9</v>
      </c>
      <c r="Y32" s="119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2"/>
      <c r="AS32" s="82"/>
      <c r="AT32" s="82"/>
      <c r="AU32" s="82"/>
    </row>
    <row r="33" spans="1:47" x14ac:dyDescent="0.25">
      <c r="A33" s="91" t="s">
        <v>124</v>
      </c>
      <c r="B33" s="90" t="s">
        <v>135</v>
      </c>
      <c r="C33" s="90"/>
      <c r="D33" s="129">
        <v>94</v>
      </c>
      <c r="E33" s="129">
        <v>100</v>
      </c>
      <c r="F33" s="129">
        <v>90.4</v>
      </c>
      <c r="G33" s="129">
        <v>90.9</v>
      </c>
      <c r="H33" s="129">
        <v>98.1</v>
      </c>
      <c r="I33" s="129">
        <v>101</v>
      </c>
      <c r="J33" s="129">
        <v>95.8</v>
      </c>
      <c r="K33" s="129">
        <v>91.8</v>
      </c>
      <c r="L33" s="129">
        <v>86.6</v>
      </c>
      <c r="M33" s="129">
        <v>70.099999999999994</v>
      </c>
      <c r="N33" s="129">
        <v>105.8</v>
      </c>
      <c r="O33" s="129">
        <v>94.8</v>
      </c>
      <c r="P33" s="129">
        <v>100.8</v>
      </c>
      <c r="Q33" s="129">
        <v>102.2</v>
      </c>
      <c r="R33" s="129">
        <v>91.4</v>
      </c>
      <c r="S33" s="129">
        <v>103.6</v>
      </c>
      <c r="T33" s="129">
        <v>76.7</v>
      </c>
      <c r="U33" s="129">
        <v>93</v>
      </c>
      <c r="V33" s="129">
        <v>83.9</v>
      </c>
      <c r="W33" s="129">
        <v>84.7</v>
      </c>
      <c r="X33" s="129">
        <v>78.3</v>
      </c>
      <c r="Y33" s="119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2"/>
      <c r="AS33" s="82"/>
      <c r="AT33" s="82"/>
      <c r="AU33" s="82"/>
    </row>
    <row r="34" spans="1:47" x14ac:dyDescent="0.25">
      <c r="A34" s="91" t="s">
        <v>124</v>
      </c>
      <c r="B34" s="90" t="s">
        <v>136</v>
      </c>
      <c r="C34" s="90"/>
      <c r="D34" s="129">
        <v>76.400000000000006</v>
      </c>
      <c r="E34" s="129">
        <v>89.4</v>
      </c>
      <c r="F34" s="129">
        <v>88.4</v>
      </c>
      <c r="G34" s="129">
        <v>68</v>
      </c>
      <c r="H34" s="129">
        <v>89.8</v>
      </c>
      <c r="I34" s="129">
        <v>93.3</v>
      </c>
      <c r="J34" s="129">
        <v>55.9</v>
      </c>
      <c r="K34" s="129">
        <v>66.2</v>
      </c>
      <c r="L34" s="129">
        <v>64.3</v>
      </c>
      <c r="M34" s="129">
        <v>9.6</v>
      </c>
      <c r="N34" s="129">
        <v>94.9</v>
      </c>
      <c r="O34" s="129">
        <v>91.3</v>
      </c>
      <c r="P34" s="129">
        <v>98.7</v>
      </c>
      <c r="Q34" s="129">
        <v>85.9</v>
      </c>
      <c r="R34" s="129">
        <v>67.5</v>
      </c>
      <c r="S34" s="129">
        <v>103.9</v>
      </c>
      <c r="T34" s="129">
        <v>60.9</v>
      </c>
      <c r="U34" s="129">
        <v>75.900000000000006</v>
      </c>
      <c r="V34" s="129">
        <v>54.3</v>
      </c>
      <c r="W34" s="129">
        <v>52.4</v>
      </c>
      <c r="X34" s="129">
        <v>50.8</v>
      </c>
      <c r="Y34" s="119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2"/>
      <c r="AS34" s="82"/>
      <c r="AT34" s="82"/>
      <c r="AU34" s="82"/>
    </row>
    <row r="35" spans="1:47" x14ac:dyDescent="0.25">
      <c r="A35" s="91" t="s">
        <v>124</v>
      </c>
      <c r="B35" s="90" t="s">
        <v>123</v>
      </c>
      <c r="C35" s="90"/>
      <c r="D35" s="129">
        <v>78.8</v>
      </c>
      <c r="E35" s="129">
        <v>89.9</v>
      </c>
      <c r="F35" s="129">
        <v>90.6</v>
      </c>
      <c r="G35" s="129">
        <v>74</v>
      </c>
      <c r="H35" s="129">
        <v>90.9</v>
      </c>
      <c r="I35" s="129">
        <v>93.5</v>
      </c>
      <c r="J35" s="129">
        <v>63.5</v>
      </c>
      <c r="K35" s="129">
        <v>74.8</v>
      </c>
      <c r="L35" s="129">
        <v>68.900000000000006</v>
      </c>
      <c r="M35" s="129">
        <v>11.1</v>
      </c>
      <c r="N35" s="129">
        <v>93.7</v>
      </c>
      <c r="O35" s="129">
        <v>91.8</v>
      </c>
      <c r="P35" s="129">
        <v>98.3</v>
      </c>
      <c r="Q35" s="129">
        <v>84.8</v>
      </c>
      <c r="R35" s="129">
        <v>67.7</v>
      </c>
      <c r="S35" s="129">
        <v>104.2</v>
      </c>
      <c r="T35" s="129">
        <v>62.9</v>
      </c>
      <c r="U35" s="129">
        <v>78.099999999999994</v>
      </c>
      <c r="V35" s="129">
        <v>50.7</v>
      </c>
      <c r="W35" s="129">
        <v>54.4</v>
      </c>
      <c r="X35" s="129">
        <v>45</v>
      </c>
      <c r="Y35" s="119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2"/>
      <c r="AS35" s="82"/>
      <c r="AT35" s="82"/>
      <c r="AU35" s="82"/>
    </row>
    <row r="36" spans="1:47" x14ac:dyDescent="0.25">
      <c r="A36" s="91" t="s">
        <v>124</v>
      </c>
      <c r="B36" s="90" t="s">
        <v>125</v>
      </c>
      <c r="C36" s="90"/>
      <c r="D36" s="129">
        <v>86</v>
      </c>
      <c r="E36" s="129">
        <v>91.3</v>
      </c>
      <c r="F36" s="129">
        <v>97.5</v>
      </c>
      <c r="G36" s="129">
        <v>83.5</v>
      </c>
      <c r="H36" s="129">
        <v>94.7</v>
      </c>
      <c r="I36" s="129">
        <v>99</v>
      </c>
      <c r="J36" s="129">
        <v>76.099999999999994</v>
      </c>
      <c r="K36" s="129">
        <v>96.1</v>
      </c>
      <c r="L36" s="129">
        <v>78.8</v>
      </c>
      <c r="M36" s="129">
        <v>24</v>
      </c>
      <c r="N36" s="129">
        <v>98.5</v>
      </c>
      <c r="O36" s="129">
        <v>92.2</v>
      </c>
      <c r="P36" s="129">
        <v>98.2</v>
      </c>
      <c r="Q36" s="129">
        <v>91.1</v>
      </c>
      <c r="R36" s="129">
        <v>78.5</v>
      </c>
      <c r="S36" s="129">
        <v>104.4</v>
      </c>
      <c r="T36" s="129">
        <v>69.7</v>
      </c>
      <c r="U36" s="129">
        <v>81.3</v>
      </c>
      <c r="V36" s="129">
        <v>60.7</v>
      </c>
      <c r="W36" s="129">
        <v>57.8</v>
      </c>
      <c r="X36" s="129">
        <v>51.8</v>
      </c>
      <c r="Y36" s="119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2"/>
      <c r="AS36" s="82"/>
      <c r="AT36" s="82"/>
      <c r="AU36" s="82"/>
    </row>
    <row r="37" spans="1:47" x14ac:dyDescent="0.25">
      <c r="A37" s="91" t="s">
        <v>124</v>
      </c>
      <c r="B37" s="90" t="s">
        <v>126</v>
      </c>
      <c r="C37" s="90"/>
      <c r="D37" s="129">
        <v>92.2</v>
      </c>
      <c r="E37" s="129">
        <v>93.4</v>
      </c>
      <c r="F37" s="129">
        <v>94.8</v>
      </c>
      <c r="G37" s="129">
        <v>89.7</v>
      </c>
      <c r="H37" s="129">
        <v>99.5</v>
      </c>
      <c r="I37" s="129">
        <v>100.1</v>
      </c>
      <c r="J37" s="129">
        <v>89.6</v>
      </c>
      <c r="K37" s="129">
        <v>103.4</v>
      </c>
      <c r="L37" s="129">
        <v>83.5</v>
      </c>
      <c r="M37" s="129">
        <v>62.4</v>
      </c>
      <c r="N37" s="129">
        <v>102.5</v>
      </c>
      <c r="O37" s="129">
        <v>92.3</v>
      </c>
      <c r="P37" s="129">
        <v>98.9</v>
      </c>
      <c r="Q37" s="129">
        <v>94.6</v>
      </c>
      <c r="R37" s="129">
        <v>81.900000000000006</v>
      </c>
      <c r="S37" s="129">
        <v>104.5</v>
      </c>
      <c r="T37" s="129">
        <v>79.599999999999994</v>
      </c>
      <c r="U37" s="129">
        <v>88.3</v>
      </c>
      <c r="V37" s="129">
        <v>70.5</v>
      </c>
      <c r="W37" s="129">
        <v>84.6</v>
      </c>
      <c r="X37" s="129">
        <v>69.7</v>
      </c>
      <c r="Y37" s="119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2"/>
      <c r="AS37" s="82"/>
      <c r="AT37" s="82"/>
      <c r="AU37" s="82"/>
    </row>
    <row r="38" spans="1:47" x14ac:dyDescent="0.25">
      <c r="A38" s="91" t="s">
        <v>124</v>
      </c>
      <c r="B38" s="90" t="s">
        <v>127</v>
      </c>
      <c r="C38" s="90"/>
      <c r="D38" s="129">
        <v>94.3</v>
      </c>
      <c r="E38" s="129">
        <v>95.2</v>
      </c>
      <c r="F38" s="129">
        <v>91.2</v>
      </c>
      <c r="G38" s="129">
        <v>91.4</v>
      </c>
      <c r="H38" s="129">
        <v>99.7</v>
      </c>
      <c r="I38" s="129">
        <v>99.7</v>
      </c>
      <c r="J38" s="129">
        <v>92.5</v>
      </c>
      <c r="K38" s="129">
        <v>103.4</v>
      </c>
      <c r="L38" s="129">
        <v>84.8</v>
      </c>
      <c r="M38" s="129">
        <v>89.7</v>
      </c>
      <c r="N38" s="129">
        <v>101.6</v>
      </c>
      <c r="O38" s="129">
        <v>92.2</v>
      </c>
      <c r="P38" s="129">
        <v>99.1</v>
      </c>
      <c r="Q38" s="129">
        <v>94.9</v>
      </c>
      <c r="R38" s="129">
        <v>83.1</v>
      </c>
      <c r="S38" s="129">
        <v>104.7</v>
      </c>
      <c r="T38" s="129">
        <v>87.9</v>
      </c>
      <c r="U38" s="129">
        <v>93.5</v>
      </c>
      <c r="V38" s="129">
        <v>70.5</v>
      </c>
      <c r="W38" s="129">
        <v>78.599999999999994</v>
      </c>
      <c r="X38" s="129">
        <v>84</v>
      </c>
      <c r="Y38" s="119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2"/>
      <c r="AS38" s="82"/>
      <c r="AT38" s="82"/>
      <c r="AU38" s="82"/>
    </row>
    <row r="39" spans="1:47" x14ac:dyDescent="0.25">
      <c r="A39" s="91" t="s">
        <v>124</v>
      </c>
      <c r="B39" s="90" t="s">
        <v>128</v>
      </c>
      <c r="C39" s="90"/>
      <c r="D39" s="129">
        <v>95.5</v>
      </c>
      <c r="E39" s="129">
        <v>96.9</v>
      </c>
      <c r="F39" s="129">
        <v>88.8</v>
      </c>
      <c r="G39" s="129">
        <v>92.5</v>
      </c>
      <c r="H39" s="129">
        <v>99.1</v>
      </c>
      <c r="I39" s="129">
        <v>100</v>
      </c>
      <c r="J39" s="129">
        <v>94.2</v>
      </c>
      <c r="K39" s="129">
        <v>103.2</v>
      </c>
      <c r="L39" s="129">
        <v>87</v>
      </c>
      <c r="M39" s="129">
        <v>78.2</v>
      </c>
      <c r="N39" s="129">
        <v>101.5</v>
      </c>
      <c r="O39" s="129">
        <v>93.3</v>
      </c>
      <c r="P39" s="129">
        <v>99.3</v>
      </c>
      <c r="Q39" s="129">
        <v>98.6</v>
      </c>
      <c r="R39" s="129">
        <v>84.1</v>
      </c>
      <c r="S39" s="129">
        <v>104.8</v>
      </c>
      <c r="T39" s="129">
        <v>96.5</v>
      </c>
      <c r="U39" s="129">
        <v>97.7</v>
      </c>
      <c r="V39" s="129">
        <v>73.8</v>
      </c>
      <c r="W39" s="129">
        <v>80.3</v>
      </c>
      <c r="X39" s="129">
        <v>85.1</v>
      </c>
      <c r="Y39" s="119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2"/>
      <c r="AS39" s="82"/>
      <c r="AT39" s="82"/>
      <c r="AU39" s="82"/>
    </row>
    <row r="40" spans="1:47" x14ac:dyDescent="0.25">
      <c r="A40" s="91" t="s">
        <v>124</v>
      </c>
      <c r="B40" s="90" t="s">
        <v>129</v>
      </c>
      <c r="C40" s="90"/>
      <c r="D40" s="129">
        <v>96.3</v>
      </c>
      <c r="E40" s="129">
        <v>96.8</v>
      </c>
      <c r="F40" s="129">
        <v>89.5</v>
      </c>
      <c r="G40" s="129">
        <v>93.6</v>
      </c>
      <c r="H40" s="129">
        <v>97.6</v>
      </c>
      <c r="I40" s="129">
        <v>100.1</v>
      </c>
      <c r="J40" s="129">
        <v>94.9</v>
      </c>
      <c r="K40" s="129">
        <v>104.6</v>
      </c>
      <c r="L40" s="129">
        <v>88.3</v>
      </c>
      <c r="M40" s="129">
        <v>67.099999999999994</v>
      </c>
      <c r="N40" s="129">
        <v>105.2</v>
      </c>
      <c r="O40" s="129">
        <v>94.8</v>
      </c>
      <c r="P40" s="129">
        <v>99.3</v>
      </c>
      <c r="Q40" s="129">
        <v>99.7</v>
      </c>
      <c r="R40" s="129">
        <v>86</v>
      </c>
      <c r="S40" s="129">
        <v>105</v>
      </c>
      <c r="T40" s="129">
        <v>98.7</v>
      </c>
      <c r="U40" s="129">
        <v>99.6</v>
      </c>
      <c r="V40" s="129">
        <v>73.5</v>
      </c>
      <c r="W40" s="129">
        <v>80.400000000000006</v>
      </c>
      <c r="X40" s="129">
        <v>78.400000000000006</v>
      </c>
      <c r="Y40" s="119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2"/>
      <c r="AS40" s="82"/>
      <c r="AT40" s="82"/>
      <c r="AU40" s="82"/>
    </row>
    <row r="41" spans="1:47" x14ac:dyDescent="0.25">
      <c r="A41" s="91" t="s">
        <v>124</v>
      </c>
      <c r="B41" s="90" t="s">
        <v>130</v>
      </c>
      <c r="C41" s="90"/>
      <c r="D41" s="129">
        <v>94.2</v>
      </c>
      <c r="E41" s="129">
        <v>96.2</v>
      </c>
      <c r="F41" s="129">
        <v>85.6</v>
      </c>
      <c r="G41" s="129">
        <v>94.9</v>
      </c>
      <c r="H41" s="129">
        <v>98.8</v>
      </c>
      <c r="I41" s="129">
        <v>100.1</v>
      </c>
      <c r="J41" s="129">
        <v>95.5</v>
      </c>
      <c r="K41" s="129">
        <v>98.7</v>
      </c>
      <c r="L41" s="129">
        <v>88.8</v>
      </c>
      <c r="M41" s="129">
        <v>39.700000000000003</v>
      </c>
      <c r="N41" s="129">
        <v>103.2</v>
      </c>
      <c r="O41" s="129">
        <v>94.8</v>
      </c>
      <c r="P41" s="129">
        <v>99</v>
      </c>
      <c r="Q41" s="129">
        <v>99.3</v>
      </c>
      <c r="R41" s="129">
        <v>83.8</v>
      </c>
      <c r="S41" s="129">
        <v>104.9</v>
      </c>
      <c r="T41" s="129">
        <v>97</v>
      </c>
      <c r="U41" s="129">
        <v>99.8</v>
      </c>
      <c r="V41" s="129">
        <v>63.4</v>
      </c>
      <c r="W41" s="129">
        <v>63.3</v>
      </c>
      <c r="X41" s="129">
        <v>74.400000000000006</v>
      </c>
      <c r="Y41" s="119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2"/>
      <c r="AS41" s="82"/>
      <c r="AT41" s="82"/>
      <c r="AU41" s="82"/>
    </row>
    <row r="42" spans="1:47" x14ac:dyDescent="0.25">
      <c r="A42" s="91" t="s">
        <v>124</v>
      </c>
      <c r="B42" s="90" t="s">
        <v>131</v>
      </c>
      <c r="C42" s="90"/>
      <c r="D42" s="129">
        <v>95.1</v>
      </c>
      <c r="E42" s="129">
        <v>94.8</v>
      </c>
      <c r="F42" s="129">
        <v>89.2</v>
      </c>
      <c r="G42" s="129">
        <v>94.3</v>
      </c>
      <c r="H42" s="129">
        <v>99.5</v>
      </c>
      <c r="I42" s="129">
        <v>101.4</v>
      </c>
      <c r="J42" s="129">
        <v>93.4</v>
      </c>
      <c r="K42" s="129">
        <v>100.8</v>
      </c>
      <c r="L42" s="129">
        <v>90.9</v>
      </c>
      <c r="M42" s="129">
        <v>49.8</v>
      </c>
      <c r="N42" s="129">
        <v>101.7</v>
      </c>
      <c r="O42" s="129">
        <v>94.7</v>
      </c>
      <c r="P42" s="129">
        <v>99.4</v>
      </c>
      <c r="Q42" s="129">
        <v>101.8</v>
      </c>
      <c r="R42" s="129">
        <v>86.1</v>
      </c>
      <c r="S42" s="129">
        <v>105.1</v>
      </c>
      <c r="T42" s="129">
        <v>92.6</v>
      </c>
      <c r="U42" s="129">
        <v>101.9</v>
      </c>
      <c r="V42" s="129">
        <v>67.2</v>
      </c>
      <c r="W42" s="129">
        <v>74.2</v>
      </c>
      <c r="X42" s="129">
        <v>80.099999999999994</v>
      </c>
      <c r="Y42" s="119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2"/>
      <c r="AS42" s="82"/>
      <c r="AT42" s="82"/>
      <c r="AU42" s="82"/>
    </row>
    <row r="43" spans="1:47" x14ac:dyDescent="0.25">
      <c r="A43" s="91" t="s">
        <v>154</v>
      </c>
      <c r="B43" s="90" t="s">
        <v>133</v>
      </c>
      <c r="C43" s="130"/>
      <c r="D43" s="131">
        <v>92.5</v>
      </c>
      <c r="E43" s="131">
        <v>93.5</v>
      </c>
      <c r="F43" s="131">
        <v>85.8</v>
      </c>
      <c r="G43" s="131">
        <v>92.2</v>
      </c>
      <c r="H43" s="131">
        <v>101.1</v>
      </c>
      <c r="I43" s="131">
        <v>101.6</v>
      </c>
      <c r="J43" s="131">
        <v>93</v>
      </c>
      <c r="K43" s="131">
        <v>93.1</v>
      </c>
      <c r="L43" s="131">
        <v>86.9</v>
      </c>
      <c r="M43" s="131">
        <v>42</v>
      </c>
      <c r="N43" s="131">
        <v>104.2</v>
      </c>
      <c r="O43" s="131">
        <v>95.1</v>
      </c>
      <c r="P43" s="131">
        <v>100.2</v>
      </c>
      <c r="Q43" s="131">
        <v>98.8</v>
      </c>
      <c r="R43" s="131">
        <v>85.1</v>
      </c>
      <c r="S43" s="131">
        <v>105.2</v>
      </c>
      <c r="T43" s="131">
        <v>77.900000000000006</v>
      </c>
      <c r="U43" s="131">
        <v>100.6</v>
      </c>
      <c r="V43" s="131">
        <v>65.7</v>
      </c>
      <c r="W43" s="131">
        <v>60.6</v>
      </c>
      <c r="X43" s="131">
        <v>85.2</v>
      </c>
      <c r="Y43" s="119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2"/>
      <c r="AS43" s="82"/>
      <c r="AT43" s="82"/>
      <c r="AU43" s="82"/>
    </row>
    <row r="44" spans="1:47" x14ac:dyDescent="0.25">
      <c r="A44" s="91" t="s">
        <v>124</v>
      </c>
      <c r="B44" s="90" t="s">
        <v>134</v>
      </c>
      <c r="C44" s="130"/>
      <c r="D44" s="131">
        <v>93.2</v>
      </c>
      <c r="E44" s="131">
        <v>92.3</v>
      </c>
      <c r="F44" s="131">
        <v>83.8</v>
      </c>
      <c r="G44" s="131">
        <v>93</v>
      </c>
      <c r="H44" s="131">
        <v>101.6</v>
      </c>
      <c r="I44" s="131">
        <v>102.9</v>
      </c>
      <c r="J44" s="131">
        <v>96.4</v>
      </c>
      <c r="K44" s="131">
        <v>95.4</v>
      </c>
      <c r="L44" s="131">
        <v>87.2</v>
      </c>
      <c r="M44" s="131">
        <v>43</v>
      </c>
      <c r="N44" s="131">
        <v>102.9</v>
      </c>
      <c r="O44" s="131">
        <v>95.8</v>
      </c>
      <c r="P44" s="131">
        <v>99.4</v>
      </c>
      <c r="Q44" s="131">
        <v>100.5</v>
      </c>
      <c r="R44" s="131">
        <v>85.4</v>
      </c>
      <c r="S44" s="131">
        <v>105.3</v>
      </c>
      <c r="T44" s="131">
        <v>78.2</v>
      </c>
      <c r="U44" s="131">
        <v>101.8</v>
      </c>
      <c r="V44" s="131">
        <v>66.400000000000006</v>
      </c>
      <c r="W44" s="131">
        <v>60.8</v>
      </c>
      <c r="X44" s="131">
        <v>86.9</v>
      </c>
      <c r="Y44" s="119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2"/>
      <c r="AS44" s="82"/>
      <c r="AT44" s="82"/>
      <c r="AU44" s="82"/>
    </row>
    <row r="45" spans="1:47" x14ac:dyDescent="0.25">
      <c r="A45" s="91" t="s">
        <v>124</v>
      </c>
      <c r="B45" s="90" t="s">
        <v>135</v>
      </c>
      <c r="C45" s="130"/>
      <c r="D45" s="131">
        <v>95.4</v>
      </c>
      <c r="E45" s="131">
        <v>92.4</v>
      </c>
      <c r="F45" s="131">
        <v>86.1</v>
      </c>
      <c r="G45" s="131">
        <v>94.6</v>
      </c>
      <c r="H45" s="131">
        <v>100.6</v>
      </c>
      <c r="I45" s="131">
        <v>103.6</v>
      </c>
      <c r="J45" s="131">
        <v>101</v>
      </c>
      <c r="K45" s="131">
        <v>98.2</v>
      </c>
      <c r="L45" s="131">
        <v>89.1</v>
      </c>
      <c r="M45" s="131">
        <v>42.4</v>
      </c>
      <c r="N45" s="131">
        <v>104.1</v>
      </c>
      <c r="O45" s="131">
        <v>96.1</v>
      </c>
      <c r="P45" s="131">
        <v>99.4</v>
      </c>
      <c r="Q45" s="131">
        <v>103.6</v>
      </c>
      <c r="R45" s="131">
        <v>87.9</v>
      </c>
      <c r="S45" s="131">
        <v>105.4</v>
      </c>
      <c r="T45" s="131">
        <v>89.9</v>
      </c>
      <c r="U45" s="131">
        <v>105.5</v>
      </c>
      <c r="V45" s="131">
        <v>67.099999999999994</v>
      </c>
      <c r="W45" s="131">
        <v>59.7</v>
      </c>
      <c r="X45" s="131">
        <v>81</v>
      </c>
      <c r="Y45" s="119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2"/>
      <c r="AS45" s="82"/>
      <c r="AT45" s="82"/>
      <c r="AU45" s="82"/>
    </row>
    <row r="46" spans="1:47" x14ac:dyDescent="0.25">
      <c r="A46" s="91" t="s">
        <v>124</v>
      </c>
      <c r="B46" s="90" t="s">
        <v>136</v>
      </c>
      <c r="C46" s="130"/>
      <c r="D46" s="131">
        <v>97.4</v>
      </c>
      <c r="E46" s="131">
        <v>93.6</v>
      </c>
      <c r="F46" s="131">
        <v>72.599999999999994</v>
      </c>
      <c r="G46" s="131">
        <v>94.6</v>
      </c>
      <c r="H46" s="131">
        <v>101.8</v>
      </c>
      <c r="I46" s="131">
        <v>103.7</v>
      </c>
      <c r="J46" s="131">
        <v>100.3</v>
      </c>
      <c r="K46" s="131">
        <v>107.5</v>
      </c>
      <c r="L46" s="131">
        <v>89</v>
      </c>
      <c r="M46" s="131">
        <v>61.6</v>
      </c>
      <c r="N46" s="131">
        <v>105.4</v>
      </c>
      <c r="O46" s="131">
        <v>97.1</v>
      </c>
      <c r="P46" s="131">
        <v>99.4</v>
      </c>
      <c r="Q46" s="131">
        <v>102.5</v>
      </c>
      <c r="R46" s="131">
        <v>88.4</v>
      </c>
      <c r="S46" s="131">
        <v>105.4</v>
      </c>
      <c r="T46" s="131">
        <v>99</v>
      </c>
      <c r="U46" s="131">
        <v>100.8</v>
      </c>
      <c r="V46" s="131">
        <v>70.099999999999994</v>
      </c>
      <c r="W46" s="131">
        <v>74.2</v>
      </c>
      <c r="X46" s="131">
        <v>84</v>
      </c>
      <c r="Y46" s="119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2"/>
      <c r="AS46" s="82"/>
      <c r="AT46" s="82"/>
      <c r="AU46" s="82"/>
    </row>
    <row r="47" spans="1:47" x14ac:dyDescent="0.25">
      <c r="A47" s="91" t="s">
        <v>124</v>
      </c>
      <c r="B47" s="90" t="s">
        <v>123</v>
      </c>
      <c r="C47" s="130"/>
      <c r="D47" s="131">
        <v>98.1</v>
      </c>
      <c r="E47" s="131">
        <v>94.9</v>
      </c>
      <c r="F47" s="131">
        <v>75.3</v>
      </c>
      <c r="G47" s="131">
        <v>94.5</v>
      </c>
      <c r="H47" s="131">
        <v>107.7</v>
      </c>
      <c r="I47" s="131">
        <v>103.7</v>
      </c>
      <c r="J47" s="131">
        <v>99.5</v>
      </c>
      <c r="K47" s="131">
        <v>107.2</v>
      </c>
      <c r="L47" s="131">
        <v>88.6</v>
      </c>
      <c r="M47" s="131">
        <v>84.5</v>
      </c>
      <c r="N47" s="131">
        <v>105.5</v>
      </c>
      <c r="O47" s="131">
        <v>97.5</v>
      </c>
      <c r="P47" s="131">
        <v>99.3</v>
      </c>
      <c r="Q47" s="131">
        <v>102.4</v>
      </c>
      <c r="R47" s="131">
        <v>88.9</v>
      </c>
      <c r="S47" s="131">
        <v>105.5</v>
      </c>
      <c r="T47" s="131">
        <v>98.5</v>
      </c>
      <c r="U47" s="131">
        <v>101.1</v>
      </c>
      <c r="V47" s="131">
        <v>75.2</v>
      </c>
      <c r="W47" s="131">
        <v>74.3</v>
      </c>
      <c r="X47" s="131">
        <v>75.400000000000006</v>
      </c>
      <c r="Y47" s="119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2"/>
      <c r="AS47" s="82"/>
      <c r="AT47" s="82"/>
      <c r="AU47" s="82"/>
    </row>
    <row r="48" spans="1:47" x14ac:dyDescent="0.25">
      <c r="A48" s="90"/>
      <c r="B48" s="90"/>
      <c r="C48" s="90"/>
      <c r="D48" s="90"/>
      <c r="E48" s="81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119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2"/>
      <c r="AS48" s="82"/>
      <c r="AT48" s="82"/>
      <c r="AU48" s="82"/>
    </row>
    <row r="49" spans="1:43" s="1" customFormat="1" ht="15" customHeight="1" x14ac:dyDescent="0.25">
      <c r="A49" s="9"/>
      <c r="B49" s="9" t="s">
        <v>160</v>
      </c>
      <c r="C49" s="9"/>
      <c r="D49" s="59">
        <f>+D34/D22*100-100</f>
        <v>-24.356435643564353</v>
      </c>
      <c r="E49" s="59">
        <f t="shared" ref="E49:X49" si="0">+E34/E22*100-100</f>
        <v>-14.367816091954026</v>
      </c>
      <c r="F49" s="59">
        <f t="shared" si="0"/>
        <v>-8.6776859504132204</v>
      </c>
      <c r="G49" s="59">
        <f t="shared" si="0"/>
        <v>-30.327868852459019</v>
      </c>
      <c r="H49" s="59">
        <f t="shared" si="0"/>
        <v>-11.352418558736417</v>
      </c>
      <c r="I49" s="59">
        <f t="shared" si="0"/>
        <v>-6.8862275449101844</v>
      </c>
      <c r="J49" s="59">
        <f t="shared" si="0"/>
        <v>-45.41015625</v>
      </c>
      <c r="K49" s="59">
        <f t="shared" si="0"/>
        <v>-35.477582846003898</v>
      </c>
      <c r="L49" s="59">
        <f t="shared" si="0"/>
        <v>-37.022526934378064</v>
      </c>
      <c r="M49" s="59">
        <f t="shared" si="0"/>
        <v>-90.578999018645732</v>
      </c>
      <c r="N49" s="59">
        <f t="shared" si="0"/>
        <v>-11.142322097378269</v>
      </c>
      <c r="O49" s="59">
        <f t="shared" si="0"/>
        <v>-5.7791537667698663</v>
      </c>
      <c r="P49" s="59">
        <f t="shared" si="0"/>
        <v>-1.7910447761194064</v>
      </c>
      <c r="Q49" s="59">
        <f t="shared" si="0"/>
        <v>-14.612326043737568</v>
      </c>
      <c r="R49" s="59">
        <f t="shared" si="0"/>
        <v>-33.562992125984252</v>
      </c>
      <c r="S49" s="59">
        <f t="shared" si="0"/>
        <v>2.0628683693516763</v>
      </c>
      <c r="T49" s="59">
        <f t="shared" si="0"/>
        <v>-40.52734375</v>
      </c>
      <c r="U49" s="59">
        <f t="shared" si="0"/>
        <v>-24.627606752730884</v>
      </c>
      <c r="V49" s="59">
        <f t="shared" si="0"/>
        <v>-45.862412761714857</v>
      </c>
      <c r="W49" s="59">
        <f t="shared" si="0"/>
        <v>-45.923632610939116</v>
      </c>
      <c r="X49" s="59">
        <f t="shared" si="0"/>
        <v>-51.059730250481699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</row>
    <row r="50" spans="1:43" s="1" customFormat="1" ht="15" customHeight="1" x14ac:dyDescent="0.25">
      <c r="A50" s="9"/>
      <c r="B50" s="9" t="s">
        <v>161</v>
      </c>
      <c r="C50" s="9"/>
      <c r="D50" s="59">
        <f>+D35/D23*100-100</f>
        <v>-22.134387351778656</v>
      </c>
      <c r="E50" s="59">
        <f t="shared" ref="E50:X59" si="1">+E35/E23*100-100</f>
        <v>-14.62488129154795</v>
      </c>
      <c r="F50" s="59">
        <f t="shared" si="1"/>
        <v>-9.1273821464393166</v>
      </c>
      <c r="G50" s="59">
        <f t="shared" si="1"/>
        <v>-24.873096446700501</v>
      </c>
      <c r="H50" s="59">
        <f t="shared" si="1"/>
        <v>-11.403508771929822</v>
      </c>
      <c r="I50" s="59">
        <f t="shared" si="1"/>
        <v>-8.1532416502946887</v>
      </c>
      <c r="J50" s="59">
        <f t="shared" si="1"/>
        <v>-38.169425511197666</v>
      </c>
      <c r="K50" s="59">
        <f t="shared" si="1"/>
        <v>-27.166504381694253</v>
      </c>
      <c r="L50" s="59">
        <f t="shared" si="1"/>
        <v>-31.849653808110773</v>
      </c>
      <c r="M50" s="59">
        <f t="shared" si="1"/>
        <v>-89.053254437869825</v>
      </c>
      <c r="N50" s="59">
        <f t="shared" si="1"/>
        <v>-12.26591760299624</v>
      </c>
      <c r="O50" s="59">
        <f t="shared" si="1"/>
        <v>-5.0672182006204878</v>
      </c>
      <c r="P50" s="59">
        <f t="shared" si="1"/>
        <v>-2.4801587301587347</v>
      </c>
      <c r="Q50" s="59">
        <f t="shared" si="1"/>
        <v>-15.621890547263689</v>
      </c>
      <c r="R50" s="59">
        <f t="shared" si="1"/>
        <v>-33.692458374142987</v>
      </c>
      <c r="S50" s="59">
        <f t="shared" si="1"/>
        <v>2.3575638506876402</v>
      </c>
      <c r="T50" s="59">
        <f t="shared" si="1"/>
        <v>-38.753651411879261</v>
      </c>
      <c r="U50" s="59">
        <f t="shared" si="1"/>
        <v>-22.596630327056502</v>
      </c>
      <c r="V50" s="59">
        <f t="shared" si="1"/>
        <v>-48.891129032258064</v>
      </c>
      <c r="W50" s="59">
        <f t="shared" si="1"/>
        <v>-44.433094994892755</v>
      </c>
      <c r="X50" s="59">
        <f t="shared" si="1"/>
        <v>-56.479690522243715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</row>
    <row r="51" spans="1:43" s="1" customFormat="1" x14ac:dyDescent="0.25">
      <c r="A51" s="9"/>
      <c r="B51" s="9" t="s">
        <v>162</v>
      </c>
      <c r="C51" s="9"/>
      <c r="D51" s="59">
        <f t="shared" ref="D51:S59" si="2">+D36/D24*100-100</f>
        <v>-15.187376725838263</v>
      </c>
      <c r="E51" s="59">
        <f t="shared" si="2"/>
        <v>-13.786591123701612</v>
      </c>
      <c r="F51" s="59">
        <f t="shared" si="2"/>
        <v>0.20554984583762348</v>
      </c>
      <c r="G51" s="59">
        <f t="shared" si="2"/>
        <v>-14.96945010183299</v>
      </c>
      <c r="H51" s="59">
        <f t="shared" si="2"/>
        <v>-8.5907335907335778</v>
      </c>
      <c r="I51" s="59">
        <f t="shared" si="2"/>
        <v>-3.2258064516128968</v>
      </c>
      <c r="J51" s="59">
        <f t="shared" si="2"/>
        <v>-24.950690335305723</v>
      </c>
      <c r="K51" s="59">
        <f t="shared" si="2"/>
        <v>-6.0606060606060623</v>
      </c>
      <c r="L51" s="59">
        <f t="shared" si="2"/>
        <v>-21.66998011928429</v>
      </c>
      <c r="M51" s="59">
        <f t="shared" si="2"/>
        <v>-76.878612716763001</v>
      </c>
      <c r="N51" s="59">
        <f t="shared" si="2"/>
        <v>-9.1328413284132921</v>
      </c>
      <c r="O51" s="59">
        <f t="shared" si="2"/>
        <v>-4.9484536082474193</v>
      </c>
      <c r="P51" s="59">
        <f t="shared" si="2"/>
        <v>-2.3856858846918527</v>
      </c>
      <c r="Q51" s="59">
        <f t="shared" si="2"/>
        <v>-10.861056751467729</v>
      </c>
      <c r="R51" s="59">
        <f t="shared" si="2"/>
        <v>-22.88801571709233</v>
      </c>
      <c r="S51" s="59">
        <f t="shared" si="2"/>
        <v>2.5540275049116019</v>
      </c>
      <c r="T51" s="59">
        <f t="shared" si="1"/>
        <v>-32.198443579766533</v>
      </c>
      <c r="U51" s="59">
        <f t="shared" si="1"/>
        <v>-19.664031620553374</v>
      </c>
      <c r="V51" s="59">
        <f t="shared" si="1"/>
        <v>-40.490196078431374</v>
      </c>
      <c r="W51" s="59">
        <f t="shared" si="1"/>
        <v>-40.899795501022496</v>
      </c>
      <c r="X51" s="59">
        <f t="shared" si="1"/>
        <v>-48.864758144126363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</row>
    <row r="52" spans="1:43" s="1" customFormat="1" x14ac:dyDescent="0.25">
      <c r="A52" s="9"/>
      <c r="B52" s="9" t="s">
        <v>163</v>
      </c>
      <c r="C52" s="9"/>
      <c r="D52" s="59">
        <f t="shared" si="2"/>
        <v>-9.341199606686331</v>
      </c>
      <c r="E52" s="59">
        <f t="shared" si="1"/>
        <v>-12.546816479400746</v>
      </c>
      <c r="F52" s="59">
        <f t="shared" si="1"/>
        <v>-1.6597510373444067</v>
      </c>
      <c r="G52" s="59">
        <f t="shared" si="1"/>
        <v>-8.8414634146341484</v>
      </c>
      <c r="H52" s="59">
        <f t="shared" si="1"/>
        <v>-1.0934393638170974</v>
      </c>
      <c r="I52" s="59">
        <f t="shared" si="1"/>
        <v>-0.69444444444444287</v>
      </c>
      <c r="J52" s="59">
        <f t="shared" si="1"/>
        <v>-12.58536585365853</v>
      </c>
      <c r="K52" s="59">
        <f t="shared" si="1"/>
        <v>0.77972709551659136</v>
      </c>
      <c r="L52" s="59">
        <f t="shared" si="1"/>
        <v>-18.45703125</v>
      </c>
      <c r="M52" s="59">
        <f t="shared" si="1"/>
        <v>-39.534883720930239</v>
      </c>
      <c r="N52" s="59">
        <f t="shared" si="1"/>
        <v>-5.3554939981532641</v>
      </c>
      <c r="O52" s="59">
        <f t="shared" si="1"/>
        <v>-5.3333333333333286</v>
      </c>
      <c r="P52" s="59">
        <f t="shared" si="1"/>
        <v>-1.689860834990057</v>
      </c>
      <c r="Q52" s="59">
        <f t="shared" si="1"/>
        <v>-7.7073170731707421</v>
      </c>
      <c r="R52" s="59">
        <f t="shared" si="1"/>
        <v>-21.325648414985579</v>
      </c>
      <c r="S52" s="59">
        <f t="shared" si="1"/>
        <v>2.5515210991167834</v>
      </c>
      <c r="T52" s="59">
        <f t="shared" si="1"/>
        <v>-22.492697176241478</v>
      </c>
      <c r="U52" s="59">
        <f t="shared" si="1"/>
        <v>-13.004926108374377</v>
      </c>
      <c r="V52" s="59">
        <f t="shared" si="1"/>
        <v>-29.990069513406155</v>
      </c>
      <c r="W52" s="59">
        <f t="shared" si="1"/>
        <v>-13.49693251533742</v>
      </c>
      <c r="X52" s="59">
        <f t="shared" si="1"/>
        <v>-31.397637795275585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</row>
    <row r="53" spans="1:43" s="1" customFormat="1" x14ac:dyDescent="0.25">
      <c r="A53" s="9"/>
      <c r="B53" s="9" t="s">
        <v>164</v>
      </c>
      <c r="C53" s="9"/>
      <c r="D53" s="59">
        <f t="shared" si="2"/>
        <v>-7.1850393700787407</v>
      </c>
      <c r="E53" s="59">
        <f t="shared" si="1"/>
        <v>-11.688311688311686</v>
      </c>
      <c r="F53" s="59">
        <f t="shared" si="1"/>
        <v>-7.0336391437308805</v>
      </c>
      <c r="G53" s="59">
        <f t="shared" si="1"/>
        <v>-5.6759545923632686</v>
      </c>
      <c r="H53" s="59">
        <f t="shared" si="1"/>
        <v>0.10040160642570584</v>
      </c>
      <c r="I53" s="59">
        <f t="shared" si="1"/>
        <v>-1.3847675568743796</v>
      </c>
      <c r="J53" s="59">
        <f t="shared" si="1"/>
        <v>-9.4911937377690947</v>
      </c>
      <c r="K53" s="59">
        <f t="shared" si="1"/>
        <v>0.58365758754862895</v>
      </c>
      <c r="L53" s="59">
        <f t="shared" si="1"/>
        <v>-16.617502458210424</v>
      </c>
      <c r="M53" s="59">
        <f t="shared" si="1"/>
        <v>-12.058823529411768</v>
      </c>
      <c r="N53" s="59">
        <f t="shared" si="1"/>
        <v>-5.4883720930232585</v>
      </c>
      <c r="O53" s="59">
        <f t="shared" si="1"/>
        <v>-6.109979633401224</v>
      </c>
      <c r="P53" s="59">
        <f t="shared" si="1"/>
        <v>-1.4910536779324133</v>
      </c>
      <c r="Q53" s="59">
        <f t="shared" si="1"/>
        <v>-8.2205029013539672</v>
      </c>
      <c r="R53" s="59">
        <f t="shared" si="1"/>
        <v>-19.320388349514573</v>
      </c>
      <c r="S53" s="59">
        <f t="shared" si="1"/>
        <v>2.5465230166503545</v>
      </c>
      <c r="T53" s="59">
        <f t="shared" si="1"/>
        <v>-14.577259475218668</v>
      </c>
      <c r="U53" s="59">
        <f t="shared" si="1"/>
        <v>-7.9724409448818818</v>
      </c>
      <c r="V53" s="59">
        <f t="shared" si="1"/>
        <v>-31.420233463035018</v>
      </c>
      <c r="W53" s="59">
        <f t="shared" si="1"/>
        <v>-21.163490471414249</v>
      </c>
      <c r="X53" s="59">
        <f t="shared" si="1"/>
        <v>-16.08391608391608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</row>
    <row r="54" spans="1:43" s="1" customFormat="1" x14ac:dyDescent="0.25">
      <c r="A54" s="9"/>
      <c r="B54" s="9" t="s">
        <v>165</v>
      </c>
      <c r="C54" s="9"/>
      <c r="D54" s="59">
        <f t="shared" si="2"/>
        <v>-6.0039370078740006</v>
      </c>
      <c r="E54" s="59">
        <f t="shared" si="1"/>
        <v>-10.691244239631331</v>
      </c>
      <c r="F54" s="59">
        <f t="shared" si="1"/>
        <v>-16.462841015992481</v>
      </c>
      <c r="G54" s="59">
        <f t="shared" si="1"/>
        <v>-4.5407636738906092</v>
      </c>
      <c r="H54" s="59">
        <f t="shared" si="1"/>
        <v>-0.10080645161291102</v>
      </c>
      <c r="I54" s="59">
        <f t="shared" si="1"/>
        <v>-0.79365079365078373</v>
      </c>
      <c r="J54" s="59">
        <f t="shared" si="1"/>
        <v>-8.0975609756097526</v>
      </c>
      <c r="K54" s="59">
        <f t="shared" si="1"/>
        <v>0.58479532163744352</v>
      </c>
      <c r="L54" s="59">
        <f t="shared" si="1"/>
        <v>-14.370078740157481</v>
      </c>
      <c r="M54" s="59">
        <f t="shared" si="1"/>
        <v>-23.182711198428279</v>
      </c>
      <c r="N54" s="59">
        <f t="shared" si="1"/>
        <v>-6.7952249770431621</v>
      </c>
      <c r="O54" s="59">
        <f t="shared" si="1"/>
        <v>-4.4057377049180388</v>
      </c>
      <c r="P54" s="59">
        <f t="shared" si="1"/>
        <v>-1.3902681231380427</v>
      </c>
      <c r="Q54" s="59">
        <f t="shared" si="1"/>
        <v>-4.1788143828960216</v>
      </c>
      <c r="R54" s="59">
        <f t="shared" si="1"/>
        <v>-17.387033398821217</v>
      </c>
      <c r="S54" s="59">
        <f t="shared" si="1"/>
        <v>2.2439024390243958</v>
      </c>
      <c r="T54" s="59">
        <f t="shared" si="1"/>
        <v>-6.7632850241545839</v>
      </c>
      <c r="U54" s="59">
        <f t="shared" si="1"/>
        <v>-3.7438423645320142</v>
      </c>
      <c r="V54" s="59">
        <f t="shared" si="1"/>
        <v>-26.494023904382473</v>
      </c>
      <c r="W54" s="59">
        <f t="shared" si="1"/>
        <v>-20.099502487562191</v>
      </c>
      <c r="X54" s="59">
        <f t="shared" si="1"/>
        <v>-14.729458917835672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  <row r="55" spans="1:43" s="1" customFormat="1" x14ac:dyDescent="0.25">
      <c r="A55" s="9"/>
      <c r="B55" s="9" t="s">
        <v>166</v>
      </c>
      <c r="C55" s="9"/>
      <c r="D55" s="59">
        <f t="shared" si="2"/>
        <v>-5.4955839057899993</v>
      </c>
      <c r="E55" s="59">
        <f t="shared" si="1"/>
        <v>-11.111111111111114</v>
      </c>
      <c r="F55" s="59">
        <f t="shared" si="1"/>
        <v>-9.6871846619576161</v>
      </c>
      <c r="G55" s="59">
        <f t="shared" si="1"/>
        <v>-4.4897959183673493</v>
      </c>
      <c r="H55" s="59">
        <f t="shared" si="1"/>
        <v>-5.8823529411764781</v>
      </c>
      <c r="I55" s="59">
        <f t="shared" si="1"/>
        <v>0.40120361083249634</v>
      </c>
      <c r="J55" s="59">
        <f t="shared" si="1"/>
        <v>-5.2894211576846288</v>
      </c>
      <c r="K55" s="59">
        <f t="shared" si="1"/>
        <v>1.3565891472868259</v>
      </c>
      <c r="L55" s="59">
        <f t="shared" si="1"/>
        <v>-14.188532555879505</v>
      </c>
      <c r="M55" s="59">
        <f t="shared" si="1"/>
        <v>-34.151128557409237</v>
      </c>
      <c r="N55" s="59">
        <f t="shared" si="1"/>
        <v>-3.3976124885215881</v>
      </c>
      <c r="O55" s="59">
        <f t="shared" si="1"/>
        <v>-2.9682702149437148</v>
      </c>
      <c r="P55" s="59">
        <f t="shared" si="1"/>
        <v>-1.3902681231380427</v>
      </c>
      <c r="Q55" s="59">
        <f t="shared" si="1"/>
        <v>-4.1346153846153868</v>
      </c>
      <c r="R55" s="59">
        <f t="shared" si="1"/>
        <v>-15.851272015655582</v>
      </c>
      <c r="S55" s="59">
        <f t="shared" si="1"/>
        <v>2.0408163265306172</v>
      </c>
      <c r="T55" s="59">
        <f t="shared" si="1"/>
        <v>-5.1873198847262216</v>
      </c>
      <c r="U55" s="59">
        <f t="shared" si="1"/>
        <v>-1.6781836130305976</v>
      </c>
      <c r="V55" s="59">
        <f t="shared" si="1"/>
        <v>-26.792828685258968</v>
      </c>
      <c r="W55" s="59">
        <f t="shared" si="1"/>
        <v>-21.021611001964629</v>
      </c>
      <c r="X55" s="59">
        <f t="shared" si="1"/>
        <v>-23.212536728697344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</row>
    <row r="56" spans="1:43" s="1" customFormat="1" ht="12.75" customHeight="1" x14ac:dyDescent="0.25">
      <c r="A56" s="9"/>
      <c r="B56" s="9" t="s">
        <v>167</v>
      </c>
      <c r="C56" s="9"/>
      <c r="D56" s="59">
        <f t="shared" si="2"/>
        <v>-7.1921182266009822</v>
      </c>
      <c r="E56" s="59">
        <f t="shared" si="1"/>
        <v>-11.743119266055047</v>
      </c>
      <c r="F56" s="59">
        <f t="shared" si="1"/>
        <v>-14.056224899598391</v>
      </c>
      <c r="G56" s="59">
        <f t="shared" si="1"/>
        <v>-1.3513513513513544</v>
      </c>
      <c r="H56" s="59">
        <f t="shared" si="1"/>
        <v>-5.0912584053794347</v>
      </c>
      <c r="I56" s="59">
        <f t="shared" si="1"/>
        <v>0.60301507537687371</v>
      </c>
      <c r="J56" s="59">
        <f t="shared" si="1"/>
        <v>-5.7255676209279329</v>
      </c>
      <c r="K56" s="59">
        <f t="shared" si="1"/>
        <v>-3.5190615835777095</v>
      </c>
      <c r="L56" s="59">
        <f t="shared" si="1"/>
        <v>-12.941176470588232</v>
      </c>
      <c r="M56" s="59">
        <f t="shared" si="1"/>
        <v>-61.531007751937985</v>
      </c>
      <c r="N56" s="59">
        <f t="shared" si="1"/>
        <v>-3.4611786716557447</v>
      </c>
      <c r="O56" s="59">
        <f t="shared" si="1"/>
        <v>-1.7616580310880892</v>
      </c>
      <c r="P56" s="59">
        <f t="shared" si="1"/>
        <v>-1.5904572564612351</v>
      </c>
      <c r="Q56" s="59">
        <f t="shared" si="1"/>
        <v>-3.4985422740524825</v>
      </c>
      <c r="R56" s="59">
        <f t="shared" si="1"/>
        <v>-18.561710398445101</v>
      </c>
      <c r="S56" s="59">
        <f t="shared" si="1"/>
        <v>1.9436345966958157</v>
      </c>
      <c r="T56" s="59">
        <f t="shared" si="1"/>
        <v>-7.5309818875119277</v>
      </c>
      <c r="U56" s="59">
        <f t="shared" si="1"/>
        <v>-1.6748768472906477</v>
      </c>
      <c r="V56" s="59">
        <f t="shared" si="1"/>
        <v>-38.386783284742478</v>
      </c>
      <c r="W56" s="59">
        <f t="shared" si="1"/>
        <v>-37.819253438113954</v>
      </c>
      <c r="X56" s="59">
        <f t="shared" si="1"/>
        <v>-28.939828080229219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</row>
    <row r="57" spans="1:43" s="1" customFormat="1" x14ac:dyDescent="0.25">
      <c r="A57" s="53"/>
      <c r="B57" s="9" t="s">
        <v>168</v>
      </c>
      <c r="C57" s="9"/>
      <c r="D57" s="59">
        <f t="shared" si="2"/>
        <v>-6.3054187192118292</v>
      </c>
      <c r="E57" s="59">
        <f t="shared" si="1"/>
        <v>-12.947658402203871</v>
      </c>
      <c r="F57" s="59">
        <f t="shared" si="1"/>
        <v>-7.4688796680497944</v>
      </c>
      <c r="G57" s="59">
        <f t="shared" si="1"/>
        <v>-2.0768431983385227</v>
      </c>
      <c r="H57" s="59">
        <f t="shared" si="1"/>
        <v>-2.259332023575638</v>
      </c>
      <c r="I57" s="59">
        <f t="shared" si="1"/>
        <v>1.2987012987013031</v>
      </c>
      <c r="J57" s="59">
        <f t="shared" si="1"/>
        <v>-6.7864271457085863</v>
      </c>
      <c r="K57" s="59">
        <f t="shared" si="1"/>
        <v>-1.2732615083251773</v>
      </c>
      <c r="L57" s="59">
        <f t="shared" si="1"/>
        <v>-10.531496062992119</v>
      </c>
      <c r="M57" s="59">
        <f t="shared" si="1"/>
        <v>-51.509250243427459</v>
      </c>
      <c r="N57" s="59">
        <f t="shared" si="1"/>
        <v>-5.3072625698324032</v>
      </c>
      <c r="O57" s="59">
        <f t="shared" si="1"/>
        <v>-1.9668737060041366</v>
      </c>
      <c r="P57" s="59">
        <f t="shared" si="1"/>
        <v>-1.4866204162537144</v>
      </c>
      <c r="Q57" s="59">
        <f t="shared" si="1"/>
        <v>-1.4520813165537163</v>
      </c>
      <c r="R57" s="59">
        <f t="shared" si="1"/>
        <v>-16.731141199226315</v>
      </c>
      <c r="S57" s="59">
        <f t="shared" si="1"/>
        <v>1.9398642095053447</v>
      </c>
      <c r="T57" s="59">
        <f t="shared" si="1"/>
        <v>-11.893434823977174</v>
      </c>
      <c r="U57" s="59">
        <f t="shared" si="1"/>
        <v>0.29527559055119923</v>
      </c>
      <c r="V57" s="59">
        <f t="shared" si="1"/>
        <v>-34.883720930232556</v>
      </c>
      <c r="W57" s="59">
        <f t="shared" si="1"/>
        <v>-25.276938569989923</v>
      </c>
      <c r="X57" s="59">
        <f t="shared" si="1"/>
        <v>-25.41899441340783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</row>
    <row r="58" spans="1:43" s="1" customFormat="1" x14ac:dyDescent="0.25">
      <c r="A58" s="53"/>
      <c r="B58" s="9" t="s">
        <v>169</v>
      </c>
      <c r="C58" s="9"/>
      <c r="D58" s="59">
        <f t="shared" si="2"/>
        <v>-8.9566929133858224</v>
      </c>
      <c r="E58" s="59">
        <f t="shared" si="1"/>
        <v>-13.425925925925924</v>
      </c>
      <c r="F58" s="59">
        <f t="shared" si="1"/>
        <v>-11.088082901554401</v>
      </c>
      <c r="G58" s="59">
        <f t="shared" si="1"/>
        <v>-4.8503611971104306</v>
      </c>
      <c r="H58" s="59">
        <f t="shared" si="1"/>
        <v>2.0181634712411807</v>
      </c>
      <c r="I58" s="59">
        <f t="shared" si="1"/>
        <v>0.59405940594059814</v>
      </c>
      <c r="J58" s="59">
        <f t="shared" si="1"/>
        <v>-6.8136272545090151</v>
      </c>
      <c r="K58" s="59">
        <f t="shared" si="1"/>
        <v>-9.6993210475266807</v>
      </c>
      <c r="L58" s="59">
        <f t="shared" si="1"/>
        <v>-15.219512195121936</v>
      </c>
      <c r="M58" s="59">
        <f t="shared" si="1"/>
        <v>-58.904109589041099</v>
      </c>
      <c r="N58" s="59">
        <f t="shared" si="1"/>
        <v>-1.1385199240986736</v>
      </c>
      <c r="O58" s="59">
        <f t="shared" si="1"/>
        <v>-1.0405827263267469</v>
      </c>
      <c r="P58" s="59">
        <f t="shared" si="1"/>
        <v>-0.79207920792079278</v>
      </c>
      <c r="Q58" s="59">
        <f t="shared" si="1"/>
        <v>-4.8169556840077092</v>
      </c>
      <c r="R58" s="59">
        <f t="shared" si="1"/>
        <v>-17.618586640851888</v>
      </c>
      <c r="S58" s="59">
        <f t="shared" si="1"/>
        <v>1.9379844961240309</v>
      </c>
      <c r="T58" s="59">
        <f t="shared" si="1"/>
        <v>-26.509433962264154</v>
      </c>
      <c r="U58" s="59">
        <f t="shared" si="1"/>
        <v>-1.6617790811339148</v>
      </c>
      <c r="V58" s="59">
        <f t="shared" si="1"/>
        <v>-36.521739130434781</v>
      </c>
      <c r="W58" s="59">
        <f t="shared" si="1"/>
        <v>-38.289205702647656</v>
      </c>
      <c r="X58" s="59">
        <f t="shared" si="1"/>
        <v>-22.049405306495871</v>
      </c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</row>
    <row r="59" spans="1:43" s="1" customFormat="1" ht="15" customHeight="1" x14ac:dyDescent="0.25">
      <c r="A59" s="9"/>
      <c r="B59" s="9" t="s">
        <v>170</v>
      </c>
      <c r="C59" s="9"/>
      <c r="D59" s="59">
        <f t="shared" si="2"/>
        <v>-7.9960513326752078</v>
      </c>
      <c r="E59" s="59">
        <f t="shared" si="2"/>
        <v>-12.178877259752625</v>
      </c>
      <c r="F59" s="59">
        <f t="shared" si="2"/>
        <v>-12.980269989615792</v>
      </c>
      <c r="G59" s="59">
        <f t="shared" si="2"/>
        <v>-4.5174537987679741</v>
      </c>
      <c r="H59" s="59">
        <f t="shared" si="2"/>
        <v>3.357070193285864</v>
      </c>
      <c r="I59" s="59">
        <f t="shared" si="2"/>
        <v>2.592223330009972</v>
      </c>
      <c r="J59" s="59">
        <f t="shared" si="2"/>
        <v>-2.8225806451612812</v>
      </c>
      <c r="K59" s="59">
        <f t="shared" si="2"/>
        <v>-6.7448680351906063</v>
      </c>
      <c r="L59" s="59">
        <f t="shared" si="2"/>
        <v>-12.273641851106646</v>
      </c>
      <c r="M59" s="59">
        <f t="shared" si="2"/>
        <v>-58.41392649903289</v>
      </c>
      <c r="N59" s="59">
        <f t="shared" si="2"/>
        <v>-4.011194029850742</v>
      </c>
      <c r="O59" s="59">
        <f t="shared" si="2"/>
        <v>0</v>
      </c>
      <c r="P59" s="59">
        <f t="shared" si="2"/>
        <v>-1.6815034619188793</v>
      </c>
      <c r="Q59" s="59">
        <f t="shared" si="2"/>
        <v>-3.3653846153846132</v>
      </c>
      <c r="R59" s="59">
        <f t="shared" si="2"/>
        <v>-16.192345436702652</v>
      </c>
      <c r="S59" s="59">
        <f t="shared" si="2"/>
        <v>1.8375241779497173</v>
      </c>
      <c r="T59" s="59">
        <f t="shared" si="1"/>
        <v>-24.662813102119458</v>
      </c>
      <c r="U59" s="59">
        <f t="shared" si="1"/>
        <v>-0.77972709551656294</v>
      </c>
      <c r="V59" s="59">
        <f t="shared" si="1"/>
        <v>-34.645669291338578</v>
      </c>
      <c r="W59" s="59">
        <f t="shared" si="1"/>
        <v>-37.768679631525082</v>
      </c>
      <c r="X59" s="59">
        <f t="shared" si="1"/>
        <v>-15.549076773566568</v>
      </c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</row>
    <row r="60" spans="1:43" s="1" customFormat="1" ht="15" customHeight="1" x14ac:dyDescent="0.25">
      <c r="A60" s="9"/>
      <c r="B60" s="9" t="s">
        <v>231</v>
      </c>
      <c r="C60" s="9"/>
      <c r="D60" s="59">
        <f t="shared" ref="D60:X60" si="3">+D45/D33*100-100</f>
        <v>1.4893617021276526</v>
      </c>
      <c r="E60" s="59">
        <f t="shared" si="3"/>
        <v>-7.5999999999999943</v>
      </c>
      <c r="F60" s="59">
        <f t="shared" si="3"/>
        <v>-4.7566371681416086</v>
      </c>
      <c r="G60" s="59">
        <f t="shared" si="3"/>
        <v>4.0704070407040547</v>
      </c>
      <c r="H60" s="59">
        <f t="shared" si="3"/>
        <v>2.5484199796126319</v>
      </c>
      <c r="I60" s="59">
        <f t="shared" si="3"/>
        <v>2.574257425742573</v>
      </c>
      <c r="J60" s="59">
        <f t="shared" si="3"/>
        <v>5.4279749478079395</v>
      </c>
      <c r="K60" s="59">
        <f t="shared" si="3"/>
        <v>6.9716775599128624</v>
      </c>
      <c r="L60" s="59">
        <f t="shared" si="3"/>
        <v>2.8868360277136276</v>
      </c>
      <c r="M60" s="59">
        <f t="shared" si="3"/>
        <v>-39.514978601997143</v>
      </c>
      <c r="N60" s="59">
        <f t="shared" si="3"/>
        <v>-1.606805293005678</v>
      </c>
      <c r="O60" s="59">
        <f t="shared" si="3"/>
        <v>1.3713080168776344</v>
      </c>
      <c r="P60" s="59">
        <f t="shared" si="3"/>
        <v>-1.3888888888888857</v>
      </c>
      <c r="Q60" s="59">
        <f t="shared" si="3"/>
        <v>1.3698630136986196</v>
      </c>
      <c r="R60" s="59">
        <f t="shared" si="3"/>
        <v>-3.829321663019698</v>
      </c>
      <c r="S60" s="59">
        <f t="shared" si="3"/>
        <v>1.7374517374517495</v>
      </c>
      <c r="T60" s="59">
        <f t="shared" si="3"/>
        <v>17.209908735332462</v>
      </c>
      <c r="U60" s="59">
        <f t="shared" si="3"/>
        <v>13.440860215053775</v>
      </c>
      <c r="V60" s="59">
        <f t="shared" si="3"/>
        <v>-20.023837902264603</v>
      </c>
      <c r="W60" s="59">
        <f t="shared" si="3"/>
        <v>-29.515938606847698</v>
      </c>
      <c r="X60" s="59">
        <f t="shared" si="3"/>
        <v>3.448275862068968</v>
      </c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</row>
    <row r="61" spans="1:43" s="1" customFormat="1" ht="15" customHeight="1" x14ac:dyDescent="0.25">
      <c r="A61" s="9"/>
      <c r="B61" s="9" t="s">
        <v>232</v>
      </c>
      <c r="C61" s="9"/>
      <c r="D61" s="59">
        <f t="shared" ref="D61:X61" si="4">+D46/D34*100-100</f>
        <v>27.486910994764386</v>
      </c>
      <c r="E61" s="59">
        <f t="shared" si="4"/>
        <v>4.6979865771811831</v>
      </c>
      <c r="F61" s="59">
        <f t="shared" si="4"/>
        <v>-17.873303167420829</v>
      </c>
      <c r="G61" s="59">
        <f t="shared" si="4"/>
        <v>39.117647058823536</v>
      </c>
      <c r="H61" s="59">
        <f t="shared" si="4"/>
        <v>13.363028953229403</v>
      </c>
      <c r="I61" s="59">
        <f t="shared" si="4"/>
        <v>11.146838156484478</v>
      </c>
      <c r="J61" s="59">
        <f t="shared" si="4"/>
        <v>79.427549194991059</v>
      </c>
      <c r="K61" s="59">
        <f t="shared" si="4"/>
        <v>62.386706948640494</v>
      </c>
      <c r="L61" s="59">
        <f t="shared" si="4"/>
        <v>38.413685847589448</v>
      </c>
      <c r="M61" s="59">
        <f t="shared" si="4"/>
        <v>541.66666666666674</v>
      </c>
      <c r="N61" s="59">
        <f t="shared" si="4"/>
        <v>11.064278187565861</v>
      </c>
      <c r="O61" s="59">
        <f t="shared" si="4"/>
        <v>6.352683461117195</v>
      </c>
      <c r="P61" s="59">
        <f t="shared" si="4"/>
        <v>0.70921985815604671</v>
      </c>
      <c r="Q61" s="59">
        <f t="shared" si="4"/>
        <v>19.324796274738063</v>
      </c>
      <c r="R61" s="59">
        <f t="shared" si="4"/>
        <v>30.962962962962962</v>
      </c>
      <c r="S61" s="59">
        <f t="shared" si="4"/>
        <v>1.4436958614052031</v>
      </c>
      <c r="T61" s="59">
        <f t="shared" si="4"/>
        <v>62.561576354679801</v>
      </c>
      <c r="U61" s="59">
        <f t="shared" si="4"/>
        <v>32.806324110671937</v>
      </c>
      <c r="V61" s="59">
        <f t="shared" si="4"/>
        <v>29.097605893186</v>
      </c>
      <c r="W61" s="59">
        <f t="shared" si="4"/>
        <v>41.603053435114532</v>
      </c>
      <c r="X61" s="59">
        <f t="shared" si="4"/>
        <v>65.354330708661422</v>
      </c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</row>
    <row r="62" spans="1:43" s="1" customFormat="1" ht="15" customHeight="1" x14ac:dyDescent="0.25">
      <c r="A62" s="9"/>
      <c r="B62" s="9" t="s">
        <v>233</v>
      </c>
      <c r="C62" s="9"/>
      <c r="D62" s="59">
        <f>+D47/D35*100-100</f>
        <v>24.492385786802018</v>
      </c>
      <c r="E62" s="59">
        <f t="shared" ref="E62:X62" si="5">+E47/E35*100-100</f>
        <v>5.5617352614015516</v>
      </c>
      <c r="F62" s="59">
        <f t="shared" si="5"/>
        <v>-16.88741721854305</v>
      </c>
      <c r="G62" s="59">
        <f t="shared" si="5"/>
        <v>27.702702702702695</v>
      </c>
      <c r="H62" s="59">
        <f t="shared" si="5"/>
        <v>18.481848184818489</v>
      </c>
      <c r="I62" s="59">
        <f t="shared" si="5"/>
        <v>10.909090909090907</v>
      </c>
      <c r="J62" s="59">
        <f t="shared" si="5"/>
        <v>56.692913385826785</v>
      </c>
      <c r="K62" s="59">
        <f t="shared" si="5"/>
        <v>43.3155080213904</v>
      </c>
      <c r="L62" s="59">
        <f t="shared" si="5"/>
        <v>28.592162554426693</v>
      </c>
      <c r="M62" s="59">
        <f t="shared" si="5"/>
        <v>661.26126126126121</v>
      </c>
      <c r="N62" s="59">
        <f t="shared" si="5"/>
        <v>12.593383137673413</v>
      </c>
      <c r="O62" s="59">
        <f t="shared" si="5"/>
        <v>6.2091503267973849</v>
      </c>
      <c r="P62" s="59">
        <f t="shared" si="5"/>
        <v>1.0172939979654245</v>
      </c>
      <c r="Q62" s="59">
        <f t="shared" si="5"/>
        <v>20.754716981132091</v>
      </c>
      <c r="R62" s="59">
        <f t="shared" si="5"/>
        <v>31.314623338257007</v>
      </c>
      <c r="S62" s="59">
        <f t="shared" si="5"/>
        <v>1.2476007677543208</v>
      </c>
      <c r="T62" s="59">
        <f t="shared" si="5"/>
        <v>56.59777424483309</v>
      </c>
      <c r="U62" s="59">
        <f t="shared" si="5"/>
        <v>29.449423815621003</v>
      </c>
      <c r="V62" s="59">
        <f t="shared" si="5"/>
        <v>48.323471400394482</v>
      </c>
      <c r="W62" s="59">
        <f t="shared" si="5"/>
        <v>36.58088235294116</v>
      </c>
      <c r="X62" s="59">
        <f t="shared" si="5"/>
        <v>67.555555555555571</v>
      </c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</row>
    <row r="63" spans="1:43" s="1" customFormat="1" ht="15" customHeight="1" x14ac:dyDescent="0.25">
      <c r="A63" s="9"/>
      <c r="B63" s="9"/>
      <c r="C63" s="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</row>
    <row r="64" spans="1:43" s="1" customFormat="1" ht="15" customHeight="1" x14ac:dyDescent="0.25">
      <c r="A64" s="9"/>
      <c r="B64" s="9"/>
      <c r="C64" s="9"/>
      <c r="D64" s="8" t="s">
        <v>151</v>
      </c>
      <c r="E64" s="6"/>
      <c r="F64" s="5"/>
      <c r="G64" s="6"/>
      <c r="H64" s="10"/>
      <c r="I64" s="5" t="s">
        <v>4</v>
      </c>
      <c r="J64" s="6"/>
      <c r="K64" s="5" t="s">
        <v>5</v>
      </c>
      <c r="L64" s="6"/>
      <c r="M64" s="5" t="s">
        <v>6</v>
      </c>
      <c r="N64" s="6"/>
      <c r="O64" s="8"/>
      <c r="P64" s="5"/>
      <c r="Q64" s="5" t="s">
        <v>7</v>
      </c>
      <c r="R64" s="5" t="s">
        <v>8</v>
      </c>
      <c r="S64" s="5" t="s">
        <v>9</v>
      </c>
      <c r="T64" s="6"/>
      <c r="U64" s="7"/>
      <c r="V64" s="8"/>
      <c r="W64" s="6"/>
      <c r="X64" s="5" t="s">
        <v>10</v>
      </c>
      <c r="Y64" s="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</row>
    <row r="65" spans="1:43" s="1" customFormat="1" ht="15" customHeight="1" x14ac:dyDescent="0.25">
      <c r="A65" s="9"/>
      <c r="B65" s="9"/>
      <c r="C65" s="9"/>
      <c r="D65" s="5" t="s">
        <v>11</v>
      </c>
      <c r="E65" s="5" t="s">
        <v>12</v>
      </c>
      <c r="F65" s="5"/>
      <c r="G65" s="6"/>
      <c r="H65" s="5" t="s">
        <v>13</v>
      </c>
      <c r="I65" s="5" t="s">
        <v>14</v>
      </c>
      <c r="J65" s="6"/>
      <c r="K65" s="5" t="s">
        <v>15</v>
      </c>
      <c r="L65" s="8"/>
      <c r="M65" s="5" t="s">
        <v>16</v>
      </c>
      <c r="N65" s="5" t="s">
        <v>17</v>
      </c>
      <c r="O65" s="5" t="s">
        <v>18</v>
      </c>
      <c r="P65" s="8"/>
      <c r="Q65" s="5" t="s">
        <v>19</v>
      </c>
      <c r="R65" s="5" t="s">
        <v>20</v>
      </c>
      <c r="S65" s="5" t="s">
        <v>21</v>
      </c>
      <c r="T65" s="8"/>
      <c r="U65" s="5" t="s">
        <v>22</v>
      </c>
      <c r="V65" s="5" t="s">
        <v>23</v>
      </c>
      <c r="W65" s="5" t="s">
        <v>24</v>
      </c>
      <c r="X65" s="5" t="s">
        <v>25</v>
      </c>
      <c r="Y65" s="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</row>
    <row r="66" spans="1:43" s="1" customFormat="1" ht="15" customHeight="1" x14ac:dyDescent="0.25">
      <c r="A66" s="9"/>
      <c r="B66" s="9"/>
      <c r="C66" s="9"/>
      <c r="D66" s="5" t="s">
        <v>26</v>
      </c>
      <c r="E66" s="5" t="s">
        <v>27</v>
      </c>
      <c r="F66" s="5" t="s">
        <v>28</v>
      </c>
      <c r="G66" s="5"/>
      <c r="H66" s="5" t="s">
        <v>29</v>
      </c>
      <c r="I66" s="5" t="s">
        <v>30</v>
      </c>
      <c r="J66" s="5"/>
      <c r="K66" s="5" t="s">
        <v>32</v>
      </c>
      <c r="L66" s="8" t="s">
        <v>152</v>
      </c>
      <c r="M66" s="5" t="s">
        <v>31</v>
      </c>
      <c r="N66" s="5" t="s">
        <v>34</v>
      </c>
      <c r="O66" s="5" t="s">
        <v>35</v>
      </c>
      <c r="P66" s="5" t="s">
        <v>36</v>
      </c>
      <c r="Q66" s="5" t="s">
        <v>37</v>
      </c>
      <c r="R66" s="5" t="s">
        <v>38</v>
      </c>
      <c r="S66" s="5" t="s">
        <v>34</v>
      </c>
      <c r="T66" s="5"/>
      <c r="U66" s="5" t="s">
        <v>39</v>
      </c>
      <c r="V66" s="5" t="s">
        <v>40</v>
      </c>
      <c r="W66" s="5" t="s">
        <v>38</v>
      </c>
      <c r="X66" s="5" t="s">
        <v>41</v>
      </c>
      <c r="Y66" s="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</row>
    <row r="67" spans="1:43" s="1" customFormat="1" ht="15" customHeight="1" x14ac:dyDescent="0.25">
      <c r="A67" s="9"/>
      <c r="B67" s="9"/>
      <c r="C67" s="9"/>
      <c r="D67" s="13" t="s">
        <v>42</v>
      </c>
      <c r="E67" s="13" t="s">
        <v>43</v>
      </c>
      <c r="F67" s="13" t="s">
        <v>44</v>
      </c>
      <c r="G67" s="13" t="s">
        <v>45</v>
      </c>
      <c r="H67" s="13" t="s">
        <v>46</v>
      </c>
      <c r="I67" s="13" t="s">
        <v>47</v>
      </c>
      <c r="J67" s="13" t="s">
        <v>153</v>
      </c>
      <c r="K67" s="13" t="s">
        <v>49</v>
      </c>
      <c r="L67" s="5" t="s">
        <v>50</v>
      </c>
      <c r="M67" s="5" t="s">
        <v>51</v>
      </c>
      <c r="N67" s="5" t="s">
        <v>52</v>
      </c>
      <c r="O67" s="13" t="s">
        <v>51</v>
      </c>
      <c r="P67" s="5" t="s">
        <v>51</v>
      </c>
      <c r="Q67" s="5" t="s">
        <v>51</v>
      </c>
      <c r="R67" s="5" t="s">
        <v>51</v>
      </c>
      <c r="S67" s="5" t="s">
        <v>53</v>
      </c>
      <c r="T67" s="13" t="s">
        <v>54</v>
      </c>
      <c r="U67" s="5" t="s">
        <v>55</v>
      </c>
      <c r="V67" s="5" t="s">
        <v>56</v>
      </c>
      <c r="W67" s="5" t="s">
        <v>51</v>
      </c>
      <c r="X67" s="5" t="s">
        <v>57</v>
      </c>
      <c r="Y67" s="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</row>
    <row r="68" spans="1:43" s="1" customFormat="1" x14ac:dyDescent="0.25">
      <c r="A68" s="66" t="s">
        <v>155</v>
      </c>
      <c r="B68" s="9"/>
      <c r="C68" s="9"/>
      <c r="D68" s="15" t="s">
        <v>59</v>
      </c>
      <c r="E68" s="15" t="s">
        <v>60</v>
      </c>
      <c r="F68" s="15" t="s">
        <v>61</v>
      </c>
      <c r="G68" s="15" t="s">
        <v>62</v>
      </c>
      <c r="H68" s="15" t="s">
        <v>63</v>
      </c>
      <c r="I68" s="15" t="s">
        <v>64</v>
      </c>
      <c r="J68" s="15" t="s">
        <v>65</v>
      </c>
      <c r="K68" s="15" t="s">
        <v>66</v>
      </c>
      <c r="L68" s="15" t="s">
        <v>67</v>
      </c>
      <c r="M68" s="15" t="s">
        <v>68</v>
      </c>
      <c r="N68" s="15" t="s">
        <v>69</v>
      </c>
      <c r="O68" s="15" t="s">
        <v>70</v>
      </c>
      <c r="P68" s="15" t="s">
        <v>71</v>
      </c>
      <c r="Q68" s="15" t="s">
        <v>72</v>
      </c>
      <c r="R68" s="15" t="s">
        <v>73</v>
      </c>
      <c r="S68" s="15" t="s">
        <v>74</v>
      </c>
      <c r="T68" s="15" t="s">
        <v>75</v>
      </c>
      <c r="U68" s="15" t="s">
        <v>76</v>
      </c>
      <c r="V68" s="15" t="s">
        <v>77</v>
      </c>
      <c r="W68" s="15" t="s">
        <v>78</v>
      </c>
      <c r="X68" s="15" t="s">
        <v>79</v>
      </c>
      <c r="Y68" s="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</row>
    <row r="69" spans="1:43" s="1" customFormat="1" x14ac:dyDescent="0.25">
      <c r="A69" s="11"/>
      <c r="B69" s="67">
        <v>43922</v>
      </c>
      <c r="C69" s="9"/>
      <c r="D69" s="69">
        <f>1+D49/100</f>
        <v>0.75643564356435644</v>
      </c>
      <c r="E69" s="69">
        <f t="shared" ref="E69:X82" si="6">1+E49/100</f>
        <v>0.85632183908045978</v>
      </c>
      <c r="F69" s="69">
        <f t="shared" si="6"/>
        <v>0.91322314049586784</v>
      </c>
      <c r="G69" s="69">
        <f t="shared" si="6"/>
        <v>0.69672131147540983</v>
      </c>
      <c r="H69" s="69">
        <f t="shared" si="6"/>
        <v>0.88647581441263579</v>
      </c>
      <c r="I69" s="69">
        <f t="shared" si="6"/>
        <v>0.93113772455089816</v>
      </c>
      <c r="J69" s="69">
        <f t="shared" si="6"/>
        <v>0.5458984375</v>
      </c>
      <c r="K69" s="69">
        <f t="shared" si="6"/>
        <v>0.64522417153996103</v>
      </c>
      <c r="L69" s="69">
        <f t="shared" si="6"/>
        <v>0.62977473065621936</v>
      </c>
      <c r="M69" s="69">
        <f t="shared" si="6"/>
        <v>9.4210009813542661E-2</v>
      </c>
      <c r="N69" s="69">
        <f t="shared" si="6"/>
        <v>0.88857677902621734</v>
      </c>
      <c r="O69" s="69">
        <f t="shared" si="6"/>
        <v>0.94220846233230138</v>
      </c>
      <c r="P69" s="69">
        <f t="shared" si="6"/>
        <v>0.9820895522388059</v>
      </c>
      <c r="Q69" s="69">
        <f t="shared" si="6"/>
        <v>0.85387673956262433</v>
      </c>
      <c r="R69" s="69">
        <f t="shared" si="6"/>
        <v>0.66437007874015741</v>
      </c>
      <c r="S69" s="69">
        <f t="shared" si="6"/>
        <v>1.0206286836935168</v>
      </c>
      <c r="T69" s="69">
        <f t="shared" si="6"/>
        <v>0.5947265625</v>
      </c>
      <c r="U69" s="69">
        <f t="shared" si="6"/>
        <v>0.7537239324726912</v>
      </c>
      <c r="V69" s="69">
        <f t="shared" si="6"/>
        <v>0.54137587238285145</v>
      </c>
      <c r="W69" s="69">
        <f t="shared" si="6"/>
        <v>0.54076367389060886</v>
      </c>
      <c r="X69" s="69">
        <f t="shared" si="6"/>
        <v>0.48940269749518306</v>
      </c>
      <c r="Y69" s="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</row>
    <row r="70" spans="1:43" s="1" customFormat="1" x14ac:dyDescent="0.25">
      <c r="A70" s="11"/>
      <c r="B70" s="67">
        <v>43952</v>
      </c>
      <c r="C70" s="9"/>
      <c r="D70" s="69">
        <f t="shared" ref="D70:S82" si="7">1+D50/100</f>
        <v>0.77865612648221338</v>
      </c>
      <c r="E70" s="69">
        <f t="shared" si="7"/>
        <v>0.85375118708452047</v>
      </c>
      <c r="F70" s="69">
        <f t="shared" si="7"/>
        <v>0.90872617853560689</v>
      </c>
      <c r="G70" s="69">
        <f t="shared" si="7"/>
        <v>0.75126903553299496</v>
      </c>
      <c r="H70" s="69">
        <f t="shared" si="7"/>
        <v>0.88596491228070184</v>
      </c>
      <c r="I70" s="69">
        <f t="shared" si="7"/>
        <v>0.91846758349705315</v>
      </c>
      <c r="J70" s="69">
        <f t="shared" si="7"/>
        <v>0.61830574488802337</v>
      </c>
      <c r="K70" s="69">
        <f t="shared" si="7"/>
        <v>0.72833495618305744</v>
      </c>
      <c r="L70" s="69">
        <f t="shared" si="7"/>
        <v>0.68150346191889222</v>
      </c>
      <c r="M70" s="69">
        <f t="shared" si="7"/>
        <v>0.10946745562130178</v>
      </c>
      <c r="N70" s="69">
        <f t="shared" si="7"/>
        <v>0.87734082397003754</v>
      </c>
      <c r="O70" s="69">
        <f t="shared" si="7"/>
        <v>0.94932781799379518</v>
      </c>
      <c r="P70" s="69">
        <f t="shared" si="7"/>
        <v>0.97519841269841268</v>
      </c>
      <c r="Q70" s="69">
        <f t="shared" si="7"/>
        <v>0.84378109452736316</v>
      </c>
      <c r="R70" s="69">
        <f t="shared" si="7"/>
        <v>0.66307541625857014</v>
      </c>
      <c r="S70" s="69">
        <f t="shared" si="7"/>
        <v>1.0235756385068764</v>
      </c>
      <c r="T70" s="69">
        <f t="shared" si="6"/>
        <v>0.61246348588120747</v>
      </c>
      <c r="U70" s="69">
        <f t="shared" si="6"/>
        <v>0.77403369672943501</v>
      </c>
      <c r="V70" s="69">
        <f t="shared" si="6"/>
        <v>0.51108870967741937</v>
      </c>
      <c r="W70" s="69">
        <f t="shared" si="6"/>
        <v>0.55566905005107237</v>
      </c>
      <c r="X70" s="69">
        <f t="shared" si="6"/>
        <v>0.4352030947775628</v>
      </c>
      <c r="Y70" s="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</row>
    <row r="71" spans="1:43" s="1" customFormat="1" x14ac:dyDescent="0.25">
      <c r="A71" s="11"/>
      <c r="B71" s="67">
        <v>43983</v>
      </c>
      <c r="C71" s="9"/>
      <c r="D71" s="69">
        <f t="shared" si="7"/>
        <v>0.84812623274161736</v>
      </c>
      <c r="E71" s="69">
        <f t="shared" si="6"/>
        <v>0.86213408876298392</v>
      </c>
      <c r="F71" s="69">
        <f t="shared" si="6"/>
        <v>1.0020554984583763</v>
      </c>
      <c r="G71" s="69">
        <f t="shared" si="6"/>
        <v>0.85030549898167007</v>
      </c>
      <c r="H71" s="69">
        <f t="shared" si="6"/>
        <v>0.91409266409266421</v>
      </c>
      <c r="I71" s="69">
        <f t="shared" si="6"/>
        <v>0.967741935483871</v>
      </c>
      <c r="J71" s="69">
        <f t="shared" si="6"/>
        <v>0.75049309664694275</v>
      </c>
      <c r="K71" s="69">
        <f t="shared" si="6"/>
        <v>0.93939393939393934</v>
      </c>
      <c r="L71" s="69">
        <f t="shared" si="6"/>
        <v>0.78330019880715707</v>
      </c>
      <c r="M71" s="69">
        <f t="shared" si="6"/>
        <v>0.23121387283236994</v>
      </c>
      <c r="N71" s="69">
        <f t="shared" si="6"/>
        <v>0.90867158671586712</v>
      </c>
      <c r="O71" s="69">
        <f t="shared" si="6"/>
        <v>0.95051546391752584</v>
      </c>
      <c r="P71" s="69">
        <f t="shared" si="6"/>
        <v>0.97614314115308143</v>
      </c>
      <c r="Q71" s="69">
        <f t="shared" si="6"/>
        <v>0.89138943248532265</v>
      </c>
      <c r="R71" s="69">
        <f t="shared" si="6"/>
        <v>0.77111984282907664</v>
      </c>
      <c r="S71" s="69">
        <f t="shared" si="6"/>
        <v>1.025540275049116</v>
      </c>
      <c r="T71" s="69">
        <f t="shared" si="6"/>
        <v>0.67801556420233466</v>
      </c>
      <c r="U71" s="69">
        <f t="shared" si="6"/>
        <v>0.80335968379446632</v>
      </c>
      <c r="V71" s="69">
        <f t="shared" si="6"/>
        <v>0.59509803921568627</v>
      </c>
      <c r="W71" s="69">
        <f t="shared" si="6"/>
        <v>0.59100204498977504</v>
      </c>
      <c r="X71" s="69">
        <f t="shared" si="6"/>
        <v>0.51135241855873637</v>
      </c>
      <c r="Y71" s="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</row>
    <row r="72" spans="1:43" s="1" customFormat="1" x14ac:dyDescent="0.25">
      <c r="A72" s="11"/>
      <c r="B72" s="67">
        <v>44013</v>
      </c>
      <c r="C72" s="9"/>
      <c r="D72" s="69">
        <f t="shared" si="7"/>
        <v>0.90658800393313665</v>
      </c>
      <c r="E72" s="69">
        <f t="shared" si="6"/>
        <v>0.87453183520599254</v>
      </c>
      <c r="F72" s="69">
        <f t="shared" si="6"/>
        <v>0.98340248962655596</v>
      </c>
      <c r="G72" s="69">
        <f t="shared" si="6"/>
        <v>0.91158536585365857</v>
      </c>
      <c r="H72" s="69">
        <f t="shared" si="6"/>
        <v>0.98906560636182905</v>
      </c>
      <c r="I72" s="69">
        <f t="shared" si="6"/>
        <v>0.99305555555555558</v>
      </c>
      <c r="J72" s="69">
        <f t="shared" si="6"/>
        <v>0.87414634146341474</v>
      </c>
      <c r="K72" s="69">
        <f t="shared" si="6"/>
        <v>1.0077972709551659</v>
      </c>
      <c r="L72" s="69">
        <f t="shared" si="6"/>
        <v>0.8154296875</v>
      </c>
      <c r="M72" s="69">
        <f t="shared" si="6"/>
        <v>0.60465116279069764</v>
      </c>
      <c r="N72" s="69">
        <f t="shared" si="6"/>
        <v>0.9464450600184674</v>
      </c>
      <c r="O72" s="69">
        <f t="shared" si="6"/>
        <v>0.94666666666666677</v>
      </c>
      <c r="P72" s="69">
        <f t="shared" si="6"/>
        <v>0.98310139165009947</v>
      </c>
      <c r="Q72" s="69">
        <f t="shared" si="6"/>
        <v>0.92292682926829261</v>
      </c>
      <c r="R72" s="69">
        <f t="shared" si="6"/>
        <v>0.78674351585014424</v>
      </c>
      <c r="S72" s="69">
        <f t="shared" si="6"/>
        <v>1.0255152109911678</v>
      </c>
      <c r="T72" s="69">
        <f t="shared" si="6"/>
        <v>0.77507302823758528</v>
      </c>
      <c r="U72" s="69">
        <f t="shared" si="6"/>
        <v>0.86995073891625618</v>
      </c>
      <c r="V72" s="69">
        <f t="shared" si="6"/>
        <v>0.70009930486593852</v>
      </c>
      <c r="W72" s="69">
        <f t="shared" si="6"/>
        <v>0.86503067484662577</v>
      </c>
      <c r="X72" s="69">
        <f t="shared" si="6"/>
        <v>0.68602362204724421</v>
      </c>
      <c r="Y72" s="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</row>
    <row r="73" spans="1:43" s="1" customFormat="1" x14ac:dyDescent="0.25">
      <c r="A73" s="11"/>
      <c r="B73" s="67">
        <v>44044</v>
      </c>
      <c r="C73" s="9"/>
      <c r="D73" s="69">
        <f t="shared" si="7"/>
        <v>0.92814960629921262</v>
      </c>
      <c r="E73" s="69">
        <f t="shared" si="6"/>
        <v>0.88311688311688319</v>
      </c>
      <c r="F73" s="69">
        <f t="shared" si="6"/>
        <v>0.92966360856269126</v>
      </c>
      <c r="G73" s="69">
        <f t="shared" si="6"/>
        <v>0.94324045407636736</v>
      </c>
      <c r="H73" s="69">
        <f t="shared" si="6"/>
        <v>1.001004016064257</v>
      </c>
      <c r="I73" s="69">
        <f t="shared" si="6"/>
        <v>0.98615232443125622</v>
      </c>
      <c r="J73" s="69">
        <f t="shared" si="6"/>
        <v>0.90508806262230901</v>
      </c>
      <c r="K73" s="69">
        <f t="shared" si="6"/>
        <v>1.0058365758754864</v>
      </c>
      <c r="L73" s="69">
        <f t="shared" si="6"/>
        <v>0.8338249754178958</v>
      </c>
      <c r="M73" s="69">
        <f t="shared" si="6"/>
        <v>0.87941176470588234</v>
      </c>
      <c r="N73" s="69">
        <f t="shared" si="6"/>
        <v>0.94511627906976736</v>
      </c>
      <c r="O73" s="69">
        <f t="shared" si="6"/>
        <v>0.93890020366598781</v>
      </c>
      <c r="P73" s="69">
        <f t="shared" si="6"/>
        <v>0.98508946322067592</v>
      </c>
      <c r="Q73" s="69">
        <f t="shared" si="6"/>
        <v>0.91779497098646035</v>
      </c>
      <c r="R73" s="69">
        <f t="shared" si="6"/>
        <v>0.80679611650485428</v>
      </c>
      <c r="S73" s="69">
        <f t="shared" si="6"/>
        <v>1.0254652301665035</v>
      </c>
      <c r="T73" s="69">
        <f t="shared" si="6"/>
        <v>0.85422740524781338</v>
      </c>
      <c r="U73" s="69">
        <f t="shared" si="6"/>
        <v>0.92027559055118124</v>
      </c>
      <c r="V73" s="69">
        <f t="shared" si="6"/>
        <v>0.68579766536964981</v>
      </c>
      <c r="W73" s="69">
        <f t="shared" si="6"/>
        <v>0.78836509528585752</v>
      </c>
      <c r="X73" s="69">
        <f t="shared" si="6"/>
        <v>0.83916083916083917</v>
      </c>
      <c r="Y73" s="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</row>
    <row r="74" spans="1:43" s="1" customFormat="1" x14ac:dyDescent="0.25">
      <c r="A74" s="11"/>
      <c r="B74" s="67">
        <v>44075</v>
      </c>
      <c r="C74" s="9"/>
      <c r="D74" s="69">
        <f t="shared" si="7"/>
        <v>0.93996062992125995</v>
      </c>
      <c r="E74" s="69">
        <f t="shared" si="6"/>
        <v>0.89308755760368674</v>
      </c>
      <c r="F74" s="69">
        <f t="shared" si="6"/>
        <v>0.8353715898400752</v>
      </c>
      <c r="G74" s="69">
        <f t="shared" si="6"/>
        <v>0.95459236326109387</v>
      </c>
      <c r="H74" s="69">
        <f t="shared" si="6"/>
        <v>0.99899193548387089</v>
      </c>
      <c r="I74" s="69">
        <f t="shared" si="6"/>
        <v>0.9920634920634922</v>
      </c>
      <c r="J74" s="69">
        <f t="shared" si="6"/>
        <v>0.91902439024390248</v>
      </c>
      <c r="K74" s="69">
        <f t="shared" si="6"/>
        <v>1.0058479532163744</v>
      </c>
      <c r="L74" s="69">
        <f t="shared" si="6"/>
        <v>0.85629921259842523</v>
      </c>
      <c r="M74" s="69">
        <f t="shared" si="6"/>
        <v>0.76817288801571726</v>
      </c>
      <c r="N74" s="69">
        <f t="shared" si="6"/>
        <v>0.93204775022956832</v>
      </c>
      <c r="O74" s="69">
        <f t="shared" si="6"/>
        <v>0.95594262295081966</v>
      </c>
      <c r="P74" s="69">
        <f t="shared" si="6"/>
        <v>0.98609731876861961</v>
      </c>
      <c r="Q74" s="69">
        <f t="shared" si="6"/>
        <v>0.95821185617103977</v>
      </c>
      <c r="R74" s="69">
        <f t="shared" si="6"/>
        <v>0.82612966601178783</v>
      </c>
      <c r="S74" s="69">
        <f t="shared" si="6"/>
        <v>1.0224390243902439</v>
      </c>
      <c r="T74" s="69">
        <f t="shared" si="6"/>
        <v>0.93236714975845414</v>
      </c>
      <c r="U74" s="69">
        <f t="shared" si="6"/>
        <v>0.96256157635467987</v>
      </c>
      <c r="V74" s="69">
        <f t="shared" si="6"/>
        <v>0.73505976095617531</v>
      </c>
      <c r="W74" s="69">
        <f t="shared" si="6"/>
        <v>0.79900497512437807</v>
      </c>
      <c r="X74" s="69">
        <f t="shared" si="6"/>
        <v>0.85270541082164331</v>
      </c>
      <c r="Y74" s="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</row>
    <row r="75" spans="1:43" s="1" customFormat="1" x14ac:dyDescent="0.25">
      <c r="A75" s="11"/>
      <c r="B75" s="67">
        <v>44105</v>
      </c>
      <c r="C75" s="9"/>
      <c r="D75" s="69">
        <f t="shared" si="7"/>
        <v>0.94504416094209998</v>
      </c>
      <c r="E75" s="69">
        <f t="shared" si="6"/>
        <v>0.88888888888888884</v>
      </c>
      <c r="F75" s="69">
        <f t="shared" si="6"/>
        <v>0.90312815338042385</v>
      </c>
      <c r="G75" s="69">
        <f t="shared" si="6"/>
        <v>0.95510204081632655</v>
      </c>
      <c r="H75" s="69">
        <f t="shared" si="6"/>
        <v>0.94117647058823517</v>
      </c>
      <c r="I75" s="69">
        <f t="shared" si="6"/>
        <v>1.0040120361083249</v>
      </c>
      <c r="J75" s="69">
        <f t="shared" si="6"/>
        <v>0.94710578842315374</v>
      </c>
      <c r="K75" s="69">
        <f t="shared" si="6"/>
        <v>1.0135658914728682</v>
      </c>
      <c r="L75" s="69">
        <f t="shared" si="6"/>
        <v>0.85811467444120493</v>
      </c>
      <c r="M75" s="69">
        <f t="shared" si="6"/>
        <v>0.65848871442590762</v>
      </c>
      <c r="N75" s="69">
        <f t="shared" si="6"/>
        <v>0.96602387511478416</v>
      </c>
      <c r="O75" s="69">
        <f t="shared" si="6"/>
        <v>0.97031729785056287</v>
      </c>
      <c r="P75" s="69">
        <f t="shared" si="6"/>
        <v>0.98609731876861961</v>
      </c>
      <c r="Q75" s="69">
        <f t="shared" si="6"/>
        <v>0.95865384615384608</v>
      </c>
      <c r="R75" s="69">
        <f t="shared" si="6"/>
        <v>0.84148727984344418</v>
      </c>
      <c r="S75" s="69">
        <f t="shared" si="6"/>
        <v>1.0204081632653061</v>
      </c>
      <c r="T75" s="69">
        <f t="shared" si="6"/>
        <v>0.94812680115273773</v>
      </c>
      <c r="U75" s="69">
        <f t="shared" si="6"/>
        <v>0.98321816386969407</v>
      </c>
      <c r="V75" s="69">
        <f t="shared" si="6"/>
        <v>0.73207171314741037</v>
      </c>
      <c r="W75" s="69">
        <f t="shared" si="6"/>
        <v>0.78978388998035376</v>
      </c>
      <c r="X75" s="69">
        <f t="shared" si="6"/>
        <v>0.76787463271302658</v>
      </c>
      <c r="Y75" s="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</row>
    <row r="76" spans="1:43" s="1" customFormat="1" x14ac:dyDescent="0.25">
      <c r="A76" s="11"/>
      <c r="B76" s="67">
        <v>44136</v>
      </c>
      <c r="C76" s="9"/>
      <c r="D76" s="69">
        <f t="shared" si="7"/>
        <v>0.92807881773399015</v>
      </c>
      <c r="E76" s="69">
        <f t="shared" si="6"/>
        <v>0.88256880733944953</v>
      </c>
      <c r="F76" s="69">
        <f t="shared" si="6"/>
        <v>0.85943775100401609</v>
      </c>
      <c r="G76" s="69">
        <f t="shared" si="6"/>
        <v>0.9864864864864864</v>
      </c>
      <c r="H76" s="69">
        <f t="shared" si="6"/>
        <v>0.9490874159462056</v>
      </c>
      <c r="I76" s="69">
        <f t="shared" si="6"/>
        <v>1.0060301507537688</v>
      </c>
      <c r="J76" s="69">
        <f t="shared" si="6"/>
        <v>0.94274432379072071</v>
      </c>
      <c r="K76" s="69">
        <f t="shared" si="6"/>
        <v>0.96480938416422291</v>
      </c>
      <c r="L76" s="69">
        <f t="shared" si="6"/>
        <v>0.87058823529411766</v>
      </c>
      <c r="M76" s="69">
        <f t="shared" si="6"/>
        <v>0.38468992248062017</v>
      </c>
      <c r="N76" s="69">
        <f t="shared" si="6"/>
        <v>0.9653882132834426</v>
      </c>
      <c r="O76" s="69">
        <f t="shared" si="6"/>
        <v>0.98238341968911913</v>
      </c>
      <c r="P76" s="69">
        <f t="shared" si="6"/>
        <v>0.98409542743538769</v>
      </c>
      <c r="Q76" s="69">
        <f t="shared" si="6"/>
        <v>0.96501457725947515</v>
      </c>
      <c r="R76" s="69">
        <f t="shared" si="6"/>
        <v>0.81438289601554903</v>
      </c>
      <c r="S76" s="69">
        <f t="shared" si="6"/>
        <v>1.0194363459669582</v>
      </c>
      <c r="T76" s="69">
        <f t="shared" si="6"/>
        <v>0.92469018112488066</v>
      </c>
      <c r="U76" s="69">
        <f t="shared" si="6"/>
        <v>0.98325123152709348</v>
      </c>
      <c r="V76" s="69">
        <f t="shared" si="6"/>
        <v>0.61613216715257524</v>
      </c>
      <c r="W76" s="69">
        <f t="shared" si="6"/>
        <v>0.62180746561886047</v>
      </c>
      <c r="X76" s="69">
        <f t="shared" si="6"/>
        <v>0.71060171919770787</v>
      </c>
      <c r="Y76" s="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</row>
    <row r="77" spans="1:43" s="1" customFormat="1" x14ac:dyDescent="0.25">
      <c r="A77" s="11"/>
      <c r="B77" s="67">
        <v>44166</v>
      </c>
      <c r="C77" s="9"/>
      <c r="D77" s="69">
        <f t="shared" si="7"/>
        <v>0.93694581280788169</v>
      </c>
      <c r="E77" s="69">
        <f t="shared" si="6"/>
        <v>0.87052341597796135</v>
      </c>
      <c r="F77" s="69">
        <f t="shared" si="6"/>
        <v>0.92531120331950212</v>
      </c>
      <c r="G77" s="69">
        <f t="shared" si="6"/>
        <v>0.97923156801661482</v>
      </c>
      <c r="H77" s="69">
        <f t="shared" si="6"/>
        <v>0.97740667976424367</v>
      </c>
      <c r="I77" s="69">
        <f t="shared" si="6"/>
        <v>1.0129870129870131</v>
      </c>
      <c r="J77" s="69">
        <f t="shared" si="6"/>
        <v>0.93213572854291415</v>
      </c>
      <c r="K77" s="69">
        <f t="shared" si="6"/>
        <v>0.98726738491674826</v>
      </c>
      <c r="L77" s="69">
        <f t="shared" si="6"/>
        <v>0.89468503937007882</v>
      </c>
      <c r="M77" s="69">
        <f t="shared" si="6"/>
        <v>0.48490749756572538</v>
      </c>
      <c r="N77" s="69">
        <f t="shared" si="6"/>
        <v>0.94692737430167595</v>
      </c>
      <c r="O77" s="69">
        <f t="shared" si="6"/>
        <v>0.98033126293995865</v>
      </c>
      <c r="P77" s="69">
        <f t="shared" si="6"/>
        <v>0.98513379583746286</v>
      </c>
      <c r="Q77" s="69">
        <f t="shared" si="6"/>
        <v>0.98547918683446278</v>
      </c>
      <c r="R77" s="69">
        <f t="shared" si="6"/>
        <v>0.83268858800773682</v>
      </c>
      <c r="S77" s="69">
        <f t="shared" si="6"/>
        <v>1.0193986420950534</v>
      </c>
      <c r="T77" s="69">
        <f t="shared" si="6"/>
        <v>0.88106565176022822</v>
      </c>
      <c r="U77" s="69">
        <f t="shared" si="6"/>
        <v>1.002952755905512</v>
      </c>
      <c r="V77" s="69">
        <f t="shared" si="6"/>
        <v>0.65116279069767447</v>
      </c>
      <c r="W77" s="69">
        <f t="shared" si="6"/>
        <v>0.74723061430010085</v>
      </c>
      <c r="X77" s="69">
        <f t="shared" si="6"/>
        <v>0.74581005586592175</v>
      </c>
      <c r="Y77" s="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</row>
    <row r="78" spans="1:43" s="1" customFormat="1" x14ac:dyDescent="0.25">
      <c r="A78" s="11"/>
      <c r="B78" s="67">
        <v>44197</v>
      </c>
      <c r="C78" s="9"/>
      <c r="D78" s="69">
        <f t="shared" si="7"/>
        <v>0.91043307086614178</v>
      </c>
      <c r="E78" s="69">
        <f t="shared" si="6"/>
        <v>0.8657407407407407</v>
      </c>
      <c r="F78" s="69">
        <f t="shared" si="6"/>
        <v>0.88911917098445603</v>
      </c>
      <c r="G78" s="69">
        <f t="shared" si="6"/>
        <v>0.95149638802889569</v>
      </c>
      <c r="H78" s="69">
        <f t="shared" si="6"/>
        <v>1.0201816347124117</v>
      </c>
      <c r="I78" s="69">
        <f t="shared" si="6"/>
        <v>1.0059405940594059</v>
      </c>
      <c r="J78" s="69">
        <f t="shared" si="6"/>
        <v>0.93186372745490986</v>
      </c>
      <c r="K78" s="69">
        <f t="shared" si="6"/>
        <v>0.90300678952473323</v>
      </c>
      <c r="L78" s="69">
        <f t="shared" si="6"/>
        <v>0.84780487804878057</v>
      </c>
      <c r="M78" s="69">
        <f t="shared" si="6"/>
        <v>0.41095890410958902</v>
      </c>
      <c r="N78" s="69">
        <f t="shared" si="6"/>
        <v>0.98861480075901331</v>
      </c>
      <c r="O78" s="69">
        <f t="shared" si="6"/>
        <v>0.98959417273673256</v>
      </c>
      <c r="P78" s="69">
        <f t="shared" si="6"/>
        <v>0.99207920792079207</v>
      </c>
      <c r="Q78" s="69">
        <f t="shared" si="6"/>
        <v>0.95183044315992293</v>
      </c>
      <c r="R78" s="69">
        <f t="shared" si="6"/>
        <v>0.82381413359148115</v>
      </c>
      <c r="S78" s="69">
        <f t="shared" si="6"/>
        <v>1.0193798449612403</v>
      </c>
      <c r="T78" s="69">
        <f t="shared" si="6"/>
        <v>0.73490566037735849</v>
      </c>
      <c r="U78" s="69">
        <f t="shared" si="6"/>
        <v>0.98338220918866082</v>
      </c>
      <c r="V78" s="69">
        <f t="shared" si="6"/>
        <v>0.63478260869565217</v>
      </c>
      <c r="W78" s="69">
        <f t="shared" si="6"/>
        <v>0.61710794297352345</v>
      </c>
      <c r="X78" s="69">
        <f t="shared" si="6"/>
        <v>0.77950594693504127</v>
      </c>
      <c r="Y78" s="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</row>
    <row r="79" spans="1:43" s="1" customFormat="1" x14ac:dyDescent="0.25">
      <c r="A79" s="11"/>
      <c r="B79" s="67">
        <v>44228</v>
      </c>
      <c r="C79" s="9"/>
      <c r="D79" s="69">
        <f t="shared" si="7"/>
        <v>0.92003948667324797</v>
      </c>
      <c r="E79" s="69">
        <f t="shared" si="6"/>
        <v>0.87821122740247382</v>
      </c>
      <c r="F79" s="69">
        <f t="shared" si="6"/>
        <v>0.87019730010384211</v>
      </c>
      <c r="G79" s="69">
        <f t="shared" si="6"/>
        <v>0.95482546201232021</v>
      </c>
      <c r="H79" s="69">
        <f t="shared" si="6"/>
        <v>1.0335707019328586</v>
      </c>
      <c r="I79" s="69">
        <f t="shared" si="6"/>
        <v>1.0259222333000997</v>
      </c>
      <c r="J79" s="69">
        <f t="shared" si="6"/>
        <v>0.97177419354838723</v>
      </c>
      <c r="K79" s="69">
        <f t="shared" si="6"/>
        <v>0.9325513196480939</v>
      </c>
      <c r="L79" s="69">
        <f t="shared" si="6"/>
        <v>0.87726358148893357</v>
      </c>
      <c r="M79" s="69">
        <f t="shared" si="6"/>
        <v>0.41586073500967113</v>
      </c>
      <c r="N79" s="69">
        <f t="shared" si="6"/>
        <v>0.9598880597014926</v>
      </c>
      <c r="O79" s="69">
        <f t="shared" si="6"/>
        <v>1</v>
      </c>
      <c r="P79" s="69">
        <f t="shared" si="6"/>
        <v>0.98318496538081124</v>
      </c>
      <c r="Q79" s="69">
        <f t="shared" si="6"/>
        <v>0.96634615384615385</v>
      </c>
      <c r="R79" s="69">
        <f t="shared" si="6"/>
        <v>0.83807654563297351</v>
      </c>
      <c r="S79" s="69">
        <f t="shared" si="6"/>
        <v>1.0183752417794971</v>
      </c>
      <c r="T79" s="69">
        <f t="shared" si="6"/>
        <v>0.75337186897880537</v>
      </c>
      <c r="U79" s="69">
        <f t="shared" si="6"/>
        <v>0.99220272904483442</v>
      </c>
      <c r="V79" s="69">
        <f t="shared" si="6"/>
        <v>0.65354330708661423</v>
      </c>
      <c r="W79" s="69">
        <f t="shared" si="6"/>
        <v>0.62231320368474918</v>
      </c>
      <c r="X79" s="69">
        <f t="shared" si="6"/>
        <v>0.84450923226433428</v>
      </c>
      <c r="Y79" s="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</row>
    <row r="80" spans="1:43" s="1" customFormat="1" x14ac:dyDescent="0.25">
      <c r="A80" s="11"/>
      <c r="B80" s="67">
        <v>44256</v>
      </c>
      <c r="C80" s="9"/>
      <c r="D80" s="69">
        <f t="shared" si="7"/>
        <v>1.0148936170212766</v>
      </c>
      <c r="E80" s="69">
        <f t="shared" si="6"/>
        <v>0.92400000000000004</v>
      </c>
      <c r="F80" s="69">
        <f t="shared" si="6"/>
        <v>0.95243362831858391</v>
      </c>
      <c r="G80" s="69">
        <f t="shared" si="6"/>
        <v>1.0407040704070405</v>
      </c>
      <c r="H80" s="69">
        <f t="shared" si="6"/>
        <v>1.0254841997961264</v>
      </c>
      <c r="I80" s="69">
        <f t="shared" si="6"/>
        <v>1.0257425742574258</v>
      </c>
      <c r="J80" s="69">
        <f t="shared" si="6"/>
        <v>1.0542797494780793</v>
      </c>
      <c r="K80" s="69">
        <f t="shared" si="6"/>
        <v>1.0697167755991286</v>
      </c>
      <c r="L80" s="69">
        <f t="shared" si="6"/>
        <v>1.0288683602771362</v>
      </c>
      <c r="M80" s="69">
        <f t="shared" si="6"/>
        <v>0.60485021398002858</v>
      </c>
      <c r="N80" s="69">
        <f t="shared" si="6"/>
        <v>0.98393194706994325</v>
      </c>
      <c r="O80" s="69">
        <f t="shared" si="6"/>
        <v>1.0137130801687764</v>
      </c>
      <c r="P80" s="69">
        <f t="shared" si="6"/>
        <v>0.98611111111111116</v>
      </c>
      <c r="Q80" s="69">
        <f t="shared" si="6"/>
        <v>1.0136986301369861</v>
      </c>
      <c r="R80" s="69">
        <f t="shared" si="6"/>
        <v>0.96170678336980298</v>
      </c>
      <c r="S80" s="69">
        <f t="shared" si="6"/>
        <v>1.0173745173745175</v>
      </c>
      <c r="T80" s="69">
        <f t="shared" si="6"/>
        <v>1.1720990873533246</v>
      </c>
      <c r="U80" s="69">
        <f t="shared" si="6"/>
        <v>1.1344086021505377</v>
      </c>
      <c r="V80" s="69">
        <f t="shared" si="6"/>
        <v>0.79976162097735393</v>
      </c>
      <c r="W80" s="69">
        <f t="shared" si="6"/>
        <v>0.70484061393152309</v>
      </c>
      <c r="X80" s="69">
        <f t="shared" si="6"/>
        <v>1.0344827586206897</v>
      </c>
      <c r="Y80" s="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</row>
    <row r="81" spans="1:43" s="1" customFormat="1" x14ac:dyDescent="0.25">
      <c r="A81" s="11"/>
      <c r="B81" s="67">
        <v>44287</v>
      </c>
      <c r="C81" s="9"/>
      <c r="D81" s="69">
        <f t="shared" si="7"/>
        <v>1.2748691099476439</v>
      </c>
      <c r="E81" s="69">
        <f t="shared" si="6"/>
        <v>1.0469798657718119</v>
      </c>
      <c r="F81" s="69">
        <f t="shared" si="6"/>
        <v>0.82126696832579171</v>
      </c>
      <c r="G81" s="69">
        <f t="shared" si="6"/>
        <v>1.3911764705882352</v>
      </c>
      <c r="H81" s="69">
        <f t="shared" si="6"/>
        <v>1.1336302895322941</v>
      </c>
      <c r="I81" s="69">
        <f t="shared" si="6"/>
        <v>1.1114683815648447</v>
      </c>
      <c r="J81" s="69">
        <f t="shared" si="6"/>
        <v>1.7942754919499104</v>
      </c>
      <c r="K81" s="69">
        <f t="shared" si="6"/>
        <v>1.6238670694864048</v>
      </c>
      <c r="L81" s="69">
        <f t="shared" si="6"/>
        <v>1.3841368584758944</v>
      </c>
      <c r="M81" s="69">
        <f t="shared" si="6"/>
        <v>6.4166666666666679</v>
      </c>
      <c r="N81" s="69">
        <f t="shared" si="6"/>
        <v>1.1106427818756586</v>
      </c>
      <c r="O81" s="69">
        <f t="shared" si="6"/>
        <v>1.0635268346111719</v>
      </c>
      <c r="P81" s="69">
        <f t="shared" si="6"/>
        <v>1.0070921985815604</v>
      </c>
      <c r="Q81" s="69">
        <f t="shared" si="6"/>
        <v>1.1932479627473807</v>
      </c>
      <c r="R81" s="69">
        <f t="shared" si="6"/>
        <v>1.3096296296296297</v>
      </c>
      <c r="S81" s="69">
        <f t="shared" si="6"/>
        <v>1.014436958614052</v>
      </c>
      <c r="T81" s="69">
        <f t="shared" si="6"/>
        <v>1.625615763546798</v>
      </c>
      <c r="U81" s="69">
        <f t="shared" si="6"/>
        <v>1.3280632411067192</v>
      </c>
      <c r="V81" s="69">
        <f t="shared" si="6"/>
        <v>1.29097605893186</v>
      </c>
      <c r="W81" s="69">
        <f t="shared" si="6"/>
        <v>1.4160305343511452</v>
      </c>
      <c r="X81" s="69">
        <f t="shared" si="6"/>
        <v>1.6535433070866143</v>
      </c>
      <c r="Y81" s="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</row>
    <row r="82" spans="1:43" s="1" customFormat="1" x14ac:dyDescent="0.25">
      <c r="A82" s="11"/>
      <c r="B82" s="67">
        <v>44317</v>
      </c>
      <c r="C82" s="9"/>
      <c r="D82" s="69">
        <f t="shared" si="7"/>
        <v>1.2449238578680202</v>
      </c>
      <c r="E82" s="69">
        <f t="shared" si="6"/>
        <v>1.0556173526140156</v>
      </c>
      <c r="F82" s="69">
        <f t="shared" si="6"/>
        <v>0.83112582781456945</v>
      </c>
      <c r="G82" s="69">
        <f t="shared" si="6"/>
        <v>1.277027027027027</v>
      </c>
      <c r="H82" s="69">
        <f t="shared" si="6"/>
        <v>1.1848184818481848</v>
      </c>
      <c r="I82" s="69">
        <f t="shared" si="6"/>
        <v>1.1090909090909091</v>
      </c>
      <c r="J82" s="69">
        <f t="shared" si="6"/>
        <v>1.5669291338582678</v>
      </c>
      <c r="K82" s="69">
        <f t="shared" si="6"/>
        <v>1.4331550802139039</v>
      </c>
      <c r="L82" s="69">
        <f t="shared" si="6"/>
        <v>1.2859216255442669</v>
      </c>
      <c r="M82" s="69">
        <f t="shared" si="6"/>
        <v>7.6126126126126117</v>
      </c>
      <c r="N82" s="69">
        <f t="shared" si="6"/>
        <v>1.1259338313767342</v>
      </c>
      <c r="O82" s="69">
        <f t="shared" ref="O82:X82" si="8">1+O62/100</f>
        <v>1.0620915032679739</v>
      </c>
      <c r="P82" s="69">
        <f t="shared" si="8"/>
        <v>1.0101729399796542</v>
      </c>
      <c r="Q82" s="69">
        <f t="shared" si="8"/>
        <v>1.2075471698113209</v>
      </c>
      <c r="R82" s="69">
        <f t="shared" si="8"/>
        <v>1.3131462333825701</v>
      </c>
      <c r="S82" s="69">
        <f t="shared" si="8"/>
        <v>1.0124760076775432</v>
      </c>
      <c r="T82" s="69">
        <f t="shared" si="8"/>
        <v>1.565977742448331</v>
      </c>
      <c r="U82" s="69">
        <f t="shared" si="8"/>
        <v>1.2944942381562101</v>
      </c>
      <c r="V82" s="69">
        <f t="shared" si="8"/>
        <v>1.4832347140039448</v>
      </c>
      <c r="W82" s="69">
        <f t="shared" si="8"/>
        <v>1.3658088235294117</v>
      </c>
      <c r="X82" s="69">
        <f t="shared" si="8"/>
        <v>1.6755555555555557</v>
      </c>
      <c r="Y82" s="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</row>
    <row r="83" spans="1:43" s="1" customFormat="1" x14ac:dyDescent="0.25">
      <c r="A83" s="11"/>
      <c r="B83" s="67"/>
      <c r="C83" s="9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</row>
    <row r="84" spans="1:43" s="1" customFormat="1" x14ac:dyDescent="0.25">
      <c r="A84" s="11"/>
      <c r="B84" s="67"/>
      <c r="C84" s="9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</row>
    <row r="85" spans="1:43" s="1" customFormat="1" x14ac:dyDescent="0.25">
      <c r="A85" s="66" t="s">
        <v>156</v>
      </c>
      <c r="B85" s="9"/>
      <c r="C85" s="9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</row>
    <row r="86" spans="1:43" s="1" customFormat="1" x14ac:dyDescent="0.25">
      <c r="A86" s="11"/>
      <c r="B86" s="9" t="s">
        <v>157</v>
      </c>
      <c r="C86" s="9"/>
      <c r="D86" s="69">
        <f>1+MIN(D49:D51)/100</f>
        <v>0.75643564356435644</v>
      </c>
      <c r="E86" s="69">
        <f t="shared" ref="E86:X86" si="9">1+MIN(E49:E51)/100</f>
        <v>0.85375118708452047</v>
      </c>
      <c r="F86" s="69">
        <f t="shared" si="9"/>
        <v>0.90872617853560689</v>
      </c>
      <c r="G86" s="69">
        <f t="shared" si="9"/>
        <v>0.69672131147540983</v>
      </c>
      <c r="H86" s="69">
        <f t="shared" si="9"/>
        <v>0.88596491228070184</v>
      </c>
      <c r="I86" s="69">
        <f t="shared" si="9"/>
        <v>0.91846758349705315</v>
      </c>
      <c r="J86" s="69">
        <f t="shared" si="9"/>
        <v>0.5458984375</v>
      </c>
      <c r="K86" s="69">
        <f t="shared" si="9"/>
        <v>0.64522417153996103</v>
      </c>
      <c r="L86" s="69">
        <f t="shared" si="9"/>
        <v>0.62977473065621936</v>
      </c>
      <c r="M86" s="69">
        <f t="shared" si="9"/>
        <v>9.4210009813542661E-2</v>
      </c>
      <c r="N86" s="69">
        <f t="shared" si="9"/>
        <v>0.87734082397003754</v>
      </c>
      <c r="O86" s="69">
        <f t="shared" si="9"/>
        <v>0.94220846233230138</v>
      </c>
      <c r="P86" s="69">
        <f t="shared" si="9"/>
        <v>0.97519841269841268</v>
      </c>
      <c r="Q86" s="69">
        <f t="shared" si="9"/>
        <v>0.84378109452736316</v>
      </c>
      <c r="R86" s="69">
        <f t="shared" si="9"/>
        <v>0.66307541625857014</v>
      </c>
      <c r="S86" s="69">
        <f t="shared" si="9"/>
        <v>1.0206286836935168</v>
      </c>
      <c r="T86" s="69">
        <f t="shared" si="9"/>
        <v>0.5947265625</v>
      </c>
      <c r="U86" s="69">
        <f t="shared" si="9"/>
        <v>0.7537239324726912</v>
      </c>
      <c r="V86" s="69">
        <f t="shared" si="9"/>
        <v>0.51108870967741937</v>
      </c>
      <c r="W86" s="69">
        <f t="shared" si="9"/>
        <v>0.54076367389060886</v>
      </c>
      <c r="X86" s="69">
        <f t="shared" si="9"/>
        <v>0.4352030947775628</v>
      </c>
      <c r="Y86" s="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</row>
    <row r="87" spans="1:43" s="1" customFormat="1" x14ac:dyDescent="0.25">
      <c r="A87" s="11"/>
      <c r="B87" s="9" t="s">
        <v>158</v>
      </c>
      <c r="C87" s="9"/>
      <c r="D87" s="69">
        <f>1+MIN(D55:D57)/100</f>
        <v>0.92807881773399015</v>
      </c>
      <c r="E87" s="69">
        <f t="shared" ref="E87:X87" si="10">1+MIN(E55:E57)/100</f>
        <v>0.87052341597796135</v>
      </c>
      <c r="F87" s="69">
        <f t="shared" si="10"/>
        <v>0.85943775100401609</v>
      </c>
      <c r="G87" s="69">
        <f t="shared" si="10"/>
        <v>0.95510204081632655</v>
      </c>
      <c r="H87" s="69">
        <f t="shared" si="10"/>
        <v>0.94117647058823517</v>
      </c>
      <c r="I87" s="69">
        <f t="shared" si="10"/>
        <v>1.0040120361083249</v>
      </c>
      <c r="J87" s="69">
        <f t="shared" si="10"/>
        <v>0.93213572854291415</v>
      </c>
      <c r="K87" s="69">
        <f t="shared" si="10"/>
        <v>0.96480938416422291</v>
      </c>
      <c r="L87" s="69">
        <f t="shared" si="10"/>
        <v>0.85811467444120493</v>
      </c>
      <c r="M87" s="69">
        <f t="shared" si="10"/>
        <v>0.38468992248062017</v>
      </c>
      <c r="N87" s="69">
        <f t="shared" si="10"/>
        <v>0.94692737430167595</v>
      </c>
      <c r="O87" s="69">
        <f t="shared" si="10"/>
        <v>0.97031729785056287</v>
      </c>
      <c r="P87" s="69">
        <f t="shared" si="10"/>
        <v>0.98409542743538769</v>
      </c>
      <c r="Q87" s="69">
        <f t="shared" si="10"/>
        <v>0.95865384615384608</v>
      </c>
      <c r="R87" s="69">
        <f t="shared" si="10"/>
        <v>0.81438289601554903</v>
      </c>
      <c r="S87" s="69">
        <f t="shared" si="10"/>
        <v>1.0193986420950534</v>
      </c>
      <c r="T87" s="69">
        <f t="shared" si="10"/>
        <v>0.88106565176022822</v>
      </c>
      <c r="U87" s="69">
        <f t="shared" si="10"/>
        <v>0.98321816386969407</v>
      </c>
      <c r="V87" s="69">
        <f t="shared" si="10"/>
        <v>0.61613216715257524</v>
      </c>
      <c r="W87" s="69">
        <f t="shared" si="10"/>
        <v>0.62180746561886047</v>
      </c>
      <c r="X87" s="69">
        <f t="shared" si="10"/>
        <v>0.71060171919770787</v>
      </c>
      <c r="Y87" s="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</row>
    <row r="88" spans="1:43" s="1" customFormat="1" x14ac:dyDescent="0.25">
      <c r="A88" s="11"/>
      <c r="B88" s="9" t="s">
        <v>159</v>
      </c>
      <c r="C88" s="9"/>
      <c r="D88" s="69">
        <f>1+MIN(D58:D59)/100</f>
        <v>0.91043307086614178</v>
      </c>
      <c r="E88" s="69">
        <f t="shared" ref="E88:X88" si="11">1+MIN(E58:E59)/100</f>
        <v>0.8657407407407407</v>
      </c>
      <c r="F88" s="69">
        <f t="shared" si="11"/>
        <v>0.87019730010384211</v>
      </c>
      <c r="G88" s="69">
        <f t="shared" si="11"/>
        <v>0.95149638802889569</v>
      </c>
      <c r="H88" s="69">
        <f t="shared" si="11"/>
        <v>1.0201816347124117</v>
      </c>
      <c r="I88" s="69">
        <f t="shared" si="11"/>
        <v>1.0059405940594059</v>
      </c>
      <c r="J88" s="69">
        <f t="shared" si="11"/>
        <v>0.93186372745490986</v>
      </c>
      <c r="K88" s="69">
        <f t="shared" si="11"/>
        <v>0.90300678952473323</v>
      </c>
      <c r="L88" s="69">
        <f t="shared" si="11"/>
        <v>0.84780487804878057</v>
      </c>
      <c r="M88" s="69">
        <f t="shared" si="11"/>
        <v>0.41095890410958902</v>
      </c>
      <c r="N88" s="69">
        <f t="shared" si="11"/>
        <v>0.9598880597014926</v>
      </c>
      <c r="O88" s="69">
        <f t="shared" si="11"/>
        <v>0.98959417273673256</v>
      </c>
      <c r="P88" s="69">
        <f t="shared" si="11"/>
        <v>0.98318496538081124</v>
      </c>
      <c r="Q88" s="69">
        <f t="shared" si="11"/>
        <v>0.95183044315992293</v>
      </c>
      <c r="R88" s="69">
        <f t="shared" si="11"/>
        <v>0.82381413359148115</v>
      </c>
      <c r="S88" s="69">
        <f t="shared" si="11"/>
        <v>1.0183752417794971</v>
      </c>
      <c r="T88" s="69">
        <f t="shared" si="11"/>
        <v>0.73490566037735849</v>
      </c>
      <c r="U88" s="69">
        <f t="shared" si="11"/>
        <v>0.98338220918866082</v>
      </c>
      <c r="V88" s="69">
        <f t="shared" si="11"/>
        <v>0.63478260869565217</v>
      </c>
      <c r="W88" s="69">
        <f t="shared" si="11"/>
        <v>0.61710794297352345</v>
      </c>
      <c r="X88" s="69">
        <f t="shared" si="11"/>
        <v>0.77950594693504127</v>
      </c>
      <c r="Y88" s="7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</row>
    <row r="89" spans="1:43" s="1" customFormat="1" x14ac:dyDescent="0.25">
      <c r="A89" s="11"/>
      <c r="B89" s="9"/>
      <c r="C89" s="9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</row>
    <row r="90" spans="1:43" s="1" customFormat="1" x14ac:dyDescent="0.25">
      <c r="A90" s="66" t="s">
        <v>172</v>
      </c>
      <c r="B90" s="9"/>
      <c r="C90" s="9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</row>
    <row r="91" spans="1:43" s="1" customFormat="1" x14ac:dyDescent="0.25">
      <c r="A91" s="11"/>
      <c r="B91" s="9" t="s">
        <v>157</v>
      </c>
      <c r="C91" s="9"/>
      <c r="D91" s="69">
        <f>1+AVERAGE(D49:D51)/100</f>
        <v>0.79440600092939573</v>
      </c>
      <c r="E91" s="69">
        <f t="shared" ref="E91:X91" si="12">1+AVERAGE(E49:E51)/100</f>
        <v>0.85740237164265465</v>
      </c>
      <c r="F91" s="69">
        <f t="shared" si="12"/>
        <v>0.94133493916328359</v>
      </c>
      <c r="G91" s="69">
        <f t="shared" si="12"/>
        <v>0.76609861533002499</v>
      </c>
      <c r="H91" s="69">
        <f t="shared" si="12"/>
        <v>0.89551113026200058</v>
      </c>
      <c r="I91" s="69">
        <f t="shared" si="12"/>
        <v>0.93911574784394081</v>
      </c>
      <c r="J91" s="69">
        <f t="shared" si="12"/>
        <v>0.63823242634498878</v>
      </c>
      <c r="K91" s="69">
        <f t="shared" si="12"/>
        <v>0.7709843557056526</v>
      </c>
      <c r="L91" s="69">
        <f t="shared" si="12"/>
        <v>0.69819279712742288</v>
      </c>
      <c r="M91" s="69">
        <f t="shared" si="12"/>
        <v>0.14496377942240468</v>
      </c>
      <c r="N91" s="69">
        <f t="shared" si="12"/>
        <v>0.89152972990404067</v>
      </c>
      <c r="O91" s="69">
        <f t="shared" si="12"/>
        <v>0.94735058141454076</v>
      </c>
      <c r="P91" s="69">
        <f t="shared" si="12"/>
        <v>0.97781036869676674</v>
      </c>
      <c r="Q91" s="69">
        <f t="shared" si="12"/>
        <v>0.86301575552510335</v>
      </c>
      <c r="R91" s="69">
        <f t="shared" si="12"/>
        <v>0.69952177927593473</v>
      </c>
      <c r="S91" s="69">
        <f t="shared" si="12"/>
        <v>1.0232481990831697</v>
      </c>
      <c r="T91" s="69">
        <f t="shared" si="12"/>
        <v>0.62840187086118071</v>
      </c>
      <c r="U91" s="69">
        <f t="shared" si="12"/>
        <v>0.77703910433219747</v>
      </c>
      <c r="V91" s="69">
        <f t="shared" si="12"/>
        <v>0.54918754042531903</v>
      </c>
      <c r="W91" s="69">
        <f t="shared" si="12"/>
        <v>0.56247825631048531</v>
      </c>
      <c r="X91" s="69">
        <f t="shared" si="12"/>
        <v>0.47865273694382748</v>
      </c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</row>
    <row r="92" spans="1:43" s="1" customFormat="1" x14ac:dyDescent="0.25">
      <c r="A92" s="11"/>
      <c r="B92" s="9" t="s">
        <v>158</v>
      </c>
      <c r="C92" s="9"/>
      <c r="D92" s="69">
        <f>1+AVERAGE(D55:D57)/100</f>
        <v>0.93668959716132394</v>
      </c>
      <c r="E92" s="69">
        <f t="shared" ref="E92:X92" si="13">1+AVERAGE(E55:E57)/100</f>
        <v>0.88066037073543324</v>
      </c>
      <c r="F92" s="69">
        <f t="shared" si="13"/>
        <v>0.89595903590131398</v>
      </c>
      <c r="G92" s="69">
        <f t="shared" si="13"/>
        <v>0.97360669843980929</v>
      </c>
      <c r="H92" s="69">
        <f t="shared" si="13"/>
        <v>0.95589018876622811</v>
      </c>
      <c r="I92" s="69">
        <f t="shared" si="13"/>
        <v>1.0076763999497023</v>
      </c>
      <c r="J92" s="69">
        <f t="shared" si="13"/>
        <v>0.94066194691892946</v>
      </c>
      <c r="K92" s="69">
        <f t="shared" si="13"/>
        <v>0.98854755351794643</v>
      </c>
      <c r="L92" s="69">
        <f t="shared" si="13"/>
        <v>0.87446264970180043</v>
      </c>
      <c r="M92" s="69">
        <f t="shared" si="13"/>
        <v>0.50936204482408443</v>
      </c>
      <c r="N92" s="69">
        <f t="shared" si="13"/>
        <v>0.9594464875666342</v>
      </c>
      <c r="O92" s="69">
        <f t="shared" si="13"/>
        <v>0.97767732682654684</v>
      </c>
      <c r="P92" s="69">
        <f t="shared" si="13"/>
        <v>0.98510884734715665</v>
      </c>
      <c r="Q92" s="69">
        <f t="shared" si="13"/>
        <v>0.96971587008259474</v>
      </c>
      <c r="R92" s="69">
        <f t="shared" si="13"/>
        <v>0.82951958795557668</v>
      </c>
      <c r="S92" s="69">
        <f t="shared" si="13"/>
        <v>1.0197477171091058</v>
      </c>
      <c r="T92" s="69">
        <f t="shared" si="13"/>
        <v>0.91796087801261561</v>
      </c>
      <c r="U92" s="69">
        <f t="shared" si="13"/>
        <v>0.98980738376743316</v>
      </c>
      <c r="V92" s="69">
        <f t="shared" si="13"/>
        <v>0.66645555699921999</v>
      </c>
      <c r="W92" s="69">
        <f t="shared" si="13"/>
        <v>0.71960732329977162</v>
      </c>
      <c r="X92" s="69">
        <f t="shared" si="13"/>
        <v>0.74142880259221866</v>
      </c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</row>
    <row r="93" spans="1:43" s="1" customFormat="1" x14ac:dyDescent="0.25">
      <c r="A93" s="11"/>
      <c r="B93" s="9" t="s">
        <v>159</v>
      </c>
      <c r="C93" s="9"/>
      <c r="D93" s="69">
        <f>1+AVERAGE(D58:D59)/100</f>
        <v>0.91523627876969482</v>
      </c>
      <c r="E93" s="69">
        <f t="shared" ref="E93:X93" si="14">1+AVERAGE(E58:E59)/100</f>
        <v>0.87197598407160726</v>
      </c>
      <c r="F93" s="69">
        <f t="shared" si="14"/>
        <v>0.87965823554414901</v>
      </c>
      <c r="G93" s="69">
        <f t="shared" si="14"/>
        <v>0.95316092502060801</v>
      </c>
      <c r="H93" s="69">
        <f t="shared" si="14"/>
        <v>1.0268761683226353</v>
      </c>
      <c r="I93" s="69">
        <f t="shared" si="14"/>
        <v>1.0159314136797528</v>
      </c>
      <c r="J93" s="69">
        <f t="shared" si="14"/>
        <v>0.95181896050164849</v>
      </c>
      <c r="K93" s="69">
        <f t="shared" si="14"/>
        <v>0.91777905458641351</v>
      </c>
      <c r="L93" s="69">
        <f t="shared" si="14"/>
        <v>0.86253422976885707</v>
      </c>
      <c r="M93" s="69">
        <f t="shared" si="14"/>
        <v>0.41340981955963008</v>
      </c>
      <c r="N93" s="69">
        <f t="shared" si="14"/>
        <v>0.97425143023025296</v>
      </c>
      <c r="O93" s="69">
        <f t="shared" si="14"/>
        <v>0.99479708636836628</v>
      </c>
      <c r="P93" s="69">
        <f t="shared" si="14"/>
        <v>0.9876320866508016</v>
      </c>
      <c r="Q93" s="69">
        <f t="shared" si="14"/>
        <v>0.95908829850303834</v>
      </c>
      <c r="R93" s="69">
        <f t="shared" si="14"/>
        <v>0.83094533961222727</v>
      </c>
      <c r="S93" s="69">
        <f t="shared" si="14"/>
        <v>1.0188775433703687</v>
      </c>
      <c r="T93" s="69">
        <f t="shared" si="14"/>
        <v>0.74413876467808193</v>
      </c>
      <c r="U93" s="69">
        <f t="shared" si="14"/>
        <v>0.98779246911674756</v>
      </c>
      <c r="V93" s="69">
        <f t="shared" si="14"/>
        <v>0.6441629578911332</v>
      </c>
      <c r="W93" s="69">
        <f t="shared" si="14"/>
        <v>0.61971057332913637</v>
      </c>
      <c r="X93" s="69">
        <f t="shared" si="14"/>
        <v>0.81200758959968777</v>
      </c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</row>
    <row r="94" spans="1:43" s="1" customFormat="1" ht="15" customHeight="1" x14ac:dyDescent="0.25">
      <c r="A94" s="9"/>
      <c r="B94" s="9"/>
      <c r="C94" s="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</row>
    <row r="95" spans="1:43" s="1" customFormat="1" ht="15" customHeight="1" x14ac:dyDescent="0.25">
      <c r="A95" s="9"/>
      <c r="B95" s="9"/>
      <c r="C95" s="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</row>
    <row r="96" spans="1:43" s="1" customFormat="1" ht="15" customHeight="1" x14ac:dyDescent="0.25">
      <c r="A96" s="9"/>
      <c r="B96" s="9"/>
      <c r="C96" s="9"/>
      <c r="D96" s="70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</row>
    <row r="97" spans="1:47" x14ac:dyDescent="0.25">
      <c r="A97" s="93" t="s">
        <v>177</v>
      </c>
      <c r="B97" s="90"/>
      <c r="C97" s="90"/>
      <c r="D97" s="100"/>
      <c r="E97" s="81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19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2"/>
      <c r="AS97" s="82"/>
      <c r="AT97" s="82"/>
      <c r="AU97" s="82"/>
    </row>
    <row r="98" spans="1:47" x14ac:dyDescent="0.25">
      <c r="A98" s="90"/>
      <c r="B98" s="90"/>
      <c r="C98" s="90"/>
      <c r="D98" s="95" t="s">
        <v>178</v>
      </c>
      <c r="E98" s="92" t="s">
        <v>179</v>
      </c>
      <c r="F98" s="124" t="s">
        <v>180</v>
      </c>
      <c r="G98" s="124" t="s">
        <v>181</v>
      </c>
      <c r="H98" s="92" t="s">
        <v>182</v>
      </c>
      <c r="I98" s="92" t="s">
        <v>183</v>
      </c>
      <c r="J98" s="92" t="s">
        <v>184</v>
      </c>
      <c r="K98" s="125" t="s">
        <v>185</v>
      </c>
      <c r="L98" s="125" t="s">
        <v>186</v>
      </c>
      <c r="M98" s="125" t="s">
        <v>187</v>
      </c>
      <c r="N98" s="125" t="s">
        <v>188</v>
      </c>
      <c r="O98" s="125" t="s">
        <v>189</v>
      </c>
      <c r="P98" s="125" t="s">
        <v>190</v>
      </c>
      <c r="Q98" s="125" t="s">
        <v>191</v>
      </c>
      <c r="R98" s="125" t="s">
        <v>192</v>
      </c>
      <c r="S98" s="125" t="s">
        <v>193</v>
      </c>
      <c r="T98" s="125" t="s">
        <v>194</v>
      </c>
      <c r="U98" s="125" t="s">
        <v>195</v>
      </c>
      <c r="V98" s="125" t="s">
        <v>196</v>
      </c>
      <c r="W98" s="125" t="s">
        <v>197</v>
      </c>
      <c r="X98" s="125" t="s">
        <v>198</v>
      </c>
      <c r="Y98" s="119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2"/>
      <c r="AS98" s="82"/>
      <c r="AT98" s="82"/>
      <c r="AU98" s="82"/>
    </row>
    <row r="99" spans="1:47" x14ac:dyDescent="0.25">
      <c r="A99" s="90"/>
      <c r="B99" s="90"/>
      <c r="C99" s="90"/>
      <c r="D99" s="121"/>
      <c r="E99" s="122"/>
      <c r="F99" s="81"/>
      <c r="G99" s="8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19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2"/>
      <c r="AS99" s="82"/>
      <c r="AT99" s="82"/>
      <c r="AU99" s="82"/>
    </row>
    <row r="100" spans="1:47" x14ac:dyDescent="0.25">
      <c r="A100" s="90">
        <v>2016</v>
      </c>
      <c r="B100" s="90"/>
      <c r="C100" s="90"/>
      <c r="D100" s="129">
        <v>1.6</v>
      </c>
      <c r="E100" s="129">
        <v>-5.9</v>
      </c>
      <c r="F100" s="129">
        <v>-2.2999999999999998</v>
      </c>
      <c r="G100" s="129">
        <v>0.3</v>
      </c>
      <c r="H100" s="129">
        <v>3.6</v>
      </c>
      <c r="I100" s="129">
        <v>6.3</v>
      </c>
      <c r="J100" s="129">
        <v>4.0999999999999996</v>
      </c>
      <c r="K100" s="129">
        <v>3.5</v>
      </c>
      <c r="L100" s="129">
        <v>-1.6</v>
      </c>
      <c r="M100" s="129">
        <v>1.2</v>
      </c>
      <c r="N100" s="129">
        <v>5</v>
      </c>
      <c r="O100" s="129">
        <v>4.3</v>
      </c>
      <c r="P100" s="129">
        <v>1.5</v>
      </c>
      <c r="Q100" s="129">
        <v>3</v>
      </c>
      <c r="R100" s="129">
        <v>1.2</v>
      </c>
      <c r="S100" s="129">
        <v>-2.1</v>
      </c>
      <c r="T100" s="129">
        <v>-1.3</v>
      </c>
      <c r="U100" s="129">
        <v>1.4</v>
      </c>
      <c r="V100" s="129">
        <v>-2</v>
      </c>
      <c r="W100" s="129">
        <v>-6.3</v>
      </c>
      <c r="X100" s="129">
        <v>18.899999999999999</v>
      </c>
      <c r="Y100" s="119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2"/>
      <c r="AS100" s="82"/>
      <c r="AT100" s="82"/>
      <c r="AU100" s="82"/>
    </row>
    <row r="101" spans="1:47" x14ac:dyDescent="0.25">
      <c r="A101" s="90">
        <v>2017</v>
      </c>
      <c r="B101" s="90"/>
      <c r="C101" s="90"/>
      <c r="D101" s="129">
        <v>1.7</v>
      </c>
      <c r="E101" s="129">
        <v>6.3</v>
      </c>
      <c r="F101" s="129">
        <v>0.7</v>
      </c>
      <c r="G101" s="129">
        <v>2.2999999999999998</v>
      </c>
      <c r="H101" s="129">
        <v>-2.1</v>
      </c>
      <c r="I101" s="129">
        <v>2.2999999999999998</v>
      </c>
      <c r="J101" s="129">
        <v>6.1</v>
      </c>
      <c r="K101" s="129">
        <v>1.9</v>
      </c>
      <c r="L101" s="129">
        <v>1</v>
      </c>
      <c r="M101" s="129">
        <v>1.6</v>
      </c>
      <c r="N101" s="129">
        <v>4.4000000000000004</v>
      </c>
      <c r="O101" s="129">
        <v>0.3</v>
      </c>
      <c r="P101" s="129">
        <v>-1</v>
      </c>
      <c r="Q101" s="129">
        <v>3.6</v>
      </c>
      <c r="R101" s="129">
        <v>3.8</v>
      </c>
      <c r="S101" s="129">
        <v>0</v>
      </c>
      <c r="T101" s="129">
        <v>0.5</v>
      </c>
      <c r="U101" s="129">
        <v>1</v>
      </c>
      <c r="V101" s="129">
        <v>2.6</v>
      </c>
      <c r="W101" s="129">
        <v>0.1</v>
      </c>
      <c r="X101" s="129">
        <v>-0.2</v>
      </c>
      <c r="Y101" s="119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2"/>
      <c r="AS101" s="82"/>
      <c r="AT101" s="82"/>
      <c r="AU101" s="82"/>
    </row>
    <row r="102" spans="1:47" x14ac:dyDescent="0.25">
      <c r="A102" s="90">
        <v>2018</v>
      </c>
      <c r="B102" s="90"/>
      <c r="C102" s="90"/>
      <c r="D102" s="129">
        <v>1.3</v>
      </c>
      <c r="E102" s="129">
        <v>-3.3</v>
      </c>
      <c r="F102" s="129">
        <v>5.3</v>
      </c>
      <c r="G102" s="129">
        <v>1.1000000000000001</v>
      </c>
      <c r="H102" s="129">
        <v>-1.2</v>
      </c>
      <c r="I102" s="129">
        <v>-1.4</v>
      </c>
      <c r="J102" s="129">
        <v>0</v>
      </c>
      <c r="K102" s="129">
        <v>3.1</v>
      </c>
      <c r="L102" s="129">
        <v>1.5</v>
      </c>
      <c r="M102" s="129">
        <v>1.4</v>
      </c>
      <c r="N102" s="129">
        <v>4.5999999999999996</v>
      </c>
      <c r="O102" s="129">
        <v>-0.9</v>
      </c>
      <c r="P102" s="129">
        <v>-0.7</v>
      </c>
      <c r="Q102" s="129">
        <v>4.4000000000000004</v>
      </c>
      <c r="R102" s="129">
        <v>3.6</v>
      </c>
      <c r="S102" s="129">
        <v>0.7</v>
      </c>
      <c r="T102" s="129">
        <v>0.2</v>
      </c>
      <c r="U102" s="129">
        <v>0.6</v>
      </c>
      <c r="V102" s="129">
        <v>-1</v>
      </c>
      <c r="W102" s="129">
        <v>2.6</v>
      </c>
      <c r="X102" s="129">
        <v>4.7</v>
      </c>
      <c r="Y102" s="119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2"/>
      <c r="AS102" s="82"/>
      <c r="AT102" s="82"/>
      <c r="AU102" s="82"/>
    </row>
    <row r="103" spans="1:47" x14ac:dyDescent="0.25">
      <c r="A103" s="90">
        <v>2019</v>
      </c>
      <c r="B103" s="90"/>
      <c r="C103" s="90"/>
      <c r="D103" s="129">
        <v>1.4</v>
      </c>
      <c r="E103" s="129">
        <v>6.3</v>
      </c>
      <c r="F103" s="129">
        <v>-0.9</v>
      </c>
      <c r="G103" s="129">
        <v>-1.8</v>
      </c>
      <c r="H103" s="129">
        <v>1.1000000000000001</v>
      </c>
      <c r="I103" s="129">
        <v>0.4</v>
      </c>
      <c r="J103" s="129">
        <v>1.8</v>
      </c>
      <c r="K103" s="129">
        <v>2.4</v>
      </c>
      <c r="L103" s="129">
        <v>1.7</v>
      </c>
      <c r="M103" s="129">
        <v>2.5</v>
      </c>
      <c r="N103" s="129">
        <v>7.4</v>
      </c>
      <c r="O103" s="129">
        <v>-2.6</v>
      </c>
      <c r="P103" s="129">
        <v>0.6</v>
      </c>
      <c r="Q103" s="129">
        <v>2</v>
      </c>
      <c r="R103" s="129">
        <v>2.5</v>
      </c>
      <c r="S103" s="129">
        <v>2.1</v>
      </c>
      <c r="T103" s="129">
        <v>2.9</v>
      </c>
      <c r="U103" s="129">
        <v>1.1000000000000001</v>
      </c>
      <c r="V103" s="129">
        <v>1.3</v>
      </c>
      <c r="W103" s="129">
        <v>-1.1000000000000001</v>
      </c>
      <c r="X103" s="129">
        <v>2.6</v>
      </c>
      <c r="Y103" s="119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2"/>
      <c r="AS103" s="82"/>
      <c r="AT103" s="82"/>
      <c r="AU103" s="82"/>
    </row>
    <row r="104" spans="1:47" x14ac:dyDescent="0.25">
      <c r="A104" s="90">
        <v>2020</v>
      </c>
      <c r="B104" s="90"/>
      <c r="C104" s="90"/>
      <c r="D104" s="129">
        <v>-9.1999999999999993</v>
      </c>
      <c r="E104" s="129">
        <v>-9.3000000000000007</v>
      </c>
      <c r="F104" s="129">
        <v>-7.6</v>
      </c>
      <c r="G104" s="129">
        <v>-9.5</v>
      </c>
      <c r="H104" s="129">
        <v>-4</v>
      </c>
      <c r="I104" s="129">
        <v>-1.3</v>
      </c>
      <c r="J104" s="129">
        <v>-14</v>
      </c>
      <c r="K104" s="129">
        <v>-6.6</v>
      </c>
      <c r="L104" s="129">
        <v>-16.100000000000001</v>
      </c>
      <c r="M104" s="129">
        <v>-42.5</v>
      </c>
      <c r="N104" s="129">
        <v>-5.2</v>
      </c>
      <c r="O104" s="129">
        <v>-3.8</v>
      </c>
      <c r="P104" s="129">
        <v>-1.2</v>
      </c>
      <c r="Q104" s="129">
        <v>-5.0999999999999996</v>
      </c>
      <c r="R104" s="129">
        <v>-17.399999999999999</v>
      </c>
      <c r="S104" s="129">
        <v>2.1</v>
      </c>
      <c r="T104" s="129">
        <v>-16.399999999999999</v>
      </c>
      <c r="U104" s="129">
        <v>-8.1999999999999993</v>
      </c>
      <c r="V104" s="129">
        <v>-28.1</v>
      </c>
      <c r="W104" s="129">
        <v>-23.6</v>
      </c>
      <c r="X104" s="129">
        <v>-26.1</v>
      </c>
      <c r="Y104" s="119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2"/>
      <c r="AS104" s="82"/>
      <c r="AT104" s="82"/>
      <c r="AU104" s="82"/>
    </row>
    <row r="105" spans="1:47" x14ac:dyDescent="0.25">
      <c r="A105" s="90"/>
      <c r="B105" s="90"/>
      <c r="C105" s="90"/>
      <c r="D105" s="90"/>
      <c r="E105" s="81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119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2"/>
      <c r="AS105" s="82"/>
      <c r="AT105" s="82"/>
      <c r="AU105" s="82"/>
    </row>
    <row r="106" spans="1:47" x14ac:dyDescent="0.25">
      <c r="A106" s="93" t="s">
        <v>199</v>
      </c>
      <c r="B106" s="90"/>
      <c r="C106" s="90"/>
      <c r="D106" s="100"/>
      <c r="E106" s="81"/>
      <c r="F106" s="100"/>
      <c r="G106" s="100"/>
      <c r="H106" s="100"/>
      <c r="I106" s="100"/>
      <c r="J106" s="100"/>
      <c r="K106" s="81"/>
      <c r="L106" s="100"/>
      <c r="M106" s="100"/>
      <c r="N106" s="100"/>
      <c r="O106" s="99"/>
      <c r="P106" s="99"/>
      <c r="Q106" s="81"/>
      <c r="R106" s="100"/>
      <c r="S106" s="100"/>
      <c r="T106" s="100"/>
      <c r="U106" s="99"/>
      <c r="V106" s="99"/>
      <c r="W106" s="82"/>
      <c r="X106" s="100"/>
      <c r="Y106" s="119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2"/>
      <c r="AS106" s="82"/>
      <c r="AT106" s="82"/>
      <c r="AU106" s="82"/>
    </row>
    <row r="107" spans="1:47" x14ac:dyDescent="0.25">
      <c r="A107" s="93"/>
      <c r="B107" s="90"/>
      <c r="C107" s="90"/>
      <c r="D107" s="100"/>
      <c r="E107" s="81"/>
      <c r="F107" s="100"/>
      <c r="G107" s="100"/>
      <c r="H107" s="100"/>
      <c r="I107" s="100"/>
      <c r="J107" s="100"/>
      <c r="K107" s="81"/>
      <c r="L107" s="100"/>
      <c r="M107" s="100"/>
      <c r="N107" s="100"/>
      <c r="O107" s="99"/>
      <c r="P107" s="99"/>
      <c r="Q107" s="81"/>
      <c r="R107" s="100"/>
      <c r="S107" s="100"/>
      <c r="T107" s="100"/>
      <c r="U107" s="99"/>
      <c r="V107" s="99"/>
      <c r="W107" s="82"/>
      <c r="X107" s="100"/>
      <c r="Y107" s="119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2"/>
      <c r="AS107" s="82"/>
      <c r="AT107" s="82"/>
      <c r="AU107" s="82"/>
    </row>
    <row r="108" spans="1:47" x14ac:dyDescent="0.25">
      <c r="A108" s="90"/>
      <c r="B108" s="90"/>
      <c r="C108" s="90"/>
      <c r="D108" s="92" t="s">
        <v>200</v>
      </c>
      <c r="E108" s="95" t="s">
        <v>201</v>
      </c>
      <c r="F108" s="92" t="s">
        <v>202</v>
      </c>
      <c r="G108" s="92" t="s">
        <v>203</v>
      </c>
      <c r="H108" s="92" t="s">
        <v>204</v>
      </c>
      <c r="I108" s="92" t="s">
        <v>205</v>
      </c>
      <c r="J108" s="92" t="s">
        <v>206</v>
      </c>
      <c r="K108" s="92" t="s">
        <v>207</v>
      </c>
      <c r="L108" s="92" t="s">
        <v>208</v>
      </c>
      <c r="M108" s="92" t="s">
        <v>209</v>
      </c>
      <c r="N108" s="92" t="s">
        <v>210</v>
      </c>
      <c r="O108" s="92" t="s">
        <v>211</v>
      </c>
      <c r="P108" s="92" t="s">
        <v>212</v>
      </c>
      <c r="Q108" s="92" t="s">
        <v>213</v>
      </c>
      <c r="R108" s="92" t="s">
        <v>214</v>
      </c>
      <c r="S108" s="92" t="s">
        <v>215</v>
      </c>
      <c r="T108" s="92" t="s">
        <v>216</v>
      </c>
      <c r="U108" s="92" t="s">
        <v>217</v>
      </c>
      <c r="V108" s="92" t="s">
        <v>218</v>
      </c>
      <c r="W108" s="92" t="s">
        <v>219</v>
      </c>
      <c r="X108" s="92" t="s">
        <v>220</v>
      </c>
      <c r="Y108" s="119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2"/>
      <c r="AS108" s="82"/>
      <c r="AT108" s="82"/>
      <c r="AU108" s="82"/>
    </row>
    <row r="109" spans="1:47" x14ac:dyDescent="0.25">
      <c r="A109" s="90"/>
      <c r="B109" s="90"/>
      <c r="C109" s="90"/>
      <c r="D109" s="121"/>
      <c r="E109" s="122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19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2"/>
      <c r="AS109" s="82"/>
      <c r="AT109" s="82"/>
      <c r="AU109" s="82"/>
    </row>
    <row r="110" spans="1:47" x14ac:dyDescent="0.25">
      <c r="A110" s="91" t="s">
        <v>132</v>
      </c>
      <c r="B110" s="90" t="s">
        <v>123</v>
      </c>
      <c r="C110" s="90"/>
      <c r="D110" s="129">
        <v>0.3</v>
      </c>
      <c r="E110" s="129">
        <v>1.2</v>
      </c>
      <c r="F110" s="129">
        <v>1.6</v>
      </c>
      <c r="G110" s="129">
        <v>-0.6</v>
      </c>
      <c r="H110" s="129">
        <v>1.7</v>
      </c>
      <c r="I110" s="129">
        <v>1.5</v>
      </c>
      <c r="J110" s="129">
        <v>1.5</v>
      </c>
      <c r="K110" s="129">
        <v>1.1000000000000001</v>
      </c>
      <c r="L110" s="129">
        <v>0.3</v>
      </c>
      <c r="M110" s="129">
        <v>-0.5</v>
      </c>
      <c r="N110" s="129">
        <v>0.4</v>
      </c>
      <c r="O110" s="129">
        <v>-1.6</v>
      </c>
      <c r="P110" s="129">
        <v>0.2</v>
      </c>
      <c r="Q110" s="129">
        <v>0</v>
      </c>
      <c r="R110" s="129">
        <v>0.6</v>
      </c>
      <c r="S110" s="129">
        <v>0.7</v>
      </c>
      <c r="T110" s="129">
        <v>1.1000000000000001</v>
      </c>
      <c r="U110" s="129">
        <v>0.4</v>
      </c>
      <c r="V110" s="129">
        <v>-1.1000000000000001</v>
      </c>
      <c r="W110" s="129">
        <v>0.3</v>
      </c>
      <c r="X110" s="129">
        <v>-0.8</v>
      </c>
      <c r="Y110" s="119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2"/>
      <c r="AS110" s="82"/>
      <c r="AT110" s="82"/>
      <c r="AU110" s="82"/>
    </row>
    <row r="111" spans="1:47" x14ac:dyDescent="0.25">
      <c r="A111" s="91" t="s">
        <v>124</v>
      </c>
      <c r="B111" s="90" t="s">
        <v>125</v>
      </c>
      <c r="C111" s="90"/>
      <c r="D111" s="129">
        <v>0</v>
      </c>
      <c r="E111" s="129">
        <v>1.8</v>
      </c>
      <c r="F111" s="129">
        <v>-1.9</v>
      </c>
      <c r="G111" s="129">
        <v>-2.5</v>
      </c>
      <c r="H111" s="129">
        <v>3.6</v>
      </c>
      <c r="I111" s="129">
        <v>1.9</v>
      </c>
      <c r="J111" s="129">
        <v>-0.1</v>
      </c>
      <c r="K111" s="129">
        <v>0.4</v>
      </c>
      <c r="L111" s="129">
        <v>-0.1</v>
      </c>
      <c r="M111" s="129">
        <v>-0.2</v>
      </c>
      <c r="N111" s="129">
        <v>1.1000000000000001</v>
      </c>
      <c r="O111" s="129">
        <v>-1.3</v>
      </c>
      <c r="P111" s="129">
        <v>0.2</v>
      </c>
      <c r="Q111" s="129">
        <v>0.7</v>
      </c>
      <c r="R111" s="129">
        <v>-0.4</v>
      </c>
      <c r="S111" s="129">
        <v>0.2</v>
      </c>
      <c r="T111" s="129">
        <v>1.2</v>
      </c>
      <c r="U111" s="129">
        <v>0.5</v>
      </c>
      <c r="V111" s="129">
        <v>-0.6</v>
      </c>
      <c r="W111" s="129">
        <v>-0.1</v>
      </c>
      <c r="X111" s="129">
        <v>0.7</v>
      </c>
      <c r="Y111" s="119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2"/>
      <c r="AS111" s="82"/>
      <c r="AT111" s="82"/>
      <c r="AU111" s="82"/>
    </row>
    <row r="112" spans="1:47" x14ac:dyDescent="0.25">
      <c r="A112" s="91" t="s">
        <v>124</v>
      </c>
      <c r="B112" s="90" t="s">
        <v>126</v>
      </c>
      <c r="C112" s="90"/>
      <c r="D112" s="129">
        <v>0.2</v>
      </c>
      <c r="E112" s="129">
        <v>2.2000000000000002</v>
      </c>
      <c r="F112" s="129">
        <v>-2</v>
      </c>
      <c r="G112" s="129">
        <v>-1.5</v>
      </c>
      <c r="H112" s="129">
        <v>3.2</v>
      </c>
      <c r="I112" s="129">
        <v>1.7</v>
      </c>
      <c r="J112" s="129">
        <v>-0.5</v>
      </c>
      <c r="K112" s="129">
        <v>0.2</v>
      </c>
      <c r="L112" s="129">
        <v>-0.4</v>
      </c>
      <c r="M112" s="129">
        <v>0.5</v>
      </c>
      <c r="N112" s="129">
        <v>1.6</v>
      </c>
      <c r="O112" s="129">
        <v>-0.4</v>
      </c>
      <c r="P112" s="129">
        <v>0.2</v>
      </c>
      <c r="Q112" s="129">
        <v>1</v>
      </c>
      <c r="R112" s="129">
        <v>0.5</v>
      </c>
      <c r="S112" s="129">
        <v>0.1</v>
      </c>
      <c r="T112" s="129">
        <v>0.9</v>
      </c>
      <c r="U112" s="129">
        <v>0.6</v>
      </c>
      <c r="V112" s="129">
        <v>-0.3</v>
      </c>
      <c r="W112" s="129">
        <v>0.3</v>
      </c>
      <c r="X112" s="129">
        <v>-0.4</v>
      </c>
      <c r="Y112" s="119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2"/>
      <c r="AS112" s="82"/>
      <c r="AT112" s="82"/>
      <c r="AU112" s="82"/>
    </row>
    <row r="113" spans="1:47" x14ac:dyDescent="0.25">
      <c r="A113" s="91" t="s">
        <v>124</v>
      </c>
      <c r="B113" s="90" t="s">
        <v>127</v>
      </c>
      <c r="C113" s="90"/>
      <c r="D113" s="129">
        <v>0.3</v>
      </c>
      <c r="E113" s="129">
        <v>2.2999999999999998</v>
      </c>
      <c r="F113" s="129">
        <v>-2.7</v>
      </c>
      <c r="G113" s="129">
        <v>-1.4</v>
      </c>
      <c r="H113" s="129">
        <v>0.5</v>
      </c>
      <c r="I113" s="129">
        <v>0.8</v>
      </c>
      <c r="J113" s="129">
        <v>-0.5</v>
      </c>
      <c r="K113" s="129">
        <v>0</v>
      </c>
      <c r="L113" s="129">
        <v>0</v>
      </c>
      <c r="M113" s="129">
        <v>1.2</v>
      </c>
      <c r="N113" s="129">
        <v>1.5</v>
      </c>
      <c r="O113" s="129">
        <v>0.6</v>
      </c>
      <c r="P113" s="129">
        <v>0</v>
      </c>
      <c r="Q113" s="129">
        <v>2.1</v>
      </c>
      <c r="R113" s="129">
        <v>0.8</v>
      </c>
      <c r="S113" s="129">
        <v>0.1</v>
      </c>
      <c r="T113" s="129">
        <v>0.5</v>
      </c>
      <c r="U113" s="129">
        <v>0.7</v>
      </c>
      <c r="V113" s="129">
        <v>1.5</v>
      </c>
      <c r="W113" s="129">
        <v>0.8</v>
      </c>
      <c r="X113" s="129">
        <v>-2</v>
      </c>
      <c r="Y113" s="119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2"/>
      <c r="AS113" s="82"/>
      <c r="AT113" s="82"/>
      <c r="AU113" s="82"/>
    </row>
    <row r="114" spans="1:47" x14ac:dyDescent="0.25">
      <c r="A114" s="91" t="s">
        <v>124</v>
      </c>
      <c r="B114" s="90" t="s">
        <v>128</v>
      </c>
      <c r="C114" s="90"/>
      <c r="D114" s="129">
        <v>0.4</v>
      </c>
      <c r="E114" s="129">
        <v>2.4</v>
      </c>
      <c r="F114" s="129">
        <v>2.4</v>
      </c>
      <c r="G114" s="129">
        <v>-0.7</v>
      </c>
      <c r="H114" s="129">
        <v>-2.7</v>
      </c>
      <c r="I114" s="129">
        <v>-0.5</v>
      </c>
      <c r="J114" s="129">
        <v>0.2</v>
      </c>
      <c r="K114" s="129">
        <v>0.2</v>
      </c>
      <c r="L114" s="129">
        <v>0.6</v>
      </c>
      <c r="M114" s="129">
        <v>0</v>
      </c>
      <c r="N114" s="129">
        <v>0.8</v>
      </c>
      <c r="O114" s="129">
        <v>1</v>
      </c>
      <c r="P114" s="129">
        <v>0</v>
      </c>
      <c r="Q114" s="129">
        <v>1.8</v>
      </c>
      <c r="R114" s="129">
        <v>1.1000000000000001</v>
      </c>
      <c r="S114" s="129">
        <v>0.3</v>
      </c>
      <c r="T114" s="129">
        <v>0.4</v>
      </c>
      <c r="U114" s="129">
        <v>0.6</v>
      </c>
      <c r="V114" s="129">
        <v>0.8</v>
      </c>
      <c r="W114" s="129">
        <v>1.8</v>
      </c>
      <c r="X114" s="129">
        <v>-2.2999999999999998</v>
      </c>
      <c r="Y114" s="119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2"/>
      <c r="AS114" s="82"/>
      <c r="AT114" s="82"/>
      <c r="AU114" s="82"/>
    </row>
    <row r="115" spans="1:47" x14ac:dyDescent="0.25">
      <c r="A115" s="91" t="s">
        <v>124</v>
      </c>
      <c r="B115" s="90" t="s">
        <v>129</v>
      </c>
      <c r="C115" s="90"/>
      <c r="D115" s="129">
        <v>0.3</v>
      </c>
      <c r="E115" s="129">
        <v>2.2999999999999998</v>
      </c>
      <c r="F115" s="129">
        <v>3.4</v>
      </c>
      <c r="G115" s="129">
        <v>-1.1000000000000001</v>
      </c>
      <c r="H115" s="129">
        <v>-1.4</v>
      </c>
      <c r="I115" s="129">
        <v>-1.1000000000000001</v>
      </c>
      <c r="J115" s="129">
        <v>-0.6</v>
      </c>
      <c r="K115" s="129">
        <v>0.3</v>
      </c>
      <c r="L115" s="129">
        <v>0.7</v>
      </c>
      <c r="M115" s="129">
        <v>-0.9</v>
      </c>
      <c r="N115" s="129">
        <v>0.5</v>
      </c>
      <c r="O115" s="129">
        <v>0.8</v>
      </c>
      <c r="P115" s="129">
        <v>0</v>
      </c>
      <c r="Q115" s="129">
        <v>1.7</v>
      </c>
      <c r="R115" s="129">
        <v>-0.3</v>
      </c>
      <c r="S115" s="129">
        <v>0.6</v>
      </c>
      <c r="T115" s="129">
        <v>0.7</v>
      </c>
      <c r="U115" s="129">
        <v>0.2</v>
      </c>
      <c r="V115" s="129">
        <v>0.6</v>
      </c>
      <c r="W115" s="129">
        <v>2.9</v>
      </c>
      <c r="X115" s="129">
        <v>-1.4</v>
      </c>
      <c r="Y115" s="119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2"/>
      <c r="AS115" s="82"/>
      <c r="AT115" s="82"/>
      <c r="AU115" s="82"/>
    </row>
    <row r="116" spans="1:47" x14ac:dyDescent="0.25">
      <c r="A116" s="91" t="s">
        <v>124</v>
      </c>
      <c r="B116" s="90" t="s">
        <v>130</v>
      </c>
      <c r="C116" s="90"/>
      <c r="D116" s="129">
        <v>0.1</v>
      </c>
      <c r="E116" s="129">
        <v>1.9</v>
      </c>
      <c r="F116" s="129">
        <v>4.5</v>
      </c>
      <c r="G116" s="129">
        <v>-0.8</v>
      </c>
      <c r="H116" s="129">
        <v>1</v>
      </c>
      <c r="I116" s="129">
        <v>-1.4</v>
      </c>
      <c r="J116" s="129">
        <v>-0.7</v>
      </c>
      <c r="K116" s="129">
        <v>0.1</v>
      </c>
      <c r="L116" s="129">
        <v>0.6</v>
      </c>
      <c r="M116" s="129">
        <v>-0.7</v>
      </c>
      <c r="N116" s="129">
        <v>0.2</v>
      </c>
      <c r="O116" s="129">
        <v>-0.3</v>
      </c>
      <c r="P116" s="129">
        <v>0.1</v>
      </c>
      <c r="Q116" s="129">
        <v>0.6</v>
      </c>
      <c r="R116" s="129">
        <v>-0.6</v>
      </c>
      <c r="S116" s="129">
        <v>0.8</v>
      </c>
      <c r="T116" s="129">
        <v>1.3</v>
      </c>
      <c r="U116" s="129">
        <v>0</v>
      </c>
      <c r="V116" s="129">
        <v>-0.6</v>
      </c>
      <c r="W116" s="129">
        <v>3</v>
      </c>
      <c r="X116" s="129">
        <v>1.2</v>
      </c>
      <c r="Y116" s="119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2"/>
      <c r="AS116" s="82"/>
      <c r="AT116" s="82"/>
      <c r="AU116" s="82"/>
    </row>
    <row r="117" spans="1:47" x14ac:dyDescent="0.25">
      <c r="A117" s="91" t="s">
        <v>124</v>
      </c>
      <c r="B117" s="90" t="s">
        <v>131</v>
      </c>
      <c r="C117" s="90"/>
      <c r="D117" s="129">
        <v>0</v>
      </c>
      <c r="E117" s="129">
        <v>1.2</v>
      </c>
      <c r="F117" s="129">
        <v>-1.9</v>
      </c>
      <c r="G117" s="129">
        <v>-0.5</v>
      </c>
      <c r="H117" s="129">
        <v>3.4</v>
      </c>
      <c r="I117" s="129">
        <v>-1.1000000000000001</v>
      </c>
      <c r="J117" s="129">
        <v>-1.8</v>
      </c>
      <c r="K117" s="129">
        <v>-0.2</v>
      </c>
      <c r="L117" s="129">
        <v>0.3</v>
      </c>
      <c r="M117" s="129">
        <v>0.3</v>
      </c>
      <c r="N117" s="129">
        <v>-0.5</v>
      </c>
      <c r="O117" s="129">
        <v>-0.9</v>
      </c>
      <c r="P117" s="129">
        <v>0.1</v>
      </c>
      <c r="Q117" s="129">
        <v>0.5</v>
      </c>
      <c r="R117" s="129">
        <v>-0.1</v>
      </c>
      <c r="S117" s="129">
        <v>0.8</v>
      </c>
      <c r="T117" s="129">
        <v>1.6</v>
      </c>
      <c r="U117" s="129">
        <v>-0.1</v>
      </c>
      <c r="V117" s="129">
        <v>0.8</v>
      </c>
      <c r="W117" s="129">
        <v>1.6</v>
      </c>
      <c r="X117" s="129">
        <v>4.2</v>
      </c>
      <c r="Y117" s="119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2"/>
      <c r="AS117" s="82"/>
      <c r="AT117" s="82"/>
      <c r="AU117" s="82"/>
    </row>
    <row r="118" spans="1:47" x14ac:dyDescent="0.25">
      <c r="A118" s="91" t="s">
        <v>137</v>
      </c>
      <c r="B118" s="90" t="s">
        <v>133</v>
      </c>
      <c r="C118" s="90"/>
      <c r="D118" s="129">
        <v>-0.2</v>
      </c>
      <c r="E118" s="129">
        <v>0.2</v>
      </c>
      <c r="F118" s="129">
        <v>-3.7</v>
      </c>
      <c r="G118" s="129">
        <v>-0.8</v>
      </c>
      <c r="H118" s="129">
        <v>0.8</v>
      </c>
      <c r="I118" s="129">
        <v>-0.3</v>
      </c>
      <c r="J118" s="129">
        <v>-1.1000000000000001</v>
      </c>
      <c r="K118" s="129">
        <v>-0.4</v>
      </c>
      <c r="L118" s="129">
        <v>-0.1</v>
      </c>
      <c r="M118" s="129">
        <v>0.8</v>
      </c>
      <c r="N118" s="129">
        <v>-1.7</v>
      </c>
      <c r="O118" s="129">
        <v>-1.5</v>
      </c>
      <c r="P118" s="129">
        <v>0.1</v>
      </c>
      <c r="Q118" s="129">
        <v>-0.1</v>
      </c>
      <c r="R118" s="129">
        <v>0.9</v>
      </c>
      <c r="S118" s="129">
        <v>0.6</v>
      </c>
      <c r="T118" s="129">
        <v>1.8</v>
      </c>
      <c r="U118" s="129">
        <v>0.3</v>
      </c>
      <c r="V118" s="129">
        <v>2</v>
      </c>
      <c r="W118" s="129">
        <v>-0.9</v>
      </c>
      <c r="X118" s="129">
        <v>6.4</v>
      </c>
      <c r="Y118" s="119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2"/>
      <c r="AS118" s="82"/>
      <c r="AT118" s="82"/>
      <c r="AU118" s="82"/>
    </row>
    <row r="119" spans="1:47" x14ac:dyDescent="0.25">
      <c r="A119" s="91" t="s">
        <v>124</v>
      </c>
      <c r="B119" s="90" t="s">
        <v>134</v>
      </c>
      <c r="C119" s="90"/>
      <c r="D119" s="129">
        <v>-0.2</v>
      </c>
      <c r="E119" s="129">
        <v>-1.4</v>
      </c>
      <c r="F119" s="129">
        <v>-5.2</v>
      </c>
      <c r="G119" s="129">
        <v>-0.2</v>
      </c>
      <c r="H119" s="129">
        <v>-2.5</v>
      </c>
      <c r="I119" s="129">
        <v>0.4</v>
      </c>
      <c r="J119" s="129">
        <v>-1.6</v>
      </c>
      <c r="K119" s="129">
        <v>-0.2</v>
      </c>
      <c r="L119" s="129">
        <v>-1</v>
      </c>
      <c r="M119" s="129">
        <v>0.4</v>
      </c>
      <c r="N119" s="129">
        <v>-1.5</v>
      </c>
      <c r="O119" s="129">
        <v>-1.1000000000000001</v>
      </c>
      <c r="P119" s="129">
        <v>0.3</v>
      </c>
      <c r="Q119" s="129">
        <v>0.4</v>
      </c>
      <c r="R119" s="129">
        <v>0.6</v>
      </c>
      <c r="S119" s="129">
        <v>0.5</v>
      </c>
      <c r="T119" s="129">
        <v>0.8</v>
      </c>
      <c r="U119" s="129">
        <v>0.7</v>
      </c>
      <c r="V119" s="129">
        <v>1.5</v>
      </c>
      <c r="W119" s="129">
        <v>-3</v>
      </c>
      <c r="X119" s="129">
        <v>4.2</v>
      </c>
      <c r="Y119" s="119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2"/>
      <c r="AS119" s="82"/>
      <c r="AT119" s="82"/>
      <c r="AU119" s="82"/>
    </row>
    <row r="120" spans="1:47" x14ac:dyDescent="0.25">
      <c r="A120" s="91" t="s">
        <v>124</v>
      </c>
      <c r="B120" s="90" t="s">
        <v>135</v>
      </c>
      <c r="C120" s="90"/>
      <c r="D120" s="129">
        <v>-2.6</v>
      </c>
      <c r="E120" s="129">
        <v>-4.2</v>
      </c>
      <c r="F120" s="129">
        <v>-4</v>
      </c>
      <c r="G120" s="129">
        <v>-1.8</v>
      </c>
      <c r="H120" s="129">
        <v>-4.5</v>
      </c>
      <c r="I120" s="129">
        <v>1</v>
      </c>
      <c r="J120" s="129">
        <v>-2.2999999999999998</v>
      </c>
      <c r="K120" s="129">
        <v>-3.4</v>
      </c>
      <c r="L120" s="129">
        <v>-5.9</v>
      </c>
      <c r="M120" s="129">
        <v>-10.4</v>
      </c>
      <c r="N120" s="129">
        <v>-1.5</v>
      </c>
      <c r="O120" s="129">
        <v>-1.4</v>
      </c>
      <c r="P120" s="129">
        <v>0.2</v>
      </c>
      <c r="Q120" s="129">
        <v>-0.1</v>
      </c>
      <c r="R120" s="129">
        <v>-3.8</v>
      </c>
      <c r="S120" s="129">
        <v>0.4</v>
      </c>
      <c r="T120" s="129">
        <v>-8.6999999999999993</v>
      </c>
      <c r="U120" s="129">
        <v>-2.1</v>
      </c>
      <c r="V120" s="129">
        <v>-5.7</v>
      </c>
      <c r="W120" s="129">
        <v>-7.4</v>
      </c>
      <c r="X120" s="129">
        <v>-7.6</v>
      </c>
      <c r="Y120" s="119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2"/>
      <c r="AS120" s="82"/>
      <c r="AT120" s="82"/>
      <c r="AU120" s="82"/>
    </row>
    <row r="121" spans="1:47" x14ac:dyDescent="0.25">
      <c r="A121" s="91" t="s">
        <v>124</v>
      </c>
      <c r="B121" s="90" t="s">
        <v>136</v>
      </c>
      <c r="C121" s="90"/>
      <c r="D121" s="129">
        <v>-10.8</v>
      </c>
      <c r="E121" s="129">
        <v>-9.6</v>
      </c>
      <c r="F121" s="129">
        <v>-5.9</v>
      </c>
      <c r="G121" s="129">
        <v>-11.5</v>
      </c>
      <c r="H121" s="129">
        <v>-6.2</v>
      </c>
      <c r="I121" s="129">
        <v>-2</v>
      </c>
      <c r="J121" s="129">
        <v>-16.7</v>
      </c>
      <c r="K121" s="129">
        <v>-15.4</v>
      </c>
      <c r="L121" s="129">
        <v>-18.2</v>
      </c>
      <c r="M121" s="129">
        <v>-40.6</v>
      </c>
      <c r="N121" s="129">
        <v>-3.7</v>
      </c>
      <c r="O121" s="129">
        <v>-2.5</v>
      </c>
      <c r="P121" s="129">
        <v>-0.6</v>
      </c>
      <c r="Q121" s="129">
        <v>-5.8</v>
      </c>
      <c r="R121" s="129">
        <v>-15.8</v>
      </c>
      <c r="S121" s="129">
        <v>0.5</v>
      </c>
      <c r="T121" s="129">
        <v>-23.6</v>
      </c>
      <c r="U121" s="129">
        <v>-11.1</v>
      </c>
      <c r="V121" s="129">
        <v>-22.5</v>
      </c>
      <c r="W121" s="129">
        <v>-21.5</v>
      </c>
      <c r="X121" s="129">
        <v>-27.8</v>
      </c>
      <c r="Y121" s="119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2"/>
      <c r="AS121" s="82"/>
      <c r="AT121" s="82"/>
      <c r="AU121" s="82"/>
    </row>
    <row r="122" spans="1:47" x14ac:dyDescent="0.25">
      <c r="A122" s="91" t="s">
        <v>124</v>
      </c>
      <c r="B122" s="90" t="s">
        <v>123</v>
      </c>
      <c r="C122" s="90"/>
      <c r="D122" s="129">
        <v>-18.100000000000001</v>
      </c>
      <c r="E122" s="129">
        <v>-13.2</v>
      </c>
      <c r="F122" s="129">
        <v>-6.9</v>
      </c>
      <c r="G122" s="129">
        <v>-19.899999999999999</v>
      </c>
      <c r="H122" s="129">
        <v>-6.8</v>
      </c>
      <c r="I122" s="129">
        <v>-4.5</v>
      </c>
      <c r="J122" s="129">
        <v>-28</v>
      </c>
      <c r="K122" s="129">
        <v>-24.3</v>
      </c>
      <c r="L122" s="129">
        <v>-27.5</v>
      </c>
      <c r="M122" s="129">
        <v>-70.5</v>
      </c>
      <c r="N122" s="129">
        <v>-8</v>
      </c>
      <c r="O122" s="129">
        <v>-3.7</v>
      </c>
      <c r="P122" s="129">
        <v>-1.7</v>
      </c>
      <c r="Q122" s="129">
        <v>-12.3</v>
      </c>
      <c r="R122" s="129">
        <v>-26.6</v>
      </c>
      <c r="S122" s="129">
        <v>0.6</v>
      </c>
      <c r="T122" s="129">
        <v>-36.299999999999997</v>
      </c>
      <c r="U122" s="129">
        <v>-19.399999999999999</v>
      </c>
      <c r="V122" s="129">
        <v>-38.700000000000003</v>
      </c>
      <c r="W122" s="129">
        <v>-35.1</v>
      </c>
      <c r="X122" s="129">
        <v>-45.6</v>
      </c>
      <c r="Y122" s="119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2"/>
      <c r="AS122" s="82"/>
      <c r="AT122" s="82"/>
      <c r="AU122" s="82"/>
    </row>
    <row r="123" spans="1:47" x14ac:dyDescent="0.25">
      <c r="A123" s="91" t="s">
        <v>124</v>
      </c>
      <c r="B123" s="90" t="s">
        <v>125</v>
      </c>
      <c r="C123" s="90"/>
      <c r="D123" s="129">
        <v>-18.8</v>
      </c>
      <c r="E123" s="129">
        <v>-13.6</v>
      </c>
      <c r="F123" s="129">
        <v>-2.4</v>
      </c>
      <c r="G123" s="129">
        <v>-20.9</v>
      </c>
      <c r="H123" s="129">
        <v>-6.8</v>
      </c>
      <c r="I123" s="129">
        <v>-5.5</v>
      </c>
      <c r="J123" s="129">
        <v>-33.700000000000003</v>
      </c>
      <c r="K123" s="129">
        <v>-20.2</v>
      </c>
      <c r="L123" s="129">
        <v>-26.5</v>
      </c>
      <c r="M123" s="129">
        <v>-83.8</v>
      </c>
      <c r="N123" s="129">
        <v>-9.8000000000000007</v>
      </c>
      <c r="O123" s="129">
        <v>-4</v>
      </c>
      <c r="P123" s="129">
        <v>-2.5</v>
      </c>
      <c r="Q123" s="129">
        <v>-15.5</v>
      </c>
      <c r="R123" s="129">
        <v>-28</v>
      </c>
      <c r="S123" s="129">
        <v>0.8</v>
      </c>
      <c r="T123" s="129">
        <v>-32.5</v>
      </c>
      <c r="U123" s="129">
        <v>-21</v>
      </c>
      <c r="V123" s="129">
        <v>-42.7</v>
      </c>
      <c r="W123" s="129">
        <v>-41.3</v>
      </c>
      <c r="X123" s="129">
        <v>-49.2</v>
      </c>
      <c r="Y123" s="119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2"/>
      <c r="AS123" s="82"/>
      <c r="AT123" s="82"/>
      <c r="AU123" s="82"/>
    </row>
    <row r="124" spans="1:47" x14ac:dyDescent="0.25">
      <c r="A124" s="91" t="s">
        <v>124</v>
      </c>
      <c r="B124" s="90" t="s">
        <v>126</v>
      </c>
      <c r="C124" s="90"/>
      <c r="D124" s="129">
        <v>-5.4</v>
      </c>
      <c r="E124" s="129">
        <v>-6.8</v>
      </c>
      <c r="F124" s="129">
        <v>2.9</v>
      </c>
      <c r="G124" s="129">
        <v>-3.5</v>
      </c>
      <c r="H124" s="129">
        <v>-0.4</v>
      </c>
      <c r="I124" s="129">
        <v>-0.7</v>
      </c>
      <c r="J124" s="129">
        <v>-8.6</v>
      </c>
      <c r="K124" s="129">
        <v>5.4</v>
      </c>
      <c r="L124" s="129">
        <v>-7.6</v>
      </c>
      <c r="M124" s="129">
        <v>-46.7</v>
      </c>
      <c r="N124" s="129">
        <v>-4.3</v>
      </c>
      <c r="O124" s="129">
        <v>-2</v>
      </c>
      <c r="P124" s="129">
        <v>-1.8</v>
      </c>
      <c r="Q124" s="129">
        <v>-7.4</v>
      </c>
      <c r="R124" s="129">
        <v>-12.6</v>
      </c>
      <c r="S124" s="129">
        <v>0.7</v>
      </c>
      <c r="T124" s="129">
        <v>-12.1</v>
      </c>
      <c r="U124" s="129">
        <v>-8.6999999999999993</v>
      </c>
      <c r="V124" s="129">
        <v>-24.1</v>
      </c>
      <c r="W124" s="129">
        <v>-16.2</v>
      </c>
      <c r="X124" s="129">
        <v>-28.3</v>
      </c>
      <c r="Y124" s="119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2"/>
      <c r="AS124" s="82"/>
      <c r="AT124" s="82"/>
      <c r="AU124" s="82"/>
    </row>
    <row r="125" spans="1:47" x14ac:dyDescent="0.25">
      <c r="A125" s="91" t="s">
        <v>124</v>
      </c>
      <c r="B125" s="90" t="s">
        <v>127</v>
      </c>
      <c r="C125" s="90"/>
      <c r="D125" s="129">
        <v>9.4</v>
      </c>
      <c r="E125" s="129">
        <v>0.2</v>
      </c>
      <c r="F125" s="129">
        <v>5.2</v>
      </c>
      <c r="G125" s="129">
        <v>13.6</v>
      </c>
      <c r="H125" s="129">
        <v>5.4</v>
      </c>
      <c r="I125" s="129">
        <v>3.8</v>
      </c>
      <c r="J125" s="129">
        <v>20</v>
      </c>
      <c r="K125" s="129">
        <v>30.1</v>
      </c>
      <c r="L125" s="129">
        <v>12.4</v>
      </c>
      <c r="M125" s="129">
        <v>93.8</v>
      </c>
      <c r="N125" s="129">
        <v>2.7</v>
      </c>
      <c r="O125" s="129">
        <v>-0.5</v>
      </c>
      <c r="P125" s="129">
        <v>-0.6</v>
      </c>
      <c r="Q125" s="129">
        <v>2.8</v>
      </c>
      <c r="R125" s="129">
        <v>7.4</v>
      </c>
      <c r="S125" s="129">
        <v>0.6</v>
      </c>
      <c r="T125" s="129">
        <v>18.2</v>
      </c>
      <c r="U125" s="129">
        <v>6.5</v>
      </c>
      <c r="V125" s="129">
        <v>6.8</v>
      </c>
      <c r="W125" s="129">
        <v>15.4</v>
      </c>
      <c r="X125" s="129">
        <v>18.100000000000001</v>
      </c>
      <c r="Y125" s="119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2"/>
      <c r="AS125" s="82"/>
      <c r="AT125" s="82"/>
      <c r="AU125" s="82"/>
    </row>
    <row r="126" spans="1:47" x14ac:dyDescent="0.25">
      <c r="A126" s="91" t="s">
        <v>124</v>
      </c>
      <c r="B126" s="90" t="s">
        <v>128</v>
      </c>
      <c r="C126" s="90"/>
      <c r="D126" s="129">
        <v>16.899999999999999</v>
      </c>
      <c r="E126" s="129">
        <v>5.5</v>
      </c>
      <c r="F126" s="129">
        <v>-0.6</v>
      </c>
      <c r="G126" s="129">
        <v>21.3</v>
      </c>
      <c r="H126" s="129">
        <v>8.3000000000000007</v>
      </c>
      <c r="I126" s="129">
        <v>4.9000000000000004</v>
      </c>
      <c r="J126" s="129">
        <v>41.3</v>
      </c>
      <c r="K126" s="129">
        <v>30.8</v>
      </c>
      <c r="L126" s="129">
        <v>20.399999999999999</v>
      </c>
      <c r="M126" s="129">
        <v>414.8</v>
      </c>
      <c r="N126" s="129">
        <v>6.4</v>
      </c>
      <c r="O126" s="129">
        <v>0.9</v>
      </c>
      <c r="P126" s="129">
        <v>0.7</v>
      </c>
      <c r="Q126" s="129">
        <v>10</v>
      </c>
      <c r="R126" s="129">
        <v>16.600000000000001</v>
      </c>
      <c r="S126" s="129">
        <v>0.5</v>
      </c>
      <c r="T126" s="129">
        <v>36.5</v>
      </c>
      <c r="U126" s="129">
        <v>18.8</v>
      </c>
      <c r="V126" s="129">
        <v>29.6</v>
      </c>
      <c r="W126" s="129">
        <v>47.9</v>
      </c>
      <c r="X126" s="129">
        <v>61.8</v>
      </c>
      <c r="Y126" s="119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2"/>
      <c r="AS126" s="82"/>
      <c r="AT126" s="82"/>
      <c r="AU126" s="82"/>
    </row>
    <row r="127" spans="1:47" x14ac:dyDescent="0.25">
      <c r="A127" s="91" t="s">
        <v>124</v>
      </c>
      <c r="B127" s="90" t="s">
        <v>129</v>
      </c>
      <c r="C127" s="90"/>
      <c r="D127" s="129">
        <v>11.3</v>
      </c>
      <c r="E127" s="129">
        <v>5.2</v>
      </c>
      <c r="F127" s="129">
        <v>-4.8</v>
      </c>
      <c r="G127" s="129">
        <v>12.2</v>
      </c>
      <c r="H127" s="129">
        <v>4</v>
      </c>
      <c r="I127" s="129">
        <v>2.5</v>
      </c>
      <c r="J127" s="129">
        <v>22.8</v>
      </c>
      <c r="K127" s="129">
        <v>13.4</v>
      </c>
      <c r="L127" s="129">
        <v>12.5</v>
      </c>
      <c r="M127" s="129">
        <v>141</v>
      </c>
      <c r="N127" s="129">
        <v>4.5999999999999996</v>
      </c>
      <c r="O127" s="129">
        <v>1.4</v>
      </c>
      <c r="P127" s="129">
        <v>0.8</v>
      </c>
      <c r="Q127" s="129">
        <v>8.4</v>
      </c>
      <c r="R127" s="129">
        <v>11</v>
      </c>
      <c r="S127" s="129">
        <v>0.5</v>
      </c>
      <c r="T127" s="129">
        <v>33.5</v>
      </c>
      <c r="U127" s="129">
        <v>17.399999999999999</v>
      </c>
      <c r="V127" s="129">
        <v>19.7</v>
      </c>
      <c r="W127" s="129">
        <v>21.6</v>
      </c>
      <c r="X127" s="129">
        <v>48.7</v>
      </c>
      <c r="Y127" s="119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2"/>
      <c r="AS127" s="82"/>
      <c r="AT127" s="82"/>
      <c r="AU127" s="82"/>
    </row>
    <row r="128" spans="1:47" x14ac:dyDescent="0.25">
      <c r="A128" s="91" t="s">
        <v>124</v>
      </c>
      <c r="B128" s="90" t="s">
        <v>130</v>
      </c>
      <c r="C128" s="90"/>
      <c r="D128" s="129">
        <v>5</v>
      </c>
      <c r="E128" s="129">
        <v>3.6</v>
      </c>
      <c r="F128" s="129">
        <v>-6.9</v>
      </c>
      <c r="G128" s="129">
        <v>6.1</v>
      </c>
      <c r="H128" s="129">
        <v>0.5</v>
      </c>
      <c r="I128" s="129">
        <v>0.5</v>
      </c>
      <c r="J128" s="129">
        <v>10.199999999999999</v>
      </c>
      <c r="K128" s="129">
        <v>1.2</v>
      </c>
      <c r="L128" s="129">
        <v>6.9</v>
      </c>
      <c r="M128" s="129">
        <v>5.0999999999999996</v>
      </c>
      <c r="N128" s="129">
        <v>2.4</v>
      </c>
      <c r="O128" s="129">
        <v>2.2000000000000002</v>
      </c>
      <c r="P128" s="129">
        <v>0.5</v>
      </c>
      <c r="Q128" s="129">
        <v>6.1</v>
      </c>
      <c r="R128" s="129">
        <v>4.3</v>
      </c>
      <c r="S128" s="129">
        <v>0.4</v>
      </c>
      <c r="T128" s="129">
        <v>23.3</v>
      </c>
      <c r="U128" s="129">
        <v>12.9</v>
      </c>
      <c r="V128" s="129">
        <v>4.5</v>
      </c>
      <c r="W128" s="129">
        <v>1.4</v>
      </c>
      <c r="X128" s="129">
        <v>15.8</v>
      </c>
      <c r="Y128" s="119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2"/>
      <c r="AS128" s="82"/>
      <c r="AT128" s="82"/>
      <c r="AU128" s="82"/>
    </row>
    <row r="129" spans="1:47" x14ac:dyDescent="0.25">
      <c r="A129" s="91" t="s">
        <v>124</v>
      </c>
      <c r="B129" s="90" t="s">
        <v>131</v>
      </c>
      <c r="C129" s="90"/>
      <c r="D129" s="129">
        <v>1.3</v>
      </c>
      <c r="E129" s="129">
        <v>0.8</v>
      </c>
      <c r="F129" s="129">
        <v>-3.8</v>
      </c>
      <c r="G129" s="129">
        <v>3.3</v>
      </c>
      <c r="H129" s="129">
        <v>-0.8</v>
      </c>
      <c r="I129" s="129">
        <v>0.6</v>
      </c>
      <c r="J129" s="129">
        <v>2.7</v>
      </c>
      <c r="K129" s="129">
        <v>-1.9</v>
      </c>
      <c r="L129" s="129">
        <v>5</v>
      </c>
      <c r="M129" s="129">
        <v>-32</v>
      </c>
      <c r="N129" s="129">
        <v>1.5</v>
      </c>
      <c r="O129" s="129">
        <v>2.4</v>
      </c>
      <c r="P129" s="129">
        <v>0.2</v>
      </c>
      <c r="Q129" s="129">
        <v>4.4000000000000004</v>
      </c>
      <c r="R129" s="129">
        <v>2.7</v>
      </c>
      <c r="S129" s="129">
        <v>0.3</v>
      </c>
      <c r="T129" s="129">
        <v>9.1999999999999993</v>
      </c>
      <c r="U129" s="129">
        <v>7.9</v>
      </c>
      <c r="V129" s="129">
        <v>-5</v>
      </c>
      <c r="W129" s="129">
        <v>-10.5</v>
      </c>
      <c r="X129" s="129">
        <v>-2.5</v>
      </c>
      <c r="Y129" s="119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2"/>
      <c r="AS129" s="82"/>
      <c r="AT129" s="82"/>
      <c r="AU129" s="82"/>
    </row>
    <row r="130" spans="1:47" x14ac:dyDescent="0.25">
      <c r="A130" s="108" t="s">
        <v>154</v>
      </c>
      <c r="B130" s="130" t="s">
        <v>133</v>
      </c>
      <c r="C130" s="130"/>
      <c r="D130" s="131">
        <v>-1.5</v>
      </c>
      <c r="E130" s="131">
        <v>-1.5</v>
      </c>
      <c r="F130" s="131">
        <v>-3.3</v>
      </c>
      <c r="G130" s="131">
        <v>1.4</v>
      </c>
      <c r="H130" s="131">
        <v>1</v>
      </c>
      <c r="I130" s="131">
        <v>1.1000000000000001</v>
      </c>
      <c r="J130" s="131">
        <v>0.1</v>
      </c>
      <c r="K130" s="131">
        <v>-6</v>
      </c>
      <c r="L130" s="131">
        <v>2.5</v>
      </c>
      <c r="M130" s="131">
        <v>-44.1</v>
      </c>
      <c r="N130" s="131">
        <v>0.3</v>
      </c>
      <c r="O130" s="131">
        <v>1.6</v>
      </c>
      <c r="P130" s="131">
        <v>0.3</v>
      </c>
      <c r="Q130" s="131">
        <v>2.2999999999999998</v>
      </c>
      <c r="R130" s="131">
        <v>0.7</v>
      </c>
      <c r="S130" s="131">
        <v>0.2</v>
      </c>
      <c r="T130" s="131">
        <v>-5.5</v>
      </c>
      <c r="U130" s="131">
        <v>4</v>
      </c>
      <c r="V130" s="131">
        <v>-9.9</v>
      </c>
      <c r="W130" s="131">
        <v>-17.2</v>
      </c>
      <c r="X130" s="131">
        <v>-3.1</v>
      </c>
      <c r="Y130" s="119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2"/>
      <c r="AS130" s="82"/>
      <c r="AT130" s="82"/>
      <c r="AU130" s="82"/>
    </row>
    <row r="131" spans="1:47" x14ac:dyDescent="0.25">
      <c r="A131" s="108" t="s">
        <v>124</v>
      </c>
      <c r="B131" s="130" t="s">
        <v>134</v>
      </c>
      <c r="C131" s="130"/>
      <c r="D131" s="131">
        <v>-1.9</v>
      </c>
      <c r="E131" s="131">
        <v>-3.2</v>
      </c>
      <c r="F131" s="131">
        <v>-1.9</v>
      </c>
      <c r="G131" s="131">
        <v>-0.5</v>
      </c>
      <c r="H131" s="131">
        <v>2.2999999999999998</v>
      </c>
      <c r="I131" s="131">
        <v>1.9</v>
      </c>
      <c r="J131" s="131">
        <v>-0.6</v>
      </c>
      <c r="K131" s="131">
        <v>-5.6</v>
      </c>
      <c r="L131" s="131">
        <v>0.4</v>
      </c>
      <c r="M131" s="131">
        <v>-27.2</v>
      </c>
      <c r="N131" s="131">
        <v>-0.4</v>
      </c>
      <c r="O131" s="131">
        <v>0.9</v>
      </c>
      <c r="P131" s="131">
        <v>0.4</v>
      </c>
      <c r="Q131" s="131">
        <v>1.2</v>
      </c>
      <c r="R131" s="131">
        <v>1.1000000000000001</v>
      </c>
      <c r="S131" s="131">
        <v>0.3</v>
      </c>
      <c r="T131" s="131">
        <v>-14.9</v>
      </c>
      <c r="U131" s="131">
        <v>2.4</v>
      </c>
      <c r="V131" s="131">
        <v>-5.4</v>
      </c>
      <c r="W131" s="131">
        <v>-12.7</v>
      </c>
      <c r="X131" s="131">
        <v>6</v>
      </c>
      <c r="Y131" s="119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2"/>
      <c r="AS131" s="82"/>
      <c r="AT131" s="82"/>
      <c r="AU131" s="82"/>
    </row>
    <row r="132" spans="1:47" x14ac:dyDescent="0.25">
      <c r="A132" s="108" t="s">
        <v>124</v>
      </c>
      <c r="B132" s="130" t="s">
        <v>135</v>
      </c>
      <c r="C132" s="130"/>
      <c r="D132" s="131">
        <v>-1.6</v>
      </c>
      <c r="E132" s="131">
        <v>-3.3</v>
      </c>
      <c r="F132" s="131">
        <v>-3.2</v>
      </c>
      <c r="G132" s="131">
        <v>-1</v>
      </c>
      <c r="H132" s="131">
        <v>2.5</v>
      </c>
      <c r="I132" s="131">
        <v>2.1</v>
      </c>
      <c r="J132" s="131">
        <v>2.2999999999999998</v>
      </c>
      <c r="K132" s="131">
        <v>-5.7</v>
      </c>
      <c r="L132" s="131">
        <v>-1.8</v>
      </c>
      <c r="M132" s="131">
        <v>-18.600000000000001</v>
      </c>
      <c r="N132" s="131">
        <v>0.3</v>
      </c>
      <c r="O132" s="131">
        <v>0.9</v>
      </c>
      <c r="P132" s="131">
        <v>0.4</v>
      </c>
      <c r="Q132" s="131">
        <v>0.7</v>
      </c>
      <c r="R132" s="131">
        <v>1</v>
      </c>
      <c r="S132" s="131">
        <v>0.3</v>
      </c>
      <c r="T132" s="131">
        <v>-14.7</v>
      </c>
      <c r="U132" s="131">
        <v>2.2000000000000002</v>
      </c>
      <c r="V132" s="131">
        <v>-2.4</v>
      </c>
      <c r="W132" s="131">
        <v>-16.899999999999999</v>
      </c>
      <c r="X132" s="131">
        <v>8.6999999999999993</v>
      </c>
      <c r="Y132" s="119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2"/>
      <c r="AS132" s="82"/>
      <c r="AT132" s="82"/>
      <c r="AU132" s="82"/>
    </row>
    <row r="133" spans="1:47" x14ac:dyDescent="0.25">
      <c r="A133" s="108" t="s">
        <v>124</v>
      </c>
      <c r="B133" s="130" t="s">
        <v>136</v>
      </c>
      <c r="C133" s="130"/>
      <c r="D133" s="131">
        <v>1.5</v>
      </c>
      <c r="E133" s="131">
        <v>-2.2000000000000002</v>
      </c>
      <c r="F133" s="131">
        <v>-6.9</v>
      </c>
      <c r="G133" s="131">
        <v>0.3</v>
      </c>
      <c r="H133" s="131">
        <v>1.5</v>
      </c>
      <c r="I133" s="131">
        <v>2.2999999999999998</v>
      </c>
      <c r="J133" s="131">
        <v>5.6</v>
      </c>
      <c r="K133" s="131">
        <v>2.9</v>
      </c>
      <c r="L133" s="131">
        <v>-0.5</v>
      </c>
      <c r="M133" s="131">
        <v>11.9</v>
      </c>
      <c r="N133" s="131">
        <v>1.1000000000000001</v>
      </c>
      <c r="O133" s="131">
        <v>1.5</v>
      </c>
      <c r="P133" s="131">
        <v>-0.1</v>
      </c>
      <c r="Q133" s="131">
        <v>2.2000000000000002</v>
      </c>
      <c r="R133" s="131">
        <v>2.6</v>
      </c>
      <c r="S133" s="131">
        <v>0.3</v>
      </c>
      <c r="T133" s="131">
        <v>-0.2</v>
      </c>
      <c r="U133" s="131">
        <v>2</v>
      </c>
      <c r="V133" s="131">
        <v>3.7</v>
      </c>
      <c r="W133" s="131">
        <v>-1.8</v>
      </c>
      <c r="X133" s="131">
        <v>5.0999999999999996</v>
      </c>
      <c r="Y133" s="119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2"/>
      <c r="AS133" s="82"/>
      <c r="AT133" s="82"/>
      <c r="AU133" s="82"/>
    </row>
    <row r="134" spans="1:47" x14ac:dyDescent="0.25">
      <c r="A134" s="108" t="s">
        <v>124</v>
      </c>
      <c r="B134" s="130" t="s">
        <v>123</v>
      </c>
      <c r="C134" s="130"/>
      <c r="D134" s="131">
        <v>3.6</v>
      </c>
      <c r="E134" s="131">
        <v>0.1</v>
      </c>
      <c r="F134" s="131">
        <v>-9.6</v>
      </c>
      <c r="G134" s="131">
        <v>1.5</v>
      </c>
      <c r="H134" s="131">
        <v>2.6</v>
      </c>
      <c r="I134" s="131">
        <v>1.7</v>
      </c>
      <c r="J134" s="131">
        <v>6.3</v>
      </c>
      <c r="K134" s="131">
        <v>8.1999999999999993</v>
      </c>
      <c r="L134" s="131">
        <v>0.6</v>
      </c>
      <c r="M134" s="131">
        <v>39.9</v>
      </c>
      <c r="N134" s="131">
        <v>2</v>
      </c>
      <c r="O134" s="131">
        <v>1.8</v>
      </c>
      <c r="P134" s="131">
        <v>-0.3</v>
      </c>
      <c r="Q134" s="131">
        <v>2.5</v>
      </c>
      <c r="R134" s="131">
        <v>3.3</v>
      </c>
      <c r="S134" s="131">
        <v>0.2</v>
      </c>
      <c r="T134" s="131">
        <v>15.6</v>
      </c>
      <c r="U134" s="131">
        <v>1</v>
      </c>
      <c r="V134" s="131">
        <v>6.6</v>
      </c>
      <c r="W134" s="131">
        <v>6.4</v>
      </c>
      <c r="X134" s="131">
        <v>-4.7</v>
      </c>
      <c r="Y134" s="119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2"/>
      <c r="AS134" s="82"/>
      <c r="AT134" s="82"/>
      <c r="AU134" s="82"/>
    </row>
    <row r="135" spans="1:47" ht="15.75" thickBot="1" x14ac:dyDescent="0.3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9"/>
      <c r="O135" s="83"/>
      <c r="P135" s="83"/>
      <c r="Q135" s="83"/>
      <c r="R135" s="83"/>
      <c r="S135" s="83"/>
      <c r="T135" s="89"/>
      <c r="U135" s="83"/>
      <c r="V135" s="83"/>
      <c r="W135" s="83"/>
      <c r="X135" s="83"/>
      <c r="Y135" s="119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2"/>
      <c r="AS135" s="82"/>
      <c r="AT135" s="82"/>
      <c r="AU135" s="82"/>
    </row>
    <row r="136" spans="1:47" x14ac:dyDescent="0.2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2"/>
      <c r="S136" s="119"/>
      <c r="T136" s="119"/>
      <c r="U136" s="119"/>
      <c r="V136" s="119"/>
      <c r="W136" s="119"/>
      <c r="X136" s="119"/>
      <c r="Y136" s="119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</row>
    <row r="137" spans="1:47" x14ac:dyDescent="0.25">
      <c r="A137" s="94" t="s">
        <v>221</v>
      </c>
      <c r="B137" s="81"/>
      <c r="C137" s="81"/>
      <c r="D137" s="81"/>
      <c r="E137" s="81"/>
      <c r="F137" s="81"/>
      <c r="G137" s="81"/>
      <c r="H137" s="81"/>
      <c r="I137" s="81"/>
      <c r="J137" s="81"/>
      <c r="K137" s="94" t="s">
        <v>222</v>
      </c>
      <c r="L137" s="109"/>
      <c r="M137" s="109"/>
      <c r="N137" s="81"/>
      <c r="O137" s="81"/>
      <c r="P137" s="81"/>
      <c r="Q137" s="81"/>
      <c r="R137" s="82"/>
      <c r="S137" s="119"/>
      <c r="T137" s="119"/>
      <c r="U137" s="119"/>
      <c r="V137" s="119"/>
      <c r="W137" s="119"/>
      <c r="X137" s="119"/>
      <c r="Y137" s="119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</row>
    <row r="138" spans="1:47" x14ac:dyDescent="0.25">
      <c r="A138" s="82" t="s">
        <v>223</v>
      </c>
      <c r="B138" s="81"/>
      <c r="C138" s="81"/>
      <c r="D138" s="81"/>
      <c r="E138" s="81"/>
      <c r="F138" s="81"/>
      <c r="G138" s="81"/>
      <c r="H138" s="81"/>
      <c r="I138" s="81"/>
      <c r="J138" s="81"/>
      <c r="K138" s="94" t="s">
        <v>224</v>
      </c>
      <c r="L138" s="81"/>
      <c r="M138" s="81"/>
      <c r="N138" s="81"/>
      <c r="O138" s="81"/>
      <c r="P138" s="81"/>
      <c r="Q138" s="81"/>
      <c r="R138" s="82"/>
      <c r="S138" s="119"/>
      <c r="T138" s="119"/>
      <c r="U138" s="119"/>
      <c r="V138" s="119"/>
      <c r="W138" s="119"/>
      <c r="X138" s="119"/>
      <c r="Y138" s="119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</row>
    <row r="139" spans="1:47" x14ac:dyDescent="0.25">
      <c r="A139" s="82" t="s">
        <v>225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2"/>
      <c r="S139" s="119"/>
      <c r="T139" s="119"/>
      <c r="U139" s="119"/>
      <c r="V139" s="119"/>
      <c r="W139" s="119"/>
      <c r="X139" s="119"/>
      <c r="Y139" s="119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</row>
    <row r="140" spans="1:47" x14ac:dyDescent="0.25">
      <c r="A140" s="82" t="s">
        <v>226</v>
      </c>
      <c r="B140" s="81"/>
      <c r="C140" s="81"/>
      <c r="D140" s="81"/>
      <c r="E140" s="81"/>
      <c r="F140" s="81"/>
      <c r="G140" s="81"/>
      <c r="H140" s="81"/>
      <c r="I140" s="81"/>
      <c r="J140" s="81"/>
      <c r="K140" s="87"/>
      <c r="L140" s="81"/>
      <c r="M140" s="81"/>
      <c r="N140" s="81"/>
      <c r="O140" s="81"/>
      <c r="P140" s="81"/>
      <c r="Q140" s="81"/>
      <c r="R140" s="82"/>
      <c r="S140" s="119"/>
      <c r="T140" s="119"/>
      <c r="U140" s="119"/>
      <c r="V140" s="119"/>
      <c r="W140" s="119"/>
      <c r="X140" s="119"/>
      <c r="Y140" s="119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</row>
    <row r="141" spans="1:47" x14ac:dyDescent="0.25">
      <c r="A141" s="82" t="s">
        <v>227</v>
      </c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2"/>
      <c r="S141" s="119"/>
      <c r="T141" s="119"/>
      <c r="U141" s="119"/>
      <c r="V141" s="119"/>
      <c r="W141" s="119"/>
      <c r="X141" s="119"/>
      <c r="Y141" s="119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</row>
    <row r="142" spans="1:47" x14ac:dyDescent="0.25">
      <c r="A142" s="82" t="s">
        <v>228</v>
      </c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2"/>
      <c r="S142" s="119"/>
      <c r="T142" s="119"/>
      <c r="U142" s="119"/>
      <c r="V142" s="119"/>
      <c r="W142" s="119"/>
      <c r="X142" s="119"/>
      <c r="Y142" s="119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</row>
    <row r="143" spans="1:47" x14ac:dyDescent="0.25">
      <c r="A143" s="128" t="s">
        <v>229</v>
      </c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2"/>
      <c r="S143" s="119"/>
      <c r="T143" s="119"/>
      <c r="U143" s="119"/>
      <c r="V143" s="119"/>
      <c r="W143" s="119"/>
      <c r="X143" s="119"/>
      <c r="Y143" s="119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</row>
    <row r="144" spans="1:47" x14ac:dyDescent="0.25">
      <c r="A144" s="137" t="s">
        <v>230</v>
      </c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86"/>
      <c r="Q144" s="81"/>
      <c r="R144" s="82"/>
      <c r="S144" s="119"/>
      <c r="T144" s="119"/>
      <c r="U144" s="119"/>
      <c r="V144" s="119"/>
      <c r="W144" s="119"/>
      <c r="X144" s="119"/>
      <c r="Y144" s="119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</row>
    <row r="145" spans="1:47" x14ac:dyDescent="0.25">
      <c r="A145" s="81"/>
      <c r="B145" s="86"/>
      <c r="C145" s="86"/>
      <c r="D145" s="86"/>
      <c r="E145" s="86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6"/>
      <c r="Q145" s="81"/>
      <c r="R145" s="82"/>
      <c r="S145" s="119"/>
      <c r="T145" s="119"/>
      <c r="U145" s="119"/>
      <c r="V145" s="119"/>
      <c r="W145" s="119"/>
      <c r="X145" s="119"/>
      <c r="Y145" s="119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</row>
    <row r="146" spans="1:47" x14ac:dyDescent="0.2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2"/>
      <c r="S146" s="119"/>
      <c r="T146" s="119"/>
      <c r="U146" s="119"/>
      <c r="V146" s="119"/>
      <c r="W146" s="119"/>
      <c r="X146" s="119"/>
      <c r="Y146" s="119"/>
    </row>
    <row r="147" spans="1:47" x14ac:dyDescent="0.2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1"/>
      <c r="L147" s="81"/>
      <c r="M147" s="81"/>
      <c r="N147" s="81"/>
      <c r="O147" s="81"/>
      <c r="P147" s="81"/>
      <c r="Q147" s="81"/>
      <c r="R147" s="82"/>
      <c r="S147" s="119"/>
      <c r="T147" s="119"/>
      <c r="U147" s="119"/>
      <c r="V147" s="119"/>
      <c r="W147" s="119"/>
      <c r="X147" s="119"/>
      <c r="Y147" s="119"/>
    </row>
    <row r="148" spans="1:47" x14ac:dyDescent="0.25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1"/>
      <c r="S148" s="81"/>
      <c r="T148" s="81"/>
      <c r="U148" s="81"/>
      <c r="V148" s="81"/>
      <c r="W148" s="81"/>
      <c r="X148" s="81"/>
      <c r="Y148" s="81"/>
    </row>
    <row r="149" spans="1:47" x14ac:dyDescent="0.25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1"/>
      <c r="S149" s="81"/>
      <c r="T149" s="81"/>
      <c r="U149" s="81"/>
      <c r="V149" s="81"/>
      <c r="W149" s="81"/>
      <c r="X149" s="81"/>
      <c r="Y149" s="81"/>
    </row>
    <row r="150" spans="1:47" x14ac:dyDescent="0.25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1"/>
      <c r="S150" s="81"/>
      <c r="T150" s="81"/>
      <c r="U150" s="81"/>
      <c r="V150" s="81"/>
      <c r="W150" s="81"/>
      <c r="X150" s="81"/>
      <c r="Y150" s="81"/>
    </row>
    <row r="151" spans="1:47" x14ac:dyDescent="0.25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1"/>
      <c r="S151" s="81"/>
      <c r="T151" s="81"/>
      <c r="U151" s="81"/>
      <c r="V151" s="81"/>
      <c r="W151" s="81"/>
      <c r="X151" s="81"/>
      <c r="Y151" s="81"/>
    </row>
    <row r="152" spans="1:47" x14ac:dyDescent="0.25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1"/>
      <c r="S152" s="81"/>
      <c r="T152" s="81"/>
      <c r="U152" s="81"/>
      <c r="V152" s="81"/>
      <c r="W152" s="81"/>
      <c r="X152" s="81"/>
      <c r="Y152" s="81"/>
    </row>
    <row r="153" spans="1:47" x14ac:dyDescent="0.25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1"/>
      <c r="S153" s="81"/>
      <c r="T153" s="81"/>
      <c r="U153" s="81"/>
      <c r="V153" s="81"/>
      <c r="W153" s="81"/>
      <c r="X153" s="81"/>
      <c r="Y153" s="81"/>
    </row>
    <row r="154" spans="1:47" x14ac:dyDescent="0.25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1"/>
      <c r="S154" s="81"/>
      <c r="T154" s="81"/>
      <c r="U154" s="81"/>
      <c r="V154" s="81"/>
      <c r="W154" s="81"/>
      <c r="X154" s="81"/>
      <c r="Y154" s="81"/>
    </row>
    <row r="155" spans="1:47" x14ac:dyDescent="0.2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1"/>
      <c r="S155" s="81"/>
      <c r="T155" s="81"/>
      <c r="U155" s="81"/>
      <c r="V155" s="81"/>
      <c r="W155" s="81"/>
      <c r="X155" s="81"/>
      <c r="Y155" s="81"/>
    </row>
    <row r="156" spans="1:47" x14ac:dyDescent="0.25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1"/>
      <c r="S156" s="81"/>
      <c r="T156" s="81"/>
      <c r="U156" s="81"/>
      <c r="V156" s="81"/>
      <c r="W156" s="81"/>
      <c r="X156" s="81"/>
      <c r="Y156" s="81"/>
    </row>
    <row r="157" spans="1:47" x14ac:dyDescent="0.25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1"/>
      <c r="S157" s="81"/>
      <c r="T157" s="81"/>
      <c r="U157" s="81"/>
      <c r="V157" s="81"/>
      <c r="W157" s="81"/>
      <c r="X157" s="81"/>
      <c r="Y157" s="81"/>
    </row>
    <row r="158" spans="1:47" x14ac:dyDescent="0.25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1"/>
      <c r="S158" s="81"/>
      <c r="T158" s="81"/>
      <c r="U158" s="81"/>
      <c r="V158" s="81"/>
      <c r="W158" s="81"/>
      <c r="X158" s="81"/>
      <c r="Y158" s="81"/>
    </row>
    <row r="159" spans="1:47" x14ac:dyDescent="0.25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1"/>
      <c r="S159" s="81"/>
      <c r="T159" s="81"/>
      <c r="U159" s="81"/>
      <c r="V159" s="81"/>
      <c r="W159" s="81"/>
      <c r="X159" s="81"/>
      <c r="Y159" s="81"/>
    </row>
    <row r="160" spans="1:47" x14ac:dyDescent="0.25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1"/>
      <c r="S160" s="81"/>
      <c r="T160" s="81"/>
      <c r="U160" s="81"/>
      <c r="V160" s="81"/>
      <c r="W160" s="81"/>
      <c r="X160" s="81"/>
      <c r="Y160" s="81"/>
    </row>
    <row r="161" spans="1:25" x14ac:dyDescent="0.25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1"/>
      <c r="S161" s="81"/>
      <c r="T161" s="81"/>
      <c r="U161" s="81"/>
      <c r="V161" s="81"/>
      <c r="W161" s="81"/>
      <c r="X161" s="81"/>
      <c r="Y161" s="81"/>
    </row>
    <row r="162" spans="1:25" x14ac:dyDescent="0.25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</row>
    <row r="163" spans="1:25" x14ac:dyDescent="0.25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</row>
    <row r="164" spans="1:25" x14ac:dyDescent="0.25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</row>
    <row r="165" spans="1:25" x14ac:dyDescent="0.2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</row>
    <row r="166" spans="1:25" x14ac:dyDescent="0.25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</row>
    <row r="167" spans="1:25" x14ac:dyDescent="0.25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</row>
    <row r="168" spans="1:25" x14ac:dyDescent="0.25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</row>
    <row r="169" spans="1:25" x14ac:dyDescent="0.25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</row>
    <row r="170" spans="1:25" x14ac:dyDescent="0.25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</row>
    <row r="171" spans="1:25" x14ac:dyDescent="0.25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</row>
    <row r="172" spans="1:25" x14ac:dyDescent="0.25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</row>
    <row r="173" spans="1:25" x14ac:dyDescent="0.25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</row>
    <row r="174" spans="1:25" x14ac:dyDescent="0.25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</row>
    <row r="175" spans="1:25" x14ac:dyDescent="0.2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</row>
    <row r="176" spans="1:25" x14ac:dyDescent="0.25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</row>
    <row r="177" spans="1:17" x14ac:dyDescent="0.25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</row>
    <row r="178" spans="1:17" x14ac:dyDescent="0.25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</row>
    <row r="179" spans="1:17" x14ac:dyDescent="0.25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</row>
    <row r="180" spans="1:17" x14ac:dyDescent="0.25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</row>
    <row r="181" spans="1:17" x14ac:dyDescent="0.25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</row>
    <row r="182" spans="1:17" x14ac:dyDescent="0.25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</row>
    <row r="183" spans="1:17" x14ac:dyDescent="0.25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</row>
    <row r="184" spans="1:17" x14ac:dyDescent="0.25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</row>
    <row r="185" spans="1:17" x14ac:dyDescent="0.2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</row>
    <row r="186" spans="1:17" x14ac:dyDescent="0.25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</row>
    <row r="187" spans="1:17" x14ac:dyDescent="0.25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</row>
    <row r="188" spans="1:17" x14ac:dyDescent="0.25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</row>
    <row r="189" spans="1:17" x14ac:dyDescent="0.25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</row>
    <row r="190" spans="1:17" x14ac:dyDescent="0.25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</row>
    <row r="191" spans="1:17" x14ac:dyDescent="0.25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</row>
    <row r="192" spans="1:17" x14ac:dyDescent="0.25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</row>
    <row r="193" spans="1:17" x14ac:dyDescent="0.25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</row>
  </sheetData>
  <mergeCells count="3">
    <mergeCell ref="A1:B2"/>
    <mergeCell ref="E4:X4"/>
    <mergeCell ref="A144:O144"/>
  </mergeCells>
  <hyperlinks>
    <hyperlink ref="A144" r:id="rId1" display="https://www.ons.gov.uk/businessindustryandtrade/constructionindustry/bulletins/constructionoutputingreatbritain/previousReleases" xr:uid="{00000000-0004-0000-03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679946026844AABD3180045144576" ma:contentTypeVersion="12" ma:contentTypeDescription="Create a new document." ma:contentTypeScope="" ma:versionID="482f9bce479bd371e5699ddb81df4f71">
  <xsd:schema xmlns:xsd="http://www.w3.org/2001/XMLSchema" xmlns:xs="http://www.w3.org/2001/XMLSchema" xmlns:p="http://schemas.microsoft.com/office/2006/metadata/properties" xmlns:ns2="012a2210-9915-48ae-9072-270fd8f41f6b" xmlns:ns3="41b251cc-c046-4be8-9a79-94c9ea62219e" targetNamespace="http://schemas.microsoft.com/office/2006/metadata/properties" ma:root="true" ma:fieldsID="b257a287978a16c2f5c860197cd367af" ns2:_="" ns3:_="">
    <xsd:import namespace="012a2210-9915-48ae-9072-270fd8f41f6b"/>
    <xsd:import namespace="41b251cc-c046-4be8-9a79-94c9ea6221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a2210-9915-48ae-9072-270fd8f41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251cc-c046-4be8-9a79-94c9ea6221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97CF26-8517-4F31-924A-28CD330DA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a2210-9915-48ae-9072-270fd8f41f6b"/>
    <ds:schemaRef ds:uri="41b251cc-c046-4be8-9a79-94c9ea6221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DED1A9-24A6-4060-B6CB-72BD1B58A827}">
  <ds:schemaRefs>
    <ds:schemaRef ds:uri="6d0c32ab-0d6f-4796-8557-a947321f1214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0d04ac8a-4f5a-4a60-9d4f-87926069e8bd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F0E265D-5FA5-4E3E-95D6-B37DE27E9F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x_min update</vt:lpstr>
      <vt:lpstr>Pete's calculations</vt:lpstr>
      <vt:lpstr>x_min update Apr 21</vt:lpstr>
      <vt:lpstr>x_min update Aug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Smith</dc:creator>
  <cp:lastModifiedBy>Katharina Hauck</cp:lastModifiedBy>
  <dcterms:created xsi:type="dcterms:W3CDTF">2020-08-03T13:13:48Z</dcterms:created>
  <dcterms:modified xsi:type="dcterms:W3CDTF">2021-08-10T12:43:18Z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0x010100C30679946026844AABD3180045144576</vt:lpwstr>
  </property>
</Properties>
</file>