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Google Drive\ITESO\9° Semestre\Ingeniería en Nanomateriales II\Artículos - Prácticas\Práctica 4\Óxido infinito\"/>
    </mc:Choice>
  </mc:AlternateContent>
  <xr:revisionPtr revIDLastSave="0" documentId="13_ncr:1_{FFE6D0A0-C894-4A34-9B8B-DED27B4F9512}" xr6:coauthVersionLast="45" xr6:coauthVersionMax="45" xr10:uidLastSave="{00000000-0000-0000-0000-000000000000}"/>
  <bookViews>
    <workbookView xWindow="-110" yWindow="-110" windowWidth="19420" windowHeight="10420" tabRatio="683" xr2:uid="{3D001585-A5E5-4B65-A54A-4BE6EE71901B}"/>
  </bookViews>
  <sheets>
    <sheet name="Espesor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" i="17" l="1"/>
  <c r="S5" i="17"/>
  <c r="S6" i="17"/>
  <c r="S7" i="17"/>
  <c r="S8" i="17"/>
  <c r="S3" i="17"/>
  <c r="Q4" i="17"/>
  <c r="Q5" i="17"/>
  <c r="Q6" i="17"/>
  <c r="Q7" i="17"/>
  <c r="Q8" i="17"/>
  <c r="E4" i="17"/>
  <c r="E5" i="17"/>
  <c r="E6" i="17"/>
  <c r="E7" i="17"/>
  <c r="E8" i="17"/>
  <c r="E3" i="17"/>
  <c r="Q3" i="17" s="1"/>
  <c r="P4" i="17" l="1"/>
  <c r="R4" i="17" s="1"/>
  <c r="T4" i="17" s="1"/>
  <c r="P5" i="17"/>
  <c r="R5" i="17" s="1"/>
  <c r="T5" i="17" s="1"/>
  <c r="P6" i="17"/>
  <c r="R6" i="17" s="1"/>
  <c r="T6" i="17" s="1"/>
  <c r="P7" i="17"/>
  <c r="R7" i="17" s="1"/>
  <c r="T7" i="17" s="1"/>
  <c r="P8" i="17"/>
  <c r="R8" i="17" s="1"/>
  <c r="T8" i="17" s="1"/>
  <c r="P3" i="17"/>
  <c r="M4" i="17"/>
  <c r="M5" i="17"/>
  <c r="M6" i="17"/>
  <c r="M7" i="17"/>
  <c r="M8" i="17"/>
  <c r="M3" i="17"/>
  <c r="B4" i="17"/>
  <c r="B5" i="17"/>
  <c r="B6" i="17"/>
  <c r="B7" i="17"/>
  <c r="B8" i="17"/>
  <c r="B3" i="17"/>
  <c r="R3" i="17" l="1"/>
  <c r="T3" i="17" s="1"/>
</calcChain>
</file>

<file path=xl/sharedStrings.xml><?xml version="1.0" encoding="utf-8"?>
<sst xmlns="http://schemas.openxmlformats.org/spreadsheetml/2006/main" count="24" uniqueCount="21">
  <si>
    <t>Si</t>
  </si>
  <si>
    <t>SiO</t>
  </si>
  <si>
    <r>
      <t>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</si>
  <si>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Si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</si>
  <si>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θ</t>
  </si>
  <si>
    <t>K</t>
  </si>
  <si>
    <t>θ2</t>
  </si>
  <si>
    <t>ln(1+R/K)</t>
  </si>
  <si>
    <t>Si total</t>
  </si>
  <si>
    <t>1/sinθ</t>
  </si>
  <si>
    <t>R</t>
  </si>
  <si>
    <t>Infinito</t>
  </si>
  <si>
    <t>Experimental</t>
  </si>
  <si>
    <t>Si superficial</t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</si>
  <si>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</si>
  <si>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(1)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</si>
  <si>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(2)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</si>
  <si>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(3)</t>
    </r>
  </si>
  <si>
    <r>
      <t>SiO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total</t>
    </r>
  </si>
  <si>
    <t>Ángulos</t>
  </si>
  <si>
    <t>Espesor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</si>
</sst>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0535-7242-4755-A6BF-A97EBABB0ED7}">
  <dimension ref="A1:T8"/>
  <sheetViews>
    <sheetView tabSelected="1" zoomScale="85" workbookViewId="0">
      <selection activeCell="M15" sqref="M15"/>
    </sheetView>
  </sheetViews>
  <sheetFormatPr defaultRowHeight="14.5" x14ac:dyDescent="0.35"/>
  <cols>
    <col min="1" max="2" width="3.08984375" bestFit="1" customWidth="1"/>
    <col min="4" max="4" width="11.1796875" bestFit="1" customWidth="1"/>
    <col min="9" max="9" width="11.81640625" bestFit="1" customWidth="1"/>
    <col min="15" max="15" width="11.1796875" bestFit="1" customWidth="1"/>
  </cols>
  <sheetData>
    <row r="1" spans="1:20" x14ac:dyDescent="0.35">
      <c r="A1" s="10" t="s">
        <v>19</v>
      </c>
      <c r="B1" s="10"/>
      <c r="C1" s="10" t="s">
        <v>12</v>
      </c>
      <c r="D1" s="10"/>
      <c r="E1" s="10"/>
      <c r="F1" s="10"/>
      <c r="G1" s="10"/>
      <c r="H1" s="10"/>
      <c r="I1" s="10"/>
      <c r="J1" s="10" t="s">
        <v>11</v>
      </c>
      <c r="K1" s="10"/>
      <c r="L1" s="10"/>
      <c r="M1" s="10"/>
      <c r="N1" s="10"/>
      <c r="O1" s="10"/>
      <c r="P1" s="10"/>
      <c r="Q1" s="11" t="s">
        <v>20</v>
      </c>
      <c r="R1" s="12"/>
      <c r="S1" s="12"/>
      <c r="T1" s="13"/>
    </row>
    <row r="2" spans="1:20" ht="16.5" x14ac:dyDescent="0.35">
      <c r="A2" s="1" t="s">
        <v>4</v>
      </c>
      <c r="B2" s="2" t="s">
        <v>6</v>
      </c>
      <c r="C2" s="7" t="s">
        <v>0</v>
      </c>
      <c r="D2" s="7" t="s">
        <v>13</v>
      </c>
      <c r="E2" s="7" t="s">
        <v>8</v>
      </c>
      <c r="F2" s="8" t="s">
        <v>2</v>
      </c>
      <c r="G2" s="8" t="s">
        <v>1</v>
      </c>
      <c r="H2" s="8" t="s">
        <v>3</v>
      </c>
      <c r="I2" s="9" t="s">
        <v>14</v>
      </c>
      <c r="J2" s="3" t="s">
        <v>15</v>
      </c>
      <c r="K2" s="3" t="s">
        <v>16</v>
      </c>
      <c r="L2" s="3" t="s">
        <v>17</v>
      </c>
      <c r="M2" s="4" t="s">
        <v>18</v>
      </c>
      <c r="N2" s="5" t="s">
        <v>0</v>
      </c>
      <c r="O2" s="5" t="s">
        <v>13</v>
      </c>
      <c r="P2" s="6" t="s">
        <v>8</v>
      </c>
      <c r="Q2" s="14" t="s">
        <v>10</v>
      </c>
      <c r="R2" s="14" t="s">
        <v>5</v>
      </c>
      <c r="S2" s="15" t="s">
        <v>9</v>
      </c>
      <c r="T2" s="15" t="s">
        <v>7</v>
      </c>
    </row>
    <row r="3" spans="1:20" x14ac:dyDescent="0.35">
      <c r="A3" s="1">
        <v>5</v>
      </c>
      <c r="B3" s="2">
        <f>90-A3</f>
        <v>85</v>
      </c>
      <c r="C3" s="7">
        <v>1</v>
      </c>
      <c r="D3" s="7"/>
      <c r="E3" s="16">
        <f>SUM(C3:D3)</f>
        <v>1</v>
      </c>
      <c r="F3" s="8"/>
      <c r="G3" s="8"/>
      <c r="H3" s="8"/>
      <c r="I3" s="9"/>
      <c r="J3" s="3">
        <v>2930.3</v>
      </c>
      <c r="K3" s="3">
        <v>996.7</v>
      </c>
      <c r="L3" s="3">
        <v>1531.1</v>
      </c>
      <c r="M3" s="4">
        <f>SUM(J3:L3)</f>
        <v>5458.1</v>
      </c>
      <c r="N3" s="5">
        <v>6929.8</v>
      </c>
      <c r="O3" s="5">
        <v>912.61</v>
      </c>
      <c r="P3" s="6">
        <f>SUM(N3:O3)</f>
        <v>7842.41</v>
      </c>
      <c r="Q3" s="14">
        <f>I3/E3</f>
        <v>0</v>
      </c>
      <c r="R3" s="14">
        <f>M3/P3</f>
        <v>0.69597228403003675</v>
      </c>
      <c r="S3" s="15">
        <f>1/SIN((A3)*PI()/180)</f>
        <v>11.473713245669856</v>
      </c>
      <c r="T3" s="15">
        <f>LN(1+Q3/R3)</f>
        <v>0</v>
      </c>
    </row>
    <row r="4" spans="1:20" x14ac:dyDescent="0.35">
      <c r="A4" s="1">
        <v>15</v>
      </c>
      <c r="B4" s="2">
        <f t="shared" ref="B4:B8" si="0">90-A4</f>
        <v>75</v>
      </c>
      <c r="C4" s="7">
        <v>1</v>
      </c>
      <c r="D4" s="7"/>
      <c r="E4" s="16">
        <f t="shared" ref="E4:E8" si="1">SUM(C4:D4)</f>
        <v>1</v>
      </c>
      <c r="F4" s="8"/>
      <c r="G4" s="8"/>
      <c r="H4" s="8"/>
      <c r="I4" s="9"/>
      <c r="J4" s="3">
        <v>2789.2</v>
      </c>
      <c r="K4" s="3">
        <v>925.74</v>
      </c>
      <c r="L4" s="3">
        <v>1300.3</v>
      </c>
      <c r="M4" s="4">
        <f t="shared" ref="M4:M8" si="2">SUM(J4:L4)</f>
        <v>5015.24</v>
      </c>
      <c r="N4" s="5">
        <v>6252.5</v>
      </c>
      <c r="O4" s="5">
        <v>777.74</v>
      </c>
      <c r="P4" s="6">
        <f t="shared" ref="P4:P8" si="3">SUM(N4:O4)</f>
        <v>7030.24</v>
      </c>
      <c r="Q4" s="14">
        <f t="shared" ref="Q4:Q8" si="4">I4/E4</f>
        <v>0</v>
      </c>
      <c r="R4" s="14">
        <f t="shared" ref="R4:R8" si="5">M4/P4</f>
        <v>0.71338105100252625</v>
      </c>
      <c r="S4" s="15">
        <f t="shared" ref="S4:S8" si="6">1/SIN((A4)*PI()/180)</f>
        <v>3.8637033051562737</v>
      </c>
      <c r="T4" s="15">
        <f t="shared" ref="T4:T8" si="7">LN(1+Q4/R4)</f>
        <v>0</v>
      </c>
    </row>
    <row r="5" spans="1:20" x14ac:dyDescent="0.35">
      <c r="A5" s="1">
        <v>25</v>
      </c>
      <c r="B5" s="2">
        <f t="shared" si="0"/>
        <v>65</v>
      </c>
      <c r="C5" s="7">
        <v>1</v>
      </c>
      <c r="D5" s="7"/>
      <c r="E5" s="16">
        <f t="shared" si="1"/>
        <v>1</v>
      </c>
      <c r="F5" s="8"/>
      <c r="G5" s="8"/>
      <c r="H5" s="8"/>
      <c r="I5" s="9"/>
      <c r="J5" s="3">
        <v>2318.6999999999998</v>
      </c>
      <c r="K5" s="3">
        <v>874.88</v>
      </c>
      <c r="L5" s="3">
        <v>1241.2</v>
      </c>
      <c r="M5" s="4">
        <f t="shared" si="2"/>
        <v>4434.78</v>
      </c>
      <c r="N5" s="5">
        <v>5076.5</v>
      </c>
      <c r="O5" s="5">
        <v>785.76</v>
      </c>
      <c r="P5" s="6">
        <f t="shared" si="3"/>
        <v>5862.26</v>
      </c>
      <c r="Q5" s="14">
        <f t="shared" si="4"/>
        <v>0</v>
      </c>
      <c r="R5" s="14">
        <f t="shared" si="5"/>
        <v>0.75649664122710347</v>
      </c>
      <c r="S5" s="15">
        <f t="shared" si="6"/>
        <v>2.3662015831524985</v>
      </c>
      <c r="T5" s="15">
        <f t="shared" si="7"/>
        <v>0</v>
      </c>
    </row>
    <row r="6" spans="1:20" x14ac:dyDescent="0.35">
      <c r="A6" s="1">
        <v>35</v>
      </c>
      <c r="B6" s="2">
        <f t="shared" si="0"/>
        <v>55</v>
      </c>
      <c r="C6" s="7">
        <v>1</v>
      </c>
      <c r="D6" s="7"/>
      <c r="E6" s="16">
        <f t="shared" si="1"/>
        <v>1</v>
      </c>
      <c r="F6" s="8"/>
      <c r="G6" s="8"/>
      <c r="H6" s="8"/>
      <c r="I6" s="9"/>
      <c r="J6" s="3">
        <v>1655.3</v>
      </c>
      <c r="K6" s="3">
        <v>678.12</v>
      </c>
      <c r="L6" s="3">
        <v>925.26</v>
      </c>
      <c r="M6" s="4">
        <f t="shared" si="2"/>
        <v>3258.6800000000003</v>
      </c>
      <c r="N6" s="17">
        <v>5749.9</v>
      </c>
      <c r="O6" s="17">
        <v>992.87</v>
      </c>
      <c r="P6" s="18">
        <f t="shared" si="3"/>
        <v>6742.7699999999995</v>
      </c>
      <c r="Q6" s="14">
        <f t="shared" si="4"/>
        <v>0</v>
      </c>
      <c r="R6" s="14">
        <f t="shared" si="5"/>
        <v>0.4832850594043695</v>
      </c>
      <c r="S6" s="15">
        <f t="shared" si="6"/>
        <v>1.7434467956210982</v>
      </c>
      <c r="T6" s="15">
        <f t="shared" si="7"/>
        <v>0</v>
      </c>
    </row>
    <row r="7" spans="1:20" x14ac:dyDescent="0.35">
      <c r="A7" s="1">
        <v>45</v>
      </c>
      <c r="B7" s="2">
        <f t="shared" si="0"/>
        <v>45</v>
      </c>
      <c r="C7" s="7">
        <v>1</v>
      </c>
      <c r="D7" s="7"/>
      <c r="E7" s="16">
        <f t="shared" si="1"/>
        <v>1</v>
      </c>
      <c r="F7" s="8"/>
      <c r="G7" s="8"/>
      <c r="H7" s="8"/>
      <c r="I7" s="9"/>
      <c r="J7" s="3">
        <v>1128</v>
      </c>
      <c r="K7" s="3">
        <v>651.38</v>
      </c>
      <c r="L7" s="3">
        <v>809.45</v>
      </c>
      <c r="M7" s="4">
        <f t="shared" si="2"/>
        <v>2588.83</v>
      </c>
      <c r="N7" s="5">
        <v>4452.8</v>
      </c>
      <c r="O7" s="5">
        <v>884.76</v>
      </c>
      <c r="P7" s="6">
        <f t="shared" si="3"/>
        <v>5337.56</v>
      </c>
      <c r="Q7" s="14">
        <f t="shared" si="4"/>
        <v>0</v>
      </c>
      <c r="R7" s="14">
        <f t="shared" si="5"/>
        <v>0.48502124566281218</v>
      </c>
      <c r="S7" s="15">
        <f t="shared" si="6"/>
        <v>1.4142135623730951</v>
      </c>
      <c r="T7" s="15">
        <f t="shared" si="7"/>
        <v>0</v>
      </c>
    </row>
    <row r="8" spans="1:20" x14ac:dyDescent="0.35">
      <c r="A8" s="1">
        <v>55</v>
      </c>
      <c r="B8" s="2">
        <f t="shared" si="0"/>
        <v>35</v>
      </c>
      <c r="C8" s="7">
        <v>1</v>
      </c>
      <c r="D8" s="7"/>
      <c r="E8" s="16">
        <f t="shared" si="1"/>
        <v>1</v>
      </c>
      <c r="F8" s="8"/>
      <c r="G8" s="8"/>
      <c r="H8" s="8"/>
      <c r="I8" s="9"/>
      <c r="J8" s="3">
        <v>2930.3</v>
      </c>
      <c r="K8" s="3">
        <v>996.7</v>
      </c>
      <c r="L8" s="3">
        <v>1531.1</v>
      </c>
      <c r="M8" s="4">
        <f t="shared" si="2"/>
        <v>5458.1</v>
      </c>
      <c r="N8" s="17">
        <v>4452.8</v>
      </c>
      <c r="O8" s="17">
        <v>884.76</v>
      </c>
      <c r="P8" s="18">
        <f t="shared" si="3"/>
        <v>5337.56</v>
      </c>
      <c r="Q8" s="14">
        <f t="shared" si="4"/>
        <v>0</v>
      </c>
      <c r="R8" s="14">
        <f t="shared" si="5"/>
        <v>1.0225833526929908</v>
      </c>
      <c r="S8" s="15">
        <f t="shared" si="6"/>
        <v>1.2207745887614561</v>
      </c>
      <c r="T8" s="15">
        <f t="shared" si="7"/>
        <v>0</v>
      </c>
    </row>
  </sheetData>
  <mergeCells count="4">
    <mergeCell ref="J1:P1"/>
    <mergeCell ref="C1:I1"/>
    <mergeCell ref="A1:B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Padilla</dc:creator>
  <cp:lastModifiedBy>Francisco Padilla</cp:lastModifiedBy>
  <dcterms:created xsi:type="dcterms:W3CDTF">2019-09-09T23:59:05Z</dcterms:created>
  <dcterms:modified xsi:type="dcterms:W3CDTF">2019-10-31T16:36:01Z</dcterms:modified>
</cp:coreProperties>
</file>