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WIR" sheetId="1" state="visible" r:id="rId2"/>
    <sheet name="2" sheetId="2" state="visible" r:id="rId3"/>
    <sheet name="3"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Sheet12" sheetId="11"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<sst xmlns="http://schemas.openxmlformats.org/spreadsheetml/2006/main" count="2527" uniqueCount="66">
  <si>
    <t xml:space="preserve">start WL</t>
  </si>
  <si>
    <t xml:space="preserve">end WL</t>
  </si>
  <si>
    <t xml:space="preserve">WL range</t>
  </si>
  <si>
    <t xml:space="preserve">Swir </t>
  </si>
  <si>
    <t xml:space="preserve">WL = Wavelength in nm</t>
  </si>
  <si>
    <t xml:space="preserve">SWIR = Short wave near Infra Red</t>
  </si>
  <si>
    <t xml:space="preserve">no. of segments</t>
  </si>
  <si>
    <t xml:space="preserve">wavelength res</t>
  </si>
  <si>
    <t xml:space="preserve">no.of chars</t>
  </si>
  <si>
    <t xml:space="preserve">parsimony score</t>
  </si>
  <si>
    <t xml:space="preserve">good tree</t>
  </si>
  <si>
    <t xml:space="preserve">A</t>
  </si>
  <si>
    <t xml:space="preserve">B</t>
  </si>
  <si>
    <t xml:space="preserve">B/A</t>
  </si>
  <si>
    <t xml:space="preserve">m1</t>
  </si>
  <si>
    <t xml:space="preserve">m2</t>
  </si>
  <si>
    <t xml:space="preserve">m2_gray</t>
  </si>
  <si>
    <t xml:space="preserve">m3</t>
  </si>
  <si>
    <t xml:space="preserve">m4</t>
  </si>
  <si>
    <t xml:space="preserve">Sum of ‘same-material‘ pairwise distance</t>
  </si>
  <si>
    <t xml:space="preserve">Sum of ‘different-material‘ pairwise distance</t>
  </si>
  <si>
    <t xml:space="preserve">m1_yellow</t>
  </si>
  <si>
    <t xml:space="preserve">m1_gray</t>
  </si>
  <si>
    <t xml:space="preserve">m1_red</t>
  </si>
  <si>
    <t xml:space="preserve">m1_blue</t>
  </si>
  <si>
    <t xml:space="preserve">m2_yellow</t>
  </si>
  <si>
    <t xml:space="preserve">m2_red</t>
  </si>
  <si>
    <t xml:space="preserve">m2_blue</t>
  </si>
  <si>
    <t xml:space="preserve">m3_red</t>
  </si>
  <si>
    <t xml:space="preserve">m3_yellow</t>
  </si>
  <si>
    <t xml:space="preserve">m3_blue</t>
  </si>
  <si>
    <t xml:space="preserve">m3_gray</t>
  </si>
  <si>
    <t xml:space="preserve">m4_yellow</t>
  </si>
  <si>
    <t xml:space="preserve">m4_gray</t>
  </si>
  <si>
    <t xml:space="preserve">m4_red</t>
  </si>
  <si>
    <t xml:space="preserve">m4_blue</t>
  </si>
  <si>
    <t xml:space="preserve">  (Inter-material distance sum / Intra-material distance sum) MATERIAL WISE</t>
  </si>
  <si>
    <t xml:space="preserve">  (Inter-material distance sum / Intra-material distance sum) SAMPLE WISE</t>
  </si>
  <si>
    <r>
      <rPr>
        <b val="true"/>
        <sz val="10"/>
        <rFont val="Arial"/>
        <family val="2"/>
      </rPr>
      <t xml:space="preserve">1</t>
    </r>
    <r>
      <rPr>
        <b val="true"/>
        <vertAlign val="superscript"/>
        <sz val="10"/>
        <rFont val="Arial"/>
        <family val="2"/>
      </rPr>
      <t xml:space="preserve">st</t>
    </r>
    <r>
      <rPr>
        <b val="true"/>
        <sz val="10"/>
        <rFont val="Arial"/>
        <family val="2"/>
      </rPr>
      <t xml:space="preserve"> OF 4 SECTIONS</t>
    </r>
  </si>
  <si>
    <t xml:space="preserve">M1</t>
  </si>
  <si>
    <t xml:space="preserve">M2</t>
  </si>
  <si>
    <t xml:space="preserve">M2_GRAY</t>
  </si>
  <si>
    <t xml:space="preserve">M3</t>
  </si>
  <si>
    <t xml:space="preserve">M4</t>
  </si>
  <si>
    <t xml:space="preserve">YELLOW</t>
  </si>
  <si>
    <t xml:space="preserve">GRAY</t>
  </si>
  <si>
    <t xml:space="preserve">RED</t>
  </si>
  <si>
    <t xml:space="preserve">BLUE</t>
  </si>
  <si>
    <t xml:space="preserve">  (Intra-material distance sum / Inter-material distance sum) MATERIAL WISE</t>
  </si>
  <si>
    <t xml:space="preserve">  (Intra-material distance sum / Inter-material distance sum) SAMPLE WISE</t>
  </si>
  <si>
    <r>
      <rPr>
        <b val="true"/>
        <sz val="10"/>
        <rFont val="Arial"/>
        <family val="2"/>
      </rPr>
      <t xml:space="preserve">2</t>
    </r>
    <r>
      <rPr>
        <b val="true"/>
        <vertAlign val="superscript"/>
        <sz val="10"/>
        <rFont val="Arial"/>
        <family val="2"/>
      </rPr>
      <t xml:space="preserve">nd</t>
    </r>
    <r>
      <rPr>
        <b val="true"/>
        <sz val="10"/>
        <rFont val="Arial"/>
        <family val="2"/>
      </rPr>
      <t xml:space="preserve"> OF 4 SECTIONS</t>
    </r>
  </si>
  <si>
    <r>
      <rPr>
        <b val="true"/>
        <sz val="10"/>
        <rFont val="Arial"/>
        <family val="2"/>
      </rPr>
      <t xml:space="preserve">3</t>
    </r>
    <r>
      <rPr>
        <b val="true"/>
        <vertAlign val="superscript"/>
        <sz val="10"/>
        <rFont val="Arial"/>
        <family val="2"/>
      </rPr>
      <t xml:space="preserve">rd</t>
    </r>
    <r>
      <rPr>
        <b val="true"/>
        <sz val="10"/>
        <rFont val="Arial"/>
        <family val="2"/>
      </rPr>
      <t xml:space="preserve"> OF 4 SECTIONS</t>
    </r>
  </si>
  <si>
    <r>
      <rPr>
        <b val="true"/>
        <sz val="10"/>
        <rFont val="Arial"/>
        <family val="2"/>
      </rPr>
      <t xml:space="preserve">4</t>
    </r>
    <r>
      <rPr>
        <b val="true"/>
        <vertAlign val="superscript"/>
        <sz val="10"/>
        <rFont val="Arial"/>
        <family val="2"/>
      </rPr>
      <t xml:space="preserve">TH</t>
    </r>
    <r>
      <rPr>
        <b val="true"/>
        <sz val="10"/>
        <rFont val="Arial"/>
        <family val="2"/>
      </rPr>
      <t xml:space="preserve"> OF 4 SECTIONS</t>
    </r>
  </si>
  <si>
    <t xml:space="preserve">SWIR </t>
  </si>
  <si>
    <t xml:space="preserve">No. of segments</t>
  </si>
  <si>
    <t xml:space="preserve">wavelength resolution per section</t>
  </si>
  <si>
    <t xml:space="preserve">no.of points per sequence</t>
  </si>
  <si>
    <t xml:space="preserve">Well clustered tree obtained</t>
  </si>
  <si>
    <t xml:space="preserve">wavelength in nm</t>
  </si>
  <si>
    <r>
      <rPr>
        <sz val="10"/>
        <rFont val="Arial"/>
        <family val="2"/>
      </rPr>
      <t xml:space="preserve">4</t>
    </r>
    <r>
      <rPr>
        <vertAlign val="superscript"/>
        <sz val="10"/>
        <rFont val="Arial"/>
        <family val="2"/>
      </rPr>
      <t xml:space="preserve">th</t>
    </r>
    <r>
      <rPr>
        <sz val="10"/>
        <rFont val="Arial"/>
        <family val="2"/>
      </rPr>
      <t xml:space="preserve"> of 4 sections</t>
    </r>
  </si>
  <si>
    <r>
      <rPr>
        <sz val="10"/>
        <rFont val="Arial"/>
        <family val="2"/>
      </rPr>
      <t xml:space="preserve">4</t>
    </r>
    <r>
      <rPr>
        <vertAlign val="superscript"/>
        <sz val="10"/>
        <rFont val="Arial"/>
        <family val="2"/>
      </rPr>
      <t xml:space="preserve">th</t>
    </r>
    <r>
      <rPr>
        <sz val="10"/>
        <rFont val="Arial"/>
        <family val="2"/>
      </rPr>
      <t xml:space="preserve"> of 5 sections</t>
    </r>
  </si>
  <si>
    <r>
      <rPr>
        <sz val="10"/>
        <rFont val="Arial"/>
        <family val="2"/>
      </rPr>
      <t xml:space="preserve">6</t>
    </r>
    <r>
      <rPr>
        <vertAlign val="superscript"/>
        <sz val="10"/>
        <rFont val="Arial"/>
        <family val="2"/>
      </rPr>
      <t xml:space="preserve">h</t>
    </r>
    <r>
      <rPr>
        <sz val="10"/>
        <rFont val="Arial"/>
        <family val="2"/>
      </rPr>
      <t xml:space="preserve"> of 7 sections</t>
    </r>
  </si>
  <si>
    <r>
      <rPr>
        <sz val="10"/>
        <rFont val="Arial"/>
        <family val="2"/>
      </rPr>
      <t xml:space="preserve">6</t>
    </r>
    <r>
      <rPr>
        <vertAlign val="superscript"/>
        <sz val="10"/>
        <rFont val="Arial"/>
        <family val="2"/>
      </rPr>
      <t xml:space="preserve">th</t>
    </r>
    <r>
      <rPr>
        <sz val="10"/>
        <rFont val="Arial"/>
        <family val="2"/>
      </rPr>
      <t xml:space="preserve"> of 8 sections</t>
    </r>
  </si>
  <si>
    <t xml:space="preserve">No. of Sections</t>
  </si>
  <si>
    <t xml:space="preserve">Wavelength resolution</t>
  </si>
  <si>
    <t xml:space="preserve">No. of points per sequence</t>
  </si>
</sst>
</file>

<file path=xl/styles.xml><?xml version="1.0" encoding="utf-8"?>
<styleSheet xmlns="http://schemas.openxmlformats.org/spreadsheetml/2006/main">
  <numFmts count="4">
    <numFmt numFmtId="164" formatCode="General"/>
    <numFmt numFmtId="165" formatCode="0.0"/>
    <numFmt numFmtId="166" formatCode="General"/>
    <numFmt numFmtId="167" formatCode="0.00"/>
  </numFmts>
  <fonts count="8">
    <font>
      <sz val="10"/>
      <name val="Arial"/>
      <family val="2"/>
    </font>
    <font>
      <sz val="10"/>
      <name val="Arial"/>
      <family val="0"/>
    </font>
    <font>
      <sz val="10"/>
      <name val="Arial"/>
      <family val="0"/>
    </font>
    <font>
      <sz val="10"/>
      <name val="Arial"/>
      <family val="0"/>
    </font>
    <font>
      <sz val="10"/>
      <color rgb="FFFF6D6D"/>
      <name val="Arial"/>
      <family val="2"/>
    </font>
    <font>
      <b val="true"/>
      <sz val="10"/>
      <name val="Arial"/>
      <family val="2"/>
    </font>
    <font>
      <b val="true"/>
      <vertAlign val="superscript"/>
      <sz val="10"/>
      <name val="Arial"/>
      <family val="2"/>
    </font>
    <font>
      <vertAlign val="superscript"/>
      <sz val="10"/>
      <name val="Arial"/>
      <family val="2"/>
    </font>
  </fonts>
  <fills count="9">
    <fill>
      <patternFill patternType="none"/>
    </fill>
    <fill>
      <patternFill patternType="gray125"/>
    </fill>
    <fill>
      <patternFill patternType="solid">
        <fgColor rgb="FFFF6D6D"/>
        <bgColor rgb="FFFF6600"/>
      </patternFill>
    </fill>
    <fill>
      <patternFill patternType="solid">
        <fgColor rgb="FF77BC65"/>
        <bgColor rgb="FF3FAF46"/>
      </patternFill>
    </fill>
    <fill>
      <patternFill patternType="solid">
        <fgColor rgb="FF00A933"/>
        <bgColor rgb="FF069A2E"/>
      </patternFill>
    </fill>
    <fill>
      <patternFill patternType="solid">
        <fgColor rgb="FF3FAF46"/>
        <bgColor rgb="FF77BC65"/>
      </patternFill>
    </fill>
    <fill>
      <patternFill patternType="solid">
        <fgColor rgb="FF069A2E"/>
        <bgColor rgb="FF00A933"/>
      </patternFill>
    </fill>
    <fill>
      <patternFill patternType="solid">
        <fgColor rgb="FF127622"/>
        <bgColor rgb="FF006600"/>
      </patternFill>
    </fill>
    <fill>
      <patternFill patternType="solid">
        <fgColor rgb="FFFF0000"/>
        <bgColor rgb="FFCC00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style="hair"/>
      <right style="hair"/>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style="hair"/>
      <right/>
      <top/>
      <bottom/>
      <diagonal/>
    </border>
    <border diagonalUp="false" diagonalDown="false">
      <left style="hair"/>
      <right style="hair"/>
      <top/>
      <bottom/>
      <diagonal/>
    </border>
    <border diagonalUp="false" diagonalDown="false">
      <left/>
      <right style="hair"/>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6"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6" fontId="0" fillId="3" borderId="9" xfId="0" applyFont="fals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6" fontId="0" fillId="3" borderId="12" xfId="0" applyFont="fals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5" fontId="0" fillId="0" borderId="2" xfId="0" applyFont="false" applyBorder="true" applyAlignment="true" applyProtection="false">
      <alignment horizontal="center" vertical="center" textRotation="0" wrapText="false" indent="0" shrinkToFit="false"/>
      <protection locked="true" hidden="false"/>
    </xf>
    <xf numFmtId="165" fontId="0" fillId="0" borderId="3"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5" fontId="0" fillId="0" borderId="12"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7" xfId="0" applyFont="false" applyBorder="true" applyAlignment="true" applyProtection="false">
      <alignment horizontal="center" vertical="center" textRotation="0" wrapText="false" indent="0" shrinkToFit="false"/>
      <protection locked="true" hidden="false"/>
    </xf>
    <xf numFmtId="165" fontId="0" fillId="0" borderId="9"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2" borderId="8" xfId="0" applyFont="false" applyBorder="true" applyAlignment="true" applyProtection="false">
      <alignment horizontal="center" vertical="center" textRotation="0" wrapText="false" indent="0" shrinkToFit="false"/>
      <protection locked="true" hidden="false"/>
    </xf>
    <xf numFmtId="165" fontId="0" fillId="0" borderId="8" xfId="0" applyFont="fals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5" fontId="0" fillId="0" borderId="11"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5" borderId="11"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5" fontId="0" fillId="3" borderId="8" xfId="0" applyFont="false" applyBorder="true" applyAlignment="true" applyProtection="false">
      <alignment horizontal="center" vertical="center" textRotation="0" wrapText="false" indent="0" shrinkToFit="false"/>
      <protection locked="true" hidden="false"/>
    </xf>
    <xf numFmtId="165" fontId="0" fillId="3" borderId="9"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6" borderId="11" xfId="0" applyFont="false" applyBorder="tru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4" fontId="0" fillId="7" borderId="8"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5" fontId="0" fillId="3" borderId="11" xfId="0" applyFont="false" applyBorder="true" applyAlignment="true" applyProtection="false">
      <alignment horizontal="center" vertical="center" textRotation="0" wrapText="false" indent="0" shrinkToFit="false"/>
      <protection locked="true" hidden="false"/>
    </xf>
    <xf numFmtId="165" fontId="0" fillId="3" borderId="12" xfId="0" applyFont="fals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0" fillId="8" borderId="1"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0"/>
        <i val="0"/>
        <color rgb="FF006600"/>
        <sz val="10"/>
      </font>
      <fill>
        <patternFill>
          <bgColor rgb="FFCCFFCC"/>
        </patternFill>
      </fill>
    </dxf>
    <dxf>
      <font>
        <b val="0"/>
        <i val="0"/>
        <color rgb="FFCC0000"/>
        <sz val="10"/>
      </font>
      <fill>
        <patternFill>
          <bgColor rgb="FFFFCCCC"/>
        </patternFill>
      </fill>
    </dxf>
  </dxfs>
  <colors>
    <indexedColors>
      <rgbColor rgb="FF000000"/>
      <rgbColor rgb="FFFFFFFF"/>
      <rgbColor rgb="FFFF0000"/>
      <rgbColor rgb="FF00FF00"/>
      <rgbColor rgb="FF0000FF"/>
      <rgbColor rgb="FFFFFF00"/>
      <rgbColor rgb="FFFF00FF"/>
      <rgbColor rgb="FF00FFFF"/>
      <rgbColor rgb="FFCC0000"/>
      <rgbColor rgb="FF127622"/>
      <rgbColor rgb="FF000080"/>
      <rgbColor rgb="FF808000"/>
      <rgbColor rgb="FF800080"/>
      <rgbColor rgb="FF069A2E"/>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A93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7BC65"/>
      <rgbColor rgb="FF003366"/>
      <rgbColor rgb="FF3FAF46"/>
      <rgbColor rgb="FF0066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325080</xdr:colOff>
      <xdr:row>3</xdr:row>
      <xdr:rowOff>5760</xdr:rowOff>
    </xdr:from>
    <xdr:to>
      <xdr:col>36</xdr:col>
      <xdr:colOff>285480</xdr:colOff>
      <xdr:row>23</xdr:row>
      <xdr:rowOff>5760</xdr:rowOff>
    </xdr:to>
    <xdr:pic>
      <xdr:nvPicPr>
        <xdr:cNvPr id="0" name="Image 1" descr=""/>
        <xdr:cNvPicPr/>
      </xdr:nvPicPr>
      <xdr:blipFill>
        <a:blip r:embed="rId1"/>
        <a:stretch/>
      </xdr:blipFill>
      <xdr:spPr>
        <a:xfrm>
          <a:off x="23083200" y="493200"/>
          <a:ext cx="6463080" cy="38181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T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7" activeCellId="0" sqref="I17"/>
    </sheetView>
  </sheetViews>
  <sheetFormatPr defaultColWidth="11.53515625" defaultRowHeight="12.8" zeroHeight="false" outlineLevelRow="0" outlineLevelCol="0"/>
  <cols>
    <col collapsed="false" customWidth="true" hidden="false" outlineLevel="0" max="2" min="2" style="0" width="14.65"/>
    <col collapsed="false" customWidth="true" hidden="false" outlineLevel="0" max="3" min="3" style="0" width="14.02"/>
    <col collapsed="false" customWidth="true" hidden="false" outlineLevel="0" max="5" min="5" style="0" width="15.29"/>
  </cols>
  <sheetData>
    <row r="2" customFormat="false" ht="12.8" hidden="false" customHeight="false" outlineLevel="0" collapsed="false">
      <c r="C2" s="1" t="s">
        <v>0</v>
      </c>
      <c r="D2" s="1" t="s">
        <v>1</v>
      </c>
      <c r="E2" s="1" t="s">
        <v>2</v>
      </c>
    </row>
    <row r="3" customFormat="false" ht="12.8" hidden="false" customHeight="false" outlineLevel="0" collapsed="false">
      <c r="B3" s="1" t="s">
        <v>3</v>
      </c>
      <c r="C3" s="1" t="n">
        <v>951.544</v>
      </c>
      <c r="D3" s="1" t="n">
        <v>2516.69</v>
      </c>
      <c r="E3" s="1" t="n">
        <v>1561.146</v>
      </c>
      <c r="J3" s="0" t="s">
        <v>4</v>
      </c>
    </row>
    <row r="4" customFormat="false" ht="12.8" hidden="false" customHeight="false" outlineLevel="0" collapsed="false">
      <c r="J4" s="0" t="s">
        <v>5</v>
      </c>
    </row>
    <row r="5" customFormat="false" ht="12.8" hidden="false" customHeight="false" outlineLevel="0" collapsed="false">
      <c r="B5" s="1" t="s">
        <v>6</v>
      </c>
      <c r="C5" s="1" t="s">
        <v>7</v>
      </c>
      <c r="D5" s="1" t="s">
        <v>8</v>
      </c>
      <c r="E5" s="1" t="s">
        <v>9</v>
      </c>
      <c r="F5" s="1" t="s">
        <v>10</v>
      </c>
      <c r="G5" s="1" t="s">
        <v>0</v>
      </c>
      <c r="H5" s="1" t="s">
        <v>1</v>
      </c>
    </row>
    <row r="6" customFormat="false" ht="12.8" hidden="false" customHeight="false" outlineLevel="0" collapsed="false">
      <c r="B6" s="2" t="n">
        <v>2</v>
      </c>
      <c r="C6" s="3" t="n">
        <f aca="false">($D$3-$C$3)/B6</f>
        <v>782.573</v>
      </c>
      <c r="D6" s="4" t="n">
        <v>144</v>
      </c>
      <c r="E6" s="4" t="n">
        <v>1434</v>
      </c>
      <c r="F6" s="5"/>
      <c r="G6" s="6" t="n">
        <f aca="false">C3</f>
        <v>951.544</v>
      </c>
      <c r="H6" s="7" t="n">
        <f aca="false">C3+C6</f>
        <v>1734.117</v>
      </c>
    </row>
    <row r="7" customFormat="false" ht="12.8" hidden="false" customHeight="false" outlineLevel="0" collapsed="false">
      <c r="B7" s="8"/>
      <c r="C7" s="9"/>
      <c r="D7" s="10"/>
      <c r="E7" s="10" t="n">
        <v>1196</v>
      </c>
      <c r="F7" s="11"/>
      <c r="G7" s="12" t="n">
        <f aca="false">H6</f>
        <v>1734.117</v>
      </c>
      <c r="H7" s="13" t="n">
        <f aca="false">H6+C6</f>
        <v>2516.69</v>
      </c>
    </row>
    <row r="8" customFormat="false" ht="12.8" hidden="false" customHeight="false" outlineLevel="0" collapsed="false">
      <c r="B8" s="2" t="n">
        <v>3</v>
      </c>
      <c r="C8" s="3" t="n">
        <f aca="false">($D$3-$C$3)/B8</f>
        <v>521.715333333333</v>
      </c>
      <c r="D8" s="4" t="n">
        <v>96</v>
      </c>
      <c r="E8" s="4" t="n">
        <v>1035</v>
      </c>
      <c r="F8" s="5"/>
      <c r="G8" s="6" t="n">
        <f aca="false">C3</f>
        <v>951.544</v>
      </c>
      <c r="H8" s="7" t="n">
        <f aca="false">G8+C8</f>
        <v>1473.25933333333</v>
      </c>
    </row>
    <row r="9" customFormat="false" ht="12.8" hidden="false" customHeight="false" outlineLevel="0" collapsed="false">
      <c r="B9" s="14"/>
      <c r="C9" s="15"/>
      <c r="D9" s="16"/>
      <c r="E9" s="16" t="n">
        <v>890</v>
      </c>
      <c r="F9" s="17"/>
      <c r="G9" s="18" t="n">
        <f aca="false">H8</f>
        <v>1473.25933333333</v>
      </c>
      <c r="H9" s="19" t="n">
        <f aca="false">G9+C8</f>
        <v>1994.97466666666</v>
      </c>
    </row>
    <row r="10" customFormat="false" ht="12.8" hidden="false" customHeight="false" outlineLevel="0" collapsed="false">
      <c r="B10" s="8"/>
      <c r="C10" s="9"/>
      <c r="D10" s="10"/>
      <c r="E10" s="10" t="n">
        <v>910</v>
      </c>
      <c r="F10" s="11"/>
      <c r="G10" s="12" t="n">
        <f aca="false">H9</f>
        <v>1994.97466666667</v>
      </c>
      <c r="H10" s="20" t="n">
        <f aca="false">G10+C8</f>
        <v>2516.69</v>
      </c>
    </row>
    <row r="11" customFormat="false" ht="12.8" hidden="false" customHeight="false" outlineLevel="0" collapsed="false">
      <c r="B11" s="2" t="n">
        <v>4</v>
      </c>
      <c r="C11" s="3" t="n">
        <f aca="false">($D$3-$C$3)/B11</f>
        <v>391.2865</v>
      </c>
      <c r="D11" s="4" t="n">
        <v>72</v>
      </c>
      <c r="E11" s="4" t="n">
        <v>836</v>
      </c>
      <c r="F11" s="5"/>
      <c r="G11" s="6" t="n">
        <f aca="false">C3</f>
        <v>951.544</v>
      </c>
      <c r="H11" s="7" t="n">
        <f aca="false">G11+$C$11</f>
        <v>1342.8305</v>
      </c>
    </row>
    <row r="12" customFormat="false" ht="12.8" hidden="false" customHeight="false" outlineLevel="0" collapsed="false">
      <c r="B12" s="14"/>
      <c r="C12" s="15"/>
      <c r="D12" s="16"/>
      <c r="E12" s="16" t="n">
        <v>665</v>
      </c>
      <c r="F12" s="17"/>
      <c r="G12" s="18" t="n">
        <f aca="false">H11</f>
        <v>1342.8305</v>
      </c>
      <c r="H12" s="19" t="n">
        <f aca="false">G12+$C$11</f>
        <v>1734.117</v>
      </c>
    </row>
    <row r="13" customFormat="false" ht="12.8" hidden="false" customHeight="false" outlineLevel="0" collapsed="false">
      <c r="B13" s="14"/>
      <c r="C13" s="15"/>
      <c r="D13" s="16"/>
      <c r="E13" s="16" t="n">
        <v>627</v>
      </c>
      <c r="F13" s="17"/>
      <c r="G13" s="18" t="n">
        <f aca="false">H12</f>
        <v>1734.117</v>
      </c>
      <c r="H13" s="19" t="n">
        <f aca="false">G13+$C$11</f>
        <v>2125.4035</v>
      </c>
    </row>
    <row r="14" customFormat="false" ht="12.8" hidden="false" customHeight="false" outlineLevel="0" collapsed="false">
      <c r="B14" s="8"/>
      <c r="C14" s="9"/>
      <c r="D14" s="10"/>
      <c r="E14" s="10" t="n">
        <v>693</v>
      </c>
      <c r="F14" s="21"/>
      <c r="G14" s="21" t="n">
        <f aca="false">H13</f>
        <v>2125.4035</v>
      </c>
      <c r="H14" s="22" t="n">
        <f aca="false">G14+$C$11</f>
        <v>2516.69</v>
      </c>
    </row>
    <row r="15" customFormat="false" ht="12.8" hidden="false" customHeight="false" outlineLevel="0" collapsed="false">
      <c r="B15" s="2" t="n">
        <v>5</v>
      </c>
      <c r="C15" s="3" t="n">
        <f aca="false">($D$3-$C$3)/B15</f>
        <v>313.0292</v>
      </c>
      <c r="D15" s="4" t="n">
        <v>58</v>
      </c>
      <c r="E15" s="4" t="n">
        <v>680</v>
      </c>
      <c r="F15" s="5"/>
      <c r="G15" s="6" t="n">
        <f aca="false">C3</f>
        <v>951.544</v>
      </c>
      <c r="H15" s="7" t="n">
        <f aca="false">G15+$C$15</f>
        <v>1264.5732</v>
      </c>
    </row>
    <row r="16" customFormat="false" ht="12.8" hidden="false" customHeight="false" outlineLevel="0" collapsed="false">
      <c r="B16" s="14"/>
      <c r="C16" s="15"/>
      <c r="D16" s="16"/>
      <c r="E16" s="16" t="n">
        <v>529</v>
      </c>
      <c r="F16" s="17"/>
      <c r="G16" s="18" t="n">
        <f aca="false">H15</f>
        <v>1264.5732</v>
      </c>
      <c r="H16" s="19" t="n">
        <f aca="false">G16+$C$15</f>
        <v>1577.6024</v>
      </c>
    </row>
    <row r="17" customFormat="false" ht="12.8" hidden="false" customHeight="false" outlineLevel="0" collapsed="false">
      <c r="B17" s="14"/>
      <c r="C17" s="15"/>
      <c r="D17" s="16"/>
      <c r="E17" s="16" t="n">
        <v>523</v>
      </c>
      <c r="F17" s="17"/>
      <c r="G17" s="18" t="n">
        <f aca="false">H16</f>
        <v>1577.6024</v>
      </c>
      <c r="H17" s="19" t="n">
        <f aca="false">G17+$C$15</f>
        <v>1890.6316</v>
      </c>
    </row>
    <row r="18" customFormat="false" ht="12.8" hidden="false" customHeight="false" outlineLevel="0" collapsed="false">
      <c r="B18" s="14"/>
      <c r="C18" s="15"/>
      <c r="D18" s="16"/>
      <c r="E18" s="16" t="n">
        <v>540</v>
      </c>
      <c r="F18" s="23"/>
      <c r="G18" s="23" t="n">
        <f aca="false">H17</f>
        <v>1890.6316</v>
      </c>
      <c r="H18" s="24" t="n">
        <f aca="false">G18+$C$15</f>
        <v>2203.6608</v>
      </c>
    </row>
    <row r="19" customFormat="false" ht="12.8" hidden="false" customHeight="false" outlineLevel="0" collapsed="false">
      <c r="B19" s="8"/>
      <c r="C19" s="9"/>
      <c r="D19" s="10"/>
      <c r="E19" s="10" t="n">
        <v>541</v>
      </c>
      <c r="F19" s="11"/>
      <c r="G19" s="12" t="n">
        <f aca="false">H18</f>
        <v>2203.6608</v>
      </c>
      <c r="H19" s="13" t="n">
        <f aca="false">G19+$C$15</f>
        <v>2516.69</v>
      </c>
    </row>
    <row r="20" customFormat="false" ht="12.8" hidden="false" customHeight="false" outlineLevel="0" collapsed="false">
      <c r="B20" s="2" t="n">
        <v>6</v>
      </c>
      <c r="C20" s="3" t="n">
        <f aca="false">($D$3-$C$3)/B20</f>
        <v>260.857666666667</v>
      </c>
      <c r="D20" s="4" t="n">
        <v>48</v>
      </c>
      <c r="E20" s="4" t="n">
        <v>564</v>
      </c>
      <c r="F20" s="25"/>
      <c r="G20" s="6" t="n">
        <f aca="false">C3</f>
        <v>951.544</v>
      </c>
      <c r="H20" s="7" t="n">
        <f aca="false">G20+$C$20</f>
        <v>1212.40166666667</v>
      </c>
    </row>
    <row r="21" customFormat="false" ht="12.8" hidden="false" customHeight="false" outlineLevel="0" collapsed="false">
      <c r="B21" s="14"/>
      <c r="C21" s="15"/>
      <c r="D21" s="16"/>
      <c r="E21" s="16" t="n">
        <v>396</v>
      </c>
      <c r="F21" s="17"/>
      <c r="G21" s="18" t="n">
        <f aca="false">H20</f>
        <v>1212.40166666667</v>
      </c>
      <c r="H21" s="19" t="n">
        <f aca="false">G21+$C$20</f>
        <v>1473.25933333334</v>
      </c>
    </row>
    <row r="22" customFormat="false" ht="12.8" hidden="false" customHeight="false" outlineLevel="0" collapsed="false">
      <c r="B22" s="14"/>
      <c r="C22" s="15"/>
      <c r="D22" s="16"/>
      <c r="E22" s="16" t="n">
        <v>392</v>
      </c>
      <c r="F22" s="17"/>
      <c r="G22" s="18" t="n">
        <f aca="false">H21</f>
        <v>1473.25933333334</v>
      </c>
      <c r="H22" s="19" t="n">
        <f aca="false">G22+$C$20</f>
        <v>1734.117</v>
      </c>
    </row>
    <row r="23" customFormat="false" ht="12.8" hidden="false" customHeight="false" outlineLevel="0" collapsed="false">
      <c r="B23" s="14"/>
      <c r="C23" s="15"/>
      <c r="D23" s="16"/>
      <c r="E23" s="16" t="n">
        <v>476</v>
      </c>
      <c r="F23" s="17"/>
      <c r="G23" s="18" t="n">
        <f aca="false">H22</f>
        <v>1734.117</v>
      </c>
      <c r="H23" s="19" t="n">
        <f aca="false">G23+$C$20</f>
        <v>1994.97466666667</v>
      </c>
    </row>
    <row r="24" customFormat="false" ht="12.8" hidden="false" customHeight="false" outlineLevel="0" collapsed="false">
      <c r="B24" s="14"/>
      <c r="C24" s="15"/>
      <c r="D24" s="16"/>
      <c r="E24" s="16" t="n">
        <v>442</v>
      </c>
      <c r="F24" s="17"/>
      <c r="G24" s="18" t="n">
        <f aca="false">H23</f>
        <v>1994.97466666667</v>
      </c>
      <c r="H24" s="19" t="n">
        <f aca="false">G24+$C$20</f>
        <v>2255.83233333334</v>
      </c>
    </row>
    <row r="25" customFormat="false" ht="12.8" hidden="false" customHeight="false" outlineLevel="0" collapsed="false">
      <c r="B25" s="8"/>
      <c r="C25" s="9"/>
      <c r="D25" s="10"/>
      <c r="E25" s="10" t="n">
        <v>449</v>
      </c>
      <c r="F25" s="11"/>
      <c r="G25" s="12" t="n">
        <f aca="false">H24</f>
        <v>2255.83233333333</v>
      </c>
      <c r="H25" s="13" t="n">
        <f aca="false">G25+$C$20</f>
        <v>2516.69</v>
      </c>
    </row>
    <row r="26" customFormat="false" ht="12.8" hidden="false" customHeight="false" outlineLevel="0" collapsed="false">
      <c r="B26" s="2" t="n">
        <v>7</v>
      </c>
      <c r="C26" s="3" t="n">
        <f aca="false">($D$3-$C$3)/B26</f>
        <v>223.592285714286</v>
      </c>
      <c r="D26" s="4" t="n">
        <v>42</v>
      </c>
      <c r="E26" s="4" t="n">
        <v>501</v>
      </c>
      <c r="F26" s="5"/>
      <c r="G26" s="6" t="n">
        <f aca="false">C3</f>
        <v>951.544</v>
      </c>
      <c r="H26" s="7" t="n">
        <f aca="false">G26+$C$26</f>
        <v>1175.13628571429</v>
      </c>
    </row>
    <row r="27" customFormat="false" ht="12.8" hidden="false" customHeight="false" outlineLevel="0" collapsed="false">
      <c r="B27" s="14"/>
      <c r="C27" s="15"/>
      <c r="D27" s="16"/>
      <c r="E27" s="16" t="n">
        <v>372</v>
      </c>
      <c r="F27" s="17"/>
      <c r="G27" s="18" t="n">
        <f aca="false">H26</f>
        <v>1175.13628571429</v>
      </c>
      <c r="H27" s="19" t="n">
        <f aca="false">G27+$C$26</f>
        <v>1398.72857142858</v>
      </c>
    </row>
    <row r="28" customFormat="false" ht="12.8" hidden="false" customHeight="false" outlineLevel="0" collapsed="false">
      <c r="B28" s="14"/>
      <c r="C28" s="15"/>
      <c r="D28" s="16"/>
      <c r="E28" s="16" t="n">
        <v>396</v>
      </c>
      <c r="F28" s="17"/>
      <c r="G28" s="18" t="n">
        <f aca="false">H27</f>
        <v>1398.72857142858</v>
      </c>
      <c r="H28" s="19" t="n">
        <f aca="false">G28+$C$26</f>
        <v>1622.32085714286</v>
      </c>
    </row>
    <row r="29" customFormat="false" ht="12.8" hidden="false" customHeight="false" outlineLevel="0" collapsed="false">
      <c r="B29" s="14"/>
      <c r="C29" s="15"/>
      <c r="D29" s="16"/>
      <c r="E29" s="16" t="n">
        <v>402</v>
      </c>
      <c r="F29" s="17"/>
      <c r="G29" s="18" t="n">
        <f aca="false">H28</f>
        <v>1622.32085714286</v>
      </c>
      <c r="H29" s="19" t="n">
        <f aca="false">G29+$C$26</f>
        <v>1845.91314285715</v>
      </c>
      <c r="J29" s="26"/>
      <c r="K29" s="26"/>
      <c r="L29" s="26"/>
      <c r="M29" s="26"/>
      <c r="N29" s="26"/>
      <c r="O29" s="26"/>
      <c r="P29" s="26"/>
      <c r="Q29" s="26"/>
      <c r="R29" s="26"/>
      <c r="S29" s="26"/>
      <c r="T29" s="26"/>
    </row>
    <row r="30" customFormat="false" ht="12.8" hidden="false" customHeight="false" outlineLevel="0" collapsed="false">
      <c r="B30" s="14"/>
      <c r="C30" s="15"/>
      <c r="D30" s="16"/>
      <c r="E30" s="16" t="n">
        <v>438</v>
      </c>
      <c r="F30" s="17"/>
      <c r="G30" s="18" t="n">
        <f aca="false">H29</f>
        <v>1845.91314285715</v>
      </c>
      <c r="H30" s="19" t="n">
        <f aca="false">G30+$C$26</f>
        <v>2069.50542857143</v>
      </c>
      <c r="J30" s="26"/>
      <c r="K30" s="26"/>
      <c r="L30" s="26"/>
      <c r="M30" s="26"/>
      <c r="N30" s="26"/>
      <c r="O30" s="26"/>
      <c r="P30" s="26"/>
      <c r="Q30" s="26"/>
      <c r="R30" s="26"/>
      <c r="S30" s="26"/>
      <c r="T30" s="26"/>
    </row>
    <row r="31" customFormat="false" ht="12.8" hidden="false" customHeight="false" outlineLevel="0" collapsed="false">
      <c r="B31" s="14"/>
      <c r="C31" s="15"/>
      <c r="D31" s="16"/>
      <c r="E31" s="16" t="n">
        <v>306</v>
      </c>
      <c r="F31" s="23"/>
      <c r="G31" s="23" t="n">
        <f aca="false">H30</f>
        <v>2069.50542857143</v>
      </c>
      <c r="H31" s="24" t="n">
        <f aca="false">G31+$C$26</f>
        <v>2293.09771428571</v>
      </c>
      <c r="J31" s="26"/>
      <c r="K31" s="26"/>
      <c r="L31" s="26"/>
      <c r="M31" s="26"/>
      <c r="N31" s="26"/>
      <c r="O31" s="26"/>
      <c r="P31" s="26"/>
      <c r="Q31" s="26"/>
      <c r="R31" s="26"/>
      <c r="S31" s="26"/>
      <c r="T31" s="26"/>
    </row>
    <row r="32" customFormat="false" ht="12.8" hidden="false" customHeight="false" outlineLevel="0" collapsed="false">
      <c r="B32" s="8"/>
      <c r="C32" s="9"/>
      <c r="D32" s="10"/>
      <c r="E32" s="10" t="n">
        <v>377</v>
      </c>
      <c r="F32" s="11"/>
      <c r="G32" s="12" t="n">
        <f aca="false">H31</f>
        <v>2293.09771428571</v>
      </c>
      <c r="H32" s="13" t="n">
        <f aca="false">G32+$C$26</f>
        <v>2516.69</v>
      </c>
      <c r="J32" s="26"/>
      <c r="K32" s="26"/>
      <c r="L32" s="26"/>
      <c r="M32" s="26"/>
      <c r="N32" s="26"/>
      <c r="O32" s="26"/>
      <c r="P32" s="26"/>
      <c r="Q32" s="26"/>
      <c r="R32" s="26"/>
      <c r="S32" s="26"/>
      <c r="T32" s="26"/>
    </row>
    <row r="33" customFormat="false" ht="12.8" hidden="false" customHeight="false" outlineLevel="0" collapsed="false">
      <c r="B33" s="2" t="n">
        <v>8</v>
      </c>
      <c r="C33" s="3" t="n">
        <f aca="false">($D$3-$C$3)/B33</f>
        <v>195.64325</v>
      </c>
      <c r="D33" s="4" t="n">
        <v>36</v>
      </c>
      <c r="E33" s="4" t="n">
        <v>417</v>
      </c>
      <c r="F33" s="5"/>
      <c r="G33" s="6" t="n">
        <f aca="false">C3</f>
        <v>951.544</v>
      </c>
      <c r="H33" s="7" t="n">
        <f aca="false">G33+$C$33</f>
        <v>1147.18725</v>
      </c>
      <c r="J33" s="26"/>
      <c r="K33" s="26"/>
      <c r="L33" s="26"/>
      <c r="M33" s="26"/>
      <c r="N33" s="26"/>
      <c r="O33" s="26"/>
      <c r="P33" s="26"/>
      <c r="Q33" s="26"/>
      <c r="R33" s="26"/>
      <c r="S33" s="26"/>
      <c r="T33" s="26"/>
    </row>
    <row r="34" customFormat="false" ht="12.8" hidden="false" customHeight="false" outlineLevel="0" collapsed="false">
      <c r="B34" s="14"/>
      <c r="C34" s="15"/>
      <c r="D34" s="16"/>
      <c r="E34" s="16" t="n">
        <v>346</v>
      </c>
      <c r="F34" s="17"/>
      <c r="G34" s="18" t="n">
        <f aca="false">H33</f>
        <v>1147.18725</v>
      </c>
      <c r="H34" s="19" t="n">
        <f aca="false">G34+$C$33</f>
        <v>1342.8305</v>
      </c>
      <c r="J34" s="26"/>
      <c r="K34" s="26"/>
      <c r="L34" s="26"/>
      <c r="M34" s="26"/>
      <c r="N34" s="26"/>
      <c r="O34" s="26"/>
      <c r="P34" s="26"/>
      <c r="Q34" s="26"/>
      <c r="R34" s="26"/>
      <c r="S34" s="26"/>
      <c r="T34" s="26"/>
    </row>
    <row r="35" customFormat="false" ht="12.8" hidden="false" customHeight="false" outlineLevel="0" collapsed="false">
      <c r="B35" s="14"/>
      <c r="C35" s="15"/>
      <c r="D35" s="16"/>
      <c r="E35" s="16" t="n">
        <v>352</v>
      </c>
      <c r="F35" s="17"/>
      <c r="G35" s="18" t="n">
        <f aca="false">H34</f>
        <v>1342.8305</v>
      </c>
      <c r="H35" s="19" t="n">
        <f aca="false">G35+$C$33</f>
        <v>1538.47375</v>
      </c>
      <c r="J35" s="26"/>
      <c r="K35" s="26"/>
      <c r="L35" s="26"/>
      <c r="M35" s="26"/>
      <c r="N35" s="26"/>
      <c r="O35" s="26"/>
      <c r="P35" s="26"/>
      <c r="Q35" s="26"/>
      <c r="R35" s="26"/>
      <c r="S35" s="26"/>
      <c r="T35" s="26"/>
    </row>
    <row r="36" customFormat="false" ht="12.8" hidden="false" customHeight="false" outlineLevel="0" collapsed="false">
      <c r="B36" s="14"/>
      <c r="C36" s="15"/>
      <c r="D36" s="16"/>
      <c r="E36" s="16" t="n">
        <v>259</v>
      </c>
      <c r="F36" s="17"/>
      <c r="G36" s="18" t="n">
        <f aca="false">H35</f>
        <v>1538.47375</v>
      </c>
      <c r="H36" s="19" t="n">
        <f aca="false">G36+$C$33</f>
        <v>1734.117</v>
      </c>
      <c r="J36" s="26"/>
      <c r="K36" s="26"/>
      <c r="L36" s="26"/>
      <c r="M36" s="26"/>
      <c r="N36" s="26"/>
      <c r="O36" s="26"/>
      <c r="P36" s="26"/>
      <c r="Q36" s="26"/>
      <c r="R36" s="26"/>
      <c r="S36" s="26"/>
      <c r="T36" s="26"/>
    </row>
    <row r="37" customFormat="false" ht="12.8" hidden="false" customHeight="false" outlineLevel="0" collapsed="false">
      <c r="B37" s="14"/>
      <c r="C37" s="15"/>
      <c r="D37" s="16"/>
      <c r="E37" s="16" t="n">
        <v>325</v>
      </c>
      <c r="F37" s="17"/>
      <c r="G37" s="18" t="n">
        <f aca="false">H36</f>
        <v>1734.117</v>
      </c>
      <c r="H37" s="19" t="n">
        <f aca="false">G37+$C$33</f>
        <v>1929.76025</v>
      </c>
      <c r="J37" s="26"/>
      <c r="K37" s="26"/>
      <c r="L37" s="26"/>
      <c r="M37" s="26"/>
      <c r="N37" s="26"/>
      <c r="O37" s="26"/>
      <c r="P37" s="26"/>
      <c r="Q37" s="26"/>
      <c r="R37" s="26"/>
      <c r="S37" s="26"/>
      <c r="T37" s="26"/>
    </row>
    <row r="38" customFormat="false" ht="12.8" hidden="false" customHeight="false" outlineLevel="0" collapsed="false">
      <c r="B38" s="14"/>
      <c r="C38" s="15"/>
      <c r="D38" s="16"/>
      <c r="E38" s="16" t="n">
        <v>334</v>
      </c>
      <c r="F38" s="23"/>
      <c r="G38" s="23" t="n">
        <f aca="false">H37</f>
        <v>1929.76025</v>
      </c>
      <c r="H38" s="24" t="n">
        <f aca="false">G38+$C$33</f>
        <v>2125.4035</v>
      </c>
      <c r="J38" s="26"/>
      <c r="K38" s="26"/>
      <c r="L38" s="26"/>
      <c r="M38" s="26"/>
      <c r="N38" s="26"/>
      <c r="O38" s="26"/>
      <c r="P38" s="26"/>
      <c r="Q38" s="26"/>
      <c r="R38" s="26"/>
      <c r="S38" s="26"/>
      <c r="T38" s="26"/>
    </row>
    <row r="39" customFormat="false" ht="12.8" hidden="false" customHeight="false" outlineLevel="0" collapsed="false">
      <c r="B39" s="14"/>
      <c r="C39" s="15"/>
      <c r="D39" s="16"/>
      <c r="E39" s="16" t="n">
        <v>285</v>
      </c>
      <c r="F39" s="17"/>
      <c r="G39" s="18" t="n">
        <f aca="false">H38</f>
        <v>2125.4035</v>
      </c>
      <c r="H39" s="19" t="n">
        <f aca="false">G39+$C$33</f>
        <v>2321.04675</v>
      </c>
      <c r="J39" s="26"/>
      <c r="K39" s="26"/>
      <c r="L39" s="26"/>
      <c r="M39" s="26"/>
      <c r="N39" s="26"/>
      <c r="O39" s="26"/>
      <c r="P39" s="26"/>
      <c r="Q39" s="26"/>
      <c r="R39" s="26"/>
      <c r="S39" s="26"/>
      <c r="T39" s="26"/>
    </row>
    <row r="40" customFormat="false" ht="12.8" hidden="false" customHeight="false" outlineLevel="0" collapsed="false">
      <c r="B40" s="8"/>
      <c r="C40" s="9"/>
      <c r="D40" s="10"/>
      <c r="E40" s="10" t="n">
        <v>321</v>
      </c>
      <c r="F40" s="11"/>
      <c r="G40" s="12" t="n">
        <f aca="false">H39</f>
        <v>2321.04675</v>
      </c>
      <c r="H40" s="13" t="n">
        <f aca="false">G40+$C$33</f>
        <v>2516.69</v>
      </c>
      <c r="J40" s="26"/>
      <c r="K40" s="26"/>
      <c r="L40" s="26"/>
      <c r="M40" s="26"/>
      <c r="N40" s="26"/>
      <c r="O40" s="26"/>
      <c r="P40" s="26"/>
      <c r="Q40" s="26"/>
      <c r="R40" s="26"/>
      <c r="S40" s="26"/>
      <c r="T40" s="26"/>
    </row>
    <row r="41" customFormat="false" ht="12.8" hidden="false" customHeight="false" outlineLevel="0" collapsed="false">
      <c r="B41" s="2" t="n">
        <v>9</v>
      </c>
      <c r="C41" s="3" t="n">
        <f aca="false">($D$3-$C$3)/B41</f>
        <v>173.905111111111</v>
      </c>
      <c r="D41" s="4" t="n">
        <v>32</v>
      </c>
      <c r="E41" s="4" t="n">
        <v>353</v>
      </c>
      <c r="F41" s="5"/>
      <c r="G41" s="6" t="n">
        <f aca="false">C3</f>
        <v>951.544</v>
      </c>
      <c r="H41" s="7" t="n">
        <f aca="false">G41+$C$41</f>
        <v>1125.44911111111</v>
      </c>
    </row>
    <row r="42" customFormat="false" ht="12.8" hidden="false" customHeight="false" outlineLevel="0" collapsed="false">
      <c r="B42" s="14"/>
      <c r="C42" s="15"/>
      <c r="D42" s="16"/>
      <c r="E42" s="16" t="n">
        <v>345</v>
      </c>
      <c r="F42" s="17"/>
      <c r="G42" s="18" t="n">
        <f aca="false">H41</f>
        <v>1125.44911111111</v>
      </c>
      <c r="H42" s="19" t="n">
        <f aca="false">G42+$C$41</f>
        <v>1299.35422222222</v>
      </c>
    </row>
    <row r="43" customFormat="false" ht="12.8" hidden="false" customHeight="false" outlineLevel="0" collapsed="false">
      <c r="B43" s="14"/>
      <c r="C43" s="15"/>
      <c r="D43" s="16"/>
      <c r="E43" s="16" t="n">
        <v>258</v>
      </c>
      <c r="F43" s="17"/>
      <c r="G43" s="18" t="n">
        <f aca="false">H42</f>
        <v>1299.35422222222</v>
      </c>
      <c r="H43" s="19" t="n">
        <f aca="false">G43+$C$41</f>
        <v>1473.25933333333</v>
      </c>
    </row>
    <row r="44" customFormat="false" ht="12.8" hidden="false" customHeight="false" outlineLevel="0" collapsed="false">
      <c r="B44" s="14"/>
      <c r="C44" s="15"/>
      <c r="D44" s="16"/>
      <c r="E44" s="16" t="n">
        <v>266</v>
      </c>
      <c r="F44" s="17"/>
      <c r="G44" s="18" t="n">
        <f aca="false">H43</f>
        <v>1473.25933333333</v>
      </c>
      <c r="H44" s="19" t="n">
        <f aca="false">G44+$C$41</f>
        <v>1647.16444444444</v>
      </c>
    </row>
    <row r="45" customFormat="false" ht="12.8" hidden="false" customHeight="false" outlineLevel="0" collapsed="false">
      <c r="B45" s="14"/>
      <c r="C45" s="15"/>
      <c r="D45" s="16"/>
      <c r="E45" s="16" t="n">
        <v>302</v>
      </c>
      <c r="F45" s="17"/>
      <c r="G45" s="18" t="n">
        <f aca="false">H44</f>
        <v>1647.16444444444</v>
      </c>
      <c r="H45" s="19" t="n">
        <f aca="false">G45+$C$41</f>
        <v>1821.06955555555</v>
      </c>
    </row>
    <row r="46" customFormat="false" ht="12.8" hidden="false" customHeight="false" outlineLevel="0" collapsed="false">
      <c r="B46" s="14"/>
      <c r="C46" s="15"/>
      <c r="D46" s="16"/>
      <c r="E46" s="16" t="n">
        <v>284</v>
      </c>
      <c r="F46" s="17"/>
      <c r="G46" s="18" t="n">
        <f aca="false">H45</f>
        <v>1821.06955555555</v>
      </c>
      <c r="H46" s="19" t="n">
        <f aca="false">G46+$C$41</f>
        <v>1994.97466666666</v>
      </c>
    </row>
    <row r="47" customFormat="false" ht="12.8" hidden="false" customHeight="false" outlineLevel="0" collapsed="false">
      <c r="B47" s="14"/>
      <c r="C47" s="15"/>
      <c r="D47" s="16"/>
      <c r="E47" s="16" t="n">
        <v>267</v>
      </c>
      <c r="F47" s="17"/>
      <c r="G47" s="18" t="n">
        <f aca="false">H46</f>
        <v>1994.97466666666</v>
      </c>
      <c r="H47" s="19" t="n">
        <f aca="false">G47+$C$41</f>
        <v>2168.87977777778</v>
      </c>
    </row>
    <row r="48" customFormat="false" ht="12.8" hidden="false" customHeight="false" outlineLevel="0" collapsed="false">
      <c r="B48" s="14"/>
      <c r="C48" s="15"/>
      <c r="D48" s="16"/>
      <c r="E48" s="16" t="n">
        <v>244</v>
      </c>
      <c r="F48" s="17"/>
      <c r="G48" s="18" t="n">
        <f aca="false">H47</f>
        <v>2168.87977777778</v>
      </c>
      <c r="H48" s="19" t="n">
        <f aca="false">G48+$C$41</f>
        <v>2342.78488888889</v>
      </c>
    </row>
    <row r="49" customFormat="false" ht="12.8" hidden="false" customHeight="false" outlineLevel="0" collapsed="false">
      <c r="B49" s="8"/>
      <c r="C49" s="9"/>
      <c r="D49" s="10"/>
      <c r="E49" s="10" t="n">
        <v>275</v>
      </c>
      <c r="F49" s="11"/>
      <c r="G49" s="12" t="n">
        <f aca="false">H48</f>
        <v>2342.78488888889</v>
      </c>
      <c r="H49" s="13" t="n">
        <f aca="false">G49+$C$41</f>
        <v>2516.69</v>
      </c>
    </row>
    <row r="50" customFormat="false" ht="12.8" hidden="false" customHeight="false" outlineLevel="0" collapsed="false">
      <c r="B50" s="2" t="n">
        <v>10</v>
      </c>
      <c r="C50" s="3" t="n">
        <f aca="false">($D$3-$C$3)/B50</f>
        <v>156.5146</v>
      </c>
      <c r="D50" s="4" t="n">
        <v>29</v>
      </c>
      <c r="E50" s="4" t="n">
        <v>315</v>
      </c>
      <c r="F50" s="5"/>
      <c r="G50" s="6" t="n">
        <f aca="false">C3</f>
        <v>951.544</v>
      </c>
      <c r="H50" s="7" t="n">
        <f aca="false">G50+$C$50</f>
        <v>1108.0586</v>
      </c>
    </row>
    <row r="51" customFormat="false" ht="12.8" hidden="false" customHeight="false" outlineLevel="0" collapsed="false">
      <c r="B51" s="14"/>
      <c r="C51" s="16"/>
      <c r="D51" s="16"/>
      <c r="E51" s="16" t="n">
        <v>317</v>
      </c>
      <c r="F51" s="17"/>
      <c r="G51" s="18" t="n">
        <f aca="false">H50</f>
        <v>1108.0586</v>
      </c>
      <c r="H51" s="19" t="n">
        <f aca="false">G51+$C$50</f>
        <v>1264.5732</v>
      </c>
    </row>
    <row r="52" customFormat="false" ht="12.8" hidden="false" customHeight="false" outlineLevel="0" collapsed="false">
      <c r="B52" s="14"/>
      <c r="C52" s="16"/>
      <c r="D52" s="16"/>
      <c r="E52" s="16" t="n">
        <v>203</v>
      </c>
      <c r="F52" s="17"/>
      <c r="G52" s="18" t="n">
        <f aca="false">H51</f>
        <v>1264.5732</v>
      </c>
      <c r="H52" s="19" t="n">
        <f aca="false">G52+$C$50</f>
        <v>1421.0878</v>
      </c>
    </row>
    <row r="53" customFormat="false" ht="12.8" hidden="false" customHeight="false" outlineLevel="0" collapsed="false">
      <c r="B53" s="14"/>
      <c r="C53" s="16"/>
      <c r="D53" s="16"/>
      <c r="E53" s="16" t="n">
        <v>291</v>
      </c>
      <c r="F53" s="17"/>
      <c r="G53" s="18" t="n">
        <f aca="false">H52</f>
        <v>1421.0878</v>
      </c>
      <c r="H53" s="19" t="n">
        <f aca="false">G53+$C$50</f>
        <v>1577.6024</v>
      </c>
    </row>
    <row r="54" customFormat="false" ht="12.8" hidden="false" customHeight="false" outlineLevel="0" collapsed="false">
      <c r="B54" s="14"/>
      <c r="C54" s="16"/>
      <c r="D54" s="16"/>
      <c r="E54" s="16" t="n">
        <v>223</v>
      </c>
      <c r="F54" s="17"/>
      <c r="G54" s="18" t="n">
        <f aca="false">H53</f>
        <v>1577.6024</v>
      </c>
      <c r="H54" s="19" t="n">
        <f aca="false">G54+$C$50</f>
        <v>1734.117</v>
      </c>
    </row>
    <row r="55" customFormat="false" ht="12.8" hidden="false" customHeight="false" outlineLevel="0" collapsed="false">
      <c r="B55" s="14"/>
      <c r="C55" s="16"/>
      <c r="D55" s="16"/>
      <c r="E55" s="16" t="n">
        <v>295</v>
      </c>
      <c r="F55" s="17"/>
      <c r="G55" s="18" t="n">
        <f aca="false">H54</f>
        <v>1734.117</v>
      </c>
      <c r="H55" s="19" t="n">
        <f aca="false">G55+$C$50</f>
        <v>1890.6316</v>
      </c>
    </row>
    <row r="56" customFormat="false" ht="12.8" hidden="false" customHeight="false" outlineLevel="0" collapsed="false">
      <c r="B56" s="14"/>
      <c r="C56" s="16"/>
      <c r="D56" s="16"/>
      <c r="E56" s="16" t="n">
        <v>329</v>
      </c>
      <c r="F56" s="17"/>
      <c r="G56" s="18" t="n">
        <f aca="false">H55</f>
        <v>1890.6316</v>
      </c>
      <c r="H56" s="19" t="n">
        <f aca="false">G56+$C$50</f>
        <v>2047.1462</v>
      </c>
    </row>
    <row r="57" customFormat="false" ht="12.8" hidden="false" customHeight="false" outlineLevel="0" collapsed="false">
      <c r="B57" s="14"/>
      <c r="C57" s="16"/>
      <c r="D57" s="16"/>
      <c r="E57" s="16" t="n">
        <v>235</v>
      </c>
      <c r="F57" s="17"/>
      <c r="G57" s="18" t="n">
        <f aca="false">H56</f>
        <v>2047.1462</v>
      </c>
      <c r="H57" s="19" t="n">
        <f aca="false">G57+$C$50</f>
        <v>2203.6608</v>
      </c>
    </row>
    <row r="58" customFormat="false" ht="12.8" hidden="false" customHeight="false" outlineLevel="0" collapsed="false">
      <c r="B58" s="14"/>
      <c r="C58" s="16"/>
      <c r="D58" s="16"/>
      <c r="E58" s="16" t="n">
        <v>223</v>
      </c>
      <c r="F58" s="17"/>
      <c r="G58" s="18" t="n">
        <f aca="false">H57</f>
        <v>2203.6608</v>
      </c>
      <c r="H58" s="19" t="n">
        <f aca="false">G58+$C$50</f>
        <v>2360.1754</v>
      </c>
    </row>
    <row r="59" customFormat="false" ht="12.8" hidden="false" customHeight="false" outlineLevel="0" collapsed="false">
      <c r="B59" s="8"/>
      <c r="C59" s="10"/>
      <c r="D59" s="10"/>
      <c r="E59" s="10" t="n">
        <v>231</v>
      </c>
      <c r="F59" s="11"/>
      <c r="G59" s="12" t="n">
        <f aca="false">H58</f>
        <v>2360.1754</v>
      </c>
      <c r="H59" s="13" t="n">
        <f aca="false">G59+$C$50</f>
        <v>2516.69</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10"/>
  <sheetViews>
    <sheetView showFormulas="false" showGridLines="true" showRowColHeaders="true" showZeros="true" rightToLeft="false" tabSelected="false" showOutlineSymbols="true" defaultGridColor="true" view="normal" topLeftCell="A43" colorId="64" zoomScale="80" zoomScaleNormal="80" zoomScalePageLayoutView="100" workbookViewId="0">
      <selection pane="topLeft" activeCell="D153" activeCellId="0" sqref="D153"/>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1.48819567308667</v>
      </c>
      <c r="C6" s="30" t="n">
        <f aca="false">SUM(G10:J21)</f>
        <v>140.074220847646</v>
      </c>
      <c r="D6" s="30" t="n">
        <f aca="false">C6/B6</f>
        <v>94.1235237951721</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59.9295806942433</v>
      </c>
    </row>
    <row r="7" customFormat="false" ht="12.8" hidden="false" customHeight="false" outlineLevel="0" collapsed="false">
      <c r="B7" s="30"/>
      <c r="C7" s="30"/>
      <c r="D7" s="30"/>
      <c r="E7" s="30"/>
      <c r="F7" s="27" t="s">
        <v>22</v>
      </c>
      <c r="G7" s="14" t="n">
        <v>0.140331531642453</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50.9253807536838</v>
      </c>
    </row>
    <row r="8" customFormat="false" ht="12.8" hidden="false" customHeight="false" outlineLevel="0" collapsed="false">
      <c r="B8" s="30"/>
      <c r="C8" s="30"/>
      <c r="D8" s="30"/>
      <c r="E8" s="30"/>
      <c r="F8" s="27" t="s">
        <v>23</v>
      </c>
      <c r="G8" s="14" t="n">
        <v>0.194613724395343</v>
      </c>
      <c r="H8" s="0" t="n">
        <v>0.265196740964865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42.7754114254069</v>
      </c>
    </row>
    <row r="9" customFormat="false" ht="12.8" hidden="false" customHeight="false" outlineLevel="0" collapsed="false">
      <c r="B9" s="30"/>
      <c r="C9" s="30"/>
      <c r="D9" s="30"/>
      <c r="E9" s="30"/>
      <c r="F9" s="27" t="s">
        <v>24</v>
      </c>
      <c r="G9" s="8" t="n">
        <v>0.251001132926218</v>
      </c>
      <c r="H9" s="10" t="n">
        <v>0.284514289173159</v>
      </c>
      <c r="I9" s="10" t="n">
        <v>0.352538253984635</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39.490257747227</v>
      </c>
    </row>
    <row r="10" customFormat="false" ht="12.8" hidden="false" customHeight="false" outlineLevel="0" collapsed="false">
      <c r="B10" s="30" t="n">
        <f aca="false">SUM(K10:N13)</f>
        <v>64.7993282602867</v>
      </c>
      <c r="C10" s="30" t="n">
        <f aca="false">SUM(G10:J13)+SUM(K14:N17)+SUM(K18:N21)</f>
        <v>380.002122316623</v>
      </c>
      <c r="D10" s="30" t="n">
        <f aca="false">C10/B10</f>
        <v>5.86429107397882</v>
      </c>
      <c r="E10" s="27" t="s">
        <v>15</v>
      </c>
      <c r="F10" s="1" t="s">
        <v>25</v>
      </c>
      <c r="G10" s="14" t="n">
        <v>0.52471586419384</v>
      </c>
      <c r="H10" s="0" t="n">
        <v>0.524921860325752</v>
      </c>
      <c r="I10" s="0" t="n">
        <v>0.50856718465341</v>
      </c>
      <c r="J10" s="0" t="n">
        <v>0.489754615923885</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0.226265444233736</v>
      </c>
    </row>
    <row r="11" customFormat="false" ht="12.8" hidden="false" customHeight="false" outlineLevel="0" collapsed="false">
      <c r="B11" s="30"/>
      <c r="C11" s="30"/>
      <c r="D11" s="30"/>
      <c r="E11" s="30"/>
      <c r="F11" s="1" t="s">
        <v>26</v>
      </c>
      <c r="G11" s="14" t="n">
        <v>0.770830084450716</v>
      </c>
      <c r="H11" s="0" t="n">
        <v>0.790375352362823</v>
      </c>
      <c r="I11" s="0" t="n">
        <v>0.7693846189402</v>
      </c>
      <c r="J11" s="0" t="n">
        <v>0.734521311380987</v>
      </c>
      <c r="K11" s="14" t="n">
        <v>0.514177010958386</v>
      </c>
      <c r="L11" s="0" t="n">
        <v>0</v>
      </c>
      <c r="M11" s="0" t="n">
        <v>0</v>
      </c>
      <c r="N11" s="33" t="n">
        <v>0</v>
      </c>
      <c r="O11" s="0" t="n">
        <v>0</v>
      </c>
      <c r="P11" s="0" t="n">
        <v>0</v>
      </c>
      <c r="Q11" s="0" t="n">
        <v>0</v>
      </c>
      <c r="R11" s="0" t="n">
        <v>0</v>
      </c>
      <c r="S11" s="0" t="n">
        <v>0</v>
      </c>
      <c r="T11" s="0" t="n">
        <v>0</v>
      </c>
      <c r="U11" s="0" t="n">
        <v>0</v>
      </c>
      <c r="V11" s="33" t="n">
        <v>0</v>
      </c>
      <c r="W11" s="0" t="n">
        <f aca="false">SUM(G11:J11,L14:L21)/SUM(K11,L12,L13)</f>
        <v>0.305335724692602</v>
      </c>
    </row>
    <row r="12" customFormat="false" ht="12.8" hidden="false" customHeight="false" outlineLevel="0" collapsed="false">
      <c r="B12" s="30"/>
      <c r="C12" s="30"/>
      <c r="D12" s="30"/>
      <c r="E12" s="30"/>
      <c r="F12" s="1" t="s">
        <v>27</v>
      </c>
      <c r="G12" s="14" t="n">
        <v>13.9780297595357</v>
      </c>
      <c r="H12" s="0" t="n">
        <v>14.0194309016991</v>
      </c>
      <c r="I12" s="0" t="n">
        <v>13.8356222868834</v>
      </c>
      <c r="J12" s="0" t="n">
        <v>14.1227999032472</v>
      </c>
      <c r="K12" s="14" t="n">
        <v>15.6949142887591</v>
      </c>
      <c r="L12" s="0" t="n">
        <v>16.4675249063313</v>
      </c>
      <c r="M12" s="0" t="n">
        <v>0</v>
      </c>
      <c r="N12" s="33" t="n">
        <v>0</v>
      </c>
      <c r="O12" s="0" t="n">
        <v>0</v>
      </c>
      <c r="P12" s="0" t="n">
        <v>0</v>
      </c>
      <c r="Q12" s="0" t="n">
        <v>0</v>
      </c>
      <c r="R12" s="0" t="n">
        <v>0</v>
      </c>
      <c r="S12" s="0" t="n">
        <v>0</v>
      </c>
      <c r="T12" s="0" t="n">
        <v>0</v>
      </c>
      <c r="U12" s="0" t="n">
        <v>0</v>
      </c>
      <c r="V12" s="33" t="n">
        <v>0</v>
      </c>
      <c r="W12" s="0" t="n">
        <f aca="false">SUM(G12:J12,M14:M21)/SUM(K12,L12,M13)</f>
        <v>5.37991971157772</v>
      </c>
    </row>
    <row r="13" customFormat="false" ht="12.8" hidden="false" customHeight="false" outlineLevel="0" collapsed="false">
      <c r="B13" s="30"/>
      <c r="C13" s="30"/>
      <c r="D13" s="30"/>
      <c r="E13" s="30"/>
      <c r="F13" s="1" t="s">
        <v>16</v>
      </c>
      <c r="G13" s="14" t="n">
        <v>15.4835178407904</v>
      </c>
      <c r="H13" s="0" t="n">
        <v>15.5610342531697</v>
      </c>
      <c r="I13" s="0" t="n">
        <v>15.4459469467052</v>
      </c>
      <c r="J13" s="0" t="n">
        <v>15.345253490594</v>
      </c>
      <c r="K13" s="8" t="n">
        <v>14.4886537645213</v>
      </c>
      <c r="L13" s="10" t="n">
        <v>14.2594794215596</v>
      </c>
      <c r="M13" s="10" t="n">
        <v>3.37457886815703</v>
      </c>
      <c r="N13" s="34" t="n">
        <v>0</v>
      </c>
      <c r="O13" s="0" t="n">
        <v>0</v>
      </c>
      <c r="P13" s="0" t="n">
        <v>0</v>
      </c>
      <c r="Q13" s="0" t="n">
        <v>0</v>
      </c>
      <c r="R13" s="0" t="n">
        <v>0</v>
      </c>
      <c r="S13" s="0" t="n">
        <v>0</v>
      </c>
      <c r="T13" s="0" t="n">
        <v>0</v>
      </c>
      <c r="U13" s="0" t="n">
        <v>0</v>
      </c>
      <c r="V13" s="33" t="n">
        <v>0</v>
      </c>
      <c r="W13" s="0" t="n">
        <f aca="false">SUM(G13:J13,N14:N21)/SUM(K13:M13)</f>
        <v>5.36476902660665</v>
      </c>
    </row>
    <row r="14" customFormat="false" ht="12.8" hidden="false" customHeight="false" outlineLevel="0" collapsed="false">
      <c r="B14" s="30" t="n">
        <f aca="false">SUM(O14:R17)</f>
        <v>3.1998179022328</v>
      </c>
      <c r="C14" s="30" t="n">
        <f aca="false">SUM(G14:N17)+SUM(O18:R21)</f>
        <v>148.005015717205</v>
      </c>
      <c r="D14" s="30" t="n">
        <f aca="false">C14/B14</f>
        <v>46.2541995323947</v>
      </c>
      <c r="E14" s="27" t="s">
        <v>17</v>
      </c>
      <c r="F14" s="1" t="s">
        <v>28</v>
      </c>
      <c r="G14" s="2" t="n">
        <v>0.578726162252069</v>
      </c>
      <c r="H14" s="4" t="n">
        <v>0.545032921247875</v>
      </c>
      <c r="I14" s="4" t="n">
        <v>0.545255750756095</v>
      </c>
      <c r="J14" s="31" t="n">
        <v>0.536668881680934</v>
      </c>
      <c r="K14" s="0" t="n">
        <v>0.555493029550876</v>
      </c>
      <c r="L14" s="0" t="n">
        <v>0.758989543145248</v>
      </c>
      <c r="M14" s="0" t="n">
        <v>17.7990713305595</v>
      </c>
      <c r="N14" s="0" t="n">
        <v>13.1908628246437</v>
      </c>
      <c r="O14" s="2" t="n">
        <v>0</v>
      </c>
      <c r="P14" s="4" t="n">
        <v>0</v>
      </c>
      <c r="Q14" s="4" t="n">
        <v>0</v>
      </c>
      <c r="R14" s="31" t="n">
        <v>0</v>
      </c>
      <c r="S14" s="0" t="n">
        <v>0</v>
      </c>
      <c r="T14" s="0" t="n">
        <v>0</v>
      </c>
      <c r="U14" s="0" t="n">
        <v>0</v>
      </c>
      <c r="V14" s="33" t="n">
        <v>0</v>
      </c>
      <c r="W14" s="0" t="n">
        <f aca="false">SUM(G14:N14,O18:O21)/SUM(O15:O17)</f>
        <v>28.1929407210493</v>
      </c>
    </row>
    <row r="15" customFormat="false" ht="12.8" hidden="false" customHeight="false" outlineLevel="0" collapsed="false">
      <c r="B15" s="30"/>
      <c r="C15" s="30"/>
      <c r="D15" s="30"/>
      <c r="E15" s="30"/>
      <c r="F15" s="1" t="s">
        <v>29</v>
      </c>
      <c r="G15" s="14" t="n">
        <v>0.559645466592153</v>
      </c>
      <c r="H15" s="0" t="n">
        <v>0.549701959712557</v>
      </c>
      <c r="I15" s="0" t="n">
        <v>0.533556019042713</v>
      </c>
      <c r="J15" s="33" t="n">
        <v>0.521000203803266</v>
      </c>
      <c r="K15" s="0" t="n">
        <v>0.546497403338516</v>
      </c>
      <c r="L15" s="0" t="n">
        <v>0.772824367930446</v>
      </c>
      <c r="M15" s="0" t="n">
        <v>17.6935896267233</v>
      </c>
      <c r="N15" s="0" t="n">
        <v>13.1479416396287</v>
      </c>
      <c r="O15" s="14" t="n">
        <v>0.119975112207074</v>
      </c>
      <c r="P15" s="0" t="n">
        <v>0</v>
      </c>
      <c r="Q15" s="0" t="n">
        <v>0</v>
      </c>
      <c r="R15" s="33" t="n">
        <v>0</v>
      </c>
      <c r="S15" s="0" t="n">
        <v>0</v>
      </c>
      <c r="T15" s="0" t="n">
        <v>0</v>
      </c>
      <c r="U15" s="0" t="n">
        <v>0</v>
      </c>
      <c r="V15" s="33" t="n">
        <v>0</v>
      </c>
      <c r="W15" s="0" t="n">
        <f aca="false">SUM(G15:N15,P18:P21)/SUM(O15,P16,P17)</f>
        <v>28.1888348796164</v>
      </c>
    </row>
    <row r="16" customFormat="false" ht="12.8" hidden="false" customHeight="false" outlineLevel="0" collapsed="false">
      <c r="B16" s="30"/>
      <c r="C16" s="30"/>
      <c r="D16" s="30"/>
      <c r="E16" s="30"/>
      <c r="F16" s="1" t="s">
        <v>30</v>
      </c>
      <c r="G16" s="14" t="n">
        <v>0.399786375657989</v>
      </c>
      <c r="H16" s="0" t="n">
        <v>0.399313452779475</v>
      </c>
      <c r="I16" s="0" t="n">
        <v>0.335671110479762</v>
      </c>
      <c r="J16" s="33" t="n">
        <v>0.442403419489301</v>
      </c>
      <c r="K16" s="0" t="n">
        <v>0.532033441238359</v>
      </c>
      <c r="L16" s="0" t="n">
        <v>0.746125826158072</v>
      </c>
      <c r="M16" s="0" t="n">
        <v>14.6144002602947</v>
      </c>
      <c r="N16" s="0" t="n">
        <v>14.8377301901899</v>
      </c>
      <c r="O16" s="14" t="n">
        <v>0.540269272969221</v>
      </c>
      <c r="P16" s="0" t="n">
        <v>0.533712634903805</v>
      </c>
      <c r="Q16" s="0" t="n">
        <v>0</v>
      </c>
      <c r="R16" s="33" t="n">
        <v>0</v>
      </c>
      <c r="S16" s="0" t="n">
        <v>0</v>
      </c>
      <c r="T16" s="0" t="n">
        <v>0</v>
      </c>
      <c r="U16" s="0" t="n">
        <v>0</v>
      </c>
      <c r="V16" s="33" t="n">
        <v>0</v>
      </c>
      <c r="W16" s="0" t="n">
        <f aca="false">SUM(G16:N16,Q18:Q21)/SUM(O16,P16,Q17)</f>
        <v>19.0995855227937</v>
      </c>
    </row>
    <row r="17" customFormat="false" ht="12.8" hidden="false" customHeight="false" outlineLevel="0" collapsed="false">
      <c r="B17" s="30"/>
      <c r="C17" s="30"/>
      <c r="D17" s="30"/>
      <c r="E17" s="30"/>
      <c r="F17" s="1" t="s">
        <v>31</v>
      </c>
      <c r="G17" s="8" t="n">
        <v>0.795676445804228</v>
      </c>
      <c r="H17" s="10" t="n">
        <v>0.82685779986917</v>
      </c>
      <c r="I17" s="10" t="n">
        <v>0.839450588386358</v>
      </c>
      <c r="J17" s="34" t="n">
        <v>0.740187333802195</v>
      </c>
      <c r="K17" s="0" t="n">
        <v>0.818897536978162</v>
      </c>
      <c r="L17" s="0" t="n">
        <v>0.922173331924393</v>
      </c>
      <c r="M17" s="0" t="n">
        <v>19.2431297560163</v>
      </c>
      <c r="N17" s="0" t="n">
        <v>13.2451895989315</v>
      </c>
      <c r="O17" s="8" t="n">
        <v>0.648335519025563</v>
      </c>
      <c r="P17" s="10" t="n">
        <v>0.64986966740315</v>
      </c>
      <c r="Q17" s="10" t="n">
        <v>0.707655695723985</v>
      </c>
      <c r="R17" s="34" t="n">
        <v>0</v>
      </c>
      <c r="S17" s="0" t="n">
        <v>0</v>
      </c>
      <c r="T17" s="0" t="n">
        <v>0</v>
      </c>
      <c r="U17" s="0" t="n">
        <v>0</v>
      </c>
      <c r="V17" s="33" t="n">
        <v>0</v>
      </c>
      <c r="W17" s="0" t="n">
        <f aca="false">SUM(G17:N17,R18:R21)/SUM(O17,P17,Q17)</f>
        <v>20.1100664127975</v>
      </c>
    </row>
    <row r="18" customFormat="false" ht="12.8" hidden="false" customHeight="false" outlineLevel="0" collapsed="false">
      <c r="B18" s="30" t="n">
        <f aca="false">SUM(S18:V21)</f>
        <v>2.92110555086885</v>
      </c>
      <c r="C18" s="30" t="n">
        <f aca="false">SUM(G18:R21)</f>
        <v>145.124179134545</v>
      </c>
      <c r="D18" s="30" t="n">
        <f aca="false">C18/B18</f>
        <v>49.6812513643608</v>
      </c>
      <c r="E18" s="27" t="s">
        <v>18</v>
      </c>
      <c r="F18" s="1" t="s">
        <v>32</v>
      </c>
      <c r="G18" s="14" t="n">
        <v>0.474275852937322</v>
      </c>
      <c r="H18" s="0" t="n">
        <v>0.429212361183187</v>
      </c>
      <c r="I18" s="0" t="n">
        <v>0.440768302456349</v>
      </c>
      <c r="J18" s="0" t="n">
        <v>0.493674511916438</v>
      </c>
      <c r="K18" s="2" t="n">
        <v>0.624021521074172</v>
      </c>
      <c r="L18" s="4" t="n">
        <v>0.733537306343101</v>
      </c>
      <c r="M18" s="4" t="n">
        <v>16.7810298578484</v>
      </c>
      <c r="N18" s="31" t="n">
        <v>13.899986573744</v>
      </c>
      <c r="O18" s="0" t="n">
        <v>0.533378620888686</v>
      </c>
      <c r="P18" s="0" t="n">
        <v>0.537640341388689</v>
      </c>
      <c r="Q18" s="0" t="n">
        <v>0.408155105411394</v>
      </c>
      <c r="R18" s="0" t="n">
        <v>0.720283700954226</v>
      </c>
      <c r="S18" s="2" t="n">
        <v>0</v>
      </c>
      <c r="T18" s="4" t="n">
        <v>0</v>
      </c>
      <c r="U18" s="4" t="n">
        <v>0</v>
      </c>
      <c r="V18" s="31" t="n">
        <v>0</v>
      </c>
      <c r="W18" s="0" t="n">
        <f aca="false">SUM(G18:R18)/SUM(S19:S21)</f>
        <v>26.0555869680974</v>
      </c>
    </row>
    <row r="19" customFormat="false" ht="12.8" hidden="false" customHeight="false" outlineLevel="0" collapsed="false">
      <c r="B19" s="30"/>
      <c r="C19" s="30"/>
      <c r="D19" s="30"/>
      <c r="E19" s="30"/>
      <c r="F19" s="1" t="s">
        <v>33</v>
      </c>
      <c r="G19" s="14" t="n">
        <v>0.455596938741297</v>
      </c>
      <c r="H19" s="0" t="n">
        <v>0.44316547962129</v>
      </c>
      <c r="I19" s="0" t="n">
        <v>0.410040238940508</v>
      </c>
      <c r="J19" s="0" t="n">
        <v>0.450541494897078</v>
      </c>
      <c r="K19" s="14" t="n">
        <v>0.651565396533191</v>
      </c>
      <c r="L19" s="0" t="n">
        <v>0.859720157239543</v>
      </c>
      <c r="M19" s="0" t="n">
        <v>12.8771856905768</v>
      </c>
      <c r="N19" s="33" t="n">
        <v>15.3490617962725</v>
      </c>
      <c r="O19" s="0" t="n">
        <v>0.632547671382678</v>
      </c>
      <c r="P19" s="0" t="n">
        <v>0.616397531149978</v>
      </c>
      <c r="Q19" s="0" t="n">
        <v>0.238986197109812</v>
      </c>
      <c r="R19" s="0" t="n">
        <v>0.773985414633662</v>
      </c>
      <c r="S19" s="14" t="n">
        <v>0.403578511883976</v>
      </c>
      <c r="T19" s="0" t="n">
        <v>0</v>
      </c>
      <c r="U19" s="0" t="n">
        <v>0</v>
      </c>
      <c r="V19" s="33" t="n">
        <v>0</v>
      </c>
      <c r="W19" s="0" t="n">
        <f aca="false">SUM(G19:R19)/SUM(S19,T20,T21)</f>
        <v>21.9090341751201</v>
      </c>
    </row>
    <row r="20" customFormat="false" ht="12.8" hidden="false" customHeight="false" outlineLevel="0" collapsed="false">
      <c r="B20" s="30"/>
      <c r="C20" s="30"/>
      <c r="D20" s="30"/>
      <c r="E20" s="30"/>
      <c r="F20" s="1" t="s">
        <v>34</v>
      </c>
      <c r="G20" s="14" t="n">
        <v>0.563732353387126</v>
      </c>
      <c r="H20" s="0" t="n">
        <v>0.553558039434063</v>
      </c>
      <c r="I20" s="0" t="n">
        <v>0.537918265015754</v>
      </c>
      <c r="J20" s="0" t="n">
        <v>0.592579176173314</v>
      </c>
      <c r="K20" s="14" t="n">
        <v>0.556384182731015</v>
      </c>
      <c r="L20" s="0" t="n">
        <v>0.848527746804745</v>
      </c>
      <c r="M20" s="0" t="n">
        <v>18.2801020893158</v>
      </c>
      <c r="N20" s="33" t="n">
        <v>13.3421533331603</v>
      </c>
      <c r="O20" s="0" t="n">
        <v>0.628473422255958</v>
      </c>
      <c r="P20" s="0" t="n">
        <v>0.661080409733936</v>
      </c>
      <c r="Q20" s="0" t="n">
        <v>0.542920061409685</v>
      </c>
      <c r="R20" s="0" t="n">
        <v>0.699869127038762</v>
      </c>
      <c r="S20" s="14" t="n">
        <v>0.466070814316117</v>
      </c>
      <c r="T20" s="0" t="n">
        <v>0.618068259505736</v>
      </c>
      <c r="U20" s="0" t="n">
        <v>0</v>
      </c>
      <c r="V20" s="33" t="n">
        <v>0</v>
      </c>
      <c r="W20" s="0" t="n">
        <f aca="false">SUM(G20:R20)/SUM(S20,T20,U21)</f>
        <v>25.4871884141257</v>
      </c>
    </row>
    <row r="21" customFormat="false" ht="12.8" hidden="false" customHeight="false" outlineLevel="0" collapsed="false">
      <c r="B21" s="30"/>
      <c r="C21" s="30"/>
      <c r="D21" s="30"/>
      <c r="E21" s="30"/>
      <c r="F21" s="1" t="s">
        <v>35</v>
      </c>
      <c r="G21" s="8" t="n">
        <v>0.530988255576518</v>
      </c>
      <c r="H21" s="10" t="n">
        <v>0.498075813513207</v>
      </c>
      <c r="I21" s="10" t="n">
        <v>0.546369378618284</v>
      </c>
      <c r="J21" s="10" t="n">
        <v>0.60008421902148</v>
      </c>
      <c r="K21" s="8" t="n">
        <v>0.612986887392792</v>
      </c>
      <c r="L21" s="10" t="n">
        <v>0.832039097670273</v>
      </c>
      <c r="M21" s="10" t="n">
        <v>17.9419125064583</v>
      </c>
      <c r="N21" s="34" t="n">
        <v>13.4822521913497</v>
      </c>
      <c r="O21" s="10" t="n">
        <v>0.588215509555696</v>
      </c>
      <c r="P21" s="10" t="n">
        <v>0.605889744791361</v>
      </c>
      <c r="Q21" s="10" t="n">
        <v>0.531014340307948</v>
      </c>
      <c r="R21" s="10" t="n">
        <v>0.712294920584311</v>
      </c>
      <c r="S21" s="8" t="n">
        <v>0.514927582403716</v>
      </c>
      <c r="T21" s="10" t="n">
        <v>0.519215036450034</v>
      </c>
      <c r="U21" s="10" t="n">
        <v>0.399245346309267</v>
      </c>
      <c r="V21" s="34" t="n">
        <v>0</v>
      </c>
      <c r="W21" s="0" t="n">
        <f aca="false">SUM(G21:R21)/SUM(S21:U21)</f>
        <v>26.1493215903882</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3.27891504471631</v>
      </c>
      <c r="C27" s="30" t="n">
        <f aca="false">SUM(G31:J42)</f>
        <v>310.02862492143</v>
      </c>
      <c r="D27" s="30" t="n">
        <f aca="false">C27/B27</f>
        <v>94.5521981184032</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64.1241486678958</v>
      </c>
    </row>
    <row r="28" customFormat="false" ht="12.8" hidden="false" customHeight="false" outlineLevel="0" collapsed="false">
      <c r="B28" s="30"/>
      <c r="C28" s="30"/>
      <c r="D28" s="30"/>
      <c r="E28" s="30"/>
      <c r="F28" s="27" t="s">
        <v>22</v>
      </c>
      <c r="G28" s="14" t="n">
        <v>0.201775304810273</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61.9694762086636</v>
      </c>
    </row>
    <row r="29" customFormat="false" ht="12.8" hidden="false" customHeight="false" outlineLevel="0" collapsed="false">
      <c r="B29" s="30"/>
      <c r="C29" s="30"/>
      <c r="D29" s="30"/>
      <c r="E29" s="30"/>
      <c r="F29" s="27" t="s">
        <v>23</v>
      </c>
      <c r="G29" s="14" t="n">
        <v>0.786010536672815</v>
      </c>
      <c r="H29" s="0" t="n">
        <v>0.915998849224075</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26.6339240745493</v>
      </c>
    </row>
    <row r="30" customFormat="false" ht="12.8" hidden="false" customHeight="false" outlineLevel="0" collapsed="false">
      <c r="B30" s="30"/>
      <c r="C30" s="30"/>
      <c r="D30" s="30"/>
      <c r="E30" s="30"/>
      <c r="F30" s="27" t="s">
        <v>24</v>
      </c>
      <c r="G30" s="8" t="n">
        <v>0.273680078134899</v>
      </c>
      <c r="H30" s="10" t="n">
        <v>0.152348493826281</v>
      </c>
      <c r="I30" s="10" t="n">
        <v>0.949101782047969</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58.0453102142153</v>
      </c>
    </row>
    <row r="31" customFormat="false" ht="12.8" hidden="false" customHeight="false" outlineLevel="0" collapsed="false">
      <c r="B31" s="30" t="n">
        <f aca="false">SUM(K31:N34)</f>
        <v>24.9019615048462</v>
      </c>
      <c r="C31" s="30" t="n">
        <f aca="false">SUM(G31:J34)+SUM(K35:N38)+SUM(K39:N42)</f>
        <v>233.960284324064</v>
      </c>
      <c r="D31" s="30" t="n">
        <f aca="false">C31/B31</f>
        <v>9.39525524037663</v>
      </c>
      <c r="E31" s="27" t="s">
        <v>15</v>
      </c>
      <c r="F31" s="1" t="s">
        <v>25</v>
      </c>
      <c r="G31" s="14" t="n">
        <v>2.02449786461691</v>
      </c>
      <c r="H31" s="0" t="n">
        <v>2.09150593166728</v>
      </c>
      <c r="I31" s="0" t="n">
        <v>2.26461224812918</v>
      </c>
      <c r="J31" s="0" t="n">
        <v>2.11278712147839</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4.11914661424212</v>
      </c>
    </row>
    <row r="32" customFormat="false" ht="12.8" hidden="false" customHeight="false" outlineLevel="0" collapsed="false">
      <c r="B32" s="30"/>
      <c r="C32" s="30"/>
      <c r="D32" s="30"/>
      <c r="E32" s="30"/>
      <c r="F32" s="1" t="s">
        <v>26</v>
      </c>
      <c r="G32" s="14" t="n">
        <v>2.2787774899973</v>
      </c>
      <c r="H32" s="0" t="n">
        <v>2.22760263630756</v>
      </c>
      <c r="I32" s="0" t="n">
        <v>2.6309248598807</v>
      </c>
      <c r="J32" s="0" t="n">
        <v>2.29457937144772</v>
      </c>
      <c r="K32" s="14" t="n">
        <v>1.13861732703878</v>
      </c>
      <c r="L32" s="0" t="n">
        <v>0</v>
      </c>
      <c r="M32" s="0" t="n">
        <v>0</v>
      </c>
      <c r="N32" s="33" t="n">
        <v>0</v>
      </c>
      <c r="O32" s="0" t="n">
        <v>0</v>
      </c>
      <c r="P32" s="0" t="n">
        <v>0</v>
      </c>
      <c r="Q32" s="0" t="n">
        <v>0</v>
      </c>
      <c r="R32" s="0" t="n">
        <v>0</v>
      </c>
      <c r="S32" s="0" t="n">
        <v>0</v>
      </c>
      <c r="T32" s="0" t="n">
        <v>0</v>
      </c>
      <c r="U32" s="0" t="n">
        <v>0</v>
      </c>
      <c r="V32" s="33" t="n">
        <v>0</v>
      </c>
      <c r="W32" s="0" t="n">
        <f aca="false">SUM(G32:J32,L35:L42)/SUM(K32,L33,L34)</f>
        <v>5.2340449794509</v>
      </c>
    </row>
    <row r="33" customFormat="false" ht="12.8" hidden="false" customHeight="false" outlineLevel="0" collapsed="false">
      <c r="B33" s="30"/>
      <c r="C33" s="30"/>
      <c r="D33" s="30"/>
      <c r="E33" s="30"/>
      <c r="F33" s="1" t="s">
        <v>27</v>
      </c>
      <c r="G33" s="14" t="n">
        <v>1.37192158473187</v>
      </c>
      <c r="H33" s="0" t="n">
        <v>1.41957036768829</v>
      </c>
      <c r="I33" s="0" t="n">
        <v>1.60357315105872</v>
      </c>
      <c r="J33" s="0" t="n">
        <v>1.39297662440848</v>
      </c>
      <c r="K33" s="14" t="n">
        <v>4.14560993852683</v>
      </c>
      <c r="L33" s="0" t="n">
        <v>3.51794451015438</v>
      </c>
      <c r="M33" s="0" t="n">
        <v>0</v>
      </c>
      <c r="N33" s="33" t="n">
        <v>0</v>
      </c>
      <c r="O33" s="0" t="n">
        <v>0</v>
      </c>
      <c r="P33" s="0" t="n">
        <v>0</v>
      </c>
      <c r="Q33" s="0" t="n">
        <v>0</v>
      </c>
      <c r="R33" s="0" t="n">
        <v>0</v>
      </c>
      <c r="S33" s="0" t="n">
        <v>0</v>
      </c>
      <c r="T33" s="0" t="n">
        <v>0</v>
      </c>
      <c r="U33" s="0" t="n">
        <v>0</v>
      </c>
      <c r="V33" s="33" t="n">
        <v>0</v>
      </c>
      <c r="W33" s="0" t="n">
        <f aca="false">SUM(G33:J33,M35:M42)/SUM(K33,L33,M34)</f>
        <v>6.44910177816757</v>
      </c>
    </row>
    <row r="34" customFormat="false" ht="12.8" hidden="false" customHeight="false" outlineLevel="0" collapsed="false">
      <c r="B34" s="30"/>
      <c r="C34" s="30"/>
      <c r="D34" s="30"/>
      <c r="E34" s="30"/>
      <c r="F34" s="1" t="s">
        <v>16</v>
      </c>
      <c r="G34" s="14" t="n">
        <v>6.17912042222143</v>
      </c>
      <c r="H34" s="0" t="n">
        <v>6.15480731360166</v>
      </c>
      <c r="I34" s="0" t="n">
        <v>5.25762206361295</v>
      </c>
      <c r="J34" s="0" t="n">
        <v>6.2654498387477</v>
      </c>
      <c r="K34" s="8" t="n">
        <v>5.41905202839076</v>
      </c>
      <c r="L34" s="10" t="n">
        <v>4.59535377948513</v>
      </c>
      <c r="M34" s="10" t="n">
        <v>6.08538392125036</v>
      </c>
      <c r="N34" s="34" t="n">
        <v>0</v>
      </c>
      <c r="O34" s="0" t="n">
        <v>0</v>
      </c>
      <c r="P34" s="0" t="n">
        <v>0</v>
      </c>
      <c r="Q34" s="0" t="n">
        <v>0</v>
      </c>
      <c r="R34" s="0" t="n">
        <v>0</v>
      </c>
      <c r="S34" s="0" t="n">
        <v>0</v>
      </c>
      <c r="T34" s="0" t="n">
        <v>0</v>
      </c>
      <c r="U34" s="0" t="n">
        <v>0</v>
      </c>
      <c r="V34" s="33" t="n">
        <v>0</v>
      </c>
      <c r="W34" s="0" t="n">
        <f aca="false">SUM(G34:J34,N35:N42)/SUM(K34:M34)</f>
        <v>3.27822059628351</v>
      </c>
    </row>
    <row r="35" customFormat="false" ht="12.8" hidden="false" customHeight="false" outlineLevel="0" collapsed="false">
      <c r="B35" s="30" t="n">
        <f aca="false">SUM(O35:R38)</f>
        <v>15.0788402081342</v>
      </c>
      <c r="C35" s="30" t="n">
        <f aca="false">SUM(G35:N38)+SUM(O39:R42)</f>
        <v>203.466549049955</v>
      </c>
      <c r="D35" s="30" t="n">
        <f aca="false">C35/B35</f>
        <v>13.4935145038672</v>
      </c>
      <c r="E35" s="27" t="s">
        <v>17</v>
      </c>
      <c r="F35" s="1" t="s">
        <v>28</v>
      </c>
      <c r="G35" s="2" t="n">
        <v>5.36596494473815</v>
      </c>
      <c r="H35" s="4" t="n">
        <v>5.19960831695979</v>
      </c>
      <c r="I35" s="4" t="n">
        <v>5.34946903001496</v>
      </c>
      <c r="J35" s="31" t="n">
        <v>5.26552806144822</v>
      </c>
      <c r="K35" s="0" t="n">
        <v>3.47085105572594</v>
      </c>
      <c r="L35" s="0" t="n">
        <v>3.83371151653841</v>
      </c>
      <c r="M35" s="0" t="n">
        <v>8.2526089125131</v>
      </c>
      <c r="N35" s="0" t="n">
        <v>3.23547336877913</v>
      </c>
      <c r="O35" s="2" t="n">
        <v>0</v>
      </c>
      <c r="P35" s="4" t="n">
        <v>0</v>
      </c>
      <c r="Q35" s="4" t="n">
        <v>0</v>
      </c>
      <c r="R35" s="31" t="n">
        <v>0</v>
      </c>
      <c r="S35" s="0" t="n">
        <v>0</v>
      </c>
      <c r="T35" s="0" t="n">
        <v>0</v>
      </c>
      <c r="U35" s="0" t="n">
        <v>0</v>
      </c>
      <c r="V35" s="33" t="n">
        <v>0</v>
      </c>
      <c r="W35" s="0" t="n">
        <f aca="false">SUM(G35:N35,O39:O42)/SUM(O36:O38)</f>
        <v>9.55015050395775</v>
      </c>
    </row>
    <row r="36" customFormat="false" ht="12.8" hidden="false" customHeight="false" outlineLevel="0" collapsed="false">
      <c r="B36" s="30"/>
      <c r="C36" s="30"/>
      <c r="D36" s="30"/>
      <c r="E36" s="30"/>
      <c r="F36" s="1" t="s">
        <v>29</v>
      </c>
      <c r="G36" s="14" t="n">
        <v>5.29579847572348</v>
      </c>
      <c r="H36" s="0" t="n">
        <v>5.10874485411787</v>
      </c>
      <c r="I36" s="0" t="n">
        <v>5.30360665448401</v>
      </c>
      <c r="J36" s="33" t="n">
        <v>5.19678246218936</v>
      </c>
      <c r="K36" s="0" t="n">
        <v>3.39420368896451</v>
      </c>
      <c r="L36" s="0" t="n">
        <v>3.76183933805514</v>
      </c>
      <c r="M36" s="0" t="n">
        <v>8.23045017198914</v>
      </c>
      <c r="N36" s="0" t="n">
        <v>3.33210590340032</v>
      </c>
      <c r="O36" s="14" t="n">
        <v>0.216569778741915</v>
      </c>
      <c r="P36" s="0" t="n">
        <v>0</v>
      </c>
      <c r="Q36" s="0" t="n">
        <v>0</v>
      </c>
      <c r="R36" s="33" t="n">
        <v>0</v>
      </c>
      <c r="S36" s="0" t="n">
        <v>0</v>
      </c>
      <c r="T36" s="0" t="n">
        <v>0</v>
      </c>
      <c r="U36" s="0" t="n">
        <v>0</v>
      </c>
      <c r="V36" s="33" t="n">
        <v>0</v>
      </c>
      <c r="W36" s="0" t="n">
        <f aca="false">SUM(G36:N36,P39:P42)/SUM(O36,P37,P38)</f>
        <v>9.31785440869657</v>
      </c>
    </row>
    <row r="37" customFormat="false" ht="12.8" hidden="false" customHeight="false" outlineLevel="0" collapsed="false">
      <c r="B37" s="30"/>
      <c r="C37" s="30"/>
      <c r="D37" s="30"/>
      <c r="E37" s="30"/>
      <c r="F37" s="1" t="s">
        <v>30</v>
      </c>
      <c r="G37" s="14" t="n">
        <v>1.53528955002991</v>
      </c>
      <c r="H37" s="0" t="n">
        <v>1.63653308552875</v>
      </c>
      <c r="I37" s="0" t="n">
        <v>1.39788201633243</v>
      </c>
      <c r="J37" s="33" t="n">
        <v>1.65476990812119</v>
      </c>
      <c r="K37" s="0" t="n">
        <v>1.47396760375773</v>
      </c>
      <c r="L37" s="0" t="n">
        <v>2.18322527757306</v>
      </c>
      <c r="M37" s="0" t="n">
        <v>3.78848242124318</v>
      </c>
      <c r="N37" s="0" t="n">
        <v>6.21710629089339</v>
      </c>
      <c r="O37" s="14" t="n">
        <v>4.63657107610333</v>
      </c>
      <c r="P37" s="0" t="n">
        <v>4.61047683361262</v>
      </c>
      <c r="Q37" s="0" t="n">
        <v>0</v>
      </c>
      <c r="R37" s="33" t="n">
        <v>0</v>
      </c>
      <c r="S37" s="0" t="n">
        <v>0</v>
      </c>
      <c r="T37" s="0" t="n">
        <v>0</v>
      </c>
      <c r="U37" s="0" t="n">
        <v>0</v>
      </c>
      <c r="V37" s="33" t="n">
        <v>0</v>
      </c>
      <c r="W37" s="0" t="n">
        <f aca="false">SUM(G37:N37,Q39:Q42)/SUM(O37,P37,Q38)</f>
        <v>3.91250965611625</v>
      </c>
    </row>
    <row r="38" customFormat="false" ht="12.8" hidden="false" customHeight="false" outlineLevel="0" collapsed="false">
      <c r="B38" s="30"/>
      <c r="C38" s="30"/>
      <c r="D38" s="30"/>
      <c r="E38" s="30"/>
      <c r="F38" s="1" t="s">
        <v>31</v>
      </c>
      <c r="G38" s="8" t="n">
        <v>5.76502263855594</v>
      </c>
      <c r="H38" s="10" t="n">
        <v>5.61663685300448</v>
      </c>
      <c r="I38" s="10" t="n">
        <v>5.69442001766836</v>
      </c>
      <c r="J38" s="34" t="n">
        <v>5.70861217093065</v>
      </c>
      <c r="K38" s="0" t="n">
        <v>3.66154847263545</v>
      </c>
      <c r="L38" s="0" t="n">
        <v>4.01578985023187</v>
      </c>
      <c r="M38" s="0" t="n">
        <v>8.58395007109652</v>
      </c>
      <c r="N38" s="0" t="n">
        <v>2.86389981444316</v>
      </c>
      <c r="O38" s="8" t="n">
        <v>0.284266071104461</v>
      </c>
      <c r="P38" s="10" t="n">
        <v>0.436153120842823</v>
      </c>
      <c r="Q38" s="10" t="n">
        <v>4.89480332772903</v>
      </c>
      <c r="R38" s="34" t="n">
        <v>0</v>
      </c>
      <c r="S38" s="0" t="n">
        <v>0</v>
      </c>
      <c r="T38" s="0" t="n">
        <v>0</v>
      </c>
      <c r="U38" s="0" t="n">
        <v>0</v>
      </c>
      <c r="V38" s="33" t="n">
        <v>0</v>
      </c>
      <c r="W38" s="0" t="n">
        <f aca="false">SUM(G38:N38,R39:R42)/SUM(O38,P38,Q38)</f>
        <v>8.9100086723291</v>
      </c>
    </row>
    <row r="39" customFormat="false" ht="12.8" hidden="false" customHeight="false" outlineLevel="0" collapsed="false">
      <c r="B39" s="30" t="n">
        <f aca="false">SUM(S39:V42)</f>
        <v>3.18350306856821</v>
      </c>
      <c r="C39" s="30" t="n">
        <f aca="false">SUM(G39:R42)</f>
        <v>369.527034920881</v>
      </c>
      <c r="D39" s="30" t="n">
        <f aca="false">C39/B39</f>
        <v>116.075601927117</v>
      </c>
      <c r="E39" s="27" t="s">
        <v>18</v>
      </c>
      <c r="F39" s="1" t="s">
        <v>32</v>
      </c>
      <c r="G39" s="14" t="n">
        <v>13.1336357260042</v>
      </c>
      <c r="H39" s="0" t="n">
        <v>12.6154168263303</v>
      </c>
      <c r="I39" s="0" t="n">
        <v>10.1785774504461</v>
      </c>
      <c r="J39" s="0" t="n">
        <v>12.8364295228808</v>
      </c>
      <c r="K39" s="2" t="n">
        <v>5.83656567637564</v>
      </c>
      <c r="L39" s="4" t="n">
        <v>6.17991209771077</v>
      </c>
      <c r="M39" s="4" t="n">
        <v>13.373778811926</v>
      </c>
      <c r="N39" s="31" t="n">
        <v>3.13669972505572</v>
      </c>
      <c r="O39" s="0" t="n">
        <v>2.1370534173885</v>
      </c>
      <c r="P39" s="0" t="n">
        <v>2.22335197474538</v>
      </c>
      <c r="Q39" s="0" t="n">
        <v>8.75489400435728</v>
      </c>
      <c r="R39" s="0" t="n">
        <v>1.88055927637992</v>
      </c>
      <c r="S39" s="2" t="n">
        <v>0</v>
      </c>
      <c r="T39" s="4" t="n">
        <v>0</v>
      </c>
      <c r="U39" s="4" t="n">
        <v>0</v>
      </c>
      <c r="V39" s="31" t="n">
        <v>0</v>
      </c>
      <c r="W39" s="0" t="n">
        <f aca="false">SUM(G39:R39)/SUM(S40:S42)</f>
        <v>73.2821255187882</v>
      </c>
    </row>
    <row r="40" customFormat="false" ht="12.8" hidden="false" customHeight="false" outlineLevel="0" collapsed="false">
      <c r="B40" s="30"/>
      <c r="C40" s="30"/>
      <c r="D40" s="30"/>
      <c r="E40" s="30"/>
      <c r="F40" s="1" t="s">
        <v>33</v>
      </c>
      <c r="G40" s="14" t="n">
        <v>9.601773262849</v>
      </c>
      <c r="H40" s="0" t="n">
        <v>9.15833765262775</v>
      </c>
      <c r="I40" s="0" t="n">
        <v>9.3082734322913</v>
      </c>
      <c r="J40" s="0" t="n">
        <v>9.27807814365395</v>
      </c>
      <c r="K40" s="14" t="n">
        <v>5.13866434193604</v>
      </c>
      <c r="L40" s="0" t="n">
        <v>5.57807499850039</v>
      </c>
      <c r="M40" s="0" t="n">
        <v>12.5953758418878</v>
      </c>
      <c r="N40" s="33" t="n">
        <v>2.77316557112249</v>
      </c>
      <c r="O40" s="0" t="n">
        <v>1.70160261902893</v>
      </c>
      <c r="P40" s="0" t="n">
        <v>1.76474208706828</v>
      </c>
      <c r="Q40" s="0" t="n">
        <v>8.07925947096124</v>
      </c>
      <c r="R40" s="0" t="n">
        <v>1.46763395145122</v>
      </c>
      <c r="S40" s="14" t="n">
        <v>0.592959287206277</v>
      </c>
      <c r="T40" s="0" t="n">
        <v>0</v>
      </c>
      <c r="U40" s="0" t="n">
        <v>0</v>
      </c>
      <c r="V40" s="33" t="n">
        <v>0</v>
      </c>
      <c r="W40" s="0" t="n">
        <f aca="false">SUM(G40:R40)/SUM(S40,T41,T42)</f>
        <v>35.9611591417953</v>
      </c>
    </row>
    <row r="41" customFormat="false" ht="12.8" hidden="false" customHeight="false" outlineLevel="0" collapsed="false">
      <c r="B41" s="30"/>
      <c r="C41" s="30"/>
      <c r="D41" s="30"/>
      <c r="E41" s="30"/>
      <c r="F41" s="1" t="s">
        <v>34</v>
      </c>
      <c r="G41" s="14" t="n">
        <v>14.1709682530728</v>
      </c>
      <c r="H41" s="0" t="n">
        <v>13.8102859269043</v>
      </c>
      <c r="I41" s="0" t="n">
        <v>10.9127711652891</v>
      </c>
      <c r="J41" s="0" t="n">
        <v>13.9764108893652</v>
      </c>
      <c r="K41" s="14" t="n">
        <v>6.41556534623638</v>
      </c>
      <c r="L41" s="0" t="n">
        <v>6.83367262423139</v>
      </c>
      <c r="M41" s="0" t="n">
        <v>14.1528275088944</v>
      </c>
      <c r="N41" s="33" t="n">
        <v>3.85600313749762</v>
      </c>
      <c r="O41" s="0" t="n">
        <v>2.75384824237127</v>
      </c>
      <c r="P41" s="0" t="n">
        <v>2.87383674670258</v>
      </c>
      <c r="Q41" s="0" t="n">
        <v>9.39498968919447</v>
      </c>
      <c r="R41" s="0" t="n">
        <v>2.52158742005072</v>
      </c>
      <c r="S41" s="14" t="n">
        <v>0.480852080093608</v>
      </c>
      <c r="T41" s="0" t="n">
        <v>0.845066469850134</v>
      </c>
      <c r="U41" s="0" t="n">
        <v>0</v>
      </c>
      <c r="V41" s="33" t="n">
        <v>0</v>
      </c>
      <c r="W41" s="0" t="n">
        <f aca="false">SUM(G41:R41)/SUM(S41,T41,U42)</f>
        <v>59.2057384618791</v>
      </c>
    </row>
    <row r="42" customFormat="false" ht="12.8" hidden="false" customHeight="false" outlineLevel="0" collapsed="false">
      <c r="B42" s="30"/>
      <c r="C42" s="30"/>
      <c r="D42" s="30"/>
      <c r="E42" s="30"/>
      <c r="F42" s="1" t="s">
        <v>35</v>
      </c>
      <c r="G42" s="8" t="n">
        <v>14.1676579565267</v>
      </c>
      <c r="H42" s="10" t="n">
        <v>13.669785443946</v>
      </c>
      <c r="I42" s="10" t="n">
        <v>10.7077614710252</v>
      </c>
      <c r="J42" s="10" t="n">
        <v>13.8374638687731</v>
      </c>
      <c r="K42" s="8" t="n">
        <v>6.20360731346468</v>
      </c>
      <c r="L42" s="10" t="n">
        <v>6.60683242330404</v>
      </c>
      <c r="M42" s="10" t="n">
        <v>13.9027874220045</v>
      </c>
      <c r="N42" s="34" t="n">
        <v>3.50720883647976</v>
      </c>
      <c r="O42" s="10" t="n">
        <v>2.49728985738818</v>
      </c>
      <c r="P42" s="10" t="n">
        <v>2.55626648038353</v>
      </c>
      <c r="Q42" s="10" t="n">
        <v>9.21373020387043</v>
      </c>
      <c r="R42" s="10" t="n">
        <v>2.2520208109253</v>
      </c>
      <c r="S42" s="8" t="n">
        <v>0.185525392602637</v>
      </c>
      <c r="T42" s="10" t="n">
        <v>0.687739462912027</v>
      </c>
      <c r="U42" s="10" t="n">
        <v>0.391360375903529</v>
      </c>
      <c r="V42" s="34" t="n">
        <v>0</v>
      </c>
      <c r="W42" s="0" t="n">
        <f aca="false">SUM(G42:R42)/SUM(S42:U42)</f>
        <v>78.3808591079052</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1.68483957326465</v>
      </c>
      <c r="C48" s="30" t="n">
        <f aca="false">SUM(G52:J63)</f>
        <v>30.3308656203458</v>
      </c>
      <c r="D48" s="30" t="n">
        <f aca="false">C48/B48</f>
        <v>18.0022276907794</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11.0822913828029</v>
      </c>
    </row>
    <row r="49" customFormat="false" ht="12.8" hidden="false" customHeight="false" outlineLevel="0" collapsed="false">
      <c r="B49" s="30"/>
      <c r="C49" s="30"/>
      <c r="D49" s="30"/>
      <c r="E49" s="30"/>
      <c r="F49" s="27" t="s">
        <v>22</v>
      </c>
      <c r="G49" s="14" t="n">
        <v>0.19064713772365</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9.27309575085446</v>
      </c>
    </row>
    <row r="50" customFormat="false" ht="12.8" hidden="false" customHeight="false" outlineLevel="0" collapsed="false">
      <c r="B50" s="30"/>
      <c r="C50" s="30"/>
      <c r="D50" s="30"/>
      <c r="E50" s="30"/>
      <c r="F50" s="27" t="s">
        <v>23</v>
      </c>
      <c r="G50" s="14" t="n">
        <v>0.338301332475089</v>
      </c>
      <c r="H50" s="0" t="n">
        <v>0.325109296309655</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6.94940721367001</v>
      </c>
    </row>
    <row r="51" customFormat="false" ht="12.8" hidden="false" customHeight="false" outlineLevel="0" collapsed="false">
      <c r="B51" s="30"/>
      <c r="C51" s="30"/>
      <c r="D51" s="30"/>
      <c r="E51" s="30"/>
      <c r="F51" s="27" t="s">
        <v>24</v>
      </c>
      <c r="G51" s="8" t="n">
        <v>0.168487889993021</v>
      </c>
      <c r="H51" s="10" t="n">
        <v>0.249044982388846</v>
      </c>
      <c r="I51" s="10" t="n">
        <v>0.413248934374384</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9.66252521504464</v>
      </c>
    </row>
    <row r="52" customFormat="false" ht="12.8" hidden="false" customHeight="false" outlineLevel="0" collapsed="false">
      <c r="B52" s="30" t="n">
        <f aca="false">SUM(K52:N55)</f>
        <v>2.98174897589054</v>
      </c>
      <c r="C52" s="30" t="n">
        <f aca="false">SUM(G52:J55)+SUM(K56:N59)+SUM(K60:N63)</f>
        <v>28.192480237064</v>
      </c>
      <c r="D52" s="30" t="n">
        <f aca="false">C52/B52</f>
        <v>9.45501464577309</v>
      </c>
      <c r="E52" s="27" t="s">
        <v>15</v>
      </c>
      <c r="F52" s="1" t="s">
        <v>25</v>
      </c>
      <c r="G52" s="14" t="n">
        <v>0.542735811791994</v>
      </c>
      <c r="H52" s="0" t="n">
        <v>0.504269629743311</v>
      </c>
      <c r="I52" s="0" t="n">
        <v>0.503259666516651</v>
      </c>
      <c r="J52" s="0" t="n">
        <v>0.502016551386445</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4.38711599425678</v>
      </c>
    </row>
    <row r="53" customFormat="false" ht="12.8" hidden="false" customHeight="false" outlineLevel="0" collapsed="false">
      <c r="B53" s="30"/>
      <c r="C53" s="30"/>
      <c r="D53" s="30"/>
      <c r="E53" s="30"/>
      <c r="F53" s="1" t="s">
        <v>26</v>
      </c>
      <c r="G53" s="14" t="n">
        <v>0.456091992870965</v>
      </c>
      <c r="H53" s="0" t="n">
        <v>0.460197711699213</v>
      </c>
      <c r="I53" s="0" t="n">
        <v>0.38666904137985</v>
      </c>
      <c r="J53" s="0" t="n">
        <v>0.48027215373006</v>
      </c>
      <c r="K53" s="14" t="n">
        <v>0.425934546460814</v>
      </c>
      <c r="L53" s="0" t="n">
        <v>0</v>
      </c>
      <c r="M53" s="0" t="n">
        <v>0</v>
      </c>
      <c r="N53" s="33" t="n">
        <v>0</v>
      </c>
      <c r="O53" s="0" t="n">
        <v>0</v>
      </c>
      <c r="P53" s="0" t="n">
        <v>0</v>
      </c>
      <c r="Q53" s="0" t="n">
        <v>0</v>
      </c>
      <c r="R53" s="0" t="n">
        <v>0</v>
      </c>
      <c r="S53" s="0" t="n">
        <v>0</v>
      </c>
      <c r="T53" s="0" t="n">
        <v>0</v>
      </c>
      <c r="U53" s="0" t="n">
        <v>0</v>
      </c>
      <c r="V53" s="33" t="n">
        <v>0</v>
      </c>
      <c r="W53" s="0" t="n">
        <f aca="false">SUM(G53:J53,L56:L63)/SUM(K53,L54,L55)</f>
        <v>4.7221547937164</v>
      </c>
    </row>
    <row r="54" customFormat="false" ht="12.8" hidden="false" customHeight="false" outlineLevel="0" collapsed="false">
      <c r="B54" s="30"/>
      <c r="C54" s="30"/>
      <c r="D54" s="30"/>
      <c r="E54" s="30"/>
      <c r="F54" s="1" t="s">
        <v>27</v>
      </c>
      <c r="G54" s="14" t="n">
        <v>0.544037213205123</v>
      </c>
      <c r="H54" s="0" t="n">
        <v>0.490027214788288</v>
      </c>
      <c r="I54" s="0" t="n">
        <v>0.465594069869258</v>
      </c>
      <c r="J54" s="0" t="n">
        <v>0.597618942904607</v>
      </c>
      <c r="K54" s="14" t="n">
        <v>0.463279128199548</v>
      </c>
      <c r="L54" s="0" t="n">
        <v>0.337951266601139</v>
      </c>
      <c r="M54" s="0" t="n">
        <v>0</v>
      </c>
      <c r="N54" s="33" t="n">
        <v>0</v>
      </c>
      <c r="O54" s="0" t="n">
        <v>0</v>
      </c>
      <c r="P54" s="0" t="n">
        <v>0</v>
      </c>
      <c r="Q54" s="0" t="n">
        <v>0</v>
      </c>
      <c r="R54" s="0" t="n">
        <v>0</v>
      </c>
      <c r="S54" s="0" t="n">
        <v>0</v>
      </c>
      <c r="T54" s="0" t="n">
        <v>0</v>
      </c>
      <c r="U54" s="0" t="n">
        <v>0</v>
      </c>
      <c r="V54" s="33" t="n">
        <v>0</v>
      </c>
      <c r="W54" s="0" t="n">
        <f aca="false">SUM(G54:J54,M56:M63)/SUM(K54,L54,M55)</f>
        <v>5.05819712055737</v>
      </c>
    </row>
    <row r="55" customFormat="false" ht="12.8" hidden="false" customHeight="false" outlineLevel="0" collapsed="false">
      <c r="B55" s="30"/>
      <c r="C55" s="30"/>
      <c r="D55" s="30"/>
      <c r="E55" s="30"/>
      <c r="F55" s="1" t="s">
        <v>16</v>
      </c>
      <c r="G55" s="14" t="n">
        <v>0.460921528659225</v>
      </c>
      <c r="H55" s="0" t="n">
        <v>0.512016166495774</v>
      </c>
      <c r="I55" s="0" t="n">
        <v>0.682406185437564</v>
      </c>
      <c r="J55" s="0" t="n">
        <v>0.446552674817934</v>
      </c>
      <c r="K55" s="8" t="n">
        <v>0.643876656144352</v>
      </c>
      <c r="L55" s="10" t="n">
        <v>0.586003611937117</v>
      </c>
      <c r="M55" s="10" t="n">
        <v>0.52470376654757</v>
      </c>
      <c r="N55" s="34" t="n">
        <v>0</v>
      </c>
      <c r="O55" s="0" t="n">
        <v>0</v>
      </c>
      <c r="P55" s="0" t="n">
        <v>0</v>
      </c>
      <c r="Q55" s="0" t="n">
        <v>0</v>
      </c>
      <c r="R55" s="0" t="n">
        <v>0</v>
      </c>
      <c r="S55" s="0" t="n">
        <v>0</v>
      </c>
      <c r="T55" s="0" t="n">
        <v>0</v>
      </c>
      <c r="U55" s="0" t="n">
        <v>0</v>
      </c>
      <c r="V55" s="33" t="n">
        <v>0</v>
      </c>
      <c r="W55" s="0" t="n">
        <f aca="false">SUM(G55:J55,N56:N63)/SUM(K55:M55)</f>
        <v>4.77914524720741</v>
      </c>
    </row>
    <row r="56" customFormat="false" ht="12.8" hidden="false" customHeight="false" outlineLevel="0" collapsed="false">
      <c r="B56" s="30" t="n">
        <f aca="false">SUM(O56:R59)</f>
        <v>0.90962685988903</v>
      </c>
      <c r="C56" s="30" t="n">
        <f aca="false">SUM(G56:N59)+SUM(O60:R63)</f>
        <v>31.4699691093077</v>
      </c>
      <c r="D56" s="30" t="n">
        <f aca="false">C56/B56</f>
        <v>34.5965697551487</v>
      </c>
      <c r="E56" s="27" t="s">
        <v>17</v>
      </c>
      <c r="F56" s="1" t="s">
        <v>28</v>
      </c>
      <c r="G56" s="2" t="n">
        <v>0.797960027631236</v>
      </c>
      <c r="H56" s="4" t="n">
        <v>0.681883342927888</v>
      </c>
      <c r="I56" s="4" t="n">
        <v>0.814543159931958</v>
      </c>
      <c r="J56" s="31" t="n">
        <v>0.826354108119953</v>
      </c>
      <c r="K56" s="0" t="n">
        <v>0.648177295974611</v>
      </c>
      <c r="L56" s="0" t="n">
        <v>0.603273644720231</v>
      </c>
      <c r="M56" s="0" t="n">
        <v>0.477363511339212</v>
      </c>
      <c r="N56" s="0" t="n">
        <v>0.650907833378544</v>
      </c>
      <c r="O56" s="2" t="n">
        <v>0</v>
      </c>
      <c r="P56" s="4" t="n">
        <v>0</v>
      </c>
      <c r="Q56" s="4" t="n">
        <v>0</v>
      </c>
      <c r="R56" s="31" t="n">
        <v>0</v>
      </c>
      <c r="S56" s="0" t="n">
        <v>0</v>
      </c>
      <c r="T56" s="0" t="n">
        <v>0</v>
      </c>
      <c r="U56" s="0" t="n">
        <v>0</v>
      </c>
      <c r="V56" s="33" t="n">
        <v>0</v>
      </c>
      <c r="W56" s="0" t="n">
        <f aca="false">SUM(G56:N56,O60:O63)/SUM(O57:O59)</f>
        <v>21.6428812522128</v>
      </c>
    </row>
    <row r="57" customFormat="false" ht="12.8" hidden="false" customHeight="false" outlineLevel="0" collapsed="false">
      <c r="B57" s="30"/>
      <c r="C57" s="30"/>
      <c r="D57" s="30"/>
      <c r="E57" s="30"/>
      <c r="F57" s="1" t="s">
        <v>29</v>
      </c>
      <c r="G57" s="14" t="n">
        <v>0.744844167384257</v>
      </c>
      <c r="H57" s="0" t="n">
        <v>0.645360176791279</v>
      </c>
      <c r="I57" s="0" t="n">
        <v>0.789519642698807</v>
      </c>
      <c r="J57" s="33" t="n">
        <v>0.768864435819926</v>
      </c>
      <c r="K57" s="0" t="n">
        <v>0.627506520260585</v>
      </c>
      <c r="L57" s="0" t="n">
        <v>0.59842918245276</v>
      </c>
      <c r="M57" s="0" t="n">
        <v>0.468505002138887</v>
      </c>
      <c r="N57" s="0" t="n">
        <v>0.645672856278536</v>
      </c>
      <c r="O57" s="14" t="n">
        <v>0.0900898902300196</v>
      </c>
      <c r="P57" s="0" t="n">
        <v>0</v>
      </c>
      <c r="Q57" s="0" t="n">
        <v>0</v>
      </c>
      <c r="R57" s="33" t="n">
        <v>0</v>
      </c>
      <c r="S57" s="0" t="n">
        <v>0</v>
      </c>
      <c r="T57" s="0" t="n">
        <v>0</v>
      </c>
      <c r="U57" s="0" t="n">
        <v>0</v>
      </c>
      <c r="V57" s="33" t="n">
        <v>0</v>
      </c>
      <c r="W57" s="0" t="n">
        <f aca="false">SUM(G57:N57,P60:P63)/SUM(O57,P58,P59)</f>
        <v>20.8298049778755</v>
      </c>
    </row>
    <row r="58" customFormat="false" ht="12.8" hidden="false" customHeight="false" outlineLevel="0" collapsed="false">
      <c r="B58" s="30"/>
      <c r="C58" s="30"/>
      <c r="D58" s="30"/>
      <c r="E58" s="30"/>
      <c r="F58" s="1" t="s">
        <v>30</v>
      </c>
      <c r="G58" s="14" t="n">
        <v>0.640797558715063</v>
      </c>
      <c r="H58" s="0" t="n">
        <v>0.53365037300238</v>
      </c>
      <c r="I58" s="0" t="n">
        <v>0.660278402457437</v>
      </c>
      <c r="J58" s="33" t="n">
        <v>0.678036583877767</v>
      </c>
      <c r="K58" s="0" t="n">
        <v>0.523683823919101</v>
      </c>
      <c r="L58" s="0" t="n">
        <v>0.482018189916053</v>
      </c>
      <c r="M58" s="0" t="n">
        <v>0.434884192152804</v>
      </c>
      <c r="N58" s="0" t="n">
        <v>0.653279364765577</v>
      </c>
      <c r="O58" s="14" t="n">
        <v>0.213451029834373</v>
      </c>
      <c r="P58" s="0" t="n">
        <v>0.199601554591889</v>
      </c>
      <c r="Q58" s="0" t="n">
        <v>0</v>
      </c>
      <c r="R58" s="33" t="n">
        <v>0</v>
      </c>
      <c r="S58" s="0" t="n">
        <v>0</v>
      </c>
      <c r="T58" s="0" t="n">
        <v>0</v>
      </c>
      <c r="U58" s="0" t="n">
        <v>0</v>
      </c>
      <c r="V58" s="33" t="n">
        <v>0</v>
      </c>
      <c r="W58" s="0" t="n">
        <f aca="false">SUM(G58:N58,Q60:Q63)/SUM(O58,P58,Q59)</f>
        <v>10.605774111353</v>
      </c>
    </row>
    <row r="59" customFormat="false" ht="12.8" hidden="false" customHeight="false" outlineLevel="0" collapsed="false">
      <c r="B59" s="30"/>
      <c r="C59" s="30"/>
      <c r="D59" s="30"/>
      <c r="E59" s="30"/>
      <c r="F59" s="1" t="s">
        <v>31</v>
      </c>
      <c r="G59" s="8" t="n">
        <v>0.782292901895015</v>
      </c>
      <c r="H59" s="10" t="n">
        <v>0.675230231305517</v>
      </c>
      <c r="I59" s="10" t="n">
        <v>0.800975792392586</v>
      </c>
      <c r="J59" s="34" t="n">
        <v>0.809159504189249</v>
      </c>
      <c r="K59" s="0" t="n">
        <v>0.650250451605804</v>
      </c>
      <c r="L59" s="0" t="n">
        <v>0.617193246107866</v>
      </c>
      <c r="M59" s="0" t="n">
        <v>0.480020743182459</v>
      </c>
      <c r="N59" s="0" t="n">
        <v>0.666561956604197</v>
      </c>
      <c r="O59" s="8" t="n">
        <v>0.0805611681785285</v>
      </c>
      <c r="P59" s="10" t="n">
        <v>0.0967521857976808</v>
      </c>
      <c r="Q59" s="10" t="n">
        <v>0.229171031256539</v>
      </c>
      <c r="R59" s="34" t="n">
        <v>0</v>
      </c>
      <c r="S59" s="0" t="n">
        <v>0</v>
      </c>
      <c r="T59" s="0" t="n">
        <v>0</v>
      </c>
      <c r="U59" s="0" t="n">
        <v>0</v>
      </c>
      <c r="V59" s="33" t="n">
        <v>0</v>
      </c>
      <c r="W59" s="0" t="n">
        <f aca="false">SUM(G59:N59,R60:R63)/SUM(O59,P59,Q59)</f>
        <v>20.4093182136199</v>
      </c>
    </row>
    <row r="60" customFormat="false" ht="12.8" hidden="false" customHeight="false" outlineLevel="0" collapsed="false">
      <c r="B60" s="30" t="n">
        <f aca="false">SUM(S60:V63)</f>
        <v>0.941793087975912</v>
      </c>
      <c r="C60" s="30" t="n">
        <f aca="false">SUM(G60:R63)</f>
        <v>32.1689854082498</v>
      </c>
      <c r="D60" s="30" t="n">
        <f aca="false">C60/B60</f>
        <v>34.1571687231077</v>
      </c>
      <c r="E60" s="27" t="s">
        <v>18</v>
      </c>
      <c r="F60" s="1" t="s">
        <v>32</v>
      </c>
      <c r="G60" s="14" t="n">
        <v>0.710450192435385</v>
      </c>
      <c r="H60" s="0" t="n">
        <v>0.661614334029883</v>
      </c>
      <c r="I60" s="0" t="n">
        <v>0.585351404125256</v>
      </c>
      <c r="J60" s="0" t="n">
        <v>0.765276636482346</v>
      </c>
      <c r="K60" s="2" t="n">
        <v>0.562898321032676</v>
      </c>
      <c r="L60" s="4" t="n">
        <v>0.562825738055412</v>
      </c>
      <c r="M60" s="4" t="n">
        <v>0.689304684987561</v>
      </c>
      <c r="N60" s="31" t="n">
        <v>0.913526752244124</v>
      </c>
      <c r="O60" s="0" t="n">
        <v>0.690660219239446</v>
      </c>
      <c r="P60" s="0" t="n">
        <v>0.682134218573074</v>
      </c>
      <c r="Q60" s="0" t="n">
        <v>0.553780422134878</v>
      </c>
      <c r="R60" s="0" t="n">
        <v>0.686533431261704</v>
      </c>
      <c r="S60" s="2" t="n">
        <v>0</v>
      </c>
      <c r="T60" s="4" t="n">
        <v>0</v>
      </c>
      <c r="U60" s="4" t="n">
        <v>0</v>
      </c>
      <c r="V60" s="31" t="n">
        <v>0</v>
      </c>
      <c r="W60" s="0" t="n">
        <f aca="false">SUM(G60:R60)/SUM(S61:S63)</f>
        <v>18.9170682664787</v>
      </c>
    </row>
    <row r="61" customFormat="false" ht="12.8" hidden="false" customHeight="false" outlineLevel="0" collapsed="false">
      <c r="B61" s="30"/>
      <c r="C61" s="30"/>
      <c r="D61" s="30"/>
      <c r="E61" s="30"/>
      <c r="F61" s="1" t="s">
        <v>33</v>
      </c>
      <c r="G61" s="14" t="n">
        <v>0.682881240039317</v>
      </c>
      <c r="H61" s="0" t="n">
        <v>0.632009465737958</v>
      </c>
      <c r="I61" s="0" t="n">
        <v>0.601683653401353</v>
      </c>
      <c r="J61" s="0" t="n">
        <v>0.705955304429667</v>
      </c>
      <c r="K61" s="14" t="n">
        <v>0.545445239177029</v>
      </c>
      <c r="L61" s="0" t="n">
        <v>0.570006585352485</v>
      </c>
      <c r="M61" s="0" t="n">
        <v>0.688805369933218</v>
      </c>
      <c r="N61" s="33" t="n">
        <v>0.925623253591892</v>
      </c>
      <c r="O61" s="0" t="n">
        <v>0.703629076355667</v>
      </c>
      <c r="P61" s="0" t="n">
        <v>0.686733310645863</v>
      </c>
      <c r="Q61" s="0" t="n">
        <v>0.562687552756745</v>
      </c>
      <c r="R61" s="0" t="n">
        <v>0.685993375472908</v>
      </c>
      <c r="S61" s="14" t="n">
        <v>0.116261824128382</v>
      </c>
      <c r="T61" s="0" t="n">
        <v>0</v>
      </c>
      <c r="U61" s="0" t="n">
        <v>0</v>
      </c>
      <c r="V61" s="33" t="n">
        <v>0</v>
      </c>
      <c r="W61" s="0" t="n">
        <f aca="false">SUM(G61:R61)/SUM(S61,T62,T63)</f>
        <v>18.7554053103967</v>
      </c>
    </row>
    <row r="62" customFormat="false" ht="12.8" hidden="false" customHeight="false" outlineLevel="0" collapsed="false">
      <c r="B62" s="30"/>
      <c r="C62" s="30"/>
      <c r="D62" s="30"/>
      <c r="E62" s="30"/>
      <c r="F62" s="1" t="s">
        <v>34</v>
      </c>
      <c r="G62" s="14" t="n">
        <v>0.653115071014459</v>
      </c>
      <c r="H62" s="0" t="n">
        <v>0.631706981147106</v>
      </c>
      <c r="I62" s="0" t="n">
        <v>0.602568927409154</v>
      </c>
      <c r="J62" s="0" t="n">
        <v>0.663306140569989</v>
      </c>
      <c r="K62" s="14" t="n">
        <v>0.53720178953237</v>
      </c>
      <c r="L62" s="0" t="n">
        <v>0.603192295368119</v>
      </c>
      <c r="M62" s="0" t="n">
        <v>0.684100858523051</v>
      </c>
      <c r="N62" s="33" t="n">
        <v>0.908030239042186</v>
      </c>
      <c r="O62" s="0" t="n">
        <v>0.683072491384446</v>
      </c>
      <c r="P62" s="0" t="n">
        <v>0.65317823014399</v>
      </c>
      <c r="Q62" s="0" t="n">
        <v>0.504307049062257</v>
      </c>
      <c r="R62" s="0" t="n">
        <v>0.684151195843389</v>
      </c>
      <c r="S62" s="14" t="n">
        <v>0.192614484463751</v>
      </c>
      <c r="T62" s="0" t="n">
        <v>0.170475807242878</v>
      </c>
      <c r="U62" s="0" t="n">
        <v>0</v>
      </c>
      <c r="V62" s="33" t="n">
        <v>0</v>
      </c>
      <c r="W62" s="0" t="n">
        <f aca="false">SUM(G62:R62)/SUM(S62,T62,U63)</f>
        <v>13.7280702485612</v>
      </c>
    </row>
    <row r="63" customFormat="false" ht="12.8" hidden="false" customHeight="false" outlineLevel="0" collapsed="false">
      <c r="B63" s="30"/>
      <c r="C63" s="30"/>
      <c r="D63" s="30"/>
      <c r="E63" s="30"/>
      <c r="F63" s="1" t="s">
        <v>35</v>
      </c>
      <c r="G63" s="8" t="n">
        <v>0.713065258964548</v>
      </c>
      <c r="H63" s="10" t="n">
        <v>0.664111137203122</v>
      </c>
      <c r="I63" s="10" t="n">
        <v>0.589295789264973</v>
      </c>
      <c r="J63" s="10" t="n">
        <v>0.784037119654677</v>
      </c>
      <c r="K63" s="8" t="n">
        <v>0.578400009973206</v>
      </c>
      <c r="L63" s="10" t="n">
        <v>0.554217037593416</v>
      </c>
      <c r="M63" s="10" t="n">
        <v>0.68657455395593</v>
      </c>
      <c r="N63" s="34" t="n">
        <v>0.919913138607815</v>
      </c>
      <c r="O63" s="10" t="n">
        <v>0.735251173565315</v>
      </c>
      <c r="P63" s="10" t="n">
        <v>0.738797717560248</v>
      </c>
      <c r="Q63" s="10" t="n">
        <v>0.583875084148078</v>
      </c>
      <c r="R63" s="10" t="n">
        <v>0.757706337222104</v>
      </c>
      <c r="S63" s="8" t="n">
        <v>0.117424228097893</v>
      </c>
      <c r="T63" s="10" t="n">
        <v>0.139350384037513</v>
      </c>
      <c r="U63" s="10" t="n">
        <v>0.205666360005495</v>
      </c>
      <c r="V63" s="34" t="n">
        <v>0</v>
      </c>
      <c r="W63" s="0" t="n">
        <f aca="false">SUM(G63:R63)/SUM(S63:U63)</f>
        <v>17.9595772391528</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1.88097822431368</v>
      </c>
      <c r="C69" s="30" t="n">
        <f aca="false">SUM(G73:J84)</f>
        <v>450.322697379342</v>
      </c>
      <c r="D69" s="30" t="n">
        <f aca="false">C69/B69</f>
        <v>239.408777602225</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124.664747885803</v>
      </c>
    </row>
    <row r="70" customFormat="false" ht="12.8" hidden="false" customHeight="false" outlineLevel="0" collapsed="false">
      <c r="B70" s="30"/>
      <c r="C70" s="30"/>
      <c r="D70" s="30"/>
      <c r="E70" s="30"/>
      <c r="F70" s="27" t="s">
        <v>22</v>
      </c>
      <c r="G70" s="14" t="n">
        <v>0.305283187064665</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124.683442526411</v>
      </c>
    </row>
    <row r="71" customFormat="false" ht="12.8" hidden="false" customHeight="false" outlineLevel="0" collapsed="false">
      <c r="B71" s="30"/>
      <c r="C71" s="30"/>
      <c r="D71" s="30"/>
      <c r="E71" s="30"/>
      <c r="F71" s="27" t="s">
        <v>23</v>
      </c>
      <c r="G71" s="14" t="n">
        <v>0.236428532034872</v>
      </c>
      <c r="H71" s="0" t="n">
        <v>0.374571505003629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112.064746095884</v>
      </c>
    </row>
    <row r="72" customFormat="false" ht="12.8" hidden="false" customHeight="false" outlineLevel="0" collapsed="false">
      <c r="B72" s="30"/>
      <c r="C72" s="30"/>
      <c r="D72" s="30"/>
      <c r="E72" s="30"/>
      <c r="F72" s="27" t="s">
        <v>24</v>
      </c>
      <c r="G72" s="8" t="n">
        <v>0.348125574571394</v>
      </c>
      <c r="H72" s="10" t="n">
        <v>0.239246581410306</v>
      </c>
      <c r="I72" s="10" t="n">
        <v>0.377322844228813</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118.211965358886</v>
      </c>
    </row>
    <row r="73" customFormat="false" ht="12.8" hidden="false" customHeight="false" outlineLevel="0" collapsed="false">
      <c r="B73" s="30" t="n">
        <f aca="false">SUM(K73:N76)</f>
        <v>12.1220834977727</v>
      </c>
      <c r="C73" s="30" t="n">
        <f aca="false">SUM(G73:J76)+SUM(K77:N80)+SUM(K81:N84)</f>
        <v>420.647469058472</v>
      </c>
      <c r="D73" s="30" t="n">
        <f aca="false">C73/B73</f>
        <v>34.7009215978227</v>
      </c>
      <c r="E73" s="27" t="s">
        <v>15</v>
      </c>
      <c r="F73" s="1" t="s">
        <v>25</v>
      </c>
      <c r="G73" s="14" t="n">
        <v>0.305367832391198</v>
      </c>
      <c r="H73" s="0" t="n">
        <v>0.28373558611652</v>
      </c>
      <c r="I73" s="0" t="n">
        <v>0.366213023139238</v>
      </c>
      <c r="J73" s="0" t="n">
        <v>0.33540730007256</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22.9605558965254</v>
      </c>
    </row>
    <row r="74" customFormat="false" ht="12.8" hidden="false" customHeight="false" outlineLevel="0" collapsed="false">
      <c r="B74" s="30"/>
      <c r="C74" s="30"/>
      <c r="D74" s="30"/>
      <c r="E74" s="30"/>
      <c r="F74" s="1" t="s">
        <v>26</v>
      </c>
      <c r="G74" s="14" t="n">
        <v>0.360139550308631</v>
      </c>
      <c r="H74" s="0" t="n">
        <v>0.330256489726001</v>
      </c>
      <c r="I74" s="0" t="n">
        <v>0.265280396721624</v>
      </c>
      <c r="J74" s="0" t="n">
        <v>0.345100939597839</v>
      </c>
      <c r="K74" s="14" t="n">
        <v>0.317030021446211</v>
      </c>
      <c r="L74" s="0" t="n">
        <v>0</v>
      </c>
      <c r="M74" s="0" t="n">
        <v>0</v>
      </c>
      <c r="N74" s="33" t="n">
        <v>0</v>
      </c>
      <c r="O74" s="0" t="n">
        <v>0</v>
      </c>
      <c r="P74" s="0" t="n">
        <v>0</v>
      </c>
      <c r="Q74" s="0" t="n">
        <v>0</v>
      </c>
      <c r="R74" s="0" t="n">
        <v>0</v>
      </c>
      <c r="S74" s="0" t="n">
        <v>0</v>
      </c>
      <c r="T74" s="0" t="n">
        <v>0</v>
      </c>
      <c r="U74" s="0" t="n">
        <v>0</v>
      </c>
      <c r="V74" s="33" t="n">
        <v>0</v>
      </c>
      <c r="W74" s="0" t="n">
        <f aca="false">SUM(G74:J74,L77:L84)/SUM(K74,L75,L76)</f>
        <v>24.67803374838</v>
      </c>
    </row>
    <row r="75" customFormat="false" ht="12.8" hidden="false" customHeight="false" outlineLevel="0" collapsed="false">
      <c r="B75" s="30"/>
      <c r="C75" s="30"/>
      <c r="D75" s="30"/>
      <c r="E75" s="30"/>
      <c r="F75" s="1" t="s">
        <v>27</v>
      </c>
      <c r="G75" s="14" t="n">
        <v>0.393711750128326</v>
      </c>
      <c r="H75" s="0" t="n">
        <v>0.456861830527005</v>
      </c>
      <c r="I75" s="0" t="n">
        <v>0.42199284364971</v>
      </c>
      <c r="J75" s="0" t="n">
        <v>0.413445683368838</v>
      </c>
      <c r="K75" s="14" t="n">
        <v>0.435057287718122</v>
      </c>
      <c r="L75" s="0" t="n">
        <v>0.365468511121995</v>
      </c>
      <c r="M75" s="0" t="n">
        <v>0</v>
      </c>
      <c r="N75" s="33" t="n">
        <v>0</v>
      </c>
      <c r="O75" s="0" t="n">
        <v>0</v>
      </c>
      <c r="P75" s="0" t="n">
        <v>0</v>
      </c>
      <c r="Q75" s="0" t="n">
        <v>0</v>
      </c>
      <c r="R75" s="0" t="n">
        <v>0</v>
      </c>
      <c r="S75" s="0" t="n">
        <v>0</v>
      </c>
      <c r="T75" s="0" t="n">
        <v>0</v>
      </c>
      <c r="U75" s="0" t="n">
        <v>0</v>
      </c>
      <c r="V75" s="33" t="n">
        <v>0</v>
      </c>
      <c r="W75" s="0" t="n">
        <f aca="false">SUM(G75:J75,M77:M84)/SUM(K75,L75,M76)</f>
        <v>23.6572671133887</v>
      </c>
    </row>
    <row r="76" customFormat="false" ht="12.8" hidden="false" customHeight="false" outlineLevel="0" collapsed="false">
      <c r="B76" s="30"/>
      <c r="C76" s="30"/>
      <c r="D76" s="30"/>
      <c r="E76" s="30"/>
      <c r="F76" s="1" t="s">
        <v>16</v>
      </c>
      <c r="G76" s="14" t="n">
        <v>3.55119827613304</v>
      </c>
      <c r="H76" s="0" t="n">
        <v>3.56879444258513</v>
      </c>
      <c r="I76" s="0" t="n">
        <v>3.61857212487988</v>
      </c>
      <c r="J76" s="0" t="n">
        <v>3.49487090698829</v>
      </c>
      <c r="K76" s="8" t="n">
        <v>3.65208111772089</v>
      </c>
      <c r="L76" s="10" t="n">
        <v>3.63245671645354</v>
      </c>
      <c r="M76" s="10" t="n">
        <v>3.71998984331198</v>
      </c>
      <c r="N76" s="34" t="n">
        <v>0</v>
      </c>
      <c r="O76" s="0" t="n">
        <v>0</v>
      </c>
      <c r="P76" s="0" t="n">
        <v>0</v>
      </c>
      <c r="Q76" s="0" t="n">
        <v>0</v>
      </c>
      <c r="R76" s="0" t="n">
        <v>0</v>
      </c>
      <c r="S76" s="0" t="n">
        <v>0</v>
      </c>
      <c r="T76" s="0" t="n">
        <v>0</v>
      </c>
      <c r="U76" s="0" t="n">
        <v>0</v>
      </c>
      <c r="V76" s="33" t="n">
        <v>0</v>
      </c>
      <c r="W76" s="0" t="n">
        <f aca="false">SUM(G76:J76,N77:N84)/SUM(K76:M76)</f>
        <v>9.64127307685996</v>
      </c>
    </row>
    <row r="77" customFormat="false" ht="12.8" hidden="false" customHeight="false" outlineLevel="0" collapsed="false">
      <c r="B77" s="30" t="n">
        <f aca="false">SUM(O77:R80)</f>
        <v>2.13520417767813</v>
      </c>
      <c r="C77" s="30" t="n">
        <f aca="false">SUM(G77:N80)+SUM(O81:R84)</f>
        <v>358.491589849717</v>
      </c>
      <c r="D77" s="30" t="n">
        <f aca="false">C77/B77</f>
        <v>167.895695220843</v>
      </c>
      <c r="E77" s="27" t="s">
        <v>17</v>
      </c>
      <c r="F77" s="1" t="s">
        <v>28</v>
      </c>
      <c r="G77" s="2" t="n">
        <v>9.75230974962555</v>
      </c>
      <c r="H77" s="4" t="n">
        <v>9.93159389180407</v>
      </c>
      <c r="I77" s="4" t="n">
        <v>9.64021914543662</v>
      </c>
      <c r="J77" s="31" t="n">
        <v>9.82126207200631</v>
      </c>
      <c r="K77" s="0" t="n">
        <v>9.19747922993849</v>
      </c>
      <c r="L77" s="0" t="n">
        <v>9.45329813063016</v>
      </c>
      <c r="M77" s="0" t="n">
        <v>9.61382292676994</v>
      </c>
      <c r="N77" s="0" t="n">
        <v>8.30169764631829</v>
      </c>
      <c r="O77" s="2" t="n">
        <v>0</v>
      </c>
      <c r="P77" s="4" t="n">
        <v>0</v>
      </c>
      <c r="Q77" s="4" t="n">
        <v>0</v>
      </c>
      <c r="R77" s="31" t="n">
        <v>0</v>
      </c>
      <c r="S77" s="0" t="n">
        <v>0</v>
      </c>
      <c r="T77" s="0" t="n">
        <v>0</v>
      </c>
      <c r="U77" s="0" t="n">
        <v>0</v>
      </c>
      <c r="V77" s="33" t="n">
        <v>0</v>
      </c>
      <c r="W77" s="0" t="n">
        <f aca="false">SUM(G77:N77,O81:O84)/SUM(O78:O80)</f>
        <v>85.4526243117983</v>
      </c>
    </row>
    <row r="78" customFormat="false" ht="12.8" hidden="false" customHeight="false" outlineLevel="0" collapsed="false">
      <c r="B78" s="30"/>
      <c r="C78" s="30"/>
      <c r="D78" s="30"/>
      <c r="E78" s="30"/>
      <c r="F78" s="1" t="s">
        <v>29</v>
      </c>
      <c r="G78" s="14" t="n">
        <v>10.4059906851489</v>
      </c>
      <c r="H78" s="0" t="n">
        <v>10.6158599279246</v>
      </c>
      <c r="I78" s="0" t="n">
        <v>10.2625416961585</v>
      </c>
      <c r="J78" s="33" t="n">
        <v>10.4960203117783</v>
      </c>
      <c r="K78" s="0" t="n">
        <v>9.89356408982683</v>
      </c>
      <c r="L78" s="0" t="n">
        <v>10.1120914470684</v>
      </c>
      <c r="M78" s="0" t="n">
        <v>10.09440192122</v>
      </c>
      <c r="N78" s="0" t="n">
        <v>8.79091301088046</v>
      </c>
      <c r="O78" s="14" t="n">
        <v>0.26944400069532</v>
      </c>
      <c r="P78" s="0" t="n">
        <v>0</v>
      </c>
      <c r="Q78" s="0" t="n">
        <v>0</v>
      </c>
      <c r="R78" s="33" t="n">
        <v>0</v>
      </c>
      <c r="S78" s="0" t="n">
        <v>0</v>
      </c>
      <c r="T78" s="0" t="n">
        <v>0</v>
      </c>
      <c r="U78" s="0" t="n">
        <v>0</v>
      </c>
      <c r="V78" s="33" t="n">
        <v>0</v>
      </c>
      <c r="W78" s="0" t="n">
        <f aca="false">SUM(G78:N78,P81:P84)/SUM(O78,P79,P80)</f>
        <v>91.4024562053502</v>
      </c>
    </row>
    <row r="79" customFormat="false" ht="12.8" hidden="false" customHeight="false" outlineLevel="0" collapsed="false">
      <c r="B79" s="30"/>
      <c r="C79" s="30"/>
      <c r="D79" s="30"/>
      <c r="E79" s="30"/>
      <c r="F79" s="1" t="s">
        <v>30</v>
      </c>
      <c r="G79" s="14" t="n">
        <v>11.3386523754405</v>
      </c>
      <c r="H79" s="0" t="n">
        <v>11.5797852387427</v>
      </c>
      <c r="I79" s="0" t="n">
        <v>11.129539581225</v>
      </c>
      <c r="J79" s="33" t="n">
        <v>11.5195615730181</v>
      </c>
      <c r="K79" s="0" t="n">
        <v>10.6585257245448</v>
      </c>
      <c r="L79" s="0" t="n">
        <v>10.9661562326971</v>
      </c>
      <c r="M79" s="0" t="n">
        <v>10.8679792313166</v>
      </c>
      <c r="N79" s="0" t="n">
        <v>9.26151855128269</v>
      </c>
      <c r="O79" s="14" t="n">
        <v>0.52796463463031</v>
      </c>
      <c r="P79" s="0" t="n">
        <v>0.390503544158562</v>
      </c>
      <c r="Q79" s="0" t="n">
        <v>0</v>
      </c>
      <c r="R79" s="33" t="n">
        <v>0</v>
      </c>
      <c r="S79" s="0" t="n">
        <v>0</v>
      </c>
      <c r="T79" s="0" t="n">
        <v>0</v>
      </c>
      <c r="U79" s="0" t="n">
        <v>0</v>
      </c>
      <c r="V79" s="33" t="n">
        <v>0</v>
      </c>
      <c r="W79" s="0" t="n">
        <f aca="false">SUM(G79:N79,Q81:Q84)/SUM(O79,P79,Q80)</f>
        <v>72.3390774232481</v>
      </c>
    </row>
    <row r="80" customFormat="false" ht="12.8" hidden="false" customHeight="false" outlineLevel="0" collapsed="false">
      <c r="B80" s="30"/>
      <c r="C80" s="30"/>
      <c r="D80" s="30"/>
      <c r="E80" s="30"/>
      <c r="F80" s="1" t="s">
        <v>31</v>
      </c>
      <c r="G80" s="8" t="n">
        <v>9.79367767676715</v>
      </c>
      <c r="H80" s="10" t="n">
        <v>9.97603347346234</v>
      </c>
      <c r="I80" s="10" t="n">
        <v>9.66694893508961</v>
      </c>
      <c r="J80" s="34" t="n">
        <v>9.84059608200731</v>
      </c>
      <c r="K80" s="0" t="n">
        <v>9.25079136966391</v>
      </c>
      <c r="L80" s="0" t="n">
        <v>9.49845840838522</v>
      </c>
      <c r="M80" s="0" t="n">
        <v>9.60211513096101</v>
      </c>
      <c r="N80" s="0" t="n">
        <v>8.4272100113339</v>
      </c>
      <c r="O80" s="8" t="n">
        <v>0.209659579236647</v>
      </c>
      <c r="P80" s="10" t="n">
        <v>0.326916120588065</v>
      </c>
      <c r="Q80" s="10" t="n">
        <v>0.410716298369223</v>
      </c>
      <c r="R80" s="34" t="n">
        <v>0</v>
      </c>
      <c r="S80" s="0" t="n">
        <v>0</v>
      </c>
      <c r="T80" s="0" t="n">
        <v>0</v>
      </c>
      <c r="U80" s="0" t="n">
        <v>0</v>
      </c>
      <c r="V80" s="33" t="n">
        <v>0</v>
      </c>
      <c r="W80" s="0" t="n">
        <f aca="false">SUM(G80:N80,R81:R84)/SUM(O80,P80,Q80)</f>
        <v>90.8708470612694</v>
      </c>
    </row>
    <row r="81" customFormat="false" ht="12.8" hidden="false" customHeight="false" outlineLevel="0" collapsed="false">
      <c r="B81" s="30" t="n">
        <f aca="false">SUM(S81:V84)</f>
        <v>2.98824965518732</v>
      </c>
      <c r="C81" s="30" t="n">
        <f aca="false">SUM(G81:R84)</f>
        <v>552.918627377917</v>
      </c>
      <c r="D81" s="30" t="n">
        <f aca="false">C81/B81</f>
        <v>185.030934887954</v>
      </c>
      <c r="E81" s="27" t="s">
        <v>18</v>
      </c>
      <c r="F81" s="1" t="s">
        <v>32</v>
      </c>
      <c r="G81" s="14" t="n">
        <v>14.0130696157951</v>
      </c>
      <c r="H81" s="0" t="n">
        <v>14.4580120213723</v>
      </c>
      <c r="I81" s="0" t="n">
        <v>13.7624821477399</v>
      </c>
      <c r="J81" s="0" t="n">
        <v>14.4050036933128</v>
      </c>
      <c r="K81" s="2" t="n">
        <v>12.7274064974352</v>
      </c>
      <c r="L81" s="4" t="n">
        <v>13.7611493411578</v>
      </c>
      <c r="M81" s="4" t="n">
        <v>14.0632074778662</v>
      </c>
      <c r="N81" s="31" t="n">
        <v>13.5789452459701</v>
      </c>
      <c r="O81" s="0" t="n">
        <v>2.13289158191387</v>
      </c>
      <c r="P81" s="0" t="n">
        <v>1.99282839751443</v>
      </c>
      <c r="Q81" s="0" t="n">
        <v>1.89778783427992</v>
      </c>
      <c r="R81" s="0" t="n">
        <v>2.11023996610531</v>
      </c>
      <c r="S81" s="2" t="n">
        <v>0</v>
      </c>
      <c r="T81" s="4" t="n">
        <v>0</v>
      </c>
      <c r="U81" s="4" t="n">
        <v>0</v>
      </c>
      <c r="V81" s="31" t="n">
        <v>0</v>
      </c>
      <c r="W81" s="0" t="n">
        <f aca="false">SUM(G81:R81)/SUM(S82:S84)</f>
        <v>54.1233307332171</v>
      </c>
    </row>
    <row r="82" customFormat="false" ht="12.8" hidden="false" customHeight="false" outlineLevel="0" collapsed="false">
      <c r="B82" s="30"/>
      <c r="C82" s="30"/>
      <c r="D82" s="30"/>
      <c r="E82" s="30"/>
      <c r="F82" s="1" t="s">
        <v>33</v>
      </c>
      <c r="G82" s="14" t="n">
        <v>15.8093062054719</v>
      </c>
      <c r="H82" s="0" t="n">
        <v>17.6482481354402</v>
      </c>
      <c r="I82" s="0" t="n">
        <v>17.0571097855986</v>
      </c>
      <c r="J82" s="0" t="n">
        <v>17.6387299618291</v>
      </c>
      <c r="K82" s="14" t="n">
        <v>15.8842103969811</v>
      </c>
      <c r="L82" s="0" t="n">
        <v>16.9805489408922</v>
      </c>
      <c r="M82" s="0" t="n">
        <v>16.8548245805659</v>
      </c>
      <c r="N82" s="33" t="n">
        <v>14.369500053761</v>
      </c>
      <c r="O82" s="0" t="n">
        <v>2.63025577646236</v>
      </c>
      <c r="P82" s="0" t="n">
        <v>2.38068450612791</v>
      </c>
      <c r="Q82" s="0" t="n">
        <v>2.18807715600156</v>
      </c>
      <c r="R82" s="0" t="n">
        <v>2.52751980300564</v>
      </c>
      <c r="S82" s="14" t="n">
        <v>0.666487617239366</v>
      </c>
      <c r="T82" s="0" t="n">
        <v>0</v>
      </c>
      <c r="U82" s="0" t="n">
        <v>0</v>
      </c>
      <c r="V82" s="33" t="n">
        <v>0</v>
      </c>
      <c r="W82" s="0" t="n">
        <f aca="false">SUM(G82:R82)/SUM(S82,T83,T84)</f>
        <v>121.259922772752</v>
      </c>
    </row>
    <row r="83" customFormat="false" ht="12.8" hidden="false" customHeight="false" outlineLevel="0" collapsed="false">
      <c r="B83" s="30"/>
      <c r="C83" s="30"/>
      <c r="D83" s="30"/>
      <c r="E83" s="30"/>
      <c r="F83" s="1" t="s">
        <v>34</v>
      </c>
      <c r="G83" s="14" t="n">
        <v>17.8158562370866</v>
      </c>
      <c r="H83" s="0" t="n">
        <v>18.0856620432655</v>
      </c>
      <c r="I83" s="0" t="n">
        <v>17.4945236934238</v>
      </c>
      <c r="J83" s="0" t="n">
        <v>18.0761438696543</v>
      </c>
      <c r="K83" s="14" t="n">
        <v>16.3216243048063</v>
      </c>
      <c r="L83" s="0" t="n">
        <v>17.4179628487174</v>
      </c>
      <c r="M83" s="0" t="n">
        <v>17.2922384883912</v>
      </c>
      <c r="N83" s="33" t="n">
        <v>14.7884931984304</v>
      </c>
      <c r="O83" s="0" t="n">
        <v>2.96999705296232</v>
      </c>
      <c r="P83" s="0" t="n">
        <v>2.773272025118</v>
      </c>
      <c r="Q83" s="0" t="n">
        <v>2.55722735856394</v>
      </c>
      <c r="R83" s="0" t="n">
        <v>2.88611586588597</v>
      </c>
      <c r="S83" s="14" t="n">
        <v>0.842553582012954</v>
      </c>
      <c r="T83" s="0" t="n">
        <v>0.366057804682238</v>
      </c>
      <c r="U83" s="0" t="n">
        <v>0</v>
      </c>
      <c r="V83" s="33" t="n">
        <v>0</v>
      </c>
      <c r="W83" s="0" t="n">
        <f aca="false">SUM(G83:R83)/SUM(S83,T83,U84)</f>
        <v>99.2722712862148</v>
      </c>
    </row>
    <row r="84" customFormat="false" ht="12.8" hidden="false" customHeight="false" outlineLevel="0" collapsed="false">
      <c r="B84" s="30"/>
      <c r="C84" s="30"/>
      <c r="D84" s="30"/>
      <c r="E84" s="30"/>
      <c r="F84" s="1" t="s">
        <v>35</v>
      </c>
      <c r="G84" s="8" t="n">
        <v>17.3920619205747</v>
      </c>
      <c r="H84" s="10" t="n">
        <v>17.6618677267536</v>
      </c>
      <c r="I84" s="10" t="n">
        <v>17.0707293769119</v>
      </c>
      <c r="J84" s="10" t="n">
        <v>17.6523495531424</v>
      </c>
      <c r="K84" s="8" t="n">
        <v>15.8978299882944</v>
      </c>
      <c r="L84" s="10" t="n">
        <v>16.9941685322055</v>
      </c>
      <c r="M84" s="10" t="n">
        <v>16.8684441718793</v>
      </c>
      <c r="N84" s="34" t="n">
        <v>14.3459429519468</v>
      </c>
      <c r="O84" s="10" t="n">
        <v>2.61179459147575</v>
      </c>
      <c r="P84" s="10" t="n">
        <v>2.38359494244263</v>
      </c>
      <c r="Q84" s="10" t="n">
        <v>2.18716794580611</v>
      </c>
      <c r="R84" s="10" t="n">
        <v>2.501519567578</v>
      </c>
      <c r="S84" s="8" t="n">
        <v>0.687849165949993</v>
      </c>
      <c r="T84" s="10" t="n">
        <v>0.138237241103801</v>
      </c>
      <c r="U84" s="10" t="n">
        <v>0.28706424419897</v>
      </c>
      <c r="V84" s="34" t="n">
        <v>0</v>
      </c>
      <c r="W84" s="0" t="n">
        <f aca="false">SUM(G84:R84)/SUM(S84:U84)</f>
        <v>128.973981291245</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2.35787525513165</v>
      </c>
      <c r="C90" s="30" t="n">
        <f aca="false">SUM(G94:J105)</f>
        <v>346.800585936314</v>
      </c>
      <c r="D90" s="30" t="n">
        <f aca="false">C90/B90</f>
        <v>147.081820881551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100.998884170628</v>
      </c>
    </row>
    <row r="91" customFormat="false" ht="12.8" hidden="false" customHeight="false" outlineLevel="0" collapsed="false">
      <c r="B91" s="30"/>
      <c r="C91" s="30"/>
      <c r="D91" s="30"/>
      <c r="E91" s="30"/>
      <c r="F91" s="27" t="s">
        <v>22</v>
      </c>
      <c r="G91" s="14" t="n">
        <v>0.0594942035556644</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106.937244055955</v>
      </c>
    </row>
    <row r="92" customFormat="false" ht="12.8" hidden="false" customHeight="false" outlineLevel="0" collapsed="false">
      <c r="B92" s="30"/>
      <c r="C92" s="30"/>
      <c r="D92" s="30"/>
      <c r="E92" s="30"/>
      <c r="F92" s="27" t="s">
        <v>23</v>
      </c>
      <c r="G92" s="14" t="n">
        <v>0.757240948756595</v>
      </c>
      <c r="H92" s="0" t="n">
        <v>0.732696881153054</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38.4034612244429</v>
      </c>
    </row>
    <row r="93" customFormat="false" ht="12.8" hidden="false" customHeight="false" outlineLevel="0" collapsed="false">
      <c r="B93" s="30"/>
      <c r="C93" s="30"/>
      <c r="D93" s="30"/>
      <c r="E93" s="30"/>
      <c r="F93" s="27" t="s">
        <v>24</v>
      </c>
      <c r="G93" s="8" t="n">
        <v>0.0445198321313717</v>
      </c>
      <c r="H93" s="10" t="n">
        <v>0.0235538894146398</v>
      </c>
      <c r="I93" s="10" t="n">
        <v>0.740369500120326</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107.527344826139</v>
      </c>
    </row>
    <row r="94" customFormat="false" ht="12.8" hidden="false" customHeight="false" outlineLevel="0" collapsed="false">
      <c r="B94" s="30" t="n">
        <f aca="false">SUM(K94:N97)</f>
        <v>13.4883905021103</v>
      </c>
      <c r="C94" s="30" t="n">
        <f aca="false">SUM(G94:J97)+SUM(K98:N101)+SUM(K102:N105)</f>
        <v>345.74766060572</v>
      </c>
      <c r="D94" s="30" t="n">
        <f aca="false">C94/B94</f>
        <v>25.6329812331299</v>
      </c>
      <c r="E94" s="27" t="s">
        <v>15</v>
      </c>
      <c r="F94" s="1" t="s">
        <v>25</v>
      </c>
      <c r="G94" s="14" t="n">
        <v>3.91729239329395</v>
      </c>
      <c r="H94" s="0" t="n">
        <v>3.92629586555641</v>
      </c>
      <c r="I94" s="0" t="n">
        <v>3.22996083077477</v>
      </c>
      <c r="J94" s="0" t="n">
        <v>3.93153396312475</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11.9398499121722</v>
      </c>
    </row>
    <row r="95" customFormat="false" ht="12.8" hidden="false" customHeight="false" outlineLevel="0" collapsed="false">
      <c r="B95" s="30"/>
      <c r="C95" s="30"/>
      <c r="D95" s="30"/>
      <c r="E95" s="30"/>
      <c r="F95" s="1" t="s">
        <v>26</v>
      </c>
      <c r="G95" s="14" t="n">
        <v>2.30274655819475</v>
      </c>
      <c r="H95" s="0" t="n">
        <v>2.26668775279454</v>
      </c>
      <c r="I95" s="0" t="n">
        <v>1.45894879220356</v>
      </c>
      <c r="J95" s="0" t="n">
        <v>2.28164002778983</v>
      </c>
      <c r="K95" s="14" t="n">
        <v>1.70814962520128</v>
      </c>
      <c r="L95" s="0" t="n">
        <v>0</v>
      </c>
      <c r="M95" s="0" t="n">
        <v>0</v>
      </c>
      <c r="N95" s="33" t="n">
        <v>0</v>
      </c>
      <c r="O95" s="0" t="n">
        <v>0</v>
      </c>
      <c r="P95" s="0" t="n">
        <v>0</v>
      </c>
      <c r="Q95" s="0" t="n">
        <v>0</v>
      </c>
      <c r="R95" s="0" t="n">
        <v>0</v>
      </c>
      <c r="S95" s="0" t="n">
        <v>0</v>
      </c>
      <c r="T95" s="0" t="n">
        <v>0</v>
      </c>
      <c r="U95" s="0" t="n">
        <v>0</v>
      </c>
      <c r="V95" s="33" t="n">
        <v>0</v>
      </c>
      <c r="W95" s="0" t="n">
        <f aca="false">SUM(G95:J95,L98:L105)/SUM(K95,L96,L97)</f>
        <v>18.2557641213576</v>
      </c>
    </row>
    <row r="96" customFormat="false" ht="12.8" hidden="false" customHeight="false" outlineLevel="0" collapsed="false">
      <c r="B96" s="30"/>
      <c r="C96" s="30"/>
      <c r="D96" s="30"/>
      <c r="E96" s="30"/>
      <c r="F96" s="1" t="s">
        <v>27</v>
      </c>
      <c r="G96" s="14" t="n">
        <v>2.11694767234504</v>
      </c>
      <c r="H96" s="0" t="n">
        <v>2.07716623965644</v>
      </c>
      <c r="I96" s="0" t="n">
        <v>1.27356632142863</v>
      </c>
      <c r="J96" s="0" t="n">
        <v>2.09170469071685</v>
      </c>
      <c r="K96" s="14" t="n">
        <v>1.83724753261799</v>
      </c>
      <c r="L96" s="0" t="n">
        <v>0.217095754004669</v>
      </c>
      <c r="M96" s="0" t="n">
        <v>0</v>
      </c>
      <c r="N96" s="33" t="n">
        <v>0</v>
      </c>
      <c r="O96" s="0" t="n">
        <v>0</v>
      </c>
      <c r="P96" s="0" t="n">
        <v>0</v>
      </c>
      <c r="Q96" s="0" t="n">
        <v>0</v>
      </c>
      <c r="R96" s="0" t="n">
        <v>0</v>
      </c>
      <c r="S96" s="0" t="n">
        <v>0</v>
      </c>
      <c r="T96" s="0" t="n">
        <v>0</v>
      </c>
      <c r="U96" s="0" t="n">
        <v>0</v>
      </c>
      <c r="V96" s="33" t="n">
        <v>0</v>
      </c>
      <c r="W96" s="0" t="n">
        <f aca="false">SUM(G96:J96,M98:M105)/SUM(K96,L96,M97)</f>
        <v>18.1619265572093</v>
      </c>
    </row>
    <row r="97" customFormat="false" ht="12.8" hidden="false" customHeight="false" outlineLevel="0" collapsed="false">
      <c r="B97" s="30"/>
      <c r="C97" s="30"/>
      <c r="D97" s="30"/>
      <c r="E97" s="30"/>
      <c r="F97" s="1" t="s">
        <v>16</v>
      </c>
      <c r="G97" s="14" t="n">
        <v>0.746465957695183</v>
      </c>
      <c r="H97" s="0" t="n">
        <v>0.74667014577002</v>
      </c>
      <c r="I97" s="0" t="n">
        <v>1.49488388202546</v>
      </c>
      <c r="J97" s="0" t="n">
        <v>0.743370268953407</v>
      </c>
      <c r="K97" s="8" t="n">
        <v>4.24569454156104</v>
      </c>
      <c r="L97" s="10" t="n">
        <v>2.81376303471007</v>
      </c>
      <c r="M97" s="10" t="n">
        <v>2.66644001401523</v>
      </c>
      <c r="N97" s="34" t="n">
        <v>0</v>
      </c>
      <c r="O97" s="0" t="n">
        <v>0</v>
      </c>
      <c r="P97" s="0" t="n">
        <v>0</v>
      </c>
      <c r="Q97" s="0" t="n">
        <v>0</v>
      </c>
      <c r="R97" s="0" t="n">
        <v>0</v>
      </c>
      <c r="S97" s="0" t="n">
        <v>0</v>
      </c>
      <c r="T97" s="0" t="n">
        <v>0</v>
      </c>
      <c r="U97" s="0" t="n">
        <v>0</v>
      </c>
      <c r="V97" s="33" t="n">
        <v>0</v>
      </c>
      <c r="W97" s="0" t="n">
        <f aca="false">SUM(G97:J97,N98:N105)/SUM(K97:M97)</f>
        <v>8.27383333454514</v>
      </c>
    </row>
    <row r="98" customFormat="false" ht="12.8" hidden="false" customHeight="false" outlineLevel="0" collapsed="false">
      <c r="B98" s="30" t="n">
        <f aca="false">SUM(O98:R101)</f>
        <v>1.27588591330633</v>
      </c>
      <c r="C98" s="30" t="n">
        <f aca="false">SUM(G98:N101)+SUM(O102:R105)</f>
        <v>307.411215744171</v>
      </c>
      <c r="D98" s="30" t="n">
        <f aca="false">C98/B98</f>
        <v>240.939422983005</v>
      </c>
      <c r="E98" s="27" t="s">
        <v>17</v>
      </c>
      <c r="F98" s="1" t="s">
        <v>28</v>
      </c>
      <c r="G98" s="2" t="n">
        <v>5.66014449639539</v>
      </c>
      <c r="H98" s="4" t="n">
        <v>5.65571821143755</v>
      </c>
      <c r="I98" s="4" t="n">
        <v>4.93460211424582</v>
      </c>
      <c r="J98" s="31" t="n">
        <v>5.66384677843521</v>
      </c>
      <c r="K98" s="0" t="n">
        <v>2.99684879406794</v>
      </c>
      <c r="L98" s="0" t="n">
        <v>3.69887694723622</v>
      </c>
      <c r="M98" s="0" t="n">
        <v>3.84176304493333</v>
      </c>
      <c r="N98" s="0" t="n">
        <v>6.23705549335954</v>
      </c>
      <c r="O98" s="2" t="n">
        <v>0</v>
      </c>
      <c r="P98" s="4" t="n">
        <v>0</v>
      </c>
      <c r="Q98" s="4" t="n">
        <v>0</v>
      </c>
      <c r="R98" s="31" t="n">
        <v>0</v>
      </c>
      <c r="S98" s="0" t="n">
        <v>0</v>
      </c>
      <c r="T98" s="0" t="n">
        <v>0</v>
      </c>
      <c r="U98" s="0" t="n">
        <v>0</v>
      </c>
      <c r="V98" s="33" t="n">
        <v>0</v>
      </c>
      <c r="W98" s="0" t="n">
        <f aca="false">SUM(G98:N98,O102:O105)/SUM(O99:O101)</f>
        <v>110.991500991394</v>
      </c>
    </row>
    <row r="99" customFormat="false" ht="12.8" hidden="false" customHeight="false" outlineLevel="0" collapsed="false">
      <c r="B99" s="30"/>
      <c r="C99" s="30"/>
      <c r="D99" s="30"/>
      <c r="E99" s="30"/>
      <c r="F99" s="1" t="s">
        <v>29</v>
      </c>
      <c r="G99" s="14" t="n">
        <v>5.73750579882497</v>
      </c>
      <c r="H99" s="0" t="n">
        <v>5.73241984647499</v>
      </c>
      <c r="I99" s="0" t="n">
        <v>4.99902162967848</v>
      </c>
      <c r="J99" s="33" t="n">
        <v>5.74327914798131</v>
      </c>
      <c r="K99" s="0" t="n">
        <v>3.100493192603</v>
      </c>
      <c r="L99" s="0" t="n">
        <v>3.72653160916051</v>
      </c>
      <c r="M99" s="0" t="n">
        <v>3.86921857390476</v>
      </c>
      <c r="N99" s="0" t="n">
        <v>6.27747154361117</v>
      </c>
      <c r="O99" s="14" t="n">
        <v>0.191299340444148</v>
      </c>
      <c r="P99" s="0" t="n">
        <v>0</v>
      </c>
      <c r="Q99" s="0" t="n">
        <v>0</v>
      </c>
      <c r="R99" s="33" t="n">
        <v>0</v>
      </c>
      <c r="S99" s="0" t="n">
        <v>0</v>
      </c>
      <c r="T99" s="0" t="n">
        <v>0</v>
      </c>
      <c r="U99" s="0" t="n">
        <v>0</v>
      </c>
      <c r="V99" s="33" t="n">
        <v>0</v>
      </c>
      <c r="W99" s="0" t="n">
        <f aca="false">SUM(G99:N99,P102:P105)/SUM(O99,P100,P101)</f>
        <v>145.802388865236</v>
      </c>
    </row>
    <row r="100" customFormat="false" ht="12.8" hidden="false" customHeight="false" outlineLevel="0" collapsed="false">
      <c r="B100" s="30"/>
      <c r="C100" s="30"/>
      <c r="D100" s="30"/>
      <c r="E100" s="30"/>
      <c r="F100" s="1" t="s">
        <v>30</v>
      </c>
      <c r="G100" s="14" t="n">
        <v>5.64846736221504</v>
      </c>
      <c r="H100" s="0" t="n">
        <v>5.64338140986507</v>
      </c>
      <c r="I100" s="0" t="n">
        <v>4.9118267200907</v>
      </c>
      <c r="J100" s="33" t="n">
        <v>5.65424071137138</v>
      </c>
      <c r="K100" s="0" t="n">
        <v>2.97219286775559</v>
      </c>
      <c r="L100" s="0" t="n">
        <v>3.63774320896978</v>
      </c>
      <c r="M100" s="0" t="n">
        <v>3.7805435847764</v>
      </c>
      <c r="N100" s="0" t="n">
        <v>6.22498769320743</v>
      </c>
      <c r="O100" s="14" t="n">
        <v>0.199323800466519</v>
      </c>
      <c r="P100" s="0" t="n">
        <v>0.189994293983876</v>
      </c>
      <c r="Q100" s="0" t="n">
        <v>0</v>
      </c>
      <c r="R100" s="33" t="n">
        <v>0</v>
      </c>
      <c r="S100" s="0" t="n">
        <v>0</v>
      </c>
      <c r="T100" s="0" t="n">
        <v>0</v>
      </c>
      <c r="U100" s="0" t="n">
        <v>0</v>
      </c>
      <c r="V100" s="33" t="n">
        <v>0</v>
      </c>
      <c r="W100" s="0" t="n">
        <f aca="false">SUM(G100:N100,Q102:Q105)/SUM(O100,P100,Q101)</f>
        <v>119.876763622606</v>
      </c>
    </row>
    <row r="101" customFormat="false" ht="12.8" hidden="false" customHeight="false" outlineLevel="0" collapsed="false">
      <c r="B101" s="30"/>
      <c r="C101" s="30"/>
      <c r="D101" s="30"/>
      <c r="E101" s="30"/>
      <c r="F101" s="1" t="s">
        <v>31</v>
      </c>
      <c r="G101" s="8" t="n">
        <v>5.87891685245744</v>
      </c>
      <c r="H101" s="10" t="n">
        <v>5.86931423893062</v>
      </c>
      <c r="I101" s="10" t="n">
        <v>5.12779288780963</v>
      </c>
      <c r="J101" s="34" t="n">
        <v>5.88246239311136</v>
      </c>
      <c r="K101" s="0" t="n">
        <v>3.19717356163197</v>
      </c>
      <c r="L101" s="0" t="n">
        <v>3.8528858651909</v>
      </c>
      <c r="M101" s="0" t="n">
        <v>3.9963922230085</v>
      </c>
      <c r="N101" s="0" t="n">
        <v>6.40858903088998</v>
      </c>
      <c r="O101" s="8" t="n">
        <v>0.297545419759512</v>
      </c>
      <c r="P101" s="10" t="n">
        <v>0.145706544189821</v>
      </c>
      <c r="Q101" s="10" t="n">
        <v>0.252016514462453</v>
      </c>
      <c r="R101" s="34" t="n">
        <v>0</v>
      </c>
      <c r="S101" s="0" t="n">
        <v>0</v>
      </c>
      <c r="T101" s="0" t="n">
        <v>0</v>
      </c>
      <c r="U101" s="0" t="n">
        <v>0</v>
      </c>
      <c r="V101" s="33" t="n">
        <v>0</v>
      </c>
      <c r="W101" s="0" t="n">
        <f aca="false">SUM(G101:N101,R102:R105)/SUM(O101,P101,Q101)</f>
        <v>111.196400196906</v>
      </c>
    </row>
    <row r="102" customFormat="false" ht="12.8" hidden="false" customHeight="false" outlineLevel="0" collapsed="false">
      <c r="B102" s="30" t="n">
        <f aca="false">SUM(S102:V105)</f>
        <v>0.936637073259573</v>
      </c>
      <c r="C102" s="30" t="n">
        <f aca="false">SUM(G102:R105)</f>
        <v>617.624283894294</v>
      </c>
      <c r="D102" s="30" t="n">
        <f aca="false">C102/B102</f>
        <v>659.406190003681</v>
      </c>
      <c r="E102" s="27" t="s">
        <v>18</v>
      </c>
      <c r="F102" s="1" t="s">
        <v>32</v>
      </c>
      <c r="G102" s="14" t="n">
        <v>13.2774399070982</v>
      </c>
      <c r="H102" s="0" t="n">
        <v>13.2840754172344</v>
      </c>
      <c r="I102" s="0" t="n">
        <v>14.0168444795149</v>
      </c>
      <c r="J102" s="0" t="n">
        <v>13.27617697545</v>
      </c>
      <c r="K102" s="2" t="n">
        <v>16.1783857022777</v>
      </c>
      <c r="L102" s="4" t="n">
        <v>15.2965922532675</v>
      </c>
      <c r="M102" s="4" t="n">
        <v>15.1457123683054</v>
      </c>
      <c r="N102" s="31" t="n">
        <v>12.4651934896233</v>
      </c>
      <c r="O102" s="0" t="n">
        <v>9.21240006025189</v>
      </c>
      <c r="P102" s="0" t="n">
        <v>9.19498511446</v>
      </c>
      <c r="Q102" s="0" t="n">
        <v>9.38390549638828</v>
      </c>
      <c r="R102" s="0" t="n">
        <v>9.04919443328029</v>
      </c>
      <c r="S102" s="2" t="n">
        <v>0</v>
      </c>
      <c r="T102" s="4" t="n">
        <v>0</v>
      </c>
      <c r="U102" s="4" t="n">
        <v>0</v>
      </c>
      <c r="V102" s="31" t="n">
        <v>0</v>
      </c>
      <c r="W102" s="0" t="n">
        <f aca="false">SUM(G102:R102)/SUM(S103:S105)</f>
        <v>246.709084782635</v>
      </c>
    </row>
    <row r="103" customFormat="false" ht="12.8" hidden="false" customHeight="false" outlineLevel="0" collapsed="false">
      <c r="B103" s="30"/>
      <c r="C103" s="30"/>
      <c r="D103" s="30"/>
      <c r="E103" s="30"/>
      <c r="F103" s="1" t="s">
        <v>33</v>
      </c>
      <c r="G103" s="14" t="n">
        <v>13.6044857132054</v>
      </c>
      <c r="H103" s="0" t="n">
        <v>13.9630362364177</v>
      </c>
      <c r="I103" s="0" t="n">
        <v>14.6871053737924</v>
      </c>
      <c r="J103" s="0" t="n">
        <v>13.606912932182</v>
      </c>
      <c r="K103" s="14" t="n">
        <v>16.4931539559239</v>
      </c>
      <c r="L103" s="0" t="n">
        <v>15.9460935071594</v>
      </c>
      <c r="M103" s="0" t="n">
        <v>15.7974062141054</v>
      </c>
      <c r="N103" s="33" t="n">
        <v>12.7714030351255</v>
      </c>
      <c r="O103" s="0" t="n">
        <v>9.4741577967853</v>
      </c>
      <c r="P103" s="0" t="n">
        <v>9.44589626329093</v>
      </c>
      <c r="Q103" s="0" t="n">
        <v>9.64203848193223</v>
      </c>
      <c r="R103" s="0" t="n">
        <v>9.30267095581537</v>
      </c>
      <c r="S103" s="14" t="n">
        <v>0.152736297019917</v>
      </c>
      <c r="T103" s="0" t="n">
        <v>0</v>
      </c>
      <c r="U103" s="0" t="n">
        <v>0</v>
      </c>
      <c r="V103" s="33" t="n">
        <v>0</v>
      </c>
      <c r="W103" s="0" t="n">
        <f aca="false">SUM(G103:R103)/SUM(S103,T104,T105)</f>
        <v>404.26705352232</v>
      </c>
    </row>
    <row r="104" customFormat="false" ht="12.8" hidden="false" customHeight="false" outlineLevel="0" collapsed="false">
      <c r="B104" s="30"/>
      <c r="C104" s="30"/>
      <c r="D104" s="30"/>
      <c r="E104" s="30"/>
      <c r="F104" s="1" t="s">
        <v>34</v>
      </c>
      <c r="G104" s="14" t="n">
        <v>14.0344679643642</v>
      </c>
      <c r="H104" s="0" t="n">
        <v>14.021155123183</v>
      </c>
      <c r="I104" s="0" t="n">
        <v>14.7453000005303</v>
      </c>
      <c r="J104" s="0" t="n">
        <v>14.0140707023051</v>
      </c>
      <c r="K104" s="14" t="n">
        <v>16.5447862464586</v>
      </c>
      <c r="L104" s="0" t="n">
        <v>16.0166186511275</v>
      </c>
      <c r="M104" s="0" t="n">
        <v>15.8679313580734</v>
      </c>
      <c r="N104" s="33" t="n">
        <v>13.1710646006323</v>
      </c>
      <c r="O104" s="0" t="n">
        <v>9.50468429877226</v>
      </c>
      <c r="P104" s="0" t="n">
        <v>9.50498558180358</v>
      </c>
      <c r="Q104" s="0" t="n">
        <v>9.6849861786462</v>
      </c>
      <c r="R104" s="0" t="n">
        <v>9.38712148902796</v>
      </c>
      <c r="S104" s="14" t="n">
        <v>0.226024333517463</v>
      </c>
      <c r="T104" s="0" t="n">
        <v>0.105749566034691</v>
      </c>
      <c r="U104" s="0" t="n">
        <v>0</v>
      </c>
      <c r="V104" s="33" t="n">
        <v>0</v>
      </c>
      <c r="W104" s="0" t="n">
        <f aca="false">SUM(G104:R104)/SUM(S104,T104,U105)</f>
        <v>362.867633532062</v>
      </c>
    </row>
    <row r="105" customFormat="false" ht="12.8" hidden="false" customHeight="false" outlineLevel="0" collapsed="false">
      <c r="B105" s="30"/>
      <c r="C105" s="30"/>
      <c r="D105" s="30"/>
      <c r="E105" s="30"/>
      <c r="F105" s="1" t="s">
        <v>35</v>
      </c>
      <c r="G105" s="8" t="n">
        <v>14.0609117391087</v>
      </c>
      <c r="H105" s="10" t="n">
        <v>14.0475988979275</v>
      </c>
      <c r="I105" s="10" t="n">
        <v>14.7716680353022</v>
      </c>
      <c r="J105" s="10" t="n">
        <v>14.0405144770495</v>
      </c>
      <c r="K105" s="8" t="n">
        <v>16.5363481691029</v>
      </c>
      <c r="L105" s="10" t="n">
        <v>16.0288546004852</v>
      </c>
      <c r="M105" s="10" t="n">
        <v>15.8801673074312</v>
      </c>
      <c r="N105" s="34" t="n">
        <v>13.1833005499901</v>
      </c>
      <c r="O105" s="10" t="n">
        <v>9.50076344795014</v>
      </c>
      <c r="P105" s="10" t="n">
        <v>9.50607667309421</v>
      </c>
      <c r="Q105" s="10" t="n">
        <v>9.69680360042372</v>
      </c>
      <c r="R105" s="10" t="n">
        <v>9.35883803861675</v>
      </c>
      <c r="S105" s="8" t="n">
        <v>0.228354854606255</v>
      </c>
      <c r="T105" s="10" t="n">
        <v>0.124266971037504</v>
      </c>
      <c r="U105" s="10" t="n">
        <v>0.0995050510437435</v>
      </c>
      <c r="V105" s="34" t="n">
        <v>0</v>
      </c>
      <c r="W105" s="0" t="n">
        <f aca="false">SUM(G105:R105)/SUM(S105:U105)</f>
        <v>346.3891522749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5.43501266366817</v>
      </c>
      <c r="C111" s="30" t="n">
        <f aca="false">SUM(G115:J126)</f>
        <v>158.964066279117</v>
      </c>
      <c r="D111" s="30" t="n">
        <f aca="false">C111/B111</f>
        <v>29.2481501178011</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19.1557225095359</v>
      </c>
    </row>
    <row r="112" customFormat="false" ht="12.8" hidden="false" customHeight="false" outlineLevel="0" collapsed="false">
      <c r="B112" s="30"/>
      <c r="C112" s="30"/>
      <c r="D112" s="30"/>
      <c r="E112" s="30"/>
      <c r="F112" s="27" t="s">
        <v>22</v>
      </c>
      <c r="G112" s="14" t="n">
        <v>0.481829210608078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15.8001895442268</v>
      </c>
    </row>
    <row r="113" customFormat="false" ht="12.8" hidden="false" customHeight="false" outlineLevel="0" collapsed="false">
      <c r="B113" s="30"/>
      <c r="C113" s="30"/>
      <c r="D113" s="30"/>
      <c r="E113" s="30"/>
      <c r="F113" s="27" t="s">
        <v>23</v>
      </c>
      <c r="G113" s="14" t="n">
        <v>1.31296561219998</v>
      </c>
      <c r="H113" s="0" t="n">
        <v>1.51079233211427</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8.99664298331939</v>
      </c>
    </row>
    <row r="114" customFormat="false" ht="12.8" hidden="false" customHeight="false" outlineLevel="0" collapsed="false">
      <c r="B114" s="30"/>
      <c r="C114" s="30"/>
      <c r="D114" s="30"/>
      <c r="E114" s="30"/>
      <c r="F114" s="27" t="s">
        <v>24</v>
      </c>
      <c r="G114" s="8" t="n">
        <v>0.333874232739209</v>
      </c>
      <c r="H114" s="10" t="n">
        <v>0.55499522741362</v>
      </c>
      <c r="I114" s="10" t="n">
        <v>1.24055604859301</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19.4277106881695</v>
      </c>
    </row>
    <row r="115" customFormat="false" ht="12.8" hidden="false" customHeight="false" outlineLevel="0" collapsed="false">
      <c r="B115" s="30" t="n">
        <f aca="false">SUM(K115:N118)</f>
        <v>11.0597005676568</v>
      </c>
      <c r="C115" s="30" t="n">
        <f aca="false">SUM(G115:J118)+SUM(K119:N122)+SUM(K123:N126)</f>
        <v>168.035495788481</v>
      </c>
      <c r="D115" s="30" t="n">
        <f aca="false">C115/B115</f>
        <v>15.1934941421368</v>
      </c>
      <c r="E115" s="27" t="s">
        <v>15</v>
      </c>
      <c r="F115" s="1" t="s">
        <v>25</v>
      </c>
      <c r="G115" s="14" t="n">
        <v>2.10826786833622</v>
      </c>
      <c r="H115" s="0" t="n">
        <v>2.38184018640122</v>
      </c>
      <c r="I115" s="0" t="n">
        <v>1.14681286820855</v>
      </c>
      <c r="J115" s="0" t="n">
        <v>2.11425364884314</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8.27564602736447</v>
      </c>
    </row>
    <row r="116" customFormat="false" ht="12.8" hidden="false" customHeight="false" outlineLevel="0" collapsed="false">
      <c r="B116" s="30"/>
      <c r="C116" s="30"/>
      <c r="D116" s="30"/>
      <c r="E116" s="30"/>
      <c r="F116" s="1" t="s">
        <v>26</v>
      </c>
      <c r="G116" s="14" t="n">
        <v>2.1028573234228</v>
      </c>
      <c r="H116" s="0" t="n">
        <v>2.06156900608234</v>
      </c>
      <c r="I116" s="0" t="n">
        <v>0.97551852899082</v>
      </c>
      <c r="J116" s="0" t="n">
        <v>1.8282550279656</v>
      </c>
      <c r="K116" s="14" t="n">
        <v>0.736512878377514</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10.9878932568232</v>
      </c>
    </row>
    <row r="117" customFormat="false" ht="12.8" hidden="false" customHeight="false" outlineLevel="0" collapsed="false">
      <c r="B117" s="30"/>
      <c r="C117" s="30"/>
      <c r="D117" s="30"/>
      <c r="E117" s="30"/>
      <c r="F117" s="1" t="s">
        <v>27</v>
      </c>
      <c r="G117" s="14" t="n">
        <v>1.93645904495705</v>
      </c>
      <c r="H117" s="0" t="n">
        <v>1.99484219677521</v>
      </c>
      <c r="I117" s="0" t="n">
        <v>0.7634276389966</v>
      </c>
      <c r="J117" s="0" t="n">
        <v>1.8347802470405</v>
      </c>
      <c r="K117" s="14" t="n">
        <v>0.783505505669704</v>
      </c>
      <c r="L117" s="0" t="n">
        <v>0.25146749164966</v>
      </c>
      <c r="M117" s="0" t="n">
        <v>0</v>
      </c>
      <c r="N117" s="33" t="n">
        <v>0</v>
      </c>
      <c r="O117" s="0" t="n">
        <v>0</v>
      </c>
      <c r="P117" s="0" t="n">
        <v>0</v>
      </c>
      <c r="Q117" s="0" t="n">
        <v>0</v>
      </c>
      <c r="R117" s="0" t="n">
        <v>0</v>
      </c>
      <c r="S117" s="0" t="n">
        <v>0</v>
      </c>
      <c r="T117" s="0" t="n">
        <v>0</v>
      </c>
      <c r="U117" s="0" t="n">
        <v>0</v>
      </c>
      <c r="V117" s="33" t="n">
        <v>0</v>
      </c>
      <c r="W117" s="0" t="n">
        <f aca="false">SUM(G117:J117,M119:M126)/SUM(K117,L117,M118)</f>
        <v>11.1070896232876</v>
      </c>
    </row>
    <row r="118" customFormat="false" ht="12.8" hidden="false" customHeight="false" outlineLevel="0" collapsed="false">
      <c r="B118" s="30"/>
      <c r="C118" s="30"/>
      <c r="D118" s="30"/>
      <c r="E118" s="30"/>
      <c r="F118" s="1" t="s">
        <v>16</v>
      </c>
      <c r="G118" s="14" t="n">
        <v>2.0587775221886</v>
      </c>
      <c r="H118" s="0" t="n">
        <v>1.63989256028841</v>
      </c>
      <c r="I118" s="0" t="n">
        <v>2.11948150697508</v>
      </c>
      <c r="J118" s="0" t="n">
        <v>2.06408943672218</v>
      </c>
      <c r="K118" s="8" t="n">
        <v>3.31561938836651</v>
      </c>
      <c r="L118" s="10" t="n">
        <v>3.04805706899317</v>
      </c>
      <c r="M118" s="10" t="n">
        <v>2.92453823460024</v>
      </c>
      <c r="N118" s="34" t="n">
        <v>0</v>
      </c>
      <c r="O118" s="0" t="n">
        <v>0</v>
      </c>
      <c r="P118" s="0" t="n">
        <v>0</v>
      </c>
      <c r="Q118" s="0" t="n">
        <v>0</v>
      </c>
      <c r="R118" s="0" t="n">
        <v>0</v>
      </c>
      <c r="S118" s="0" t="n">
        <v>0</v>
      </c>
      <c r="T118" s="0" t="n">
        <v>0</v>
      </c>
      <c r="U118" s="0" t="n">
        <v>0</v>
      </c>
      <c r="V118" s="33" t="n">
        <v>0</v>
      </c>
      <c r="W118" s="0" t="n">
        <f aca="false">SUM(G118:J118,N119:N126)/SUM(K118:M118)</f>
        <v>4.27329426654475</v>
      </c>
    </row>
    <row r="119" customFormat="false" ht="12.8" hidden="false" customHeight="false" outlineLevel="0" collapsed="false">
      <c r="B119" s="30" t="n">
        <f aca="false">SUM(O119:R122)</f>
        <v>1.74197024658083</v>
      </c>
      <c r="C119" s="30" t="n">
        <f aca="false">SUM(G119:N122)+SUM(O123:R126)</f>
        <v>132.26663906654</v>
      </c>
      <c r="D119" s="30" t="n">
        <f aca="false">C119/B119</f>
        <v>75.9293330791128</v>
      </c>
      <c r="E119" s="27" t="s">
        <v>17</v>
      </c>
      <c r="F119" s="1" t="s">
        <v>28</v>
      </c>
      <c r="G119" s="2" t="n">
        <v>2.92678187027054</v>
      </c>
      <c r="H119" s="4" t="n">
        <v>2.86082624172942</v>
      </c>
      <c r="I119" s="4" t="n">
        <v>2.88851178342008</v>
      </c>
      <c r="J119" s="31" t="n">
        <v>2.91031756175768</v>
      </c>
      <c r="K119" s="0" t="n">
        <v>2.9251844418209</v>
      </c>
      <c r="L119" s="0" t="n">
        <v>3.50399408208538</v>
      </c>
      <c r="M119" s="0" t="n">
        <v>3.50111839181833</v>
      </c>
      <c r="N119" s="0" t="n">
        <v>3.11959345083072</v>
      </c>
      <c r="O119" s="2" t="n">
        <v>0</v>
      </c>
      <c r="P119" s="4" t="n">
        <v>0</v>
      </c>
      <c r="Q119" s="4" t="n">
        <v>0</v>
      </c>
      <c r="R119" s="31" t="n">
        <v>0</v>
      </c>
      <c r="S119" s="0" t="n">
        <v>0</v>
      </c>
      <c r="T119" s="0" t="n">
        <v>0</v>
      </c>
      <c r="U119" s="0" t="n">
        <v>0</v>
      </c>
      <c r="V119" s="33" t="n">
        <v>0</v>
      </c>
      <c r="W119" s="0" t="n">
        <f aca="false">SUM(G119:N119,O123:O126)/SUM(O120:O122)</f>
        <v>49.16489140193</v>
      </c>
    </row>
    <row r="120" customFormat="false" ht="12.8" hidden="false" customHeight="false" outlineLevel="0" collapsed="false">
      <c r="B120" s="30"/>
      <c r="C120" s="30"/>
      <c r="D120" s="30"/>
      <c r="E120" s="30"/>
      <c r="F120" s="1" t="s">
        <v>29</v>
      </c>
      <c r="G120" s="14" t="n">
        <v>2.75901642956036</v>
      </c>
      <c r="H120" s="0" t="n">
        <v>2.65870507092334</v>
      </c>
      <c r="I120" s="0" t="n">
        <v>2.69766133421584</v>
      </c>
      <c r="J120" s="33" t="n">
        <v>2.75080191047858</v>
      </c>
      <c r="K120" s="0" t="n">
        <v>2.73365876147688</v>
      </c>
      <c r="L120" s="0" t="n">
        <v>3.28177471873527</v>
      </c>
      <c r="M120" s="0" t="n">
        <v>3.28488406711165</v>
      </c>
      <c r="N120" s="0" t="n">
        <v>2.95373240670789</v>
      </c>
      <c r="O120" s="14" t="n">
        <v>0.254088010272191</v>
      </c>
      <c r="P120" s="0" t="n">
        <v>0</v>
      </c>
      <c r="Q120" s="0" t="n">
        <v>0</v>
      </c>
      <c r="R120" s="33" t="n">
        <v>0</v>
      </c>
      <c r="S120" s="0" t="n">
        <v>0</v>
      </c>
      <c r="T120" s="0" t="n">
        <v>0</v>
      </c>
      <c r="U120" s="0" t="n">
        <v>0</v>
      </c>
      <c r="V120" s="33" t="n">
        <v>0</v>
      </c>
      <c r="W120" s="0" t="n">
        <f aca="false">SUM(G120:N120,P123:P126)/SUM(O120,P121,P122)</f>
        <v>35.7011012034867</v>
      </c>
    </row>
    <row r="121" customFormat="false" ht="12.8" hidden="false" customHeight="false" outlineLevel="0" collapsed="false">
      <c r="B121" s="30"/>
      <c r="C121" s="30"/>
      <c r="D121" s="30"/>
      <c r="E121" s="30"/>
      <c r="F121" s="1" t="s">
        <v>30</v>
      </c>
      <c r="G121" s="14" t="n">
        <v>2.6660920621459</v>
      </c>
      <c r="H121" s="0" t="n">
        <v>2.55672560525425</v>
      </c>
      <c r="I121" s="0" t="n">
        <v>2.5102070403228</v>
      </c>
      <c r="J121" s="33" t="n">
        <v>2.61659304683198</v>
      </c>
      <c r="K121" s="0" t="n">
        <v>2.40549956256947</v>
      </c>
      <c r="L121" s="0" t="n">
        <v>3.02246079343016</v>
      </c>
      <c r="M121" s="0" t="n">
        <v>3.01404621401392</v>
      </c>
      <c r="N121" s="0" t="n">
        <v>2.77805799551073</v>
      </c>
      <c r="O121" s="14" t="n">
        <v>0.376852562699152</v>
      </c>
      <c r="P121" s="0" t="n">
        <v>0.365846962334212</v>
      </c>
      <c r="Q121" s="0" t="n">
        <v>0</v>
      </c>
      <c r="R121" s="33" t="n">
        <v>0</v>
      </c>
      <c r="S121" s="0" t="n">
        <v>0</v>
      </c>
      <c r="T121" s="0" t="n">
        <v>0</v>
      </c>
      <c r="U121" s="0" t="n">
        <v>0</v>
      </c>
      <c r="V121" s="33" t="n">
        <v>0</v>
      </c>
      <c r="W121" s="0" t="n">
        <f aca="false">SUM(G121:N121,Q123:Q126)/SUM(O121,P121,Q122)</f>
        <v>28.3338192227905</v>
      </c>
    </row>
    <row r="122" customFormat="false" ht="12.8" hidden="false" customHeight="false" outlineLevel="0" collapsed="false">
      <c r="B122" s="30"/>
      <c r="C122" s="30"/>
      <c r="D122" s="30"/>
      <c r="E122" s="30"/>
      <c r="F122" s="1" t="s">
        <v>31</v>
      </c>
      <c r="G122" s="8" t="n">
        <v>2.91280496295034</v>
      </c>
      <c r="H122" s="10" t="n">
        <v>2.84442748541939</v>
      </c>
      <c r="I122" s="10" t="n">
        <v>2.89122548071449</v>
      </c>
      <c r="J122" s="34" t="n">
        <v>2.92160095476501</v>
      </c>
      <c r="K122" s="0" t="n">
        <v>2.96505002365417</v>
      </c>
      <c r="L122" s="0" t="n">
        <v>3.56005521873283</v>
      </c>
      <c r="M122" s="0" t="n">
        <v>3.54300900327063</v>
      </c>
      <c r="N122" s="0" t="n">
        <v>3.16277014113486</v>
      </c>
      <c r="O122" s="8" t="n">
        <v>0.0523410271648043</v>
      </c>
      <c r="P122" s="10" t="n">
        <v>0.297866411628757</v>
      </c>
      <c r="Q122" s="10" t="n">
        <v>0.394975272481718</v>
      </c>
      <c r="R122" s="34" t="n">
        <v>0</v>
      </c>
      <c r="S122" s="0" t="n">
        <v>0</v>
      </c>
      <c r="T122" s="0" t="n">
        <v>0</v>
      </c>
      <c r="U122" s="0" t="n">
        <v>0</v>
      </c>
      <c r="V122" s="33" t="n">
        <v>0</v>
      </c>
      <c r="W122" s="0" t="n">
        <f aca="false">SUM(G122:N122,R123:R126)/SUM(O122,P122,Q122)</f>
        <v>45.1862083473299</v>
      </c>
    </row>
    <row r="123" customFormat="false" ht="12.8" hidden="false" customHeight="false" outlineLevel="0" collapsed="false">
      <c r="B123" s="30" t="n">
        <f aca="false">SUM(S123:V126)</f>
        <v>3.73126850433335</v>
      </c>
      <c r="C123" s="30" t="n">
        <f aca="false">SUM(G123:R126)</f>
        <v>212.749575682422</v>
      </c>
      <c r="D123" s="30" t="n">
        <f aca="false">C123/B123</f>
        <v>57.0180289720084</v>
      </c>
      <c r="E123" s="27" t="s">
        <v>18</v>
      </c>
      <c r="F123" s="1" t="s">
        <v>32</v>
      </c>
      <c r="G123" s="14" t="n">
        <v>4.8533360079186</v>
      </c>
      <c r="H123" s="0" t="n">
        <v>4.91225729821611</v>
      </c>
      <c r="I123" s="0" t="n">
        <v>4.68429790216694</v>
      </c>
      <c r="J123" s="0" t="n">
        <v>5.15000662781109</v>
      </c>
      <c r="K123" s="2" t="n">
        <v>4.85211937277143</v>
      </c>
      <c r="L123" s="4" t="n">
        <v>5.28167860185234</v>
      </c>
      <c r="M123" s="4" t="n">
        <v>5.34751601942028</v>
      </c>
      <c r="N123" s="31" t="n">
        <v>4.67511402785074</v>
      </c>
      <c r="O123" s="0" t="n">
        <v>1.9420828655648</v>
      </c>
      <c r="P123" s="0" t="n">
        <v>2.14218624836666</v>
      </c>
      <c r="Q123" s="0" t="n">
        <v>2.44232632237729</v>
      </c>
      <c r="R123" s="0" t="n">
        <v>1.91505437365633</v>
      </c>
      <c r="S123" s="2" t="n">
        <v>0</v>
      </c>
      <c r="T123" s="4" t="n">
        <v>0</v>
      </c>
      <c r="U123" s="4" t="n">
        <v>0</v>
      </c>
      <c r="V123" s="31" t="n">
        <v>0</v>
      </c>
      <c r="W123" s="0" t="n">
        <f aca="false">SUM(G123:R123)/SUM(S124:S126)</f>
        <v>23.4564003980303</v>
      </c>
    </row>
    <row r="124" customFormat="false" ht="12.8" hidden="false" customHeight="false" outlineLevel="0" collapsed="false">
      <c r="B124" s="30"/>
      <c r="C124" s="30"/>
      <c r="D124" s="30"/>
      <c r="E124" s="30"/>
      <c r="F124" s="1" t="s">
        <v>33</v>
      </c>
      <c r="G124" s="14" t="n">
        <v>5.55806113818624</v>
      </c>
      <c r="H124" s="0" t="n">
        <v>5.51821426431058</v>
      </c>
      <c r="I124" s="0" t="n">
        <v>5.28757741621823</v>
      </c>
      <c r="J124" s="0" t="n">
        <v>5.77587354033612</v>
      </c>
      <c r="K124" s="14" t="n">
        <v>5.48322850033349</v>
      </c>
      <c r="L124" s="0" t="n">
        <v>6.32650561485638</v>
      </c>
      <c r="M124" s="0" t="n">
        <v>6.32356111436578</v>
      </c>
      <c r="N124" s="33" t="n">
        <v>5.1339940995358</v>
      </c>
      <c r="O124" s="0" t="n">
        <v>2.4075259527322</v>
      </c>
      <c r="P124" s="0" t="n">
        <v>2.43030885336773</v>
      </c>
      <c r="Q124" s="0" t="n">
        <v>2.59517763658458</v>
      </c>
      <c r="R124" s="0" t="n">
        <v>2.39731379108527</v>
      </c>
      <c r="S124" s="14" t="n">
        <v>0.783827923269817</v>
      </c>
      <c r="T124" s="0" t="n">
        <v>0</v>
      </c>
      <c r="U124" s="0" t="n">
        <v>0</v>
      </c>
      <c r="V124" s="33" t="n">
        <v>0</v>
      </c>
      <c r="W124" s="0" t="n">
        <f aca="false">SUM(G124:R124)/SUM(S124,T125,T126)</f>
        <v>31.3207252829751</v>
      </c>
    </row>
    <row r="125" customFormat="false" ht="12.8" hidden="false" customHeight="false" outlineLevel="0" collapsed="false">
      <c r="B125" s="30"/>
      <c r="C125" s="30"/>
      <c r="D125" s="30"/>
      <c r="E125" s="30"/>
      <c r="F125" s="1" t="s">
        <v>34</v>
      </c>
      <c r="G125" s="14" t="n">
        <v>5.84713706962722</v>
      </c>
      <c r="H125" s="0" t="n">
        <v>5.75361397250503</v>
      </c>
      <c r="I125" s="0" t="n">
        <v>5.71244562333299</v>
      </c>
      <c r="J125" s="0" t="n">
        <v>6.10924494210186</v>
      </c>
      <c r="K125" s="14" t="n">
        <v>5.61039148584708</v>
      </c>
      <c r="L125" s="0" t="n">
        <v>6.69105767998993</v>
      </c>
      <c r="M125" s="0" t="n">
        <v>6.69610060531501</v>
      </c>
      <c r="N125" s="33" t="n">
        <v>5.28284384927958</v>
      </c>
      <c r="O125" s="0" t="n">
        <v>2.35389156066717</v>
      </c>
      <c r="P125" s="0" t="n">
        <v>2.55014562116747</v>
      </c>
      <c r="Q125" s="0" t="n">
        <v>2.80232480519877</v>
      </c>
      <c r="R125" s="0" t="n">
        <v>2.33471727820908</v>
      </c>
      <c r="S125" s="14" t="n">
        <v>0.933637238735128</v>
      </c>
      <c r="T125" s="0" t="n">
        <v>0.377823837380589</v>
      </c>
      <c r="U125" s="0" t="n">
        <v>0</v>
      </c>
      <c r="V125" s="33" t="n">
        <v>0</v>
      </c>
      <c r="W125" s="0" t="n">
        <f aca="false">SUM(G125:R125)/SUM(S125,T125,U126)</f>
        <v>28.7545807405358</v>
      </c>
    </row>
    <row r="126" customFormat="false" ht="12.8" hidden="false" customHeight="false" outlineLevel="0" collapsed="false">
      <c r="B126" s="30"/>
      <c r="C126" s="30"/>
      <c r="D126" s="30"/>
      <c r="E126" s="30"/>
      <c r="F126" s="1" t="s">
        <v>35</v>
      </c>
      <c r="G126" s="8" t="n">
        <v>5.04660244313542</v>
      </c>
      <c r="H126" s="10" t="n">
        <v>5.06991396629381</v>
      </c>
      <c r="I126" s="10" t="n">
        <v>4.88801484273349</v>
      </c>
      <c r="J126" s="10" t="n">
        <v>5.29404577126859</v>
      </c>
      <c r="K126" s="8" t="n">
        <v>5.29171980078667</v>
      </c>
      <c r="L126" s="10" t="n">
        <v>5.71182196435379</v>
      </c>
      <c r="M126" s="10" t="n">
        <v>5.73890157426002</v>
      </c>
      <c r="N126" s="34" t="n">
        <v>4.70292759256441</v>
      </c>
      <c r="O126" s="10" t="n">
        <v>2.25363746493343</v>
      </c>
      <c r="P126" s="10" t="n">
        <v>2.52364468116798</v>
      </c>
      <c r="Q126" s="10" t="n">
        <v>2.82516096287733</v>
      </c>
      <c r="R126" s="10" t="n">
        <v>2.22395253492056</v>
      </c>
      <c r="S126" s="8" t="n">
        <v>0.337324782321715</v>
      </c>
      <c r="T126" s="10" t="n">
        <v>0.601951777353791</v>
      </c>
      <c r="U126" s="10" t="n">
        <v>0.696702945272312</v>
      </c>
      <c r="V126" s="34" t="n">
        <v>0</v>
      </c>
      <c r="W126" s="0" t="n">
        <f aca="false">SUM(G126:R126)/SUM(S126:U126)</f>
        <v>31.5226098146874</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3.72706980807277</v>
      </c>
      <c r="C132" s="30" t="n">
        <f aca="false">SUM(G136:J147)</f>
        <v>282.669723519456</v>
      </c>
      <c r="D132" s="30" t="n">
        <f aca="false">C132/B132</f>
        <v>75.8423474943234</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45.3371731133606</v>
      </c>
    </row>
    <row r="133" customFormat="false" ht="12.8" hidden="false" customHeight="false" outlineLevel="0" collapsed="false">
      <c r="B133" s="30"/>
      <c r="C133" s="30"/>
      <c r="D133" s="30"/>
      <c r="E133" s="30"/>
      <c r="F133" s="27" t="s">
        <v>22</v>
      </c>
      <c r="G133" s="14" t="n">
        <v>0.702704397529868</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0" t="n">
        <f aca="false">SUM(H136:H147)/SUM(G133,H134,H135)</f>
        <v>32.4446859318863</v>
      </c>
    </row>
    <row r="134" customFormat="false" ht="12.8" hidden="false" customHeight="false" outlineLevel="0" collapsed="false">
      <c r="B134" s="30"/>
      <c r="C134" s="30"/>
      <c r="D134" s="30"/>
      <c r="E134" s="30"/>
      <c r="F134" s="27" t="s">
        <v>23</v>
      </c>
      <c r="G134" s="14" t="n">
        <v>0.384025321133384</v>
      </c>
      <c r="H134" s="32" t="n">
        <v>0.666206047987831</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0" t="n">
        <f aca="false">SUM(I136:I147)/SUM(G134,H134,I135)</f>
        <v>43.7449885462921</v>
      </c>
    </row>
    <row r="135" customFormat="false" ht="12.8" hidden="false" customHeight="false" outlineLevel="0" collapsed="false">
      <c r="B135" s="30"/>
      <c r="C135" s="30"/>
      <c r="D135" s="30"/>
      <c r="E135" s="30"/>
      <c r="F135" s="27" t="s">
        <v>24</v>
      </c>
      <c r="G135" s="8" t="n">
        <v>0.422248926118181</v>
      </c>
      <c r="H135" s="10" t="n">
        <v>0.971289889251377</v>
      </c>
      <c r="I135" s="10" t="n">
        <v>0.580595226052134</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0" t="n">
        <f aca="false">SUM(J136:J147)/SUM(G135:I135)</f>
        <v>33.9335326097051</v>
      </c>
    </row>
    <row r="136" customFormat="false" ht="12.8" hidden="false" customHeight="false" outlineLevel="0" collapsed="false">
      <c r="B136" s="30" t="n">
        <f aca="false">SUM(K136:N139)</f>
        <v>14.3058645399945</v>
      </c>
      <c r="C136" s="30" t="n">
        <f aca="false">SUM(G136:J139)+SUM(K140:N143)+SUM(K144:N147)</f>
        <v>261.668953394761</v>
      </c>
      <c r="D136" s="30" t="n">
        <f aca="false">C136/B136</f>
        <v>18.2910269185913</v>
      </c>
      <c r="E136" s="27" t="s">
        <v>15</v>
      </c>
      <c r="F136" s="1" t="s">
        <v>25</v>
      </c>
      <c r="G136" s="14" t="n">
        <v>2.76483830163047</v>
      </c>
      <c r="H136" s="32" t="n">
        <v>3.35015238404863</v>
      </c>
      <c r="I136" s="32" t="n">
        <v>2.72118269881515</v>
      </c>
      <c r="J136" s="32" t="n">
        <v>2.76959476638103</v>
      </c>
      <c r="K136" s="2" t="n">
        <v>0</v>
      </c>
      <c r="L136" s="4" t="n">
        <v>0</v>
      </c>
      <c r="M136" s="4" t="n">
        <v>0</v>
      </c>
      <c r="N136" s="31" t="n">
        <v>0</v>
      </c>
      <c r="O136" s="32" t="n">
        <v>0</v>
      </c>
      <c r="P136" s="32" t="n">
        <v>0</v>
      </c>
      <c r="Q136" s="32" t="n">
        <v>0</v>
      </c>
      <c r="R136" s="32" t="n">
        <v>0</v>
      </c>
      <c r="S136" s="32" t="n">
        <v>0</v>
      </c>
      <c r="T136" s="32" t="n">
        <v>0</v>
      </c>
      <c r="U136" s="32" t="n">
        <v>0</v>
      </c>
      <c r="V136" s="33" t="n">
        <v>0</v>
      </c>
      <c r="W136" s="0" t="n">
        <f aca="false">SUM(G136:J136,K140:K147)/SUM(K137:K139)</f>
        <v>8.05472991641424</v>
      </c>
    </row>
    <row r="137" customFormat="false" ht="12.8" hidden="false" customHeight="false" outlineLevel="0" collapsed="false">
      <c r="B137" s="30"/>
      <c r="C137" s="30"/>
      <c r="D137" s="30"/>
      <c r="E137" s="30"/>
      <c r="F137" s="1" t="s">
        <v>26</v>
      </c>
      <c r="G137" s="14" t="n">
        <v>0.947502365940658</v>
      </c>
      <c r="H137" s="32" t="n">
        <v>1.60959225581348</v>
      </c>
      <c r="I137" s="32" t="n">
        <v>1.10063557165366</v>
      </c>
      <c r="J137" s="32" t="n">
        <v>0.753018339789285</v>
      </c>
      <c r="K137" s="14" t="n">
        <v>2.33544018002939</v>
      </c>
      <c r="L137" s="32" t="n">
        <v>0</v>
      </c>
      <c r="M137" s="32" t="n">
        <v>0</v>
      </c>
      <c r="N137" s="33" t="n">
        <v>0</v>
      </c>
      <c r="O137" s="32" t="n">
        <v>0</v>
      </c>
      <c r="P137" s="32" t="n">
        <v>0</v>
      </c>
      <c r="Q137" s="32" t="n">
        <v>0</v>
      </c>
      <c r="R137" s="32" t="n">
        <v>0</v>
      </c>
      <c r="S137" s="32" t="n">
        <v>0</v>
      </c>
      <c r="T137" s="32" t="n">
        <v>0</v>
      </c>
      <c r="U137" s="32" t="n">
        <v>0</v>
      </c>
      <c r="V137" s="33" t="n">
        <v>0</v>
      </c>
      <c r="W137" s="0" t="n">
        <f aca="false">SUM(G137:J137,L140:L147)/SUM(K137,L138,L139)</f>
        <v>10.3991577705919</v>
      </c>
    </row>
    <row r="138" customFormat="false" ht="12.8" hidden="false" customHeight="false" outlineLevel="0" collapsed="false">
      <c r="B138" s="30"/>
      <c r="C138" s="30"/>
      <c r="D138" s="30"/>
      <c r="E138" s="30"/>
      <c r="F138" s="1" t="s">
        <v>27</v>
      </c>
      <c r="G138" s="14" t="n">
        <v>2.90079624429152</v>
      </c>
      <c r="H138" s="32" t="n">
        <v>3.66351548013493</v>
      </c>
      <c r="I138" s="32" t="n">
        <v>3.20306163042281</v>
      </c>
      <c r="J138" s="32" t="n">
        <v>2.5509428255548</v>
      </c>
      <c r="K138" s="14" t="n">
        <v>2.59101756422718</v>
      </c>
      <c r="L138" s="32" t="n">
        <v>1.88836586893834</v>
      </c>
      <c r="M138" s="32" t="n">
        <v>0</v>
      </c>
      <c r="N138" s="33" t="n">
        <v>0</v>
      </c>
      <c r="O138" s="32" t="n">
        <v>0</v>
      </c>
      <c r="P138" s="32" t="n">
        <v>0</v>
      </c>
      <c r="Q138" s="32" t="n">
        <v>0</v>
      </c>
      <c r="R138" s="32" t="n">
        <v>0</v>
      </c>
      <c r="S138" s="32" t="n">
        <v>0</v>
      </c>
      <c r="T138" s="32" t="n">
        <v>0</v>
      </c>
      <c r="U138" s="32" t="n">
        <v>0</v>
      </c>
      <c r="V138" s="33" t="n">
        <v>0</v>
      </c>
      <c r="W138" s="0" t="n">
        <f aca="false">SUM(G138:J138,M140:M147)/SUM(K138,L138,M139)</f>
        <v>9.24958381903608</v>
      </c>
    </row>
    <row r="139" customFormat="false" ht="12.8" hidden="false" customHeight="false" outlineLevel="0" collapsed="false">
      <c r="B139" s="30"/>
      <c r="C139" s="30"/>
      <c r="D139" s="30"/>
      <c r="E139" s="30"/>
      <c r="F139" s="1" t="s">
        <v>16</v>
      </c>
      <c r="G139" s="14" t="n">
        <v>1.82196374079201</v>
      </c>
      <c r="H139" s="32" t="n">
        <v>1.70167662093808</v>
      </c>
      <c r="I139" s="32" t="n">
        <v>1.79593806539868</v>
      </c>
      <c r="J139" s="32" t="n">
        <v>1.61459407763926</v>
      </c>
      <c r="K139" s="8" t="n">
        <v>3.74819976603795</v>
      </c>
      <c r="L139" s="10" t="n">
        <v>1.64605039289751</v>
      </c>
      <c r="M139" s="10" t="n">
        <v>2.09679076786415</v>
      </c>
      <c r="N139" s="34" t="n">
        <v>0</v>
      </c>
      <c r="O139" s="32" t="n">
        <v>0</v>
      </c>
      <c r="P139" s="32" t="n">
        <v>0</v>
      </c>
      <c r="Q139" s="32" t="n">
        <v>0</v>
      </c>
      <c r="R139" s="32" t="n">
        <v>0</v>
      </c>
      <c r="S139" s="32" t="n">
        <v>0</v>
      </c>
      <c r="T139" s="32" t="n">
        <v>0</v>
      </c>
      <c r="U139" s="32" t="n">
        <v>0</v>
      </c>
      <c r="V139" s="33" t="n">
        <v>0</v>
      </c>
      <c r="W139" s="0" t="n">
        <f aca="false">SUM(G139:J139,N140:N147)/SUM(K139:M139)</f>
        <v>9.33494997618853</v>
      </c>
    </row>
    <row r="140" customFormat="false" ht="12.8" hidden="false" customHeight="false" outlineLevel="0" collapsed="false">
      <c r="B140" s="30" t="n">
        <f aca="false">SUM(O140:R143)</f>
        <v>6.6177624204771</v>
      </c>
      <c r="C140" s="30" t="n">
        <f aca="false">SUM(G140:N143)+SUM(O144:R147)</f>
        <v>421.050825510257</v>
      </c>
      <c r="D140" s="30" t="n">
        <f aca="false">C140/B140</f>
        <v>63.6243489502456</v>
      </c>
      <c r="E140" s="27" t="s">
        <v>17</v>
      </c>
      <c r="F140" s="1" t="s">
        <v>28</v>
      </c>
      <c r="G140" s="2" t="n">
        <v>9.92888265262551</v>
      </c>
      <c r="H140" s="4" t="n">
        <v>10.7281874194165</v>
      </c>
      <c r="I140" s="4" t="n">
        <v>10.5893302350369</v>
      </c>
      <c r="J140" s="31" t="n">
        <v>9.86897874104276</v>
      </c>
      <c r="K140" s="32" t="n">
        <v>9.96056001081197</v>
      </c>
      <c r="L140" s="32" t="n">
        <v>9.60357080458503</v>
      </c>
      <c r="M140" s="32" t="n">
        <v>8.57192484536677</v>
      </c>
      <c r="N140" s="32" t="n">
        <v>10.4662131429411</v>
      </c>
      <c r="O140" s="2" t="n">
        <v>0</v>
      </c>
      <c r="P140" s="4" t="n">
        <v>0</v>
      </c>
      <c r="Q140" s="4" t="n">
        <v>0</v>
      </c>
      <c r="R140" s="31" t="n">
        <v>0</v>
      </c>
      <c r="S140" s="32" t="n">
        <v>0</v>
      </c>
      <c r="T140" s="32" t="n">
        <v>0</v>
      </c>
      <c r="U140" s="32" t="n">
        <v>0</v>
      </c>
      <c r="V140" s="33" t="n">
        <v>0</v>
      </c>
      <c r="W140" s="0" t="n">
        <f aca="false">SUM(G140:N140,O144:O147)/SUM(O141:O143)</f>
        <v>39.22190754167</v>
      </c>
    </row>
    <row r="141" customFormat="false" ht="12.8" hidden="false" customHeight="false" outlineLevel="0" collapsed="false">
      <c r="B141" s="30"/>
      <c r="C141" s="30"/>
      <c r="D141" s="30"/>
      <c r="E141" s="30"/>
      <c r="F141" s="1" t="s">
        <v>29</v>
      </c>
      <c r="G141" s="14" t="n">
        <v>10.3308228340732</v>
      </c>
      <c r="H141" s="32" t="n">
        <v>10.9533770457497</v>
      </c>
      <c r="I141" s="32" t="n">
        <v>10.9659516292935</v>
      </c>
      <c r="J141" s="33" t="n">
        <v>10.2717519831219</v>
      </c>
      <c r="K141" s="32" t="n">
        <v>10.5115121586771</v>
      </c>
      <c r="L141" s="32" t="n">
        <v>9.93789129208138</v>
      </c>
      <c r="M141" s="32" t="n">
        <v>8.95700447625291</v>
      </c>
      <c r="N141" s="32" t="n">
        <v>10.8002068564027</v>
      </c>
      <c r="O141" s="14" t="n">
        <v>0.568981358618152</v>
      </c>
      <c r="P141" s="32" t="n">
        <v>0</v>
      </c>
      <c r="Q141" s="32" t="n">
        <v>0</v>
      </c>
      <c r="R141" s="33" t="n">
        <v>0</v>
      </c>
      <c r="S141" s="32" t="n">
        <v>0</v>
      </c>
      <c r="T141" s="32" t="n">
        <v>0</v>
      </c>
      <c r="U141" s="32" t="n">
        <v>0</v>
      </c>
      <c r="V141" s="33" t="n">
        <v>0</v>
      </c>
      <c r="W141" s="0" t="n">
        <f aca="false">SUM(G141:N141,P144:P147)/SUM(O141,P142,P143)</f>
        <v>42.5971073201379</v>
      </c>
    </row>
    <row r="142" customFormat="false" ht="12.8" hidden="false" customHeight="false" outlineLevel="0" collapsed="false">
      <c r="B142" s="30"/>
      <c r="C142" s="30"/>
      <c r="D142" s="30"/>
      <c r="E142" s="30"/>
      <c r="F142" s="1" t="s">
        <v>30</v>
      </c>
      <c r="G142" s="14" t="n">
        <v>10.852472462422</v>
      </c>
      <c r="H142" s="32" t="n">
        <v>11.3010508345296</v>
      </c>
      <c r="I142" s="32" t="n">
        <v>10.8621350999798</v>
      </c>
      <c r="J142" s="33" t="n">
        <v>10.7463711290282</v>
      </c>
      <c r="K142" s="32" t="n">
        <v>9.9255955380248</v>
      </c>
      <c r="L142" s="32" t="n">
        <v>10.1010449960854</v>
      </c>
      <c r="M142" s="32" t="n">
        <v>9.02996538517067</v>
      </c>
      <c r="N142" s="32" t="n">
        <v>11.2943585602517</v>
      </c>
      <c r="O142" s="14" t="n">
        <v>1.8800606125462</v>
      </c>
      <c r="P142" s="32" t="n">
        <v>1.25184491955818</v>
      </c>
      <c r="Q142" s="32" t="n">
        <v>0</v>
      </c>
      <c r="R142" s="33" t="n">
        <v>0</v>
      </c>
      <c r="S142" s="32" t="n">
        <v>0</v>
      </c>
      <c r="T142" s="32" t="n">
        <v>0</v>
      </c>
      <c r="U142" s="32" t="n">
        <v>0</v>
      </c>
      <c r="V142" s="33" t="n">
        <v>0</v>
      </c>
      <c r="W142" s="0" t="n">
        <f aca="false">SUM(G142:N142,Q144:Q147)/SUM(O142,P142,Q143)</f>
        <v>20.5522692218247</v>
      </c>
    </row>
    <row r="143" customFormat="false" ht="12.8" hidden="false" customHeight="false" outlineLevel="0" collapsed="false">
      <c r="B143" s="30"/>
      <c r="C143" s="30"/>
      <c r="D143" s="30"/>
      <c r="E143" s="30"/>
      <c r="F143" s="1" t="s">
        <v>31</v>
      </c>
      <c r="G143" s="8" t="n">
        <v>9.92387044821635</v>
      </c>
      <c r="H143" s="10" t="n">
        <v>11.1901329812029</v>
      </c>
      <c r="I143" s="10" t="n">
        <v>10.2821534993462</v>
      </c>
      <c r="J143" s="34" t="n">
        <v>9.85502084743394</v>
      </c>
      <c r="K143" s="32" t="n">
        <v>9.92110256303943</v>
      </c>
      <c r="L143" s="32" t="n">
        <v>9.58961291097622</v>
      </c>
      <c r="M143" s="32" t="n">
        <v>8.62398503685473</v>
      </c>
      <c r="N143" s="32" t="n">
        <v>10.5139781327501</v>
      </c>
      <c r="O143" s="8" t="n">
        <v>0.202538898889557</v>
      </c>
      <c r="P143" s="10" t="n">
        <v>0.667236715310385</v>
      </c>
      <c r="Q143" s="10" t="n">
        <v>2.04709991555463</v>
      </c>
      <c r="R143" s="34" t="n">
        <v>0</v>
      </c>
      <c r="S143" s="32" t="n">
        <v>0</v>
      </c>
      <c r="T143" s="32" t="n">
        <v>0</v>
      </c>
      <c r="U143" s="32" t="n">
        <v>0</v>
      </c>
      <c r="V143" s="33" t="n">
        <v>0</v>
      </c>
      <c r="W143" s="0" t="n">
        <f aca="false">SUM(G143:N143,R144:R147)/SUM(O143,P143,Q143)</f>
        <v>35.8692594538455</v>
      </c>
    </row>
    <row r="144" customFormat="false" ht="12.8" hidden="false" customHeight="false" outlineLevel="0" collapsed="false">
      <c r="B144" s="30" t="n">
        <f aca="false">SUM(S144:V147)</f>
        <v>4.78023883246759</v>
      </c>
      <c r="C144" s="30" t="n">
        <f aca="false">SUM(G144:R147)</f>
        <v>241.933458580403</v>
      </c>
      <c r="D144" s="30" t="n">
        <f aca="false">C144/B144</f>
        <v>50.6111654792604</v>
      </c>
      <c r="E144" s="27" t="s">
        <v>18</v>
      </c>
      <c r="F144" s="1" t="s">
        <v>32</v>
      </c>
      <c r="G144" s="14" t="n">
        <v>4.89969569236238</v>
      </c>
      <c r="H144" s="32" t="n">
        <v>5.46426074935724</v>
      </c>
      <c r="I144" s="32" t="n">
        <v>5.14231075966483</v>
      </c>
      <c r="J144" s="32" t="n">
        <v>4.7726771389284</v>
      </c>
      <c r="K144" s="2" t="n">
        <v>4.60478186946943</v>
      </c>
      <c r="L144" s="4" t="n">
        <v>4.50165440352748</v>
      </c>
      <c r="M144" s="4" t="n">
        <v>3.44578157553094</v>
      </c>
      <c r="N144" s="31" t="n">
        <v>4.98226518115202</v>
      </c>
      <c r="O144" s="32" t="n">
        <v>6.29101994059462</v>
      </c>
      <c r="P144" s="32" t="n">
        <v>5.8384317712587</v>
      </c>
      <c r="Q144" s="32" t="n">
        <v>6.12759482187182</v>
      </c>
      <c r="R144" s="32" t="n">
        <v>6.29638704792384</v>
      </c>
      <c r="S144" s="2" t="n">
        <v>0</v>
      </c>
      <c r="T144" s="4" t="n">
        <v>0</v>
      </c>
      <c r="U144" s="4" t="n">
        <v>0</v>
      </c>
      <c r="V144" s="31" t="n">
        <v>0</v>
      </c>
      <c r="W144" s="0" t="n">
        <f aca="false">SUM(G144:R144)/SUM(S145:S147)</f>
        <v>29.6813808861026</v>
      </c>
    </row>
    <row r="145" customFormat="false" ht="12.8" hidden="false" customHeight="false" outlineLevel="0" collapsed="false">
      <c r="B145" s="30"/>
      <c r="C145" s="30"/>
      <c r="D145" s="30"/>
      <c r="E145" s="30"/>
      <c r="F145" s="1" t="s">
        <v>33</v>
      </c>
      <c r="G145" s="14" t="n">
        <v>4.42410133559788</v>
      </c>
      <c r="H145" s="32" t="n">
        <v>4.99851806991643</v>
      </c>
      <c r="I145" s="32" t="n">
        <v>4.56014207846845</v>
      </c>
      <c r="J145" s="32" t="n">
        <v>4.36998156861834</v>
      </c>
      <c r="K145" s="14" t="n">
        <v>4.23356524173059</v>
      </c>
      <c r="L145" s="32" t="n">
        <v>4.03423635440432</v>
      </c>
      <c r="M145" s="32" t="n">
        <v>3.09356640041709</v>
      </c>
      <c r="N145" s="33" t="n">
        <v>4.76060114829607</v>
      </c>
      <c r="O145" s="32" t="n">
        <v>6.05402827568919</v>
      </c>
      <c r="P145" s="32" t="n">
        <v>6.03756124702445</v>
      </c>
      <c r="Q145" s="32" t="n">
        <v>6.06057390149997</v>
      </c>
      <c r="R145" s="32" t="n">
        <v>6.26067945068127</v>
      </c>
      <c r="S145" s="14" t="n">
        <v>0.837151025568029</v>
      </c>
      <c r="T145" s="32" t="n">
        <v>0</v>
      </c>
      <c r="U145" s="32" t="n">
        <v>0</v>
      </c>
      <c r="V145" s="33" t="n">
        <v>0</v>
      </c>
      <c r="W145" s="0" t="n">
        <f aca="false">SUM(G145:R145)/SUM(S145,T146,T147)</f>
        <v>24.9272175817289</v>
      </c>
    </row>
    <row r="146" customFormat="false" ht="12.8" hidden="false" customHeight="false" outlineLevel="0" collapsed="false">
      <c r="B146" s="30"/>
      <c r="C146" s="30"/>
      <c r="D146" s="30"/>
      <c r="E146" s="30"/>
      <c r="F146" s="1" t="s">
        <v>34</v>
      </c>
      <c r="G146" s="14" t="n">
        <v>4.45484565171136</v>
      </c>
      <c r="H146" s="32" t="n">
        <v>5.15293125001668</v>
      </c>
      <c r="I146" s="32" t="n">
        <v>4.69440326224445</v>
      </c>
      <c r="J146" s="32" t="n">
        <v>4.41684068051528</v>
      </c>
      <c r="K146" s="14" t="n">
        <v>4.32908646049793</v>
      </c>
      <c r="L146" s="32" t="n">
        <v>4.15176058801979</v>
      </c>
      <c r="M146" s="32" t="n">
        <v>3.19230785004376</v>
      </c>
      <c r="N146" s="33" t="n">
        <v>4.84045833891645</v>
      </c>
      <c r="O146" s="32" t="n">
        <v>6.11847091971634</v>
      </c>
      <c r="P146" s="32" t="n">
        <v>6.01876319425035</v>
      </c>
      <c r="Q146" s="32" t="n">
        <v>5.78656435470529</v>
      </c>
      <c r="R146" s="32" t="n">
        <v>6.33960823775793</v>
      </c>
      <c r="S146" s="14" t="n">
        <v>0.706129811203589</v>
      </c>
      <c r="T146" s="32" t="n">
        <v>0.267873769098343</v>
      </c>
      <c r="U146" s="32" t="n">
        <v>0</v>
      </c>
      <c r="V146" s="33" t="n">
        <v>0</v>
      </c>
      <c r="W146" s="0" t="n">
        <f aca="false">SUM(G146:R146)/SUM(S146,T146,U147)</f>
        <v>27.961266441968</v>
      </c>
    </row>
    <row r="147" customFormat="false" ht="12.8" hidden="false" customHeight="false" outlineLevel="0" collapsed="false">
      <c r="B147" s="30"/>
      <c r="C147" s="30"/>
      <c r="D147" s="30"/>
      <c r="E147" s="30"/>
      <c r="F147" s="1" t="s">
        <v>35</v>
      </c>
      <c r="G147" s="8" t="n">
        <v>5.1630343131567</v>
      </c>
      <c r="H147" s="10" t="n">
        <v>5.81366978815378</v>
      </c>
      <c r="I147" s="10" t="n">
        <v>5.42324619652227</v>
      </c>
      <c r="J147" s="10" t="n">
        <v>4.99956977245868</v>
      </c>
      <c r="K147" s="8" t="n">
        <v>4.78005136969023</v>
      </c>
      <c r="L147" s="10" t="n">
        <v>4.71104334680538</v>
      </c>
      <c r="M147" s="10" t="n">
        <v>3.5940227309656</v>
      </c>
      <c r="N147" s="34" t="n">
        <v>5.33623845577715</v>
      </c>
      <c r="O147" s="10" t="n">
        <v>5.81889273668866</v>
      </c>
      <c r="P147" s="10" t="n">
        <v>5.36101186463144</v>
      </c>
      <c r="Q147" s="10" t="n">
        <v>4.35258717801524</v>
      </c>
      <c r="R147" s="10" t="n">
        <v>5.82963401515703</v>
      </c>
      <c r="S147" s="8" t="n">
        <v>0.557930733908474</v>
      </c>
      <c r="T147" s="10" t="n">
        <v>1.25735499679127</v>
      </c>
      <c r="U147" s="10" t="n">
        <v>1.15379849589788</v>
      </c>
      <c r="V147" s="34" t="n">
        <v>0</v>
      </c>
      <c r="W147" s="0" t="n">
        <f aca="false">SUM(G147:R147)/SUM(S147:U147)</f>
        <v>20.6066911877855</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0.821514605681421</v>
      </c>
      <c r="C153" s="30" t="n">
        <f aca="false">SUM(G157:J168)</f>
        <v>183.521081656742</v>
      </c>
      <c r="D153" s="30" t="n">
        <f aca="false">C153/B153</f>
        <v>223.393571322468</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0" t="n">
        <f aca="false">SUM(G157:G168)/SUM(G154:G156)</f>
        <v>112.333235490845</v>
      </c>
    </row>
    <row r="154" customFormat="false" ht="12.8" hidden="false" customHeight="false" outlineLevel="0" collapsed="false">
      <c r="B154" s="30"/>
      <c r="C154" s="30"/>
      <c r="D154" s="30"/>
      <c r="E154" s="30"/>
      <c r="F154" s="27" t="s">
        <v>22</v>
      </c>
      <c r="G154" s="14" t="n">
        <v>0.110119498127221</v>
      </c>
      <c r="H154" s="32" t="n">
        <v>0</v>
      </c>
      <c r="I154" s="32" t="n">
        <v>0</v>
      </c>
      <c r="J154" s="33" t="n">
        <v>0</v>
      </c>
      <c r="K154" s="32" t="n">
        <v>0</v>
      </c>
      <c r="L154" s="32" t="n">
        <v>0</v>
      </c>
      <c r="M154" s="32" t="n">
        <v>0</v>
      </c>
      <c r="N154" s="32" t="n">
        <v>0</v>
      </c>
      <c r="O154" s="32" t="n">
        <v>0</v>
      </c>
      <c r="P154" s="32" t="n">
        <v>0</v>
      </c>
      <c r="Q154" s="32" t="n">
        <v>0</v>
      </c>
      <c r="R154" s="32" t="n">
        <v>0</v>
      </c>
      <c r="S154" s="32" t="n">
        <v>0</v>
      </c>
      <c r="T154" s="32" t="n">
        <v>0</v>
      </c>
      <c r="U154" s="32" t="n">
        <v>0</v>
      </c>
      <c r="V154" s="33" t="n">
        <v>0</v>
      </c>
      <c r="W154" s="0" t="n">
        <f aca="false">SUM(H157:H168)/SUM(G154,H155,H156)</f>
        <v>140.516816842038</v>
      </c>
    </row>
    <row r="155" customFormat="false" ht="12.8" hidden="false" customHeight="false" outlineLevel="0" collapsed="false">
      <c r="B155" s="30"/>
      <c r="C155" s="30"/>
      <c r="D155" s="30"/>
      <c r="E155" s="30"/>
      <c r="F155" s="27" t="s">
        <v>23</v>
      </c>
      <c r="G155" s="14" t="n">
        <v>0.20568940858013</v>
      </c>
      <c r="H155" s="32" t="n">
        <v>0.141416861731568</v>
      </c>
      <c r="I155" s="32" t="n">
        <v>0</v>
      </c>
      <c r="J155" s="33" t="n">
        <v>0</v>
      </c>
      <c r="K155" s="32" t="n">
        <v>0</v>
      </c>
      <c r="L155" s="32" t="n">
        <v>0</v>
      </c>
      <c r="M155" s="32" t="n">
        <v>0</v>
      </c>
      <c r="N155" s="32" t="n">
        <v>0</v>
      </c>
      <c r="O155" s="32" t="n">
        <v>0</v>
      </c>
      <c r="P155" s="32" t="n">
        <v>0</v>
      </c>
      <c r="Q155" s="32" t="n">
        <v>0</v>
      </c>
      <c r="R155" s="32" t="n">
        <v>0</v>
      </c>
      <c r="S155" s="32" t="n">
        <v>0</v>
      </c>
      <c r="T155" s="32" t="n">
        <v>0</v>
      </c>
      <c r="U155" s="32" t="n">
        <v>0</v>
      </c>
      <c r="V155" s="33" t="n">
        <v>0</v>
      </c>
      <c r="W155" s="0" t="n">
        <f aca="false">SUM(I157:I168)/SUM(G155,H155,I156)</f>
        <v>84.6682883468841</v>
      </c>
    </row>
    <row r="156" customFormat="false" ht="12.8" hidden="false" customHeight="false" outlineLevel="0" collapsed="false">
      <c r="B156" s="30"/>
      <c r="C156" s="30"/>
      <c r="D156" s="30"/>
      <c r="E156" s="30"/>
      <c r="F156" s="27" t="s">
        <v>24</v>
      </c>
      <c r="G156" s="8" t="n">
        <v>0.0922425536611103</v>
      </c>
      <c r="H156" s="10" t="n">
        <v>0.0747513067439427</v>
      </c>
      <c r="I156" s="10" t="n">
        <v>0.197294976837449</v>
      </c>
      <c r="J156" s="34" t="n">
        <v>0</v>
      </c>
      <c r="K156" s="32" t="n">
        <v>0</v>
      </c>
      <c r="L156" s="32" t="n">
        <v>0</v>
      </c>
      <c r="M156" s="32" t="n">
        <v>0</v>
      </c>
      <c r="N156" s="32" t="n">
        <v>0</v>
      </c>
      <c r="O156" s="32" t="n">
        <v>0</v>
      </c>
      <c r="P156" s="32" t="n">
        <v>0</v>
      </c>
      <c r="Q156" s="32" t="n">
        <v>0</v>
      </c>
      <c r="R156" s="32" t="n">
        <v>0</v>
      </c>
      <c r="S156" s="32" t="n">
        <v>0</v>
      </c>
      <c r="T156" s="32" t="n">
        <v>0</v>
      </c>
      <c r="U156" s="32" t="n">
        <v>0</v>
      </c>
      <c r="V156" s="33" t="n">
        <v>0</v>
      </c>
      <c r="W156" s="0" t="n">
        <f aca="false">SUM(J157:J168)/SUM(G156:I156)</f>
        <v>125.562219136788</v>
      </c>
    </row>
    <row r="157" customFormat="false" ht="12.8" hidden="false" customHeight="false" outlineLevel="0" collapsed="false">
      <c r="B157" s="30" t="n">
        <f aca="false">SUM(K157:N160)</f>
        <v>4.47576034004503</v>
      </c>
      <c r="C157" s="30" t="n">
        <f aca="false">SUM(G157:J160)+SUM(K161:N164)+SUM(K165:N168)</f>
        <v>193.999974004073</v>
      </c>
      <c r="D157" s="30" t="n">
        <f aca="false">C157/B157</f>
        <v>43.3445848894853</v>
      </c>
      <c r="E157" s="27" t="s">
        <v>15</v>
      </c>
      <c r="F157" s="1" t="s">
        <v>25</v>
      </c>
      <c r="G157" s="14" t="n">
        <v>0.752136077968487</v>
      </c>
      <c r="H157" s="32" t="n">
        <v>0.74995076935018</v>
      </c>
      <c r="I157" s="32" t="n">
        <v>0.658588674453348</v>
      </c>
      <c r="J157" s="32" t="n">
        <v>0.797752578622499</v>
      </c>
      <c r="K157" s="2" t="n">
        <v>0</v>
      </c>
      <c r="L157" s="4" t="n">
        <v>0</v>
      </c>
      <c r="M157" s="4" t="n">
        <v>0</v>
      </c>
      <c r="N157" s="31" t="n">
        <v>0</v>
      </c>
      <c r="O157" s="32" t="n">
        <v>0</v>
      </c>
      <c r="P157" s="32" t="n">
        <v>0</v>
      </c>
      <c r="Q157" s="32" t="n">
        <v>0</v>
      </c>
      <c r="R157" s="32" t="n">
        <v>0</v>
      </c>
      <c r="S157" s="32" t="n">
        <v>0</v>
      </c>
      <c r="T157" s="32" t="n">
        <v>0</v>
      </c>
      <c r="U157" s="32" t="n">
        <v>0</v>
      </c>
      <c r="V157" s="33" t="n">
        <v>0</v>
      </c>
      <c r="W157" s="0" t="n">
        <f aca="false">SUM(G157:J157,K161:K168)/SUM(K158:K160)</f>
        <v>22.5855997356989</v>
      </c>
    </row>
    <row r="158" customFormat="false" ht="12.8" hidden="false" customHeight="false" outlineLevel="0" collapsed="false">
      <c r="B158" s="30"/>
      <c r="C158" s="30"/>
      <c r="D158" s="30"/>
      <c r="E158" s="30"/>
      <c r="F158" s="1" t="s">
        <v>26</v>
      </c>
      <c r="G158" s="14" t="n">
        <v>0.486589573515576</v>
      </c>
      <c r="H158" s="32" t="n">
        <v>0.502528923757233</v>
      </c>
      <c r="I158" s="32" t="n">
        <v>0.428905753773117</v>
      </c>
      <c r="J158" s="32" t="n">
        <v>0.532057834354199</v>
      </c>
      <c r="K158" s="14" t="n">
        <v>0.404818206394843</v>
      </c>
      <c r="L158" s="32" t="n">
        <v>0</v>
      </c>
      <c r="M158" s="32" t="n">
        <v>0</v>
      </c>
      <c r="N158" s="33" t="n">
        <v>0</v>
      </c>
      <c r="O158" s="32" t="n">
        <v>0</v>
      </c>
      <c r="P158" s="32" t="n">
        <v>0</v>
      </c>
      <c r="Q158" s="32" t="n">
        <v>0</v>
      </c>
      <c r="R158" s="32" t="n">
        <v>0</v>
      </c>
      <c r="S158" s="32" t="n">
        <v>0</v>
      </c>
      <c r="T158" s="32" t="n">
        <v>0</v>
      </c>
      <c r="U158" s="32" t="n">
        <v>0</v>
      </c>
      <c r="V158" s="33" t="n">
        <v>0</v>
      </c>
      <c r="W158" s="0" t="n">
        <f aca="false">SUM(G158:J158,L161:L168)/SUM(K158,L159,L160)</f>
        <v>29.5846342036234</v>
      </c>
    </row>
    <row r="159" customFormat="false" ht="12.8" hidden="false" customHeight="false" outlineLevel="0" collapsed="false">
      <c r="B159" s="30"/>
      <c r="C159" s="30"/>
      <c r="D159" s="30"/>
      <c r="E159" s="30"/>
      <c r="F159" s="1" t="s">
        <v>27</v>
      </c>
      <c r="G159" s="14" t="n">
        <v>0.467990362942606</v>
      </c>
      <c r="H159" s="32" t="n">
        <v>0.4661463561224</v>
      </c>
      <c r="I159" s="32" t="n">
        <v>0.364762153704405</v>
      </c>
      <c r="J159" s="32" t="n">
        <v>0.517812024584734</v>
      </c>
      <c r="K159" s="14" t="n">
        <v>0.467723715746602</v>
      </c>
      <c r="L159" s="32" t="n">
        <v>0.127509038186764</v>
      </c>
      <c r="M159" s="32" t="n">
        <v>0</v>
      </c>
      <c r="N159" s="33" t="n">
        <v>0</v>
      </c>
      <c r="O159" s="32" t="n">
        <v>0</v>
      </c>
      <c r="P159" s="32" t="n">
        <v>0</v>
      </c>
      <c r="Q159" s="32" t="n">
        <v>0</v>
      </c>
      <c r="R159" s="32" t="n">
        <v>0</v>
      </c>
      <c r="S159" s="32" t="n">
        <v>0</v>
      </c>
      <c r="T159" s="32" t="n">
        <v>0</v>
      </c>
      <c r="U159" s="32" t="n">
        <v>0</v>
      </c>
      <c r="V159" s="33" t="n">
        <v>0</v>
      </c>
      <c r="W159" s="0" t="n">
        <f aca="false">SUM(G159:J159,M161:M168)/SUM(K159,L159,M160)</f>
        <v>26.8355149396653</v>
      </c>
    </row>
    <row r="160" customFormat="false" ht="12.8" hidden="false" customHeight="false" outlineLevel="0" collapsed="false">
      <c r="B160" s="30"/>
      <c r="C160" s="30"/>
      <c r="D160" s="30"/>
      <c r="E160" s="30"/>
      <c r="F160" s="1" t="s">
        <v>16</v>
      </c>
      <c r="G160" s="14" t="n">
        <v>1.45937592690924</v>
      </c>
      <c r="H160" s="32" t="n">
        <v>1.45623142468855</v>
      </c>
      <c r="I160" s="32" t="n">
        <v>1.43873756645312</v>
      </c>
      <c r="J160" s="32" t="n">
        <v>1.47773362613521</v>
      </c>
      <c r="K160" s="8" t="n">
        <v>1.29670425434991</v>
      </c>
      <c r="L160" s="10" t="n">
        <v>1.04505025596573</v>
      </c>
      <c r="M160" s="10" t="n">
        <v>1.13395486940118</v>
      </c>
      <c r="N160" s="34" t="n">
        <v>0</v>
      </c>
      <c r="O160" s="32" t="n">
        <v>0</v>
      </c>
      <c r="P160" s="32" t="n">
        <v>0</v>
      </c>
      <c r="Q160" s="32" t="n">
        <v>0</v>
      </c>
      <c r="R160" s="32" t="n">
        <v>0</v>
      </c>
      <c r="S160" s="32" t="n">
        <v>0</v>
      </c>
      <c r="T160" s="32" t="n">
        <v>0</v>
      </c>
      <c r="U160" s="32" t="n">
        <v>0</v>
      </c>
      <c r="V160" s="33" t="n">
        <v>0</v>
      </c>
      <c r="W160" s="0" t="n">
        <f aca="false">SUM(G160:J160,N161:N168)/SUM(K160:M160)</f>
        <v>14.9426968153703</v>
      </c>
    </row>
    <row r="161" customFormat="false" ht="12.8" hidden="false" customHeight="false" outlineLevel="0" collapsed="false">
      <c r="B161" s="30" t="n">
        <f aca="false">SUM(O161:R164)</f>
        <v>0.694392462256234</v>
      </c>
      <c r="C161" s="30" t="n">
        <f aca="false">SUM(G161:N164)+SUM(O165:R168)</f>
        <v>317.901031747783</v>
      </c>
      <c r="D161" s="30" t="n">
        <f aca="false">C161/B161</f>
        <v>457.811754918613</v>
      </c>
      <c r="E161" s="27" t="s">
        <v>17</v>
      </c>
      <c r="F161" s="1" t="s">
        <v>28</v>
      </c>
      <c r="G161" s="2" t="n">
        <v>4.72513233802289</v>
      </c>
      <c r="H161" s="4" t="n">
        <v>4.75208977325956</v>
      </c>
      <c r="I161" s="4" t="n">
        <v>4.71883673592881</v>
      </c>
      <c r="J161" s="31" t="n">
        <v>4.73275310677901</v>
      </c>
      <c r="K161" s="32" t="n">
        <v>4.68127136109673</v>
      </c>
      <c r="L161" s="32" t="n">
        <v>4.837025824426</v>
      </c>
      <c r="M161" s="32" t="n">
        <v>4.81980686829316</v>
      </c>
      <c r="N161" s="32" t="n">
        <v>5.66818851490203</v>
      </c>
      <c r="O161" s="2" t="n">
        <v>0</v>
      </c>
      <c r="P161" s="4" t="n">
        <v>0</v>
      </c>
      <c r="Q161" s="4" t="n">
        <v>0</v>
      </c>
      <c r="R161" s="31" t="n">
        <v>0</v>
      </c>
      <c r="S161" s="32" t="n">
        <v>0</v>
      </c>
      <c r="T161" s="32" t="n">
        <v>0</v>
      </c>
      <c r="U161" s="32" t="n">
        <v>0</v>
      </c>
      <c r="V161" s="33" t="n">
        <v>0</v>
      </c>
      <c r="W161" s="0" t="n">
        <f aca="false">SUM(G161:N161,O165:O168)/SUM(O162:O164)</f>
        <v>259.152756715103</v>
      </c>
    </row>
    <row r="162" customFormat="false" ht="12.8" hidden="false" customHeight="false" outlineLevel="0" collapsed="false">
      <c r="B162" s="30"/>
      <c r="C162" s="30"/>
      <c r="D162" s="30"/>
      <c r="E162" s="30"/>
      <c r="F162" s="1" t="s">
        <v>29</v>
      </c>
      <c r="G162" s="14" t="n">
        <v>4.71200043307537</v>
      </c>
      <c r="H162" s="32" t="n">
        <v>4.73479497146527</v>
      </c>
      <c r="I162" s="32" t="n">
        <v>4.71634831267276</v>
      </c>
      <c r="J162" s="33" t="n">
        <v>4.71981556252892</v>
      </c>
      <c r="K162" s="32" t="n">
        <v>4.65098092778269</v>
      </c>
      <c r="L162" s="32" t="n">
        <v>4.84507050117085</v>
      </c>
      <c r="M162" s="32" t="n">
        <v>4.81734875755925</v>
      </c>
      <c r="N162" s="32" t="n">
        <v>5.65582580545065</v>
      </c>
      <c r="O162" s="14" t="n">
        <v>0.0954140139801731</v>
      </c>
      <c r="P162" s="32" t="n">
        <v>0</v>
      </c>
      <c r="Q162" s="32" t="n">
        <v>0</v>
      </c>
      <c r="R162" s="33" t="n">
        <v>0</v>
      </c>
      <c r="S162" s="32" t="n">
        <v>0</v>
      </c>
      <c r="T162" s="32" t="n">
        <v>0</v>
      </c>
      <c r="U162" s="32" t="n">
        <v>0</v>
      </c>
      <c r="V162" s="33" t="n">
        <v>0</v>
      </c>
      <c r="W162" s="0" t="n">
        <f aca="false">SUM(G162:N162,P165:P168)/SUM(O162,P163,P164)</f>
        <v>274.404055108022</v>
      </c>
    </row>
    <row r="163" customFormat="false" ht="12.8" hidden="false" customHeight="false" outlineLevel="0" collapsed="false">
      <c r="B163" s="30"/>
      <c r="C163" s="30"/>
      <c r="D163" s="30"/>
      <c r="E163" s="30"/>
      <c r="F163" s="1" t="s">
        <v>30</v>
      </c>
      <c r="G163" s="14" t="n">
        <v>4.68628161953321</v>
      </c>
      <c r="H163" s="32" t="n">
        <v>4.70830784822398</v>
      </c>
      <c r="I163" s="32" t="n">
        <v>4.67502452050799</v>
      </c>
      <c r="J163" s="33" t="n">
        <v>4.689168274945</v>
      </c>
      <c r="K163" s="32" t="n">
        <v>4.64586006949844</v>
      </c>
      <c r="L163" s="32" t="n">
        <v>4.79432823422937</v>
      </c>
      <c r="M163" s="32" t="n">
        <v>4.79007229680742</v>
      </c>
      <c r="N163" s="32" t="n">
        <v>5.63182060394161</v>
      </c>
      <c r="O163" s="14" t="n">
        <v>0.0837632826012846</v>
      </c>
      <c r="P163" s="32" t="n">
        <v>0.157226121636656</v>
      </c>
      <c r="Q163" s="32" t="n">
        <v>0</v>
      </c>
      <c r="R163" s="33" t="n">
        <v>0</v>
      </c>
      <c r="S163" s="32" t="n">
        <v>0</v>
      </c>
      <c r="T163" s="32" t="n">
        <v>0</v>
      </c>
      <c r="U163" s="32" t="n">
        <v>0</v>
      </c>
      <c r="V163" s="33" t="n">
        <v>0</v>
      </c>
      <c r="W163" s="0" t="n">
        <f aca="false">SUM(G163:N163,Q165:Q168)/SUM(O163,P163,Q164)</f>
        <v>182.96320492135</v>
      </c>
    </row>
    <row r="164" customFormat="false" ht="12.8" hidden="false" customHeight="false" outlineLevel="0" collapsed="false">
      <c r="B164" s="30"/>
      <c r="C164" s="30"/>
      <c r="D164" s="30"/>
      <c r="E164" s="30"/>
      <c r="F164" s="1" t="s">
        <v>31</v>
      </c>
      <c r="G164" s="8" t="n">
        <v>4.71021609153106</v>
      </c>
      <c r="H164" s="10" t="n">
        <v>4.72916703131876</v>
      </c>
      <c r="I164" s="10" t="n">
        <v>4.7021517648719</v>
      </c>
      <c r="J164" s="34" t="n">
        <v>4.71803122098461</v>
      </c>
      <c r="K164" s="32" t="n">
        <v>4.64150514682268</v>
      </c>
      <c r="L164" s="32" t="n">
        <v>4.84376763247628</v>
      </c>
      <c r="M164" s="32" t="n">
        <v>4.81239308136073</v>
      </c>
      <c r="N164" s="32" t="n">
        <v>5.64716338403577</v>
      </c>
      <c r="O164" s="8" t="n">
        <v>0.128049796313589</v>
      </c>
      <c r="P164" s="10" t="n">
        <v>0.0370095046828842</v>
      </c>
      <c r="Q164" s="10" t="n">
        <v>0.192929743041647</v>
      </c>
      <c r="R164" s="34" t="n">
        <v>0</v>
      </c>
      <c r="S164" s="32" t="n">
        <v>0</v>
      </c>
      <c r="T164" s="32" t="n">
        <v>0</v>
      </c>
      <c r="U164" s="32" t="n">
        <v>0</v>
      </c>
      <c r="V164" s="33" t="n">
        <v>0</v>
      </c>
      <c r="W164" s="0" t="n">
        <f aca="false">SUM(G164:N164,R165:R168)/SUM(O164,P164,Q164)</f>
        <v>221.822458779423</v>
      </c>
    </row>
    <row r="165" customFormat="false" ht="12.8" hidden="false" customHeight="false" outlineLevel="0" collapsed="false">
      <c r="B165" s="30" t="n">
        <f aca="false">SUM(S165:V168)</f>
        <v>2.80778208799422</v>
      </c>
      <c r="C165" s="30" t="n">
        <f aca="false">SUM(G165:R168)</f>
        <v>359.882390922923</v>
      </c>
      <c r="D165" s="30" t="n">
        <f aca="false">C165/B165</f>
        <v>128.173191381818</v>
      </c>
      <c r="E165" s="27" t="s">
        <v>18</v>
      </c>
      <c r="F165" s="1" t="s">
        <v>32</v>
      </c>
      <c r="G165" s="14" t="n">
        <v>6.47906120966987</v>
      </c>
      <c r="H165" s="32" t="n">
        <v>6.46086327741575</v>
      </c>
      <c r="I165" s="32" t="n">
        <v>6.62559507130124</v>
      </c>
      <c r="J165" s="32" t="n">
        <v>6.41578871042017</v>
      </c>
      <c r="K165" s="2" t="n">
        <v>7.40739436639257</v>
      </c>
      <c r="L165" s="4" t="n">
        <v>6.90930302219854</v>
      </c>
      <c r="M165" s="4" t="n">
        <v>6.88688227523266</v>
      </c>
      <c r="N165" s="31" t="n">
        <v>6.37243624846261</v>
      </c>
      <c r="O165" s="32" t="n">
        <v>10.8451246261675</v>
      </c>
      <c r="P165" s="32" t="n">
        <v>10.7973070482633</v>
      </c>
      <c r="Q165" s="32" t="n">
        <v>10.8631986533016</v>
      </c>
      <c r="R165" s="32" t="n">
        <v>10.7865873014723</v>
      </c>
      <c r="S165" s="2" t="n">
        <v>0</v>
      </c>
      <c r="T165" s="4" t="n">
        <v>0</v>
      </c>
      <c r="U165" s="4" t="n">
        <v>0</v>
      </c>
      <c r="V165" s="31" t="n">
        <v>0</v>
      </c>
      <c r="W165" s="0" t="n">
        <f aca="false">SUM(G165:R165)/SUM(S166:S168)</f>
        <v>59.9852984584268</v>
      </c>
    </row>
    <row r="166" customFormat="false" ht="12.8" hidden="false" customHeight="false" outlineLevel="0" collapsed="false">
      <c r="B166" s="30"/>
      <c r="C166" s="30"/>
      <c r="D166" s="30"/>
      <c r="E166" s="30"/>
      <c r="F166" s="1" t="s">
        <v>33</v>
      </c>
      <c r="G166" s="14" t="n">
        <v>5.97412845572524</v>
      </c>
      <c r="H166" s="32" t="n">
        <v>5.94878955341013</v>
      </c>
      <c r="I166" s="32" t="n">
        <v>6.11258621735257</v>
      </c>
      <c r="J166" s="32" t="n">
        <v>5.9017450289181</v>
      </c>
      <c r="K166" s="14" t="n">
        <v>6.86375153113676</v>
      </c>
      <c r="L166" s="32" t="n">
        <v>6.34886037250313</v>
      </c>
      <c r="M166" s="32" t="n">
        <v>6.33958287876764</v>
      </c>
      <c r="N166" s="33" t="n">
        <v>5.90148593433989</v>
      </c>
      <c r="O166" s="32" t="n">
        <v>10.2111993433947</v>
      </c>
      <c r="P166" s="32" t="n">
        <v>10.2040350363429</v>
      </c>
      <c r="Q166" s="32" t="n">
        <v>10.2338179661117</v>
      </c>
      <c r="R166" s="32" t="n">
        <v>10.1926753529637</v>
      </c>
      <c r="S166" s="14" t="n">
        <v>0.564908119319092</v>
      </c>
      <c r="T166" s="32" t="n">
        <v>0</v>
      </c>
      <c r="U166" s="32" t="n">
        <v>0</v>
      </c>
      <c r="V166" s="33" t="n">
        <v>0</v>
      </c>
      <c r="W166" s="0" t="n">
        <f aca="false">SUM(G166:R166)/SUM(S166,T167,T168)</f>
        <v>74.2614861205733</v>
      </c>
    </row>
    <row r="167" customFormat="false" ht="12.8" hidden="false" customHeight="false" outlineLevel="0" collapsed="false">
      <c r="B167" s="30"/>
      <c r="C167" s="30"/>
      <c r="D167" s="30"/>
      <c r="E167" s="30"/>
      <c r="F167" s="1" t="s">
        <v>34</v>
      </c>
      <c r="G167" s="14" t="n">
        <v>5.4963339562992</v>
      </c>
      <c r="H167" s="32" t="n">
        <v>5.46030233249416</v>
      </c>
      <c r="I167" s="32" t="n">
        <v>5.61352480571285</v>
      </c>
      <c r="J167" s="32" t="n">
        <v>5.41818545085684</v>
      </c>
      <c r="K167" s="14" t="n">
        <v>6.37907898055034</v>
      </c>
      <c r="L167" s="32" t="n">
        <v>5.87646568332632</v>
      </c>
      <c r="M167" s="32" t="n">
        <v>5.86437099520345</v>
      </c>
      <c r="N167" s="33" t="n">
        <v>5.42923407920766</v>
      </c>
      <c r="O167" s="32" t="n">
        <v>9.51693638388994</v>
      </c>
      <c r="P167" s="32" t="n">
        <v>9.51361313471293</v>
      </c>
      <c r="Q167" s="32" t="n">
        <v>9.5319810485691</v>
      </c>
      <c r="R167" s="32" t="n">
        <v>9.51424393944037</v>
      </c>
      <c r="S167" s="14" t="n">
        <v>0.502392896594009</v>
      </c>
      <c r="T167" s="32" t="n">
        <v>0.496510711233554</v>
      </c>
      <c r="U167" s="32" t="n">
        <v>0</v>
      </c>
      <c r="V167" s="33" t="n">
        <v>0</v>
      </c>
      <c r="W167" s="0" t="n">
        <f aca="false">SUM(G167:R167)/SUM(S167,T167,U168)</f>
        <v>54.2255268001171</v>
      </c>
    </row>
    <row r="168" customFormat="false" ht="12.8" hidden="false" customHeight="false" outlineLevel="0" collapsed="false">
      <c r="B168" s="30"/>
      <c r="C168" s="30"/>
      <c r="D168" s="30"/>
      <c r="E168" s="30"/>
      <c r="F168" s="1" t="s">
        <v>35</v>
      </c>
      <c r="G168" s="8" t="n">
        <v>5.88849474476087</v>
      </c>
      <c r="H168" s="10" t="n">
        <v>5.87973202432594</v>
      </c>
      <c r="I168" s="10" t="n">
        <v>6.03846019329521</v>
      </c>
      <c r="J168" s="10" t="n">
        <v>5.82007139179949</v>
      </c>
      <c r="K168" s="8" t="n">
        <v>6.76545538675427</v>
      </c>
      <c r="L168" s="10" t="n">
        <v>6.26123299898812</v>
      </c>
      <c r="M168" s="10" t="n">
        <v>6.25647224890004</v>
      </c>
      <c r="N168" s="34" t="n">
        <v>5.79823836492078</v>
      </c>
      <c r="O168" s="10" t="n">
        <v>10.1103831851581</v>
      </c>
      <c r="P168" s="10" t="n">
        <v>10.1138953677963</v>
      </c>
      <c r="Q168" s="10" t="n">
        <v>10.1413767273434</v>
      </c>
      <c r="R168" s="10" t="n">
        <v>10.1121080173529</v>
      </c>
      <c r="S168" s="8" t="n">
        <v>0.547253621627301</v>
      </c>
      <c r="T168" s="10" t="n">
        <v>0.15364785319863</v>
      </c>
      <c r="U168" s="10" t="n">
        <v>0.543068886021635</v>
      </c>
      <c r="V168" s="34" t="n">
        <v>0</v>
      </c>
      <c r="W168" s="0" t="n">
        <f aca="false">SUM(G168:R168)/SUM(S168:U168)</f>
        <v>71.6945704322324</v>
      </c>
    </row>
    <row r="171" customFormat="false" ht="12.8" hidden="false" customHeight="false" outlineLevel="0" collapsed="false">
      <c r="B171" s="27" t="s">
        <v>11</v>
      </c>
      <c r="C171" s="27" t="s">
        <v>12</v>
      </c>
      <c r="D171" s="27" t="s">
        <v>13</v>
      </c>
      <c r="E171" s="28" t="n">
        <v>9</v>
      </c>
      <c r="F171" s="28"/>
      <c r="G171" s="27" t="s">
        <v>14</v>
      </c>
      <c r="H171" s="27"/>
      <c r="I171" s="27"/>
      <c r="J171" s="27"/>
      <c r="K171" s="27" t="s">
        <v>15</v>
      </c>
      <c r="L171" s="27"/>
      <c r="M171" s="27"/>
      <c r="N171" s="27" t="s">
        <v>16</v>
      </c>
      <c r="O171" s="27" t="s">
        <v>17</v>
      </c>
      <c r="P171" s="27"/>
      <c r="Q171" s="27"/>
      <c r="R171" s="27"/>
      <c r="S171" s="27" t="s">
        <v>18</v>
      </c>
      <c r="T171" s="27"/>
      <c r="U171" s="27"/>
      <c r="V171" s="27"/>
    </row>
    <row r="172" customFormat="false" ht="12.8" hidden="false" customHeight="false" outlineLevel="0" collapsed="false">
      <c r="B172" s="27"/>
      <c r="C172" s="27"/>
      <c r="D172" s="27"/>
      <c r="E172" s="28"/>
      <c r="F172" s="28"/>
      <c r="G172" s="27"/>
      <c r="H172" s="27"/>
      <c r="I172" s="27"/>
      <c r="J172" s="27"/>
      <c r="K172" s="27"/>
      <c r="L172" s="27"/>
      <c r="M172" s="27"/>
      <c r="N172" s="27"/>
      <c r="O172" s="27"/>
      <c r="P172" s="27"/>
      <c r="Q172" s="27"/>
      <c r="R172" s="27"/>
      <c r="S172" s="27"/>
      <c r="T172" s="27"/>
      <c r="U172" s="27"/>
      <c r="V172" s="27"/>
    </row>
    <row r="173" customFormat="false" ht="57.45" hidden="false" customHeight="false" outlineLevel="0" collapsed="false">
      <c r="B173" s="29" t="s">
        <v>19</v>
      </c>
      <c r="C173" s="29" t="s">
        <v>20</v>
      </c>
      <c r="D173" s="27"/>
      <c r="E173" s="28"/>
      <c r="F173" s="28"/>
      <c r="G173" s="1" t="s">
        <v>21</v>
      </c>
      <c r="H173" s="1" t="s">
        <v>22</v>
      </c>
      <c r="I173" s="1" t="s">
        <v>23</v>
      </c>
      <c r="J173" s="1" t="s">
        <v>24</v>
      </c>
      <c r="K173" s="1" t="s">
        <v>25</v>
      </c>
      <c r="L173" s="1" t="s">
        <v>26</v>
      </c>
      <c r="M173" s="1" t="s">
        <v>27</v>
      </c>
      <c r="N173" s="1" t="s">
        <v>16</v>
      </c>
      <c r="O173" s="1" t="s">
        <v>28</v>
      </c>
      <c r="P173" s="1" t="s">
        <v>29</v>
      </c>
      <c r="Q173" s="1" t="s">
        <v>30</v>
      </c>
      <c r="R173" s="1" t="s">
        <v>31</v>
      </c>
      <c r="S173" s="1" t="s">
        <v>32</v>
      </c>
      <c r="T173" s="1" t="s">
        <v>33</v>
      </c>
      <c r="U173" s="1" t="s">
        <v>34</v>
      </c>
      <c r="V173" s="1" t="s">
        <v>35</v>
      </c>
    </row>
    <row r="174" customFormat="false" ht="12.8" hidden="false" customHeight="false" outlineLevel="0" collapsed="false">
      <c r="B174" s="30" t="n">
        <f aca="false">SUM(G174:J177)</f>
        <v>1.67186672862691</v>
      </c>
      <c r="C174" s="30" t="n">
        <f aca="false">SUM(G178:J189)</f>
        <v>79.6071537719177</v>
      </c>
      <c r="D174" s="30" t="n">
        <f aca="false">C174/B174</f>
        <v>47.6157294171996</v>
      </c>
      <c r="E174" s="27" t="s">
        <v>14</v>
      </c>
      <c r="F174" s="27" t="s">
        <v>21</v>
      </c>
      <c r="G174" s="2" t="n">
        <v>0</v>
      </c>
      <c r="H174" s="4" t="n">
        <v>0</v>
      </c>
      <c r="I174" s="4" t="n">
        <v>0</v>
      </c>
      <c r="J174" s="31" t="n">
        <v>0</v>
      </c>
      <c r="K174" s="4" t="n">
        <v>0</v>
      </c>
      <c r="L174" s="4" t="n">
        <v>0</v>
      </c>
      <c r="M174" s="4" t="n">
        <v>0</v>
      </c>
      <c r="N174" s="4" t="n">
        <v>0</v>
      </c>
      <c r="O174" s="4" t="n">
        <v>0</v>
      </c>
      <c r="P174" s="4" t="n">
        <v>0</v>
      </c>
      <c r="Q174" s="4" t="n">
        <v>0</v>
      </c>
      <c r="R174" s="4" t="n">
        <v>0</v>
      </c>
      <c r="S174" s="4" t="n">
        <v>0</v>
      </c>
      <c r="T174" s="4" t="n">
        <v>0</v>
      </c>
      <c r="U174" s="4" t="n">
        <v>0</v>
      </c>
      <c r="V174" s="31" t="n">
        <v>0</v>
      </c>
      <c r="W174" s="32" t="n">
        <f aca="false">SUM(G178:G189)/SUM(G175:G177)</f>
        <v>31.0200226731071</v>
      </c>
    </row>
    <row r="175" customFormat="false" ht="12.8" hidden="false" customHeight="false" outlineLevel="0" collapsed="false">
      <c r="B175" s="30"/>
      <c r="C175" s="30"/>
      <c r="D175" s="30"/>
      <c r="E175" s="30"/>
      <c r="F175" s="27" t="s">
        <v>22</v>
      </c>
      <c r="G175" s="14" t="n">
        <v>0.0968079955364222</v>
      </c>
      <c r="H175" s="32" t="n">
        <v>0</v>
      </c>
      <c r="I175" s="32" t="n">
        <v>0</v>
      </c>
      <c r="J175" s="33" t="n">
        <v>0</v>
      </c>
      <c r="K175" s="32" t="n">
        <v>0</v>
      </c>
      <c r="L175" s="32" t="n">
        <v>0</v>
      </c>
      <c r="M175" s="32" t="n">
        <v>0</v>
      </c>
      <c r="N175" s="32" t="n">
        <v>0</v>
      </c>
      <c r="O175" s="32" t="n">
        <v>0</v>
      </c>
      <c r="P175" s="32" t="n">
        <v>0</v>
      </c>
      <c r="Q175" s="32" t="n">
        <v>0</v>
      </c>
      <c r="R175" s="32" t="n">
        <v>0</v>
      </c>
      <c r="S175" s="32" t="n">
        <v>0</v>
      </c>
      <c r="T175" s="32" t="n">
        <v>0</v>
      </c>
      <c r="U175" s="32" t="n">
        <v>0</v>
      </c>
      <c r="V175" s="33" t="n">
        <v>0</v>
      </c>
      <c r="W175" s="32" t="n">
        <f aca="false">SUM(H178:H189)/SUM(G175,H176,H177)</f>
        <v>30.5700451656902</v>
      </c>
    </row>
    <row r="176" customFormat="false" ht="12.8" hidden="false" customHeight="false" outlineLevel="0" collapsed="false">
      <c r="B176" s="30"/>
      <c r="C176" s="30"/>
      <c r="D176" s="30"/>
      <c r="E176" s="30"/>
      <c r="F176" s="27" t="s">
        <v>23</v>
      </c>
      <c r="G176" s="14" t="n">
        <v>0.399680850826635</v>
      </c>
      <c r="H176" s="32" t="n">
        <v>0.443689908608489</v>
      </c>
      <c r="I176" s="32" t="n">
        <v>0</v>
      </c>
      <c r="J176" s="33" t="n">
        <v>0</v>
      </c>
      <c r="K176" s="32" t="n">
        <v>0</v>
      </c>
      <c r="L176" s="32" t="n">
        <v>0</v>
      </c>
      <c r="M176" s="32" t="n">
        <v>0</v>
      </c>
      <c r="N176" s="32" t="n">
        <v>0</v>
      </c>
      <c r="O176" s="32" t="n">
        <v>0</v>
      </c>
      <c r="P176" s="32" t="n">
        <v>0</v>
      </c>
      <c r="Q176" s="32" t="n">
        <v>0</v>
      </c>
      <c r="R176" s="32" t="n">
        <v>0</v>
      </c>
      <c r="S176" s="32" t="n">
        <v>0</v>
      </c>
      <c r="T176" s="32" t="n">
        <v>0</v>
      </c>
      <c r="U176" s="32" t="n">
        <v>0</v>
      </c>
      <c r="V176" s="33" t="n">
        <v>0</v>
      </c>
      <c r="W176" s="32" t="n">
        <f aca="false">SUM(I178:I189)/SUM(G176,H176,I177)</f>
        <v>13.7380137931822</v>
      </c>
    </row>
    <row r="177" customFormat="false" ht="12.8" hidden="false" customHeight="false" outlineLevel="0" collapsed="false">
      <c r="B177" s="30"/>
      <c r="C177" s="30"/>
      <c r="D177" s="30"/>
      <c r="E177" s="30"/>
      <c r="F177" s="27" t="s">
        <v>24</v>
      </c>
      <c r="G177" s="8" t="n">
        <v>0.142170359762923</v>
      </c>
      <c r="H177" s="10" t="n">
        <v>0.0808060881596196</v>
      </c>
      <c r="I177" s="10" t="n">
        <v>0.508711525732821</v>
      </c>
      <c r="J177" s="34" t="n">
        <v>0</v>
      </c>
      <c r="K177" s="32" t="n">
        <v>0</v>
      </c>
      <c r="L177" s="32" t="n">
        <v>0</v>
      </c>
      <c r="M177" s="32" t="n">
        <v>0</v>
      </c>
      <c r="N177" s="32" t="n">
        <v>0</v>
      </c>
      <c r="O177" s="32" t="n">
        <v>0</v>
      </c>
      <c r="P177" s="32" t="n">
        <v>0</v>
      </c>
      <c r="Q177" s="32" t="n">
        <v>0</v>
      </c>
      <c r="R177" s="32" t="n">
        <v>0</v>
      </c>
      <c r="S177" s="32" t="n">
        <v>0</v>
      </c>
      <c r="T177" s="32" t="n">
        <v>0</v>
      </c>
      <c r="U177" s="32" t="n">
        <v>0</v>
      </c>
      <c r="V177" s="33" t="n">
        <v>0</v>
      </c>
      <c r="W177" s="32" t="n">
        <f aca="false">SUM(J178:J189)/SUM(G177:I177)</f>
        <v>30.3786796124698</v>
      </c>
    </row>
    <row r="178" customFormat="false" ht="12.8" hidden="false" customHeight="false" outlineLevel="0" collapsed="false">
      <c r="B178" s="30" t="n">
        <f aca="false">SUM(K178:N181)</f>
        <v>4.81401589319509</v>
      </c>
      <c r="C178" s="30" t="n">
        <f aca="false">SUM(G178:J181)+SUM(K182:N185)+SUM(K186:N189)</f>
        <v>79.3876411374892</v>
      </c>
      <c r="D178" s="30" t="n">
        <f aca="false">C178/B178</f>
        <v>16.4909387294937</v>
      </c>
      <c r="E178" s="27" t="s">
        <v>15</v>
      </c>
      <c r="F178" s="1" t="s">
        <v>25</v>
      </c>
      <c r="G178" s="14" t="n">
        <v>1.43404261925829</v>
      </c>
      <c r="H178" s="32" t="n">
        <v>1.47217738760748</v>
      </c>
      <c r="I178" s="32" t="n">
        <v>1.16501567970733</v>
      </c>
      <c r="J178" s="32" t="n">
        <v>1.51365074512826</v>
      </c>
      <c r="K178" s="2" t="n">
        <v>0</v>
      </c>
      <c r="L178" s="4" t="n">
        <v>0</v>
      </c>
      <c r="M178" s="4" t="n">
        <v>0</v>
      </c>
      <c r="N178" s="31" t="n">
        <v>0</v>
      </c>
      <c r="O178" s="32" t="n">
        <v>0</v>
      </c>
      <c r="P178" s="32" t="n">
        <v>0</v>
      </c>
      <c r="Q178" s="32" t="n">
        <v>0</v>
      </c>
      <c r="R178" s="32" t="n">
        <v>0</v>
      </c>
      <c r="S178" s="32" t="n">
        <v>0</v>
      </c>
      <c r="T178" s="32" t="n">
        <v>0</v>
      </c>
      <c r="U178" s="32" t="n">
        <v>0</v>
      </c>
      <c r="V178" s="33" t="n">
        <v>0</v>
      </c>
      <c r="W178" s="32" t="n">
        <f aca="false">SUM(G178:J178,K182:K189)/SUM(K179:K181)</f>
        <v>6.29555511659247</v>
      </c>
    </row>
    <row r="179" customFormat="false" ht="12.8" hidden="false" customHeight="false" outlineLevel="0" collapsed="false">
      <c r="B179" s="30"/>
      <c r="C179" s="30"/>
      <c r="D179" s="30"/>
      <c r="E179" s="30"/>
      <c r="F179" s="1" t="s">
        <v>26</v>
      </c>
      <c r="G179" s="14" t="n">
        <v>0.740098301376186</v>
      </c>
      <c r="H179" s="32" t="n">
        <v>0.748940270002943</v>
      </c>
      <c r="I179" s="32" t="n">
        <v>0.443651270630141</v>
      </c>
      <c r="J179" s="32" t="n">
        <v>0.799516288803144</v>
      </c>
      <c r="K179" s="14" t="n">
        <v>0.922590614486233</v>
      </c>
      <c r="L179" s="32" t="n">
        <v>0</v>
      </c>
      <c r="M179" s="32" t="n">
        <v>0</v>
      </c>
      <c r="N179" s="33" t="n">
        <v>0</v>
      </c>
      <c r="O179" s="32" t="n">
        <v>0</v>
      </c>
      <c r="P179" s="32" t="n">
        <v>0</v>
      </c>
      <c r="Q179" s="32" t="n">
        <v>0</v>
      </c>
      <c r="R179" s="32" t="n">
        <v>0</v>
      </c>
      <c r="S179" s="32" t="n">
        <v>0</v>
      </c>
      <c r="T179" s="32" t="n">
        <v>0</v>
      </c>
      <c r="U179" s="32" t="n">
        <v>0</v>
      </c>
      <c r="V179" s="33" t="n">
        <v>0</v>
      </c>
      <c r="W179" s="32" t="n">
        <f aca="false">SUM(G179:J179,L182:L189)/SUM(K179,L180,L181)</f>
        <v>11.228469642366</v>
      </c>
    </row>
    <row r="180" customFormat="false" ht="12.8" hidden="false" customHeight="false" outlineLevel="0" collapsed="false">
      <c r="B180" s="30"/>
      <c r="C180" s="30"/>
      <c r="D180" s="30"/>
      <c r="E180" s="30"/>
      <c r="F180" s="1" t="s">
        <v>27</v>
      </c>
      <c r="G180" s="14" t="n">
        <v>0.799475421353188</v>
      </c>
      <c r="H180" s="32" t="n">
        <v>0.833808412607376</v>
      </c>
      <c r="I180" s="32" t="n">
        <v>0.560317057930251</v>
      </c>
      <c r="J180" s="32" t="n">
        <v>0.900055126600347</v>
      </c>
      <c r="K180" s="14" t="n">
        <v>0.757081544611502</v>
      </c>
      <c r="L180" s="32" t="n">
        <v>0.212960204196685</v>
      </c>
      <c r="M180" s="32" t="n">
        <v>0</v>
      </c>
      <c r="N180" s="33" t="n">
        <v>0</v>
      </c>
      <c r="O180" s="32" t="n">
        <v>0</v>
      </c>
      <c r="P180" s="32" t="n">
        <v>0</v>
      </c>
      <c r="Q180" s="32" t="n">
        <v>0</v>
      </c>
      <c r="R180" s="32" t="n">
        <v>0</v>
      </c>
      <c r="S180" s="32" t="n">
        <v>0</v>
      </c>
      <c r="T180" s="32" t="n">
        <v>0</v>
      </c>
      <c r="U180" s="32" t="n">
        <v>0</v>
      </c>
      <c r="V180" s="33" t="n">
        <v>0</v>
      </c>
      <c r="W180" s="32" t="n">
        <f aca="false">SUM(G180:J180,M182:M189)/SUM(K180,L180,M181)</f>
        <v>11.0477105422578</v>
      </c>
    </row>
    <row r="181" customFormat="false" ht="12.8" hidden="false" customHeight="false" outlineLevel="0" collapsed="false">
      <c r="B181" s="30"/>
      <c r="C181" s="30"/>
      <c r="D181" s="30"/>
      <c r="E181" s="30"/>
      <c r="F181" s="1" t="s">
        <v>16</v>
      </c>
      <c r="G181" s="14" t="n">
        <v>0.366154218137036</v>
      </c>
      <c r="H181" s="32" t="n">
        <v>0.344160034577122</v>
      </c>
      <c r="I181" s="32" t="n">
        <v>0.529097515259845</v>
      </c>
      <c r="J181" s="32" t="n">
        <v>0.378711353122475</v>
      </c>
      <c r="K181" s="8" t="n">
        <v>1.58163355171429</v>
      </c>
      <c r="L181" s="10" t="n">
        <v>0.632205189853488</v>
      </c>
      <c r="M181" s="10" t="n">
        <v>0.707544788332888</v>
      </c>
      <c r="N181" s="34" t="n">
        <v>0</v>
      </c>
      <c r="O181" s="32" t="n">
        <v>0</v>
      </c>
      <c r="P181" s="32" t="n">
        <v>0</v>
      </c>
      <c r="Q181" s="32" t="n">
        <v>0</v>
      </c>
      <c r="R181" s="32" t="n">
        <v>0</v>
      </c>
      <c r="S181" s="32" t="n">
        <v>0</v>
      </c>
      <c r="T181" s="32" t="n">
        <v>0</v>
      </c>
      <c r="U181" s="32" t="n">
        <v>0</v>
      </c>
      <c r="V181" s="33" t="n">
        <v>0</v>
      </c>
      <c r="W181" s="32" t="n">
        <f aca="false">SUM(G181:J181,N182:N189)/SUM(K181:M181)</f>
        <v>7.00805831366691</v>
      </c>
    </row>
    <row r="182" customFormat="false" ht="12.8" hidden="false" customHeight="false" outlineLevel="0" collapsed="false">
      <c r="B182" s="30" t="n">
        <f aca="false">SUM(O182:R185)</f>
        <v>1.00111196649884</v>
      </c>
      <c r="C182" s="30" t="n">
        <f aca="false">SUM(G182:N185)+SUM(O186:R189)</f>
        <v>121.100211593623</v>
      </c>
      <c r="D182" s="30" t="n">
        <f aca="false">C182/B182</f>
        <v>120.965701785729</v>
      </c>
      <c r="E182" s="27" t="s">
        <v>17</v>
      </c>
      <c r="F182" s="1" t="s">
        <v>28</v>
      </c>
      <c r="G182" s="2" t="n">
        <v>2.73601331179403</v>
      </c>
      <c r="H182" s="4" t="n">
        <v>1.82466259718183</v>
      </c>
      <c r="I182" s="4" t="n">
        <v>1.92152121512374</v>
      </c>
      <c r="J182" s="31" t="n">
        <v>2.81674159842967</v>
      </c>
      <c r="K182" s="32" t="n">
        <v>2.45714840484426</v>
      </c>
      <c r="L182" s="32" t="n">
        <v>2.76297661853053</v>
      </c>
      <c r="M182" s="32" t="n">
        <v>2.73725191483894</v>
      </c>
      <c r="N182" s="32" t="n">
        <v>2.90517544199223</v>
      </c>
      <c r="O182" s="2" t="n">
        <v>0</v>
      </c>
      <c r="P182" s="4" t="n">
        <v>0</v>
      </c>
      <c r="Q182" s="4" t="n">
        <v>0</v>
      </c>
      <c r="R182" s="31" t="n">
        <v>0</v>
      </c>
      <c r="S182" s="32" t="n">
        <v>0</v>
      </c>
      <c r="T182" s="32" t="n">
        <v>0</v>
      </c>
      <c r="U182" s="32" t="n">
        <v>0</v>
      </c>
      <c r="V182" s="33" t="n">
        <v>0</v>
      </c>
      <c r="W182" s="32" t="n">
        <f aca="false">SUM(G182:N182,O186:O189)/SUM(O183:O185)</f>
        <v>68.6291150892537</v>
      </c>
    </row>
    <row r="183" customFormat="false" ht="12.8" hidden="false" customHeight="false" outlineLevel="0" collapsed="false">
      <c r="B183" s="30"/>
      <c r="C183" s="30"/>
      <c r="D183" s="30"/>
      <c r="E183" s="30"/>
      <c r="F183" s="1" t="s">
        <v>29</v>
      </c>
      <c r="G183" s="14" t="n">
        <v>1.92391041955762</v>
      </c>
      <c r="H183" s="32" t="n">
        <v>1.94174333165636</v>
      </c>
      <c r="I183" s="32" t="n">
        <v>2.05689471249167</v>
      </c>
      <c r="J183" s="33" t="n">
        <v>1.93056575931495</v>
      </c>
      <c r="K183" s="32" t="n">
        <v>2.67531389075859</v>
      </c>
      <c r="L183" s="32" t="n">
        <v>2.18055379894089</v>
      </c>
      <c r="M183" s="32" t="n">
        <v>2.31191657450386</v>
      </c>
      <c r="N183" s="32" t="n">
        <v>2.98479306838424</v>
      </c>
      <c r="O183" s="14" t="n">
        <v>0.218020423323288</v>
      </c>
      <c r="P183" s="32" t="n">
        <v>0</v>
      </c>
      <c r="Q183" s="32" t="n">
        <v>0</v>
      </c>
      <c r="R183" s="33" t="n">
        <v>0</v>
      </c>
      <c r="S183" s="32" t="n">
        <v>0</v>
      </c>
      <c r="T183" s="32" t="n">
        <v>0</v>
      </c>
      <c r="U183" s="32" t="n">
        <v>0</v>
      </c>
      <c r="V183" s="33" t="n">
        <v>0</v>
      </c>
      <c r="W183" s="32" t="n">
        <f aca="false">SUM(G183:N183,P186:P189)/SUM(O183,P184,P185)</f>
        <v>52.377605932107</v>
      </c>
    </row>
    <row r="184" customFormat="false" ht="12.8" hidden="false" customHeight="false" outlineLevel="0" collapsed="false">
      <c r="B184" s="30"/>
      <c r="C184" s="30"/>
      <c r="D184" s="30"/>
      <c r="E184" s="30"/>
      <c r="F184" s="1" t="s">
        <v>30</v>
      </c>
      <c r="G184" s="14" t="n">
        <v>1.93421520113488</v>
      </c>
      <c r="H184" s="32" t="n">
        <v>1.9501452616735</v>
      </c>
      <c r="I184" s="32" t="n">
        <v>2.04813314985764</v>
      </c>
      <c r="J184" s="33" t="n">
        <v>2.94076508700258</v>
      </c>
      <c r="K184" s="32" t="n">
        <v>2.59267184849843</v>
      </c>
      <c r="L184" s="32" t="n">
        <v>2.88431381182886</v>
      </c>
      <c r="M184" s="32" t="n">
        <v>2.85249477206835</v>
      </c>
      <c r="N184" s="32" t="n">
        <v>3.02360902040359</v>
      </c>
      <c r="O184" s="14" t="n">
        <v>0.15713980861368</v>
      </c>
      <c r="P184" s="32" t="n">
        <v>0.109926199621066</v>
      </c>
      <c r="Q184" s="32" t="n">
        <v>0</v>
      </c>
      <c r="R184" s="33" t="n">
        <v>0</v>
      </c>
      <c r="S184" s="32" t="n">
        <v>0</v>
      </c>
      <c r="T184" s="32" t="n">
        <v>0</v>
      </c>
      <c r="U184" s="32" t="n">
        <v>0</v>
      </c>
      <c r="V184" s="33" t="n">
        <v>0</v>
      </c>
      <c r="W184" s="32" t="n">
        <f aca="false">SUM(G184:N184,Q186:Q189)/SUM(O184,P184,Q185)</f>
        <v>67.2503980095933</v>
      </c>
    </row>
    <row r="185" customFormat="false" ht="12.8" hidden="false" customHeight="false" outlineLevel="0" collapsed="false">
      <c r="B185" s="30"/>
      <c r="C185" s="30"/>
      <c r="D185" s="30"/>
      <c r="E185" s="30"/>
      <c r="F185" s="1" t="s">
        <v>31</v>
      </c>
      <c r="G185" s="8" t="n">
        <v>1.72550344113754</v>
      </c>
      <c r="H185" s="10" t="n">
        <v>1.76067888081804</v>
      </c>
      <c r="I185" s="10" t="n">
        <v>1.85140081251563</v>
      </c>
      <c r="J185" s="34" t="n">
        <v>2.76521475546707</v>
      </c>
      <c r="K185" s="32" t="n">
        <v>2.44122338799155</v>
      </c>
      <c r="L185" s="32" t="n">
        <v>2.71857059031553</v>
      </c>
      <c r="M185" s="32" t="n">
        <v>2.00031904883018</v>
      </c>
      <c r="N185" s="32" t="n">
        <v>2.83681246919762</v>
      </c>
      <c r="O185" s="8" t="n">
        <v>0.0786092974735811</v>
      </c>
      <c r="P185" s="10" t="n">
        <v>0.233850715839723</v>
      </c>
      <c r="Q185" s="10" t="n">
        <v>0.203565521627497</v>
      </c>
      <c r="R185" s="34" t="n">
        <v>0</v>
      </c>
      <c r="S185" s="32" t="n">
        <v>0</v>
      </c>
      <c r="T185" s="32" t="n">
        <v>0</v>
      </c>
      <c r="U185" s="32" t="n">
        <v>0</v>
      </c>
      <c r="V185" s="33" t="n">
        <v>0</v>
      </c>
      <c r="W185" s="32" t="n">
        <f aca="false">SUM(G185:N185,R186:R189)/SUM(O185,P185,Q185)</f>
        <v>55.9713639275325</v>
      </c>
    </row>
    <row r="186" customFormat="false" ht="12.8" hidden="false" customHeight="false" outlineLevel="0" collapsed="false">
      <c r="B186" s="30" t="n">
        <f aca="false">SUM(S186:V189)</f>
        <v>1.0056344643686</v>
      </c>
      <c r="C186" s="30" t="n">
        <f aca="false">SUM(G186:R189)</f>
        <v>101.050754704658</v>
      </c>
      <c r="D186" s="30" t="n">
        <f aca="false">C186/B186</f>
        <v>100.484577930713</v>
      </c>
      <c r="E186" s="27" t="s">
        <v>18</v>
      </c>
      <c r="F186" s="1" t="s">
        <v>32</v>
      </c>
      <c r="G186" s="14" t="n">
        <v>2.2556711827626</v>
      </c>
      <c r="H186" s="32" t="n">
        <v>2.25144899031737</v>
      </c>
      <c r="I186" s="32" t="n">
        <v>2.17210698775498</v>
      </c>
      <c r="J186" s="32" t="n">
        <v>2.23605769547714</v>
      </c>
      <c r="K186" s="2" t="n">
        <v>1.15355270702866</v>
      </c>
      <c r="L186" s="4" t="n">
        <v>1.48591802074916</v>
      </c>
      <c r="M186" s="4" t="n">
        <v>1.39716920064852</v>
      </c>
      <c r="N186" s="31" t="n">
        <v>1.95889879351815</v>
      </c>
      <c r="O186" s="32" t="n">
        <v>3.0116107076922</v>
      </c>
      <c r="P186" s="32" t="n">
        <v>3.09259509785304</v>
      </c>
      <c r="Q186" s="32" t="n">
        <v>3.13238915808268</v>
      </c>
      <c r="R186" s="32" t="n">
        <v>2.9492407062479</v>
      </c>
      <c r="S186" s="2" t="n">
        <v>0</v>
      </c>
      <c r="T186" s="4" t="n">
        <v>0</v>
      </c>
      <c r="U186" s="4" t="n">
        <v>0</v>
      </c>
      <c r="V186" s="31" t="n">
        <v>0</v>
      </c>
      <c r="W186" s="32" t="n">
        <f aca="false">SUM(G186:R186)/SUM(S187:S189)</f>
        <v>43.9251984430386</v>
      </c>
    </row>
    <row r="187" customFormat="false" ht="12.8" hidden="false" customHeight="false" outlineLevel="0" collapsed="false">
      <c r="B187" s="30"/>
      <c r="C187" s="30"/>
      <c r="D187" s="30"/>
      <c r="E187" s="30"/>
      <c r="F187" s="1" t="s">
        <v>33</v>
      </c>
      <c r="G187" s="14" t="n">
        <v>1.93832289953334</v>
      </c>
      <c r="H187" s="32" t="n">
        <v>1.93338600707226</v>
      </c>
      <c r="I187" s="32" t="n">
        <v>1.91374191620594</v>
      </c>
      <c r="J187" s="32" t="n">
        <v>1.956678704662</v>
      </c>
      <c r="K187" s="14" t="n">
        <v>1.20906882992887</v>
      </c>
      <c r="L187" s="32" t="n">
        <v>1.67163733178108</v>
      </c>
      <c r="M187" s="32" t="n">
        <v>1.36913538643007</v>
      </c>
      <c r="N187" s="33" t="n">
        <v>1.71656210499293</v>
      </c>
      <c r="O187" s="32" t="n">
        <v>2.66625644995486</v>
      </c>
      <c r="P187" s="32" t="n">
        <v>2.78188154990264</v>
      </c>
      <c r="Q187" s="32" t="n">
        <v>2.7740526305314</v>
      </c>
      <c r="R187" s="32" t="n">
        <v>2.6213677361402</v>
      </c>
      <c r="S187" s="14" t="n">
        <v>0.183630453548195</v>
      </c>
      <c r="T187" s="32" t="n">
        <v>0</v>
      </c>
      <c r="U187" s="32" t="n">
        <v>0</v>
      </c>
      <c r="V187" s="33" t="n">
        <v>0</v>
      </c>
      <c r="W187" s="32" t="n">
        <f aca="false">SUM(G187:R187)/SUM(S187,T188,T189)</f>
        <v>60.6140044300754</v>
      </c>
    </row>
    <row r="188" customFormat="false" ht="12.8" hidden="false" customHeight="false" outlineLevel="0" collapsed="false">
      <c r="B188" s="30"/>
      <c r="C188" s="30"/>
      <c r="D188" s="30"/>
      <c r="E188" s="30"/>
      <c r="F188" s="1" t="s">
        <v>34</v>
      </c>
      <c r="G188" s="14" t="n">
        <v>2.04958710889998</v>
      </c>
      <c r="H188" s="32" t="n">
        <v>2.02764401785523</v>
      </c>
      <c r="I188" s="32" t="n">
        <v>2.04195314430297</v>
      </c>
      <c r="J188" s="32" t="n">
        <v>2.05344169573497</v>
      </c>
      <c r="K188" s="14" t="n">
        <v>1.21237923466501</v>
      </c>
      <c r="L188" s="32" t="n">
        <v>1.78095042213677</v>
      </c>
      <c r="M188" s="32" t="n">
        <v>1.40492820394238</v>
      </c>
      <c r="N188" s="33" t="n">
        <v>1.75665247725107</v>
      </c>
      <c r="O188" s="32" t="n">
        <v>2.62993925581789</v>
      </c>
      <c r="P188" s="32" t="n">
        <v>2.75237544918637</v>
      </c>
      <c r="Q188" s="32" t="n">
        <v>2.73726262158757</v>
      </c>
      <c r="R188" s="32" t="n">
        <v>2.58490094137104</v>
      </c>
      <c r="S188" s="14" t="n">
        <v>0.208211199894443</v>
      </c>
      <c r="T188" s="32" t="n">
        <v>0.166215832976034</v>
      </c>
      <c r="U188" s="32" t="n">
        <v>0</v>
      </c>
      <c r="V188" s="33" t="n">
        <v>0</v>
      </c>
      <c r="W188" s="32" t="n">
        <f aca="false">SUM(G188:R188)/SUM(S188,T188,U189)</f>
        <v>46.2055303822334</v>
      </c>
    </row>
    <row r="189" customFormat="false" ht="12.8" hidden="false" customHeight="false" outlineLevel="0" collapsed="false">
      <c r="B189" s="30"/>
      <c r="C189" s="30"/>
      <c r="D189" s="30"/>
      <c r="E189" s="30"/>
      <c r="F189" s="1" t="s">
        <v>35</v>
      </c>
      <c r="G189" s="8" t="n">
        <v>1.90822892947179</v>
      </c>
      <c r="H189" s="10" t="n">
        <v>1.90449591500363</v>
      </c>
      <c r="I189" s="10" t="n">
        <v>1.87109162137437</v>
      </c>
      <c r="J189" s="10" t="n">
        <v>1.93631571823091</v>
      </c>
      <c r="K189" s="8" t="n">
        <v>1.20548511905815</v>
      </c>
      <c r="L189" s="10" t="n">
        <v>1.63206795186594</v>
      </c>
      <c r="M189" s="10" t="n">
        <v>1.36661935216971</v>
      </c>
      <c r="N189" s="34" t="n">
        <v>1.67259963729363</v>
      </c>
      <c r="O189" s="10" t="n">
        <v>2.6725037417129</v>
      </c>
      <c r="P189" s="10" t="n">
        <v>2.79305597198856</v>
      </c>
      <c r="Q189" s="10" t="n">
        <v>2.78010513643013</v>
      </c>
      <c r="R189" s="10" t="n">
        <v>2.62742024203893</v>
      </c>
      <c r="S189" s="8" t="n">
        <v>0.22504023232211</v>
      </c>
      <c r="T189" s="10" t="n">
        <v>0.055210132004578</v>
      </c>
      <c r="U189" s="10" t="n">
        <v>0.167326613623241</v>
      </c>
      <c r="V189" s="34" t="n">
        <v>0</v>
      </c>
      <c r="W189" s="32" t="n">
        <f aca="false">SUM(G189:R189)/SUM(S189:U189)</f>
        <v>54.4487105844058</v>
      </c>
    </row>
    <row r="192" customFormat="false" ht="12.8" hidden="false" customHeight="false" outlineLevel="0" collapsed="false">
      <c r="B192" s="27" t="s">
        <v>11</v>
      </c>
      <c r="C192" s="27" t="s">
        <v>12</v>
      </c>
      <c r="D192" s="27" t="s">
        <v>13</v>
      </c>
      <c r="E192" s="28" t="n">
        <v>10</v>
      </c>
      <c r="F192" s="28"/>
      <c r="G192" s="27" t="s">
        <v>14</v>
      </c>
      <c r="H192" s="27"/>
      <c r="I192" s="27"/>
      <c r="J192" s="27"/>
      <c r="K192" s="27" t="s">
        <v>15</v>
      </c>
      <c r="L192" s="27"/>
      <c r="M192" s="27"/>
      <c r="N192" s="27" t="s">
        <v>16</v>
      </c>
      <c r="O192" s="27" t="s">
        <v>17</v>
      </c>
      <c r="P192" s="27"/>
      <c r="Q192" s="27"/>
      <c r="R192" s="27"/>
      <c r="S192" s="27" t="s">
        <v>18</v>
      </c>
      <c r="T192" s="27"/>
      <c r="U192" s="27"/>
      <c r="V192" s="27"/>
    </row>
    <row r="193" customFormat="false" ht="12.8" hidden="false" customHeight="false" outlineLevel="0" collapsed="false">
      <c r="B193" s="27"/>
      <c r="C193" s="27"/>
      <c r="D193" s="27"/>
      <c r="E193" s="28"/>
      <c r="F193" s="28"/>
      <c r="G193" s="27"/>
      <c r="H193" s="27"/>
      <c r="I193" s="27"/>
      <c r="J193" s="27"/>
      <c r="K193" s="27"/>
      <c r="L193" s="27"/>
      <c r="M193" s="27"/>
      <c r="N193" s="27"/>
      <c r="O193" s="27"/>
      <c r="P193" s="27"/>
      <c r="Q193" s="27"/>
      <c r="R193" s="27"/>
      <c r="S193" s="27"/>
      <c r="T193" s="27"/>
      <c r="U193" s="27"/>
      <c r="V193" s="27"/>
    </row>
    <row r="194" customFormat="false" ht="57.45" hidden="false" customHeight="false" outlineLevel="0" collapsed="false">
      <c r="B194" s="29" t="s">
        <v>19</v>
      </c>
      <c r="C194" s="29" t="s">
        <v>20</v>
      </c>
      <c r="D194" s="27"/>
      <c r="E194" s="28"/>
      <c r="F194" s="28"/>
      <c r="G194" s="1" t="s">
        <v>21</v>
      </c>
      <c r="H194" s="1" t="s">
        <v>22</v>
      </c>
      <c r="I194" s="1" t="s">
        <v>23</v>
      </c>
      <c r="J194" s="1" t="s">
        <v>24</v>
      </c>
      <c r="K194" s="1" t="s">
        <v>25</v>
      </c>
      <c r="L194" s="1" t="s">
        <v>26</v>
      </c>
      <c r="M194" s="1" t="s">
        <v>27</v>
      </c>
      <c r="N194" s="1" t="s">
        <v>16</v>
      </c>
      <c r="O194" s="1" t="s">
        <v>28</v>
      </c>
      <c r="P194" s="1" t="s">
        <v>29</v>
      </c>
      <c r="Q194" s="1" t="s">
        <v>30</v>
      </c>
      <c r="R194" s="1" t="s">
        <v>31</v>
      </c>
      <c r="S194" s="1" t="s">
        <v>32</v>
      </c>
      <c r="T194" s="1" t="s">
        <v>33</v>
      </c>
      <c r="U194" s="1" t="s">
        <v>34</v>
      </c>
      <c r="V194" s="1" t="s">
        <v>35</v>
      </c>
    </row>
    <row r="195" customFormat="false" ht="12.8" hidden="false" customHeight="false" outlineLevel="0" collapsed="false">
      <c r="B195" s="30" t="n">
        <f aca="false">SUM(G195:J198)</f>
        <v>0.87275053106511</v>
      </c>
      <c r="C195" s="30" t="n">
        <f aca="false">SUM(G199:J210)</f>
        <v>327.689046253525</v>
      </c>
      <c r="D195" s="30" t="n">
        <f aca="false">C195/B195</f>
        <v>375.467025902134</v>
      </c>
      <c r="E195" s="27" t="s">
        <v>14</v>
      </c>
      <c r="F195" s="27" t="s">
        <v>21</v>
      </c>
      <c r="G195" s="2" t="n">
        <v>0</v>
      </c>
      <c r="H195" s="4" t="n">
        <v>0</v>
      </c>
      <c r="I195" s="4" t="n">
        <v>0</v>
      </c>
      <c r="J195" s="31" t="n">
        <v>0</v>
      </c>
      <c r="K195" s="4" t="n">
        <v>0</v>
      </c>
      <c r="L195" s="4" t="n">
        <v>0</v>
      </c>
      <c r="M195" s="4" t="n">
        <v>0</v>
      </c>
      <c r="N195" s="4" t="n">
        <v>0</v>
      </c>
      <c r="O195" s="4" t="n">
        <v>0</v>
      </c>
      <c r="P195" s="4" t="n">
        <v>0</v>
      </c>
      <c r="Q195" s="4" t="n">
        <v>0</v>
      </c>
      <c r="R195" s="4" t="n">
        <v>0</v>
      </c>
      <c r="S195" s="4" t="n">
        <v>0</v>
      </c>
      <c r="T195" s="4" t="n">
        <v>0</v>
      </c>
      <c r="U195" s="4" t="n">
        <v>0</v>
      </c>
      <c r="V195" s="31" t="n">
        <v>0</v>
      </c>
      <c r="W195" s="32" t="n">
        <f aca="false">SUM(G199:G210)/SUM(G196:G198)</f>
        <v>186.000769910386</v>
      </c>
    </row>
    <row r="196" customFormat="false" ht="12.8" hidden="false" customHeight="false" outlineLevel="0" collapsed="false">
      <c r="B196" s="30"/>
      <c r="C196" s="30"/>
      <c r="D196" s="30"/>
      <c r="E196" s="30"/>
      <c r="F196" s="27" t="s">
        <v>22</v>
      </c>
      <c r="G196" s="14" t="n">
        <v>0.108193444890641</v>
      </c>
      <c r="H196" s="32" t="n">
        <v>0</v>
      </c>
      <c r="I196" s="32" t="n">
        <v>0</v>
      </c>
      <c r="J196" s="33" t="n">
        <v>0</v>
      </c>
      <c r="K196" s="32" t="n">
        <v>0</v>
      </c>
      <c r="L196" s="32" t="n">
        <v>0</v>
      </c>
      <c r="M196" s="32" t="n">
        <v>0</v>
      </c>
      <c r="N196" s="32" t="n">
        <v>0</v>
      </c>
      <c r="O196" s="32" t="n">
        <v>0</v>
      </c>
      <c r="P196" s="32" t="n">
        <v>0</v>
      </c>
      <c r="Q196" s="32" t="n">
        <v>0</v>
      </c>
      <c r="R196" s="32" t="n">
        <v>0</v>
      </c>
      <c r="S196" s="32" t="n">
        <v>0</v>
      </c>
      <c r="T196" s="32" t="n">
        <v>0</v>
      </c>
      <c r="U196" s="32" t="n">
        <v>0</v>
      </c>
      <c r="V196" s="33" t="n">
        <v>0</v>
      </c>
      <c r="W196" s="32" t="n">
        <f aca="false">SUM(H199:H210)/SUM(G196,H197,H198)</f>
        <v>235.331787893052</v>
      </c>
    </row>
    <row r="197" customFormat="false" ht="12.8" hidden="false" customHeight="false" outlineLevel="0" collapsed="false">
      <c r="B197" s="30"/>
      <c r="C197" s="30"/>
      <c r="D197" s="30"/>
      <c r="E197" s="30"/>
      <c r="F197" s="27" t="s">
        <v>23</v>
      </c>
      <c r="G197" s="14" t="n">
        <v>0.233789383159972</v>
      </c>
      <c r="H197" s="32" t="n">
        <v>0.188983933042072</v>
      </c>
      <c r="I197" s="32" t="n">
        <v>0</v>
      </c>
      <c r="J197" s="33" t="n">
        <v>0</v>
      </c>
      <c r="K197" s="32" t="n">
        <v>0</v>
      </c>
      <c r="L197" s="32" t="n">
        <v>0</v>
      </c>
      <c r="M197" s="32" t="n">
        <v>0</v>
      </c>
      <c r="N197" s="32" t="n">
        <v>0</v>
      </c>
      <c r="O197" s="32" t="n">
        <v>0</v>
      </c>
      <c r="P197" s="32" t="n">
        <v>0</v>
      </c>
      <c r="Q197" s="32" t="n">
        <v>0</v>
      </c>
      <c r="R197" s="32" t="n">
        <v>0</v>
      </c>
      <c r="S197" s="32" t="n">
        <v>0</v>
      </c>
      <c r="T197" s="32" t="n">
        <v>0</v>
      </c>
      <c r="U197" s="32" t="n">
        <v>0</v>
      </c>
      <c r="V197" s="33" t="n">
        <v>0</v>
      </c>
      <c r="W197" s="32" t="n">
        <f aca="false">SUM(I199:I210)/SUM(G197,H197,I198)</f>
        <v>133.724592270265</v>
      </c>
    </row>
    <row r="198" customFormat="false" ht="12.8" hidden="false" customHeight="false" outlineLevel="0" collapsed="false">
      <c r="B198" s="30"/>
      <c r="C198" s="30"/>
      <c r="D198" s="30"/>
      <c r="E198" s="30"/>
      <c r="F198" s="27" t="s">
        <v>24</v>
      </c>
      <c r="G198" s="8" t="n">
        <v>0.100665496823582</v>
      </c>
      <c r="H198" s="10" t="n">
        <v>0.0488804680902035</v>
      </c>
      <c r="I198" s="10" t="n">
        <v>0.19223780505864</v>
      </c>
      <c r="J198" s="34" t="n">
        <v>0</v>
      </c>
      <c r="K198" s="32" t="n">
        <v>0</v>
      </c>
      <c r="L198" s="32" t="n">
        <v>0</v>
      </c>
      <c r="M198" s="32" t="n">
        <v>0</v>
      </c>
      <c r="N198" s="32" t="n">
        <v>0</v>
      </c>
      <c r="O198" s="32" t="n">
        <v>0</v>
      </c>
      <c r="P198" s="32" t="n">
        <v>0</v>
      </c>
      <c r="Q198" s="32" t="n">
        <v>0</v>
      </c>
      <c r="R198" s="32" t="n">
        <v>0</v>
      </c>
      <c r="S198" s="32" t="n">
        <v>0</v>
      </c>
      <c r="T198" s="32" t="n">
        <v>0</v>
      </c>
      <c r="U198" s="32" t="n">
        <v>0</v>
      </c>
      <c r="V198" s="33" t="n">
        <v>0</v>
      </c>
      <c r="W198" s="32" t="n">
        <f aca="false">SUM(J199:J210)/SUM(G198:I198)</f>
        <v>238.968614521155</v>
      </c>
    </row>
    <row r="199" customFormat="false" ht="12.8" hidden="false" customHeight="false" outlineLevel="0" collapsed="false">
      <c r="B199" s="30" t="n">
        <f aca="false">SUM(K199:N202)</f>
        <v>2.8314464345464</v>
      </c>
      <c r="C199" s="30" t="n">
        <f aca="false">SUM(G199:J202)+SUM(K203:N206)+SUM(K207:N210)</f>
        <v>334.075655174111</v>
      </c>
      <c r="D199" s="30" t="n">
        <f aca="false">C199/B199</f>
        <v>117.987630314338</v>
      </c>
      <c r="E199" s="27" t="s">
        <v>15</v>
      </c>
      <c r="F199" s="1" t="s">
        <v>25</v>
      </c>
      <c r="G199" s="14" t="n">
        <v>0.61597688937509</v>
      </c>
      <c r="H199" s="32" t="n">
        <v>0.631994895372947</v>
      </c>
      <c r="I199" s="32" t="n">
        <v>0.473802509371469</v>
      </c>
      <c r="J199" s="32" t="n">
        <v>0.659008534282214</v>
      </c>
      <c r="K199" s="2" t="n">
        <v>0</v>
      </c>
      <c r="L199" s="4" t="n">
        <v>0</v>
      </c>
      <c r="M199" s="4" t="n">
        <v>0</v>
      </c>
      <c r="N199" s="31" t="n">
        <v>0</v>
      </c>
      <c r="O199" s="32" t="n">
        <v>0</v>
      </c>
      <c r="P199" s="32" t="n">
        <v>0</v>
      </c>
      <c r="Q199" s="32" t="n">
        <v>0</v>
      </c>
      <c r="R199" s="32" t="n">
        <v>0</v>
      </c>
      <c r="S199" s="32" t="n">
        <v>0</v>
      </c>
      <c r="T199" s="32" t="n">
        <v>0</v>
      </c>
      <c r="U199" s="32" t="n">
        <v>0</v>
      </c>
      <c r="V199" s="33" t="n">
        <v>0</v>
      </c>
      <c r="W199" s="32" t="n">
        <f aca="false">SUM(G199:J199,K203:K210)/SUM(K200:K202)</f>
        <v>52.4636851504379</v>
      </c>
    </row>
    <row r="200" customFormat="false" ht="12.8" hidden="false" customHeight="false" outlineLevel="0" collapsed="false">
      <c r="B200" s="30"/>
      <c r="C200" s="30"/>
      <c r="D200" s="30"/>
      <c r="E200" s="30"/>
      <c r="F200" s="1" t="s">
        <v>26</v>
      </c>
      <c r="G200" s="14" t="n">
        <v>0.263125246557281</v>
      </c>
      <c r="H200" s="32" t="n">
        <v>0.282640136905375</v>
      </c>
      <c r="I200" s="32" t="n">
        <v>0.166801931097643</v>
      </c>
      <c r="J200" s="32" t="n">
        <v>0.313590886907854</v>
      </c>
      <c r="K200" s="14" t="n">
        <v>0.418354958782544</v>
      </c>
      <c r="L200" s="32" t="n">
        <v>0</v>
      </c>
      <c r="M200" s="32" t="n">
        <v>0</v>
      </c>
      <c r="N200" s="33" t="n">
        <v>0</v>
      </c>
      <c r="O200" s="32" t="n">
        <v>0</v>
      </c>
      <c r="P200" s="32" t="n">
        <v>0</v>
      </c>
      <c r="Q200" s="32" t="n">
        <v>0</v>
      </c>
      <c r="R200" s="32" t="n">
        <v>0</v>
      </c>
      <c r="S200" s="32" t="n">
        <v>0</v>
      </c>
      <c r="T200" s="32" t="n">
        <v>0</v>
      </c>
      <c r="U200" s="32" t="n">
        <v>0</v>
      </c>
      <c r="V200" s="33" t="n">
        <v>0</v>
      </c>
      <c r="W200" s="32" t="n">
        <f aca="false">SUM(G200:J200,L203:L210)/SUM(K200,L201,L202)</f>
        <v>77.336915561872</v>
      </c>
    </row>
    <row r="201" customFormat="false" ht="12.8" hidden="false" customHeight="false" outlineLevel="0" collapsed="false">
      <c r="B201" s="30"/>
      <c r="C201" s="30"/>
      <c r="D201" s="30"/>
      <c r="E201" s="30"/>
      <c r="F201" s="1" t="s">
        <v>27</v>
      </c>
      <c r="G201" s="14" t="n">
        <v>0.229749391967078</v>
      </c>
      <c r="H201" s="32" t="n">
        <v>0.239748517737917</v>
      </c>
      <c r="I201" s="32" t="n">
        <v>0.144154777756996</v>
      </c>
      <c r="J201" s="32" t="n">
        <v>0.254332604712911</v>
      </c>
      <c r="K201" s="14" t="n">
        <v>0.433918335673834</v>
      </c>
      <c r="L201" s="32" t="n">
        <v>0.121129276148156</v>
      </c>
      <c r="M201" s="32" t="n">
        <v>0</v>
      </c>
      <c r="N201" s="33" t="n">
        <v>0</v>
      </c>
      <c r="O201" s="32" t="n">
        <v>0</v>
      </c>
      <c r="P201" s="32" t="n">
        <v>0</v>
      </c>
      <c r="Q201" s="32" t="n">
        <v>0</v>
      </c>
      <c r="R201" s="32" t="n">
        <v>0</v>
      </c>
      <c r="S201" s="32" t="n">
        <v>0</v>
      </c>
      <c r="T201" s="32" t="n">
        <v>0</v>
      </c>
      <c r="U201" s="32" t="n">
        <v>0</v>
      </c>
      <c r="V201" s="33" t="n">
        <v>0</v>
      </c>
      <c r="W201" s="32" t="n">
        <f aca="false">SUM(G201:J201,M203:M210)/SUM(K201,L201,M202)</f>
        <v>76.221624360406</v>
      </c>
    </row>
    <row r="202" customFormat="false" ht="12.8" hidden="false" customHeight="false" outlineLevel="0" collapsed="false">
      <c r="B202" s="30"/>
      <c r="C202" s="30"/>
      <c r="D202" s="30"/>
      <c r="E202" s="30"/>
      <c r="F202" s="1" t="s">
        <v>16</v>
      </c>
      <c r="G202" s="14" t="n">
        <v>0.411832310866695</v>
      </c>
      <c r="H202" s="32" t="n">
        <v>0.446279998612715</v>
      </c>
      <c r="I202" s="32" t="n">
        <v>0.613469133205834</v>
      </c>
      <c r="J202" s="32" t="n">
        <v>0.463280316990128</v>
      </c>
      <c r="K202" s="8" t="n">
        <v>0.795004041331743</v>
      </c>
      <c r="L202" s="10" t="n">
        <v>0.535386990221324</v>
      </c>
      <c r="M202" s="10" t="n">
        <v>0.527652832388797</v>
      </c>
      <c r="N202" s="34" t="n">
        <v>0</v>
      </c>
      <c r="O202" s="32" t="n">
        <v>0</v>
      </c>
      <c r="P202" s="32" t="n">
        <v>0</v>
      </c>
      <c r="Q202" s="32" t="n">
        <v>0</v>
      </c>
      <c r="R202" s="32" t="n">
        <v>0</v>
      </c>
      <c r="S202" s="32" t="n">
        <v>0</v>
      </c>
      <c r="T202" s="32" t="n">
        <v>0</v>
      </c>
      <c r="U202" s="32" t="n">
        <v>0</v>
      </c>
      <c r="V202" s="33" t="n">
        <v>0</v>
      </c>
      <c r="W202" s="32" t="n">
        <f aca="false">SUM(G202:J202,N203:N210)/SUM(K202:M202)</f>
        <v>44.1329752931435</v>
      </c>
    </row>
    <row r="203" customFormat="false" ht="12.8" hidden="false" customHeight="false" outlineLevel="0" collapsed="false">
      <c r="B203" s="30" t="n">
        <f aca="false">SUM(O203:R206)</f>
        <v>2.11331016640113</v>
      </c>
      <c r="C203" s="30" t="n">
        <f aca="false">SUM(G203:N206)+SUM(O207:R210)</f>
        <v>321.059088984568</v>
      </c>
      <c r="D203" s="30" t="n">
        <f aca="false">C203/B203</f>
        <v>151.922369980985</v>
      </c>
      <c r="E203" s="27" t="s">
        <v>17</v>
      </c>
      <c r="F203" s="1" t="s">
        <v>28</v>
      </c>
      <c r="G203" s="2" t="n">
        <v>9.38888191639975</v>
      </c>
      <c r="H203" s="4" t="n">
        <v>9.26025463630823</v>
      </c>
      <c r="I203" s="4" t="n">
        <v>9.38636171998848</v>
      </c>
      <c r="J203" s="31" t="n">
        <v>9.28248247978701</v>
      </c>
      <c r="K203" s="32" t="n">
        <v>9.72631701934641</v>
      </c>
      <c r="L203" s="32" t="n">
        <v>9.53055071328377</v>
      </c>
      <c r="M203" s="32" t="n">
        <v>9.46454804478006</v>
      </c>
      <c r="N203" s="32" t="n">
        <v>9.23426477771346</v>
      </c>
      <c r="O203" s="2" t="n">
        <v>0</v>
      </c>
      <c r="P203" s="4" t="n">
        <v>0</v>
      </c>
      <c r="Q203" s="4" t="n">
        <v>0</v>
      </c>
      <c r="R203" s="31" t="n">
        <v>0</v>
      </c>
      <c r="S203" s="32" t="n">
        <v>0</v>
      </c>
      <c r="T203" s="32" t="n">
        <v>0</v>
      </c>
      <c r="U203" s="32" t="n">
        <v>0</v>
      </c>
      <c r="V203" s="33" t="n">
        <v>0</v>
      </c>
      <c r="W203" s="32" t="n">
        <f aca="false">SUM(G203:N203,O207:O210)/SUM(O204:O206)</f>
        <v>83.8133608347709</v>
      </c>
    </row>
    <row r="204" customFormat="false" ht="12.8" hidden="false" customHeight="false" outlineLevel="0" collapsed="false">
      <c r="B204" s="30"/>
      <c r="C204" s="30"/>
      <c r="D204" s="30"/>
      <c r="E204" s="30"/>
      <c r="F204" s="1" t="s">
        <v>29</v>
      </c>
      <c r="G204" s="14" t="n">
        <v>9.22520383514078</v>
      </c>
      <c r="H204" s="32" t="n">
        <v>9.10887156765874</v>
      </c>
      <c r="I204" s="32" t="n">
        <v>9.23268688102812</v>
      </c>
      <c r="J204" s="33" t="n">
        <v>9.12750301020105</v>
      </c>
      <c r="K204" s="32" t="n">
        <v>9.57322523186569</v>
      </c>
      <c r="L204" s="32" t="n">
        <v>9.36585193326491</v>
      </c>
      <c r="M204" s="32" t="n">
        <v>9.32057270264727</v>
      </c>
      <c r="N204" s="32" t="n">
        <v>9.07073423624826</v>
      </c>
      <c r="O204" s="14" t="n">
        <v>0.236375950340288</v>
      </c>
      <c r="P204" s="32" t="n">
        <v>0</v>
      </c>
      <c r="Q204" s="32" t="n">
        <v>0</v>
      </c>
      <c r="R204" s="33" t="n">
        <v>0</v>
      </c>
      <c r="S204" s="32" t="n">
        <v>0</v>
      </c>
      <c r="T204" s="32" t="n">
        <v>0</v>
      </c>
      <c r="U204" s="32" t="n">
        <v>0</v>
      </c>
      <c r="V204" s="33" t="n">
        <v>0</v>
      </c>
      <c r="W204" s="32" t="n">
        <f aca="false">SUM(G204:N204,P207:P210)/SUM(O204,P205,P206)</f>
        <v>79.4553336163488</v>
      </c>
    </row>
    <row r="205" customFormat="false" ht="12.8" hidden="false" customHeight="false" outlineLevel="0" collapsed="false">
      <c r="B205" s="30"/>
      <c r="C205" s="30"/>
      <c r="D205" s="30"/>
      <c r="E205" s="30"/>
      <c r="F205" s="1" t="s">
        <v>30</v>
      </c>
      <c r="G205" s="14" t="n">
        <v>10.3026327439052</v>
      </c>
      <c r="H205" s="32" t="n">
        <v>10.1672250470964</v>
      </c>
      <c r="I205" s="32" t="n">
        <v>10.2974171722615</v>
      </c>
      <c r="J205" s="33" t="n">
        <v>10.186897299299</v>
      </c>
      <c r="K205" s="32" t="n">
        <v>10.6900402649194</v>
      </c>
      <c r="L205" s="32" t="n">
        <v>10.4780969048019</v>
      </c>
      <c r="M205" s="32" t="n">
        <v>10.3907233132578</v>
      </c>
      <c r="N205" s="32" t="n">
        <v>10.2086473457954</v>
      </c>
      <c r="O205" s="14" t="n">
        <v>0.537172779083331</v>
      </c>
      <c r="P205" s="32" t="n">
        <v>0.472957375343541</v>
      </c>
      <c r="Q205" s="32" t="n">
        <v>0</v>
      </c>
      <c r="R205" s="33" t="n">
        <v>0</v>
      </c>
      <c r="S205" s="32" t="n">
        <v>0</v>
      </c>
      <c r="T205" s="32" t="n">
        <v>0</v>
      </c>
      <c r="U205" s="32" t="n">
        <v>0</v>
      </c>
      <c r="V205" s="33" t="n">
        <v>0</v>
      </c>
      <c r="W205" s="32" t="n">
        <f aca="false">SUM(G205:N205,Q207:Q210)/SUM(O205,P205,Q206)</f>
        <v>59.4158174190046</v>
      </c>
    </row>
    <row r="206" customFormat="false" ht="12.8" hidden="false" customHeight="false" outlineLevel="0" collapsed="false">
      <c r="B206" s="30"/>
      <c r="C206" s="30"/>
      <c r="D206" s="30"/>
      <c r="E206" s="30"/>
      <c r="F206" s="1" t="s">
        <v>31</v>
      </c>
      <c r="G206" s="8" t="n">
        <v>9.48935669090215</v>
      </c>
      <c r="H206" s="10" t="n">
        <v>9.36380377422712</v>
      </c>
      <c r="I206" s="10" t="n">
        <v>9.4821898594405</v>
      </c>
      <c r="J206" s="34" t="n">
        <v>9.38378600716717</v>
      </c>
      <c r="K206" s="32" t="n">
        <v>9.81291648354692</v>
      </c>
      <c r="L206" s="32" t="n">
        <v>9.62012397641197</v>
      </c>
      <c r="M206" s="32" t="n">
        <v>9.55638312968634</v>
      </c>
      <c r="N206" s="32" t="n">
        <v>9.3230239714887</v>
      </c>
      <c r="O206" s="8" t="n">
        <v>0.162292554168185</v>
      </c>
      <c r="P206" s="10" t="n">
        <v>0.265334630891978</v>
      </c>
      <c r="Q206" s="10" t="n">
        <v>0.439176876573802</v>
      </c>
      <c r="R206" s="34" t="n">
        <v>0</v>
      </c>
      <c r="S206" s="32" t="n">
        <v>0</v>
      </c>
      <c r="T206" s="32" t="n">
        <v>0</v>
      </c>
      <c r="U206" s="32" t="n">
        <v>0</v>
      </c>
      <c r="V206" s="33" t="n">
        <v>0</v>
      </c>
      <c r="W206" s="32" t="n">
        <f aca="false">SUM(G206:N206,R207:R210)/SUM(O206,P206,Q206)</f>
        <v>91.2187190918946</v>
      </c>
    </row>
    <row r="207" customFormat="false" ht="12.8" hidden="false" customHeight="false" outlineLevel="0" collapsed="false">
      <c r="B207" s="30" t="n">
        <f aca="false">SUM(S207:V210)</f>
        <v>2.07554513761945</v>
      </c>
      <c r="C207" s="30" t="n">
        <f aca="false">SUM(G207:R210)</f>
        <v>354.301064869025</v>
      </c>
      <c r="D207" s="30" t="n">
        <f aca="false">C207/B207</f>
        <v>170.702654665169</v>
      </c>
      <c r="E207" s="27" t="s">
        <v>18</v>
      </c>
      <c r="F207" s="1" t="s">
        <v>32</v>
      </c>
      <c r="G207" s="14" t="n">
        <v>11.0769980967815</v>
      </c>
      <c r="H207" s="32" t="n">
        <v>10.9563316054278</v>
      </c>
      <c r="I207" s="32" t="n">
        <v>11.072520599578</v>
      </c>
      <c r="J207" s="32" t="n">
        <v>10.9694854402578</v>
      </c>
      <c r="K207" s="2" t="n">
        <v>11.5412922405127</v>
      </c>
      <c r="L207" s="4" t="n">
        <v>11.2546664570927</v>
      </c>
      <c r="M207" s="4" t="n">
        <v>11.2184541295871</v>
      </c>
      <c r="N207" s="31" t="n">
        <v>11.0393435729888</v>
      </c>
      <c r="O207" s="32" t="n">
        <v>0.937803678997677</v>
      </c>
      <c r="P207" s="32" t="n">
        <v>0.9891247889863</v>
      </c>
      <c r="Q207" s="32" t="n">
        <v>1.01732891728592</v>
      </c>
      <c r="R207" s="32" t="n">
        <v>0.906548255715565</v>
      </c>
      <c r="S207" s="2" t="n">
        <v>0</v>
      </c>
      <c r="T207" s="4" t="n">
        <v>0</v>
      </c>
      <c r="U207" s="4" t="n">
        <v>0</v>
      </c>
      <c r="V207" s="31" t="n">
        <v>0</v>
      </c>
      <c r="W207" s="32" t="n">
        <f aca="false">SUM(G207:R207)/SUM(S208:S210)</f>
        <v>60.6000106964716</v>
      </c>
    </row>
    <row r="208" customFormat="false" ht="12.8" hidden="false" customHeight="false" outlineLevel="0" collapsed="false">
      <c r="B208" s="30"/>
      <c r="C208" s="30"/>
      <c r="D208" s="30"/>
      <c r="E208" s="30"/>
      <c r="F208" s="1" t="s">
        <v>33</v>
      </c>
      <c r="G208" s="14" t="n">
        <v>10.6134306963954</v>
      </c>
      <c r="H208" s="32" t="n">
        <v>10.5011957765294</v>
      </c>
      <c r="I208" s="32" t="n">
        <v>10.6177363124506</v>
      </c>
      <c r="J208" s="32" t="n">
        <v>10.5187284944134</v>
      </c>
      <c r="K208" s="14" t="n">
        <v>11.0740956358071</v>
      </c>
      <c r="L208" s="32" t="n">
        <v>10.7834270941837</v>
      </c>
      <c r="M208" s="32" t="n">
        <v>10.7364324825413</v>
      </c>
      <c r="N208" s="33" t="n">
        <v>10.5983703309371</v>
      </c>
      <c r="O208" s="32" t="n">
        <v>0.799219646563401</v>
      </c>
      <c r="P208" s="32" t="n">
        <v>0.864530599948599</v>
      </c>
      <c r="Q208" s="32" t="n">
        <v>0.755784068974252</v>
      </c>
      <c r="R208" s="32" t="n">
        <v>0.745450551886821</v>
      </c>
      <c r="S208" s="14" t="n">
        <v>0.469090732594998</v>
      </c>
      <c r="T208" s="32" t="n">
        <v>0</v>
      </c>
      <c r="U208" s="32" t="n">
        <v>0</v>
      </c>
      <c r="V208" s="33" t="n">
        <v>0</v>
      </c>
      <c r="W208" s="32" t="n">
        <f aca="false">SUM(G208:R208)/SUM(S208,T209,T210)</f>
        <v>92.2372277976438</v>
      </c>
    </row>
    <row r="209" customFormat="false" ht="12.8" hidden="false" customHeight="false" outlineLevel="0" collapsed="false">
      <c r="B209" s="30"/>
      <c r="C209" s="30"/>
      <c r="D209" s="30"/>
      <c r="E209" s="30"/>
      <c r="F209" s="1" t="s">
        <v>34</v>
      </c>
      <c r="G209" s="14" t="n">
        <v>10.3642161894013</v>
      </c>
      <c r="H209" s="32" t="n">
        <v>10.2463783170328</v>
      </c>
      <c r="I209" s="32" t="n">
        <v>10.3838307535176</v>
      </c>
      <c r="J209" s="32" t="n">
        <v>10.2645949365299</v>
      </c>
      <c r="K209" s="14" t="n">
        <v>10.8145533361256</v>
      </c>
      <c r="L209" s="32" t="n">
        <v>10.5405204349559</v>
      </c>
      <c r="M209" s="32" t="n">
        <v>10.4913892148777</v>
      </c>
      <c r="N209" s="33" t="n">
        <v>10.298412617324</v>
      </c>
      <c r="O209" s="32" t="n">
        <v>0.706700516096763</v>
      </c>
      <c r="P209" s="32" t="n">
        <v>0.772121255624242</v>
      </c>
      <c r="Q209" s="32" t="n">
        <v>0.798150589716229</v>
      </c>
      <c r="R209" s="32" t="n">
        <v>0.69148847782652</v>
      </c>
      <c r="S209" s="14" t="n">
        <v>0.548806839165962</v>
      </c>
      <c r="T209" s="32" t="n">
        <v>0.249383037934775</v>
      </c>
      <c r="U209" s="32" t="n">
        <v>0</v>
      </c>
      <c r="V209" s="33" t="n">
        <v>0</v>
      </c>
      <c r="W209" s="32" t="n">
        <f aca="false">SUM(G209:R209)/SUM(S209,T209,U210)</f>
        <v>101.872623972682</v>
      </c>
    </row>
    <row r="210" customFormat="false" ht="12.8" hidden="false" customHeight="false" outlineLevel="0" collapsed="false">
      <c r="B210" s="30"/>
      <c r="C210" s="30"/>
      <c r="D210" s="30"/>
      <c r="E210" s="30"/>
      <c r="F210" s="1" t="s">
        <v>35</v>
      </c>
      <c r="G210" s="8" t="n">
        <v>10.3515252184505</v>
      </c>
      <c r="H210" s="10" t="n">
        <v>10.233687346082</v>
      </c>
      <c r="I210" s="10" t="n">
        <v>10.3711397825668</v>
      </c>
      <c r="J210" s="10" t="n">
        <v>10.2519039655791</v>
      </c>
      <c r="K210" s="8" t="n">
        <v>10.8090164597146</v>
      </c>
      <c r="L210" s="10" t="n">
        <v>10.527829464005</v>
      </c>
      <c r="M210" s="10" t="n">
        <v>10.4786982439269</v>
      </c>
      <c r="N210" s="34" t="n">
        <v>10.293345328752</v>
      </c>
      <c r="O210" s="10" t="n">
        <v>0.718618036489975</v>
      </c>
      <c r="P210" s="10" t="n">
        <v>0.792141612281728</v>
      </c>
      <c r="Q210" s="10" t="n">
        <v>0.818818270702723</v>
      </c>
      <c r="R210" s="10" t="n">
        <v>0.693685027602216</v>
      </c>
      <c r="S210" s="8" t="n">
        <v>0.516423903014384</v>
      </c>
      <c r="T210" s="10" t="n">
        <v>0.24218391407699</v>
      </c>
      <c r="U210" s="10" t="n">
        <v>0.0496567108323455</v>
      </c>
      <c r="V210" s="34" t="n">
        <v>0</v>
      </c>
      <c r="W210" s="32" t="n">
        <f aca="false">SUM(G210:R210)/SUM(S210:U210)</f>
        <v>106.821969507861</v>
      </c>
    </row>
  </sheetData>
  <mergeCells count="240">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 ref="B171:B172"/>
    <mergeCell ref="C171:C172"/>
    <mergeCell ref="D171:D173"/>
    <mergeCell ref="E171:F173"/>
    <mergeCell ref="G171:J172"/>
    <mergeCell ref="K171:N172"/>
    <mergeCell ref="O171:R172"/>
    <mergeCell ref="S171:V172"/>
    <mergeCell ref="B174:B177"/>
    <mergeCell ref="C174:C177"/>
    <mergeCell ref="D174:D177"/>
    <mergeCell ref="E174:E177"/>
    <mergeCell ref="B178:B181"/>
    <mergeCell ref="C178:C181"/>
    <mergeCell ref="D178:D181"/>
    <mergeCell ref="E178:E181"/>
    <mergeCell ref="B182:B185"/>
    <mergeCell ref="C182:C185"/>
    <mergeCell ref="D182:D185"/>
    <mergeCell ref="E182:E185"/>
    <mergeCell ref="B186:B189"/>
    <mergeCell ref="C186:C189"/>
    <mergeCell ref="D186:D189"/>
    <mergeCell ref="E186:E189"/>
    <mergeCell ref="B192:B193"/>
    <mergeCell ref="C192:C193"/>
    <mergeCell ref="D192:D194"/>
    <mergeCell ref="E192:F194"/>
    <mergeCell ref="G192:J193"/>
    <mergeCell ref="K192:N193"/>
    <mergeCell ref="O192:R193"/>
    <mergeCell ref="S192:V193"/>
    <mergeCell ref="B195:B198"/>
    <mergeCell ref="C195:C198"/>
    <mergeCell ref="D195:D198"/>
    <mergeCell ref="E195:E198"/>
    <mergeCell ref="B199:B202"/>
    <mergeCell ref="C199:C202"/>
    <mergeCell ref="D199:D202"/>
    <mergeCell ref="E199:E202"/>
    <mergeCell ref="B203:B206"/>
    <mergeCell ref="C203:C206"/>
    <mergeCell ref="D203:D206"/>
    <mergeCell ref="E203:E206"/>
    <mergeCell ref="B207:B210"/>
    <mergeCell ref="C207:C210"/>
    <mergeCell ref="D207:D210"/>
    <mergeCell ref="E207:E210"/>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G153:V168">
    <cfRule type="colorScale" priority="9">
      <colorScale>
        <cfvo type="min" val="0"/>
        <cfvo type="max" val="0"/>
        <color rgb="FF00A933"/>
        <color rgb="FFFF0000"/>
      </colorScale>
    </cfRule>
  </conditionalFormatting>
  <conditionalFormatting sqref="G174:V189">
    <cfRule type="colorScale" priority="10">
      <colorScale>
        <cfvo type="min" val="0"/>
        <cfvo type="max" val="0"/>
        <color rgb="FF00A933"/>
        <color rgb="FFFF0000"/>
      </colorScale>
    </cfRule>
  </conditionalFormatting>
  <conditionalFormatting sqref="G195:V210">
    <cfRule type="colorScale" priority="11">
      <colorScale>
        <cfvo type="min" val="0"/>
        <cfvo type="max" val="0"/>
        <color rgb="FF00A933"/>
        <color rgb="FFFF0000"/>
      </colorScale>
    </cfRule>
  </conditionalFormatting>
  <conditionalFormatting sqref="W6:W21">
    <cfRule type="colorScale" priority="12">
      <colorScale>
        <cfvo type="min" val="0"/>
        <cfvo type="percentile" val="50"/>
        <cfvo type="max" val="0"/>
        <color rgb="FFFF0000"/>
        <color rgb="FFFFFF00"/>
        <color rgb="FF00A933"/>
      </colorScale>
    </cfRule>
  </conditionalFormatting>
  <conditionalFormatting sqref="W27:W42">
    <cfRule type="colorScale" priority="13">
      <colorScale>
        <cfvo type="min" val="0"/>
        <cfvo type="percentile" val="50"/>
        <cfvo type="max" val="0"/>
        <color rgb="FFFF0000"/>
        <color rgb="FFFFFF00"/>
        <color rgb="FF00A933"/>
      </colorScale>
    </cfRule>
  </conditionalFormatting>
  <conditionalFormatting sqref="W48:W63">
    <cfRule type="colorScale" priority="14">
      <colorScale>
        <cfvo type="min" val="0"/>
        <cfvo type="percentile" val="50"/>
        <cfvo type="max" val="0"/>
        <color rgb="FFFF0000"/>
        <color rgb="FFFFFF00"/>
        <color rgb="FF00A933"/>
      </colorScale>
    </cfRule>
  </conditionalFormatting>
  <conditionalFormatting sqref="W69:W84">
    <cfRule type="colorScale" priority="15">
      <colorScale>
        <cfvo type="min" val="0"/>
        <cfvo type="percentile" val="50"/>
        <cfvo type="max" val="0"/>
        <color rgb="FFFF0000"/>
        <color rgb="FFFFFF00"/>
        <color rgb="FF00A933"/>
      </colorScale>
    </cfRule>
  </conditionalFormatting>
  <conditionalFormatting sqref="W90:W105">
    <cfRule type="colorScale" priority="16">
      <colorScale>
        <cfvo type="min" val="0"/>
        <cfvo type="percentile" val="50"/>
        <cfvo type="max" val="0"/>
        <color rgb="FFFF0000"/>
        <color rgb="FFFFFF00"/>
        <color rgb="FF00A933"/>
      </colorScale>
    </cfRule>
  </conditionalFormatting>
  <conditionalFormatting sqref="W111:W126">
    <cfRule type="colorScale" priority="17">
      <colorScale>
        <cfvo type="min" val="0"/>
        <cfvo type="percentile" val="50"/>
        <cfvo type="max" val="0"/>
        <color rgb="FFFF0000"/>
        <color rgb="FFFFFF00"/>
        <color rgb="FF00A933"/>
      </colorScale>
    </cfRule>
  </conditionalFormatting>
  <conditionalFormatting sqref="W132:W147">
    <cfRule type="colorScale" priority="18">
      <colorScale>
        <cfvo type="min" val="0"/>
        <cfvo type="percentile" val="50"/>
        <cfvo type="max" val="0"/>
        <color rgb="FFFF0000"/>
        <color rgb="FFFFFF00"/>
        <color rgb="FF00A933"/>
      </colorScale>
    </cfRule>
  </conditionalFormatting>
  <conditionalFormatting sqref="W153:W168">
    <cfRule type="colorScale" priority="19">
      <colorScale>
        <cfvo type="min" val="0"/>
        <cfvo type="percentile" val="50"/>
        <cfvo type="max" val="0"/>
        <color rgb="FFFF0000"/>
        <color rgb="FFFFFF00"/>
        <color rgb="FF00A933"/>
      </colorScale>
    </cfRule>
  </conditionalFormatting>
  <conditionalFormatting sqref="W174:W189">
    <cfRule type="colorScale" priority="20">
      <colorScale>
        <cfvo type="min" val="0"/>
        <cfvo type="percentile" val="50"/>
        <cfvo type="max" val="0"/>
        <color rgb="FFFF0000"/>
        <color rgb="FFFFFF00"/>
        <color rgb="FF00A933"/>
      </colorScale>
    </cfRule>
  </conditionalFormatting>
  <conditionalFormatting sqref="W195:W210">
    <cfRule type="colorScale" priority="21">
      <colorScale>
        <cfvo type="min" val="0"/>
        <cfvo type="percentile" val="50"/>
        <cfvo type="max" val="0"/>
        <color rgb="FFFF0000"/>
        <color rgb="FFFFFF00"/>
        <color rgb="FF00A933"/>
      </colorScale>
    </cfRule>
  </conditionalFormatting>
  <conditionalFormatting sqref="D195 D6 D27 D48 D69 D90 D111 D132 D153 D174">
    <cfRule type="top10" priority="22" aboveAverage="0" equalAverage="0" bottom="0" percent="0" rank="1" text="" dxfId="0"/>
    <cfRule type="top10" priority="23" aboveAverage="0" equalAverage="0" bottom="1" percent="0" rank="1" text="" dxfId="1"/>
  </conditionalFormatting>
  <conditionalFormatting sqref="D199 D178 D31 D52 D73 D94 D115 D136 D157 D10">
    <cfRule type="top10" priority="24" aboveAverage="0" equalAverage="0" bottom="0" percent="0" rank="1" text="" dxfId="0"/>
    <cfRule type="top10" priority="25" aboveAverage="0" equalAverage="0" bottom="1" percent="0" rank="1" text="" dxfId="1"/>
  </conditionalFormatting>
  <conditionalFormatting sqref="D203 D182 D14 D35 D56 D77 D98 D119 D140 D161">
    <cfRule type="top10" priority="26" aboveAverage="0" equalAverage="0" bottom="0" percent="0" rank="1" text="" dxfId="0"/>
    <cfRule type="top10" priority="27" aboveAverage="0" equalAverage="0" bottom="1" percent="0" rank="1" text="" dxfId="1"/>
  </conditionalFormatting>
  <conditionalFormatting sqref="D207 D186 D39 D60 D81 D102 D123 D144 D165 D18">
    <cfRule type="top10" priority="28" aboveAverage="0" equalAverage="0" bottom="0" percent="0" rank="1" text="" dxfId="0"/>
    <cfRule type="top10" priority="29" aboveAverage="0" equalAverage="0" bottom="1" percent="0" rank="1" text="" dxfId="1"/>
  </conditionalFormatting>
  <conditionalFormatting sqref="B6 B27 B48 B69 B90 B111 B132 B153 B174 B195">
    <cfRule type="top10" priority="30" aboveAverage="0" equalAverage="0" bottom="1" percent="0" rank="1" text="" dxfId="0"/>
    <cfRule type="top10" priority="31" aboveAverage="0" equalAverage="0" bottom="0" percent="0" rank="1" text="" dxfId="1"/>
  </conditionalFormatting>
  <conditionalFormatting sqref="B10 B31 B52 B73 B94 B115 B136 B157 B178 B199">
    <cfRule type="top10" priority="32" aboveAverage="0" equalAverage="0" bottom="1" percent="0" rank="1" text="" dxfId="0"/>
    <cfRule type="top10" priority="33" aboveAverage="0" equalAverage="0" bottom="0" percent="0" rank="1" text="" dxfId="1"/>
  </conditionalFormatting>
  <conditionalFormatting sqref="B35 B56 B77 B98 B119 B140 B161 B182 B203 B14">
    <cfRule type="top10" priority="34" aboveAverage="0" equalAverage="0" bottom="1" percent="0" rank="1" text="" dxfId="0"/>
    <cfRule type="top10" priority="35" aboveAverage="0" equalAverage="0" bottom="0" percent="0" rank="1" text="" dxfId="1"/>
  </conditionalFormatting>
  <conditionalFormatting sqref="B39 B60 B81 B102 B123 B144 B165 B186 B207 B18">
    <cfRule type="top10" priority="36" aboveAverage="0" equalAverage="0" bottom="1" percent="0" rank="1" text="" dxfId="0"/>
    <cfRule type="top10" priority="37" aboveAverage="0" equalAverage="0" bottom="0" percent="0" rank="1" text="" dxfId="1"/>
  </conditionalFormatting>
  <conditionalFormatting sqref="C6 C27 C48 C69 C90 C111 C132 C153 C174 C195">
    <cfRule type="top10" priority="38" aboveAverage="0" equalAverage="0" bottom="0" percent="0" rank="1" text="" dxfId="0"/>
    <cfRule type="top10" priority="39" aboveAverage="0" equalAverage="0" bottom="1" percent="0" rank="1" text="" dxfId="1"/>
  </conditionalFormatting>
  <conditionalFormatting sqref="C6 C27 C48 C69 C90 C111 C132 C153 C174 C195">
    <cfRule type="top10" priority="40" aboveAverage="0" equalAverage="0" bottom="0" percent="0" rank="1" text="" dxfId="0"/>
    <cfRule type="top10" priority="41" aboveAverage="0" equalAverage="0" bottom="1" percent="0" rank="1" text="" dxfId="1"/>
  </conditionalFormatting>
  <conditionalFormatting sqref="C10 C31 C52 C73 C94 C115 C136 C157 C178 C199">
    <cfRule type="top10" priority="42" aboveAverage="0" equalAverage="0" bottom="0" percent="0" rank="1" text="" dxfId="0"/>
    <cfRule type="top10" priority="43" aboveAverage="0" equalAverage="0" bottom="1" percent="0" rank="1" text="" dxfId="1"/>
  </conditionalFormatting>
  <conditionalFormatting sqref="C14 C35 C56 C77 C98 C119 C140 C161 C182 C203">
    <cfRule type="top10" priority="44" aboveAverage="0" equalAverage="0" bottom="0" percent="0" rank="1" text="" dxfId="0"/>
  </conditionalFormatting>
  <conditionalFormatting sqref="C39 C60 C81 C102 C123 C144 C165 C186 C207 C18">
    <cfRule type="top10" priority="45" aboveAverage="0" equalAverage="0" bottom="0" percent="0" rank="1" text="" dxfId="0"/>
    <cfRule type="top10" priority="46"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AB7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2" activeCellId="0" sqref="K12"/>
    </sheetView>
  </sheetViews>
  <sheetFormatPr defaultColWidth="11.53515625" defaultRowHeight="12.8" zeroHeight="false" outlineLevelRow="0" outlineLevelCol="0"/>
  <cols>
    <col collapsed="false" customWidth="false" hidden="false" outlineLevel="0" max="1" min="1" style="55" width="11.52"/>
    <col collapsed="false" customWidth="true" hidden="false" outlineLevel="0" max="2" min="2" style="55" width="14.65"/>
    <col collapsed="false" customWidth="true" hidden="false" outlineLevel="0" max="3" min="3" style="55" width="18.52"/>
    <col collapsed="false" customWidth="false" hidden="false" outlineLevel="0" max="4" min="4" style="55" width="11.52"/>
    <col collapsed="false" customWidth="true" hidden="true" outlineLevel="0" max="5" min="5" style="55" width="15.29"/>
    <col collapsed="false" customWidth="true" hidden="false" outlineLevel="0" max="6" min="6" style="55" width="12.89"/>
    <col collapsed="false" customWidth="false" hidden="false" outlineLevel="0" max="10" min="7" style="55" width="11.52"/>
    <col collapsed="false" customWidth="true" hidden="false" outlineLevel="0" max="11" min="11" style="55" width="4.48"/>
    <col collapsed="false" customWidth="true" hidden="false" outlineLevel="0" max="12" min="12" style="55" width="5.46"/>
    <col collapsed="false" customWidth="true" hidden="false" outlineLevel="0" max="13" min="13" style="55" width="5.32"/>
    <col collapsed="false" customWidth="true" hidden="false" outlineLevel="0" max="27" min="14" style="55" width="5.46"/>
    <col collapsed="false" customWidth="false" hidden="false" outlineLevel="0" max="1024" min="28" style="55" width="11.52"/>
  </cols>
  <sheetData>
    <row r="2" customFormat="false" ht="12.8" hidden="false" customHeight="false" outlineLevel="0" collapsed="false">
      <c r="C2" s="27" t="s">
        <v>0</v>
      </c>
      <c r="D2" s="27" t="s">
        <v>1</v>
      </c>
      <c r="E2" s="27" t="s">
        <v>2</v>
      </c>
      <c r="G2" s="55" t="s">
        <v>4</v>
      </c>
    </row>
    <row r="3" customFormat="false" ht="12.8" hidden="false" customHeight="false" outlineLevel="0" collapsed="false">
      <c r="B3" s="27" t="s">
        <v>53</v>
      </c>
      <c r="C3" s="27" t="n">
        <v>951.544</v>
      </c>
      <c r="D3" s="27" t="n">
        <v>2516.69</v>
      </c>
      <c r="E3" s="27" t="n">
        <v>1561.146</v>
      </c>
      <c r="G3" s="55" t="s">
        <v>5</v>
      </c>
    </row>
    <row r="5" s="65" customFormat="true" ht="23.85" hidden="false" customHeight="false" outlineLevel="0" collapsed="false">
      <c r="B5" s="66" t="s">
        <v>54</v>
      </c>
      <c r="C5" s="66" t="s">
        <v>55</v>
      </c>
      <c r="D5" s="66" t="s">
        <v>56</v>
      </c>
      <c r="E5" s="66" t="s">
        <v>9</v>
      </c>
      <c r="F5" s="66" t="s">
        <v>57</v>
      </c>
      <c r="G5" s="66" t="s">
        <v>0</v>
      </c>
      <c r="H5" s="66" t="s">
        <v>1</v>
      </c>
    </row>
    <row r="6" s="65" customFormat="true" ht="12.8" hidden="false" customHeight="false" outlineLevel="0" collapsed="false">
      <c r="B6" s="67" t="n">
        <v>1</v>
      </c>
      <c r="C6" s="68" t="n">
        <v>1561.1</v>
      </c>
      <c r="D6" s="68" t="n">
        <v>288</v>
      </c>
      <c r="E6" s="68"/>
      <c r="F6" s="69"/>
      <c r="G6" s="70" t="n">
        <v>951.5</v>
      </c>
      <c r="H6" s="70" t="n">
        <v>2516.7</v>
      </c>
    </row>
    <row r="7" customFormat="false" ht="12.8" hidden="false" customHeight="false" outlineLevel="0" collapsed="false">
      <c r="B7" s="71" t="n">
        <v>2</v>
      </c>
      <c r="C7" s="46" t="n">
        <f aca="false">($D$3-$C$3)/B7</f>
        <v>782.573</v>
      </c>
      <c r="D7" s="72" t="n">
        <v>144</v>
      </c>
      <c r="E7" s="72" t="n">
        <v>1434</v>
      </c>
      <c r="F7" s="69"/>
      <c r="G7" s="73" t="n">
        <f aca="false">C3</f>
        <v>951.544</v>
      </c>
      <c r="H7" s="47" t="n">
        <f aca="false">C3+C7</f>
        <v>1734.117</v>
      </c>
    </row>
    <row r="8" customFormat="false" ht="12.8" hidden="false" customHeight="false" outlineLevel="0" collapsed="false">
      <c r="B8" s="74"/>
      <c r="C8" s="51"/>
      <c r="D8" s="75"/>
      <c r="E8" s="75" t="n">
        <v>1196</v>
      </c>
      <c r="F8" s="76"/>
      <c r="G8" s="77" t="n">
        <f aca="false">H7</f>
        <v>1734.117</v>
      </c>
      <c r="H8" s="52" t="n">
        <f aca="false">H7+C7</f>
        <v>2516.69</v>
      </c>
    </row>
    <row r="9" customFormat="false" ht="12.8" hidden="false" customHeight="false" outlineLevel="0" collapsed="false">
      <c r="B9" s="71" t="n">
        <v>3</v>
      </c>
      <c r="C9" s="46" t="n">
        <f aca="false">($D$3-$C$3)/B9</f>
        <v>521.715333333333</v>
      </c>
      <c r="D9" s="72" t="n">
        <v>96</v>
      </c>
      <c r="E9" s="72" t="n">
        <v>1035</v>
      </c>
      <c r="F9" s="69"/>
      <c r="G9" s="73" t="n">
        <f aca="false">C3</f>
        <v>951.544</v>
      </c>
      <c r="H9" s="47" t="n">
        <f aca="false">G9+C9</f>
        <v>1473.25933333333</v>
      </c>
    </row>
    <row r="10" customFormat="false" ht="12.8" hidden="false" customHeight="false" outlineLevel="0" collapsed="false">
      <c r="B10" s="78"/>
      <c r="C10" s="79"/>
      <c r="D10" s="56"/>
      <c r="E10" s="56" t="n">
        <v>890</v>
      </c>
      <c r="F10" s="80"/>
      <c r="G10" s="81" t="n">
        <f aca="false">H9</f>
        <v>1473.25933333333</v>
      </c>
      <c r="H10" s="49" t="n">
        <f aca="false">G10+C9</f>
        <v>1994.97466666667</v>
      </c>
    </row>
    <row r="11" customFormat="false" ht="12.8" hidden="false" customHeight="false" outlineLevel="0" collapsed="false">
      <c r="B11" s="74"/>
      <c r="C11" s="51"/>
      <c r="D11" s="75"/>
      <c r="E11" s="75" t="n">
        <v>910</v>
      </c>
      <c r="F11" s="76"/>
      <c r="G11" s="77" t="n">
        <f aca="false">H10</f>
        <v>1994.97466666667</v>
      </c>
      <c r="H11" s="52" t="n">
        <f aca="false">G11+C9</f>
        <v>2516.69</v>
      </c>
    </row>
    <row r="12" customFormat="false" ht="12.8" hidden="false" customHeight="false" outlineLevel="0" collapsed="false">
      <c r="B12" s="71" t="n">
        <v>4</v>
      </c>
      <c r="C12" s="46" t="n">
        <f aca="false">($D$3-$C$3)/B12</f>
        <v>391.2865</v>
      </c>
      <c r="D12" s="72" t="n">
        <v>72</v>
      </c>
      <c r="E12" s="72" t="n">
        <v>836</v>
      </c>
      <c r="F12" s="69"/>
      <c r="G12" s="73" t="n">
        <f aca="false">C3</f>
        <v>951.544</v>
      </c>
      <c r="H12" s="47" t="n">
        <f aca="false">G12+$C$12</f>
        <v>1342.8305</v>
      </c>
      <c r="K12" s="55" t="n">
        <v>900</v>
      </c>
      <c r="L12" s="55" t="n">
        <v>1000</v>
      </c>
      <c r="M12" s="55" t="n">
        <v>1100</v>
      </c>
      <c r="N12" s="55" t="n">
        <v>1200</v>
      </c>
      <c r="O12" s="55" t="n">
        <v>1300</v>
      </c>
      <c r="P12" s="55" t="n">
        <v>1400</v>
      </c>
      <c r="Q12" s="55" t="n">
        <v>1500</v>
      </c>
      <c r="R12" s="55" t="n">
        <v>1600</v>
      </c>
      <c r="S12" s="55" t="n">
        <v>1700</v>
      </c>
      <c r="T12" s="55" t="n">
        <v>1800</v>
      </c>
      <c r="U12" s="55" t="n">
        <v>1900</v>
      </c>
      <c r="V12" s="55" t="n">
        <v>2000</v>
      </c>
      <c r="W12" s="55" t="n">
        <v>2100</v>
      </c>
      <c r="X12" s="55" t="n">
        <v>2200</v>
      </c>
      <c r="Y12" s="55" t="n">
        <v>2300</v>
      </c>
      <c r="Z12" s="55" t="n">
        <v>2400</v>
      </c>
      <c r="AA12" s="55" t="n">
        <v>2500</v>
      </c>
      <c r="AB12" s="82" t="s">
        <v>58</v>
      </c>
    </row>
    <row r="13" customFormat="false" ht="13.4" hidden="false" customHeight="false" outlineLevel="0" collapsed="false">
      <c r="B13" s="78"/>
      <c r="C13" s="79"/>
      <c r="D13" s="56"/>
      <c r="E13" s="56" t="n">
        <v>665</v>
      </c>
      <c r="F13" s="80"/>
      <c r="G13" s="81" t="n">
        <f aca="false">H12</f>
        <v>1342.8305</v>
      </c>
      <c r="H13" s="49" t="n">
        <f aca="false">G13+$C$12</f>
        <v>1734.117</v>
      </c>
      <c r="W13" s="83"/>
      <c r="X13" s="84"/>
      <c r="Y13" s="84"/>
      <c r="Z13" s="84"/>
      <c r="AA13" s="84"/>
      <c r="AB13" s="82" t="s">
        <v>59</v>
      </c>
    </row>
    <row r="14" customFormat="false" ht="13.4" hidden="false" customHeight="false" outlineLevel="0" collapsed="false">
      <c r="B14" s="78"/>
      <c r="C14" s="79"/>
      <c r="D14" s="56"/>
      <c r="E14" s="56" t="n">
        <v>627</v>
      </c>
      <c r="F14" s="80"/>
      <c r="G14" s="81" t="n">
        <f aca="false">H13</f>
        <v>1734.117</v>
      </c>
      <c r="H14" s="49" t="n">
        <f aca="false">G14+$C$12</f>
        <v>2125.4035</v>
      </c>
      <c r="P14" s="85"/>
      <c r="Q14" s="85"/>
      <c r="R14" s="85"/>
      <c r="U14" s="86"/>
      <c r="V14" s="86"/>
      <c r="W14" s="87"/>
      <c r="X14" s="86"/>
      <c r="AB14" s="82" t="s">
        <v>60</v>
      </c>
    </row>
    <row r="15" customFormat="false" ht="13.05" hidden="false" customHeight="true" outlineLevel="0" collapsed="false">
      <c r="B15" s="74"/>
      <c r="C15" s="51"/>
      <c r="D15" s="75"/>
      <c r="E15" s="75" t="n">
        <v>693</v>
      </c>
      <c r="F15" s="88"/>
      <c r="G15" s="89" t="n">
        <f aca="false">H14</f>
        <v>2125.4035</v>
      </c>
      <c r="H15" s="90" t="n">
        <f aca="false">G15+$C$12</f>
        <v>2516.69</v>
      </c>
      <c r="P15" s="91"/>
      <c r="Q15" s="91"/>
      <c r="R15" s="85"/>
      <c r="V15" s="92"/>
      <c r="W15" s="93"/>
      <c r="X15" s="92"/>
      <c r="Y15" s="92"/>
      <c r="AB15" s="82" t="s">
        <v>61</v>
      </c>
    </row>
    <row r="16" customFormat="false" ht="13.4" hidden="false" customHeight="false" outlineLevel="0" collapsed="false">
      <c r="B16" s="71" t="n">
        <v>5</v>
      </c>
      <c r="C16" s="46" t="n">
        <f aca="false">($D$3-$C$3)/B16</f>
        <v>313.0292</v>
      </c>
      <c r="D16" s="72" t="n">
        <v>58</v>
      </c>
      <c r="E16" s="72" t="n">
        <v>680</v>
      </c>
      <c r="F16" s="69"/>
      <c r="G16" s="73" t="n">
        <f aca="false">C3</f>
        <v>951.544</v>
      </c>
      <c r="H16" s="47" t="n">
        <f aca="false">G16+$C$16</f>
        <v>1264.5732</v>
      </c>
      <c r="P16" s="63"/>
      <c r="Q16" s="63"/>
      <c r="R16" s="85"/>
      <c r="U16" s="94"/>
      <c r="V16" s="94"/>
      <c r="W16" s="95"/>
      <c r="AB16" s="82" t="s">
        <v>62</v>
      </c>
    </row>
    <row r="17" customFormat="false" ht="12.8" hidden="false" customHeight="false" outlineLevel="0" collapsed="false">
      <c r="B17" s="78"/>
      <c r="C17" s="79"/>
      <c r="D17" s="56"/>
      <c r="E17" s="56" t="n">
        <v>529</v>
      </c>
      <c r="F17" s="80"/>
      <c r="G17" s="81" t="n">
        <f aca="false">H16</f>
        <v>1264.5732</v>
      </c>
      <c r="H17" s="49" t="n">
        <f aca="false">G17+$C$16</f>
        <v>1577.6024</v>
      </c>
      <c r="P17" s="63"/>
      <c r="Q17" s="63"/>
      <c r="R17" s="85"/>
    </row>
    <row r="18" customFormat="false" ht="12.8" hidden="false" customHeight="false" outlineLevel="0" collapsed="false">
      <c r="B18" s="78"/>
      <c r="C18" s="79"/>
      <c r="D18" s="56"/>
      <c r="E18" s="56" t="n">
        <v>523</v>
      </c>
      <c r="F18" s="80"/>
      <c r="G18" s="81" t="n">
        <f aca="false">H17</f>
        <v>1577.6024</v>
      </c>
      <c r="H18" s="49" t="n">
        <f aca="false">G18+$C$16</f>
        <v>1890.6316</v>
      </c>
      <c r="P18" s="63"/>
      <c r="Q18" s="63"/>
      <c r="R18" s="85"/>
    </row>
    <row r="19" customFormat="false" ht="12.8" hidden="false" customHeight="false" outlineLevel="0" collapsed="false">
      <c r="B19" s="78"/>
      <c r="C19" s="79"/>
      <c r="D19" s="56"/>
      <c r="E19" s="56" t="n">
        <v>540</v>
      </c>
      <c r="F19" s="96"/>
      <c r="G19" s="97" t="n">
        <f aca="false">H18</f>
        <v>1890.6316</v>
      </c>
      <c r="H19" s="98" t="n">
        <f aca="false">G19+$C$16</f>
        <v>2203.6608</v>
      </c>
      <c r="P19" s="63"/>
      <c r="Q19" s="63"/>
      <c r="R19" s="85"/>
    </row>
    <row r="20" customFormat="false" ht="12.8" hidden="false" customHeight="false" outlineLevel="0" collapsed="false">
      <c r="B20" s="74"/>
      <c r="C20" s="51"/>
      <c r="D20" s="75"/>
      <c r="E20" s="75" t="n">
        <v>541</v>
      </c>
      <c r="F20" s="76"/>
      <c r="G20" s="77" t="n">
        <f aca="false">H19</f>
        <v>2203.6608</v>
      </c>
      <c r="H20" s="52" t="n">
        <f aca="false">G20+$C$16</f>
        <v>2516.69</v>
      </c>
      <c r="P20" s="63"/>
      <c r="Q20" s="63"/>
      <c r="R20" s="85"/>
    </row>
    <row r="21" customFormat="false" ht="12.8" hidden="false" customHeight="false" outlineLevel="0" collapsed="false">
      <c r="B21" s="71" t="n">
        <v>6</v>
      </c>
      <c r="C21" s="46" t="n">
        <f aca="false">($D$3-$C$3)/B21</f>
        <v>260.857666666667</v>
      </c>
      <c r="D21" s="72" t="n">
        <v>48</v>
      </c>
      <c r="E21" s="72" t="n">
        <v>564</v>
      </c>
      <c r="F21" s="99"/>
      <c r="G21" s="73" t="n">
        <f aca="false">C3</f>
        <v>951.544</v>
      </c>
      <c r="H21" s="47" t="n">
        <f aca="false">G21+$C$21</f>
        <v>1212.40166666667</v>
      </c>
      <c r="P21" s="63"/>
      <c r="Q21" s="63"/>
      <c r="R21" s="85"/>
    </row>
    <row r="22" customFormat="false" ht="12.8" hidden="false" customHeight="false" outlineLevel="0" collapsed="false">
      <c r="B22" s="78"/>
      <c r="C22" s="79"/>
      <c r="D22" s="56"/>
      <c r="E22" s="56" t="n">
        <v>396</v>
      </c>
      <c r="F22" s="80"/>
      <c r="G22" s="81" t="n">
        <f aca="false">H21</f>
        <v>1212.40166666667</v>
      </c>
      <c r="H22" s="49" t="n">
        <f aca="false">G22+$C$21</f>
        <v>1473.25933333333</v>
      </c>
      <c r="P22" s="63"/>
      <c r="Q22" s="63"/>
      <c r="R22" s="85"/>
    </row>
    <row r="23" customFormat="false" ht="12.8" hidden="false" customHeight="false" outlineLevel="0" collapsed="false">
      <c r="B23" s="78"/>
      <c r="C23" s="79"/>
      <c r="D23" s="56"/>
      <c r="E23" s="56" t="n">
        <v>392</v>
      </c>
      <c r="F23" s="80"/>
      <c r="G23" s="81" t="n">
        <f aca="false">H22</f>
        <v>1473.25933333333</v>
      </c>
      <c r="H23" s="49" t="n">
        <f aca="false">G23+$C$21</f>
        <v>1734.117</v>
      </c>
      <c r="P23" s="63"/>
      <c r="Q23" s="63"/>
      <c r="R23" s="85"/>
    </row>
    <row r="24" customFormat="false" ht="12.8" hidden="false" customHeight="false" outlineLevel="0" collapsed="false">
      <c r="B24" s="78"/>
      <c r="C24" s="79"/>
      <c r="D24" s="56"/>
      <c r="E24" s="56" t="n">
        <v>476</v>
      </c>
      <c r="F24" s="80"/>
      <c r="G24" s="81" t="n">
        <f aca="false">H23</f>
        <v>1734.117</v>
      </c>
      <c r="H24" s="49" t="n">
        <f aca="false">G24+$C$21</f>
        <v>1994.97466666667</v>
      </c>
      <c r="P24" s="63"/>
      <c r="Q24" s="63"/>
      <c r="R24" s="85"/>
    </row>
    <row r="25" customFormat="false" ht="12.8" hidden="false" customHeight="false" outlineLevel="0" collapsed="false">
      <c r="B25" s="78"/>
      <c r="C25" s="79"/>
      <c r="D25" s="56"/>
      <c r="E25" s="56" t="n">
        <v>442</v>
      </c>
      <c r="F25" s="80"/>
      <c r="G25" s="81" t="n">
        <f aca="false">H24</f>
        <v>1994.97466666667</v>
      </c>
      <c r="H25" s="49" t="n">
        <f aca="false">G25+$C$21</f>
        <v>2255.83233333333</v>
      </c>
      <c r="P25" s="63"/>
      <c r="Q25" s="63"/>
      <c r="R25" s="85"/>
    </row>
    <row r="26" customFormat="false" ht="12.8" hidden="false" customHeight="false" outlineLevel="0" collapsed="false">
      <c r="B26" s="74"/>
      <c r="C26" s="51"/>
      <c r="D26" s="75"/>
      <c r="E26" s="75" t="n">
        <v>449</v>
      </c>
      <c r="F26" s="76"/>
      <c r="G26" s="77" t="n">
        <f aca="false">H25</f>
        <v>2255.83233333333</v>
      </c>
      <c r="H26" s="52" t="n">
        <f aca="false">G26+$C$21</f>
        <v>2516.69</v>
      </c>
      <c r="P26" s="85"/>
      <c r="Q26" s="85"/>
      <c r="R26" s="85"/>
    </row>
    <row r="27" customFormat="false" ht="12.8" hidden="false" customHeight="false" outlineLevel="0" collapsed="false">
      <c r="B27" s="71" t="n">
        <v>7</v>
      </c>
      <c r="C27" s="46" t="n">
        <f aca="false">($D$3-$C$3)/B27</f>
        <v>223.592285714286</v>
      </c>
      <c r="D27" s="72" t="n">
        <v>42</v>
      </c>
      <c r="E27" s="72" t="n">
        <v>501</v>
      </c>
      <c r="F27" s="69"/>
      <c r="G27" s="73" t="n">
        <f aca="false">C3</f>
        <v>951.544</v>
      </c>
      <c r="H27" s="47" t="n">
        <f aca="false">G27+$C$27</f>
        <v>1175.13628571429</v>
      </c>
      <c r="P27" s="85"/>
      <c r="Q27" s="85"/>
      <c r="R27" s="85"/>
    </row>
    <row r="28" customFormat="false" ht="12.8" hidden="false" customHeight="false" outlineLevel="0" collapsed="false">
      <c r="B28" s="78"/>
      <c r="C28" s="79"/>
      <c r="D28" s="56"/>
      <c r="E28" s="56" t="n">
        <v>372</v>
      </c>
      <c r="F28" s="80"/>
      <c r="G28" s="81" t="n">
        <f aca="false">H27</f>
        <v>1175.13628571429</v>
      </c>
      <c r="H28" s="49" t="n">
        <f aca="false">G28+$C$27</f>
        <v>1398.72857142857</v>
      </c>
    </row>
    <row r="29" customFormat="false" ht="12.8" hidden="false" customHeight="false" outlineLevel="0" collapsed="false">
      <c r="B29" s="78"/>
      <c r="C29" s="79"/>
      <c r="D29" s="56"/>
      <c r="E29" s="56" t="n">
        <v>396</v>
      </c>
      <c r="F29" s="80"/>
      <c r="G29" s="81" t="n">
        <f aca="false">H28</f>
        <v>1398.72857142857</v>
      </c>
      <c r="H29" s="49" t="n">
        <f aca="false">G29+$C$27</f>
        <v>1622.32085714286</v>
      </c>
    </row>
    <row r="30" customFormat="false" ht="12.8" hidden="false" customHeight="false" outlineLevel="0" collapsed="false">
      <c r="B30" s="78"/>
      <c r="C30" s="79"/>
      <c r="D30" s="56"/>
      <c r="E30" s="56" t="n">
        <v>402</v>
      </c>
      <c r="F30" s="80"/>
      <c r="G30" s="81" t="n">
        <f aca="false">H29</f>
        <v>1622.32085714286</v>
      </c>
      <c r="H30" s="49" t="n">
        <f aca="false">G30+$C$27</f>
        <v>1845.91314285714</v>
      </c>
      <c r="J30" s="85"/>
      <c r="K30" s="85"/>
      <c r="L30" s="85"/>
      <c r="M30" s="85"/>
      <c r="R30" s="85"/>
      <c r="S30" s="85"/>
    </row>
    <row r="31" customFormat="false" ht="12.8" hidden="false" customHeight="false" outlineLevel="0" collapsed="false">
      <c r="B31" s="78"/>
      <c r="C31" s="79"/>
      <c r="D31" s="56"/>
      <c r="E31" s="56" t="n">
        <v>438</v>
      </c>
      <c r="F31" s="80"/>
      <c r="G31" s="81" t="n">
        <f aca="false">H30</f>
        <v>1845.91314285714</v>
      </c>
      <c r="H31" s="49" t="n">
        <f aca="false">G31+$C$27</f>
        <v>2069.50542857143</v>
      </c>
      <c r="J31" s="85"/>
      <c r="K31" s="85"/>
      <c r="L31" s="85"/>
      <c r="M31" s="85"/>
      <c r="R31" s="85"/>
      <c r="S31" s="85"/>
    </row>
    <row r="32" customFormat="false" ht="12.8" hidden="false" customHeight="false" outlineLevel="0" collapsed="false">
      <c r="B32" s="78"/>
      <c r="C32" s="79"/>
      <c r="D32" s="56"/>
      <c r="E32" s="56" t="n">
        <v>306</v>
      </c>
      <c r="F32" s="96"/>
      <c r="G32" s="97" t="n">
        <f aca="false">H31</f>
        <v>2069.50542857143</v>
      </c>
      <c r="H32" s="98" t="n">
        <f aca="false">G32+$C$27</f>
        <v>2293.09771428571</v>
      </c>
      <c r="J32" s="85"/>
      <c r="K32" s="85"/>
      <c r="L32" s="85"/>
      <c r="M32" s="85"/>
      <c r="R32" s="85"/>
      <c r="S32" s="85"/>
    </row>
    <row r="33" customFormat="false" ht="12.8" hidden="false" customHeight="false" outlineLevel="0" collapsed="false">
      <c r="B33" s="74"/>
      <c r="C33" s="51"/>
      <c r="D33" s="75"/>
      <c r="E33" s="75" t="n">
        <v>377</v>
      </c>
      <c r="F33" s="76"/>
      <c r="G33" s="77" t="n">
        <f aca="false">H32</f>
        <v>2293.09771428571</v>
      </c>
      <c r="H33" s="52" t="n">
        <f aca="false">G33+$C$27</f>
        <v>2516.69</v>
      </c>
      <c r="J33" s="85"/>
      <c r="K33" s="85"/>
      <c r="L33" s="85"/>
      <c r="M33" s="85"/>
      <c r="R33" s="85"/>
      <c r="S33" s="85"/>
    </row>
    <row r="34" customFormat="false" ht="12.8" hidden="false" customHeight="false" outlineLevel="0" collapsed="false">
      <c r="B34" s="71" t="n">
        <v>8</v>
      </c>
      <c r="C34" s="46" t="n">
        <f aca="false">($D$3-$C$3)/B34</f>
        <v>195.64325</v>
      </c>
      <c r="D34" s="72" t="n">
        <v>36</v>
      </c>
      <c r="E34" s="72" t="n">
        <v>417</v>
      </c>
      <c r="F34" s="69"/>
      <c r="G34" s="73" t="n">
        <f aca="false">C3</f>
        <v>951.544</v>
      </c>
      <c r="H34" s="47" t="n">
        <f aca="false">G34+$C$34</f>
        <v>1147.18725</v>
      </c>
      <c r="J34" s="85"/>
      <c r="K34" s="85"/>
      <c r="L34" s="85"/>
      <c r="M34" s="85"/>
      <c r="R34" s="85"/>
      <c r="S34" s="85"/>
    </row>
    <row r="35" customFormat="false" ht="12.8" hidden="false" customHeight="false" outlineLevel="0" collapsed="false">
      <c r="B35" s="78"/>
      <c r="C35" s="79"/>
      <c r="D35" s="56"/>
      <c r="E35" s="56" t="n">
        <v>346</v>
      </c>
      <c r="F35" s="80"/>
      <c r="G35" s="81" t="n">
        <f aca="false">H34</f>
        <v>1147.18725</v>
      </c>
      <c r="H35" s="49" t="n">
        <f aca="false">G35+$C$34</f>
        <v>1342.8305</v>
      </c>
      <c r="J35" s="85"/>
      <c r="K35" s="85"/>
      <c r="L35" s="85"/>
      <c r="M35" s="85"/>
      <c r="R35" s="85"/>
      <c r="S35" s="85"/>
    </row>
    <row r="36" customFormat="false" ht="12.8" hidden="false" customHeight="false" outlineLevel="0" collapsed="false">
      <c r="B36" s="78"/>
      <c r="C36" s="79"/>
      <c r="D36" s="56"/>
      <c r="E36" s="56" t="n">
        <v>352</v>
      </c>
      <c r="F36" s="80"/>
      <c r="G36" s="81" t="n">
        <f aca="false">H35</f>
        <v>1342.8305</v>
      </c>
      <c r="H36" s="49" t="n">
        <f aca="false">G36+$C$34</f>
        <v>1538.47375</v>
      </c>
      <c r="J36" s="85"/>
      <c r="K36" s="85"/>
      <c r="L36" s="85"/>
      <c r="M36" s="85"/>
      <c r="R36" s="85"/>
      <c r="S36" s="85"/>
    </row>
    <row r="37" customFormat="false" ht="12.8" hidden="false" customHeight="false" outlineLevel="0" collapsed="false">
      <c r="B37" s="78"/>
      <c r="C37" s="79"/>
      <c r="D37" s="56"/>
      <c r="E37" s="56" t="n">
        <v>259</v>
      </c>
      <c r="F37" s="80"/>
      <c r="G37" s="81" t="n">
        <f aca="false">H36</f>
        <v>1538.47375</v>
      </c>
      <c r="H37" s="49" t="n">
        <f aca="false">G37+$C$34</f>
        <v>1734.117</v>
      </c>
      <c r="J37" s="85"/>
      <c r="K37" s="85"/>
      <c r="L37" s="85"/>
      <c r="M37" s="85"/>
      <c r="R37" s="85"/>
      <c r="S37" s="85"/>
    </row>
    <row r="38" customFormat="false" ht="12.8" hidden="false" customHeight="false" outlineLevel="0" collapsed="false">
      <c r="B38" s="78"/>
      <c r="C38" s="79"/>
      <c r="D38" s="56"/>
      <c r="E38" s="56" t="n">
        <v>325</v>
      </c>
      <c r="F38" s="80"/>
      <c r="G38" s="81" t="n">
        <f aca="false">H37</f>
        <v>1734.117</v>
      </c>
      <c r="H38" s="49" t="n">
        <f aca="false">G38+$C$34</f>
        <v>1929.76025</v>
      </c>
      <c r="J38" s="85"/>
      <c r="K38" s="85"/>
      <c r="L38" s="85"/>
      <c r="M38" s="85"/>
      <c r="R38" s="85"/>
      <c r="S38" s="85"/>
    </row>
    <row r="39" customFormat="false" ht="12.8" hidden="false" customHeight="false" outlineLevel="0" collapsed="false">
      <c r="B39" s="78"/>
      <c r="C39" s="79"/>
      <c r="D39" s="56"/>
      <c r="E39" s="56" t="n">
        <v>334</v>
      </c>
      <c r="F39" s="96"/>
      <c r="G39" s="97" t="n">
        <f aca="false">H38</f>
        <v>1929.76025</v>
      </c>
      <c r="H39" s="98" t="n">
        <f aca="false">G39+$C$34</f>
        <v>2125.4035</v>
      </c>
      <c r="J39" s="85"/>
      <c r="K39" s="85"/>
      <c r="L39" s="85"/>
      <c r="M39" s="85"/>
      <c r="N39" s="85"/>
      <c r="O39" s="85"/>
      <c r="P39" s="85"/>
      <c r="Q39" s="85"/>
      <c r="R39" s="85"/>
      <c r="S39" s="85"/>
    </row>
    <row r="40" customFormat="false" ht="12.8" hidden="false" customHeight="false" outlineLevel="0" collapsed="false">
      <c r="B40" s="78"/>
      <c r="C40" s="79"/>
      <c r="D40" s="56"/>
      <c r="E40" s="56" t="n">
        <v>285</v>
      </c>
      <c r="F40" s="80"/>
      <c r="G40" s="81" t="n">
        <f aca="false">H39</f>
        <v>2125.4035</v>
      </c>
      <c r="H40" s="49" t="n">
        <f aca="false">G40+$C$34</f>
        <v>2321.04675</v>
      </c>
      <c r="J40" s="85"/>
      <c r="K40" s="85"/>
      <c r="L40" s="85"/>
      <c r="M40" s="85"/>
      <c r="N40" s="85"/>
      <c r="O40" s="85"/>
      <c r="P40" s="85"/>
      <c r="Q40" s="85"/>
      <c r="R40" s="85"/>
      <c r="S40" s="85"/>
    </row>
    <row r="41" customFormat="false" ht="12.8" hidden="false" customHeight="false" outlineLevel="0" collapsed="false">
      <c r="B41" s="74"/>
      <c r="C41" s="51"/>
      <c r="D41" s="75"/>
      <c r="E41" s="75" t="n">
        <v>321</v>
      </c>
      <c r="F41" s="76"/>
      <c r="G41" s="77" t="n">
        <f aca="false">H40</f>
        <v>2321.04675</v>
      </c>
      <c r="H41" s="52" t="n">
        <f aca="false">G41+$C$34</f>
        <v>2516.69</v>
      </c>
      <c r="J41" s="85"/>
      <c r="K41" s="85"/>
      <c r="L41" s="85"/>
      <c r="M41" s="85"/>
      <c r="N41" s="85"/>
      <c r="O41" s="85"/>
      <c r="P41" s="85"/>
      <c r="Q41" s="85"/>
      <c r="R41" s="85"/>
      <c r="S41" s="85"/>
    </row>
    <row r="42" customFormat="false" ht="12.8" hidden="false" customHeight="false" outlineLevel="0" collapsed="false">
      <c r="B42" s="71" t="n">
        <v>9</v>
      </c>
      <c r="C42" s="46" t="n">
        <f aca="false">($D$3-$C$3)/B42</f>
        <v>173.905111111111</v>
      </c>
      <c r="D42" s="72" t="n">
        <v>32</v>
      </c>
      <c r="E42" s="72" t="n">
        <v>353</v>
      </c>
      <c r="F42" s="69"/>
      <c r="G42" s="73" t="n">
        <f aca="false">C3</f>
        <v>951.544</v>
      </c>
      <c r="H42" s="47" t="n">
        <f aca="false">G42+$C$42</f>
        <v>1125.44911111111</v>
      </c>
    </row>
    <row r="43" customFormat="false" ht="12.8" hidden="false" customHeight="false" outlineLevel="0" collapsed="false">
      <c r="B43" s="78"/>
      <c r="C43" s="79"/>
      <c r="D43" s="56"/>
      <c r="E43" s="56" t="n">
        <v>345</v>
      </c>
      <c r="F43" s="80"/>
      <c r="G43" s="81" t="n">
        <f aca="false">H42</f>
        <v>1125.44911111111</v>
      </c>
      <c r="H43" s="49" t="n">
        <f aca="false">G43+$C$42</f>
        <v>1299.35422222222</v>
      </c>
    </row>
    <row r="44" customFormat="false" ht="12.8" hidden="false" customHeight="false" outlineLevel="0" collapsed="false">
      <c r="B44" s="78"/>
      <c r="C44" s="79"/>
      <c r="D44" s="56"/>
      <c r="E44" s="56" t="n">
        <v>258</v>
      </c>
      <c r="F44" s="80"/>
      <c r="G44" s="81" t="n">
        <f aca="false">H43</f>
        <v>1299.35422222222</v>
      </c>
      <c r="H44" s="49" t="n">
        <f aca="false">G44+$C$42</f>
        <v>1473.25933333333</v>
      </c>
    </row>
    <row r="45" customFormat="false" ht="12.8" hidden="false" customHeight="false" outlineLevel="0" collapsed="false">
      <c r="B45" s="78"/>
      <c r="C45" s="79"/>
      <c r="D45" s="56"/>
      <c r="E45" s="56" t="n">
        <v>266</v>
      </c>
      <c r="F45" s="80"/>
      <c r="G45" s="81" t="n">
        <f aca="false">H44</f>
        <v>1473.25933333333</v>
      </c>
      <c r="H45" s="49" t="n">
        <f aca="false">G45+$C$42</f>
        <v>1647.16444444444</v>
      </c>
    </row>
    <row r="46" customFormat="false" ht="12.8" hidden="false" customHeight="false" outlineLevel="0" collapsed="false">
      <c r="B46" s="78"/>
      <c r="C46" s="79"/>
      <c r="D46" s="56"/>
      <c r="E46" s="56" t="n">
        <v>302</v>
      </c>
      <c r="F46" s="80"/>
      <c r="G46" s="81" t="n">
        <f aca="false">H45</f>
        <v>1647.16444444444</v>
      </c>
      <c r="H46" s="49" t="n">
        <f aca="false">G46+$C$42</f>
        <v>1821.06955555556</v>
      </c>
    </row>
    <row r="47" customFormat="false" ht="12.8" hidden="false" customHeight="false" outlineLevel="0" collapsed="false">
      <c r="B47" s="78"/>
      <c r="C47" s="79"/>
      <c r="D47" s="56"/>
      <c r="E47" s="56" t="n">
        <v>284</v>
      </c>
      <c r="F47" s="80"/>
      <c r="G47" s="81" t="n">
        <f aca="false">H46</f>
        <v>1821.06955555556</v>
      </c>
      <c r="H47" s="49" t="n">
        <f aca="false">G47+$C$42</f>
        <v>1994.97466666667</v>
      </c>
    </row>
    <row r="48" customFormat="false" ht="12.8" hidden="false" customHeight="false" outlineLevel="0" collapsed="false">
      <c r="B48" s="78"/>
      <c r="C48" s="79"/>
      <c r="D48" s="56"/>
      <c r="E48" s="56" t="n">
        <v>267</v>
      </c>
      <c r="F48" s="80"/>
      <c r="G48" s="81" t="n">
        <f aca="false">H47</f>
        <v>1994.97466666667</v>
      </c>
      <c r="H48" s="49" t="n">
        <f aca="false">G48+$C$42</f>
        <v>2168.87977777778</v>
      </c>
    </row>
    <row r="49" customFormat="false" ht="12.8" hidden="false" customHeight="false" outlineLevel="0" collapsed="false">
      <c r="B49" s="78"/>
      <c r="C49" s="79"/>
      <c r="D49" s="56"/>
      <c r="E49" s="56" t="n">
        <v>244</v>
      </c>
      <c r="F49" s="80"/>
      <c r="G49" s="81" t="n">
        <f aca="false">H48</f>
        <v>2168.87977777778</v>
      </c>
      <c r="H49" s="49" t="n">
        <f aca="false">G49+$C$42</f>
        <v>2342.78488888889</v>
      </c>
    </row>
    <row r="50" customFormat="false" ht="12.8" hidden="false" customHeight="false" outlineLevel="0" collapsed="false">
      <c r="B50" s="74"/>
      <c r="C50" s="51"/>
      <c r="D50" s="75"/>
      <c r="E50" s="75" t="n">
        <v>275</v>
      </c>
      <c r="F50" s="76"/>
      <c r="G50" s="77" t="n">
        <f aca="false">H49</f>
        <v>2342.78488888889</v>
      </c>
      <c r="H50" s="52" t="n">
        <f aca="false">G50+$C$42</f>
        <v>2516.69</v>
      </c>
    </row>
    <row r="51" customFormat="false" ht="12.8" hidden="false" customHeight="false" outlineLevel="0" collapsed="false">
      <c r="B51" s="71" t="n">
        <v>10</v>
      </c>
      <c r="C51" s="46" t="n">
        <f aca="false">($D$3-$C$3)/B51</f>
        <v>156.5146</v>
      </c>
      <c r="D51" s="72" t="n">
        <v>29</v>
      </c>
      <c r="E51" s="72" t="n">
        <v>315</v>
      </c>
      <c r="F51" s="69"/>
      <c r="G51" s="73" t="n">
        <f aca="false">C3</f>
        <v>951.544</v>
      </c>
      <c r="H51" s="47" t="n">
        <f aca="false">G51+$C$51</f>
        <v>1108.0586</v>
      </c>
    </row>
    <row r="52" customFormat="false" ht="12.8" hidden="false" customHeight="false" outlineLevel="0" collapsed="false">
      <c r="B52" s="78"/>
      <c r="C52" s="56"/>
      <c r="D52" s="56"/>
      <c r="E52" s="56" t="n">
        <v>317</v>
      </c>
      <c r="F52" s="80"/>
      <c r="G52" s="81" t="n">
        <f aca="false">H51</f>
        <v>1108.0586</v>
      </c>
      <c r="H52" s="49" t="n">
        <f aca="false">G52+$C$51</f>
        <v>1264.5732</v>
      </c>
    </row>
    <row r="53" customFormat="false" ht="12.8" hidden="false" customHeight="false" outlineLevel="0" collapsed="false">
      <c r="B53" s="78"/>
      <c r="C53" s="56"/>
      <c r="D53" s="56"/>
      <c r="E53" s="56" t="n">
        <v>203</v>
      </c>
      <c r="F53" s="80"/>
      <c r="G53" s="81" t="n">
        <f aca="false">H52</f>
        <v>1264.5732</v>
      </c>
      <c r="H53" s="49" t="n">
        <f aca="false">G53+$C$51</f>
        <v>1421.0878</v>
      </c>
    </row>
    <row r="54" customFormat="false" ht="12.8" hidden="false" customHeight="false" outlineLevel="0" collapsed="false">
      <c r="B54" s="78"/>
      <c r="C54" s="56"/>
      <c r="D54" s="56"/>
      <c r="E54" s="56" t="n">
        <v>291</v>
      </c>
      <c r="F54" s="80"/>
      <c r="G54" s="81" t="n">
        <f aca="false">H53</f>
        <v>1421.0878</v>
      </c>
      <c r="H54" s="49" t="n">
        <f aca="false">G54+$C$51</f>
        <v>1577.6024</v>
      </c>
    </row>
    <row r="55" customFormat="false" ht="12.8" hidden="false" customHeight="false" outlineLevel="0" collapsed="false">
      <c r="B55" s="78"/>
      <c r="C55" s="56"/>
      <c r="D55" s="56"/>
      <c r="E55" s="56" t="n">
        <v>223</v>
      </c>
      <c r="F55" s="80"/>
      <c r="G55" s="81" t="n">
        <f aca="false">H54</f>
        <v>1577.6024</v>
      </c>
      <c r="H55" s="49" t="n">
        <f aca="false">G55+$C$51</f>
        <v>1734.117</v>
      </c>
    </row>
    <row r="56" customFormat="false" ht="12.8" hidden="false" customHeight="false" outlineLevel="0" collapsed="false">
      <c r="B56" s="78"/>
      <c r="C56" s="56"/>
      <c r="D56" s="56"/>
      <c r="E56" s="56" t="n">
        <v>295</v>
      </c>
      <c r="F56" s="80"/>
      <c r="G56" s="81" t="n">
        <f aca="false">H55</f>
        <v>1734.117</v>
      </c>
      <c r="H56" s="49" t="n">
        <f aca="false">G56+$C$51</f>
        <v>1890.6316</v>
      </c>
    </row>
    <row r="57" customFormat="false" ht="12.8" hidden="false" customHeight="false" outlineLevel="0" collapsed="false">
      <c r="B57" s="78"/>
      <c r="C57" s="56"/>
      <c r="D57" s="56"/>
      <c r="E57" s="56" t="n">
        <v>329</v>
      </c>
      <c r="F57" s="80"/>
      <c r="G57" s="81" t="n">
        <f aca="false">H56</f>
        <v>1890.6316</v>
      </c>
      <c r="H57" s="49" t="n">
        <f aca="false">G57+$C$51</f>
        <v>2047.1462</v>
      </c>
    </row>
    <row r="58" customFormat="false" ht="12.8" hidden="false" customHeight="false" outlineLevel="0" collapsed="false">
      <c r="B58" s="78"/>
      <c r="C58" s="56"/>
      <c r="D58" s="56"/>
      <c r="E58" s="56" t="n">
        <v>235</v>
      </c>
      <c r="F58" s="80"/>
      <c r="G58" s="81" t="n">
        <f aca="false">H57</f>
        <v>2047.1462</v>
      </c>
      <c r="H58" s="49" t="n">
        <f aca="false">G58+$C$51</f>
        <v>2203.6608</v>
      </c>
    </row>
    <row r="59" customFormat="false" ht="12.8" hidden="false" customHeight="false" outlineLevel="0" collapsed="false">
      <c r="B59" s="78"/>
      <c r="C59" s="56"/>
      <c r="D59" s="56"/>
      <c r="E59" s="56" t="n">
        <v>223</v>
      </c>
      <c r="F59" s="80"/>
      <c r="G59" s="81" t="n">
        <f aca="false">H58</f>
        <v>2203.6608</v>
      </c>
      <c r="H59" s="49" t="n">
        <f aca="false">G59+$C$51</f>
        <v>2360.1754</v>
      </c>
    </row>
    <row r="60" customFormat="false" ht="12.8" hidden="false" customHeight="false" outlineLevel="0" collapsed="false">
      <c r="B60" s="74"/>
      <c r="C60" s="75"/>
      <c r="D60" s="75"/>
      <c r="E60" s="75" t="n">
        <v>231</v>
      </c>
      <c r="F60" s="76"/>
      <c r="G60" s="77" t="n">
        <f aca="false">H59</f>
        <v>2360.1754</v>
      </c>
      <c r="H60" s="52" t="n">
        <f aca="false">G60+$C$51</f>
        <v>2516.69</v>
      </c>
    </row>
    <row r="65" customFormat="false" ht="68.65" hidden="false" customHeight="false" outlineLevel="0" collapsed="false">
      <c r="N65" s="66" t="s">
        <v>63</v>
      </c>
      <c r="O65" s="66" t="s">
        <v>64</v>
      </c>
      <c r="P65" s="66" t="s">
        <v>65</v>
      </c>
      <c r="Q65" s="66" t="s">
        <v>57</v>
      </c>
    </row>
    <row r="66" customFormat="false" ht="12.8" hidden="false" customHeight="false" outlineLevel="0" collapsed="false">
      <c r="N66" s="28" t="n">
        <v>1</v>
      </c>
      <c r="O66" s="28" t="n">
        <v>1561.1</v>
      </c>
      <c r="P66" s="28" t="n">
        <v>288</v>
      </c>
      <c r="Q66" s="100"/>
    </row>
    <row r="67" customFormat="false" ht="12.8" hidden="false" customHeight="false" outlineLevel="0" collapsed="false">
      <c r="N67" s="28" t="n">
        <v>2</v>
      </c>
      <c r="O67" s="28" t="n">
        <v>782.6</v>
      </c>
      <c r="P67" s="28" t="n">
        <v>144</v>
      </c>
      <c r="Q67" s="100"/>
    </row>
    <row r="68" customFormat="false" ht="12.8" hidden="false" customHeight="false" outlineLevel="0" collapsed="false">
      <c r="N68" s="28" t="n">
        <v>3</v>
      </c>
      <c r="O68" s="28" t="n">
        <v>521.7</v>
      </c>
      <c r="P68" s="28" t="n">
        <v>96</v>
      </c>
      <c r="Q68" s="100"/>
    </row>
    <row r="69" customFormat="false" ht="12.8" hidden="false" customHeight="false" outlineLevel="0" collapsed="false">
      <c r="N69" s="28" t="n">
        <v>4</v>
      </c>
      <c r="O69" s="28" t="n">
        <v>391.3</v>
      </c>
      <c r="P69" s="28" t="n">
        <v>72</v>
      </c>
      <c r="Q69" s="64"/>
    </row>
    <row r="70" customFormat="false" ht="12.8" hidden="false" customHeight="false" outlineLevel="0" collapsed="false">
      <c r="N70" s="28" t="n">
        <v>5</v>
      </c>
      <c r="O70" s="28" t="n">
        <v>313</v>
      </c>
      <c r="P70" s="28" t="n">
        <v>58</v>
      </c>
      <c r="Q70" s="64"/>
    </row>
    <row r="71" customFormat="false" ht="12.8" hidden="false" customHeight="false" outlineLevel="0" collapsed="false">
      <c r="N71" s="28" t="n">
        <v>6</v>
      </c>
      <c r="O71" s="28" t="n">
        <v>260.9</v>
      </c>
      <c r="P71" s="28" t="n">
        <v>48</v>
      </c>
      <c r="Q71" s="100"/>
    </row>
    <row r="72" customFormat="false" ht="12.8" hidden="false" customHeight="false" outlineLevel="0" collapsed="false">
      <c r="N72" s="28" t="n">
        <v>7</v>
      </c>
      <c r="O72" s="28" t="n">
        <v>223.6</v>
      </c>
      <c r="P72" s="28" t="n">
        <v>42</v>
      </c>
      <c r="Q72" s="64"/>
    </row>
    <row r="73" customFormat="false" ht="12.8" hidden="false" customHeight="false" outlineLevel="0" collapsed="false">
      <c r="N73" s="28" t="n">
        <v>8</v>
      </c>
      <c r="O73" s="28" t="n">
        <v>195.6</v>
      </c>
      <c r="P73" s="28" t="n">
        <v>36</v>
      </c>
      <c r="Q73" s="64"/>
    </row>
    <row r="74" customFormat="false" ht="12.8" hidden="false" customHeight="false" outlineLevel="0" collapsed="false">
      <c r="N74" s="28" t="n">
        <v>9</v>
      </c>
      <c r="O74" s="28" t="n">
        <v>173.9</v>
      </c>
      <c r="P74" s="28" t="n">
        <v>32</v>
      </c>
      <c r="Q74" s="100"/>
    </row>
    <row r="75" customFormat="false" ht="12.8" hidden="false" customHeight="false" outlineLevel="0" collapsed="false">
      <c r="N75" s="28" t="n">
        <v>10</v>
      </c>
      <c r="O75" s="28" t="n">
        <v>156.5</v>
      </c>
      <c r="P75" s="28" t="n">
        <v>29</v>
      </c>
      <c r="Q75" s="100"/>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W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2" activeCellId="0" sqref="E22"/>
    </sheetView>
  </sheetViews>
  <sheetFormatPr defaultColWidth="11.53515625" defaultRowHeight="12.8" zeroHeight="false" outlineLevelRow="0" outlineLevelCol="0"/>
  <sheetData>
    <row r="2" customFormat="false" ht="12.8" hidden="false" customHeight="false" outlineLevel="0" collapsed="false">
      <c r="B2" s="27" t="s">
        <v>11</v>
      </c>
      <c r="C2" s="27" t="s">
        <v>12</v>
      </c>
      <c r="D2" s="27" t="s">
        <v>13</v>
      </c>
      <c r="E2" s="28" t="n">
        <v>1</v>
      </c>
      <c r="F2" s="28"/>
      <c r="G2" s="27" t="s">
        <v>14</v>
      </c>
      <c r="H2" s="27"/>
      <c r="I2" s="27"/>
      <c r="J2" s="27"/>
      <c r="K2" s="27" t="s">
        <v>15</v>
      </c>
      <c r="L2" s="27"/>
      <c r="M2" s="27"/>
      <c r="N2" s="27" t="s">
        <v>16</v>
      </c>
      <c r="O2" s="27" t="s">
        <v>17</v>
      </c>
      <c r="P2" s="27"/>
      <c r="Q2" s="27"/>
      <c r="R2" s="27"/>
      <c r="S2" s="27" t="s">
        <v>18</v>
      </c>
      <c r="T2" s="27"/>
      <c r="U2" s="27"/>
      <c r="V2" s="27"/>
    </row>
    <row r="3" customFormat="false" ht="12.8" hidden="false" customHeight="false" outlineLevel="0" collapsed="false">
      <c r="B3" s="27"/>
      <c r="C3" s="27"/>
      <c r="D3" s="27"/>
      <c r="E3" s="28"/>
      <c r="F3" s="28"/>
      <c r="G3" s="27"/>
      <c r="H3" s="27"/>
      <c r="I3" s="27"/>
      <c r="J3" s="27"/>
      <c r="K3" s="27"/>
      <c r="L3" s="27"/>
      <c r="M3" s="27"/>
      <c r="N3" s="27"/>
      <c r="O3" s="27"/>
      <c r="P3" s="27"/>
      <c r="Q3" s="27"/>
      <c r="R3" s="27"/>
      <c r="S3" s="27"/>
      <c r="T3" s="27"/>
      <c r="U3" s="27"/>
      <c r="V3" s="27"/>
    </row>
    <row r="4" customFormat="false" ht="57.45" hidden="false" customHeight="false" outlineLevel="0" collapsed="false">
      <c r="B4" s="29" t="s">
        <v>19</v>
      </c>
      <c r="C4" s="29" t="s">
        <v>20</v>
      </c>
      <c r="D4" s="27"/>
      <c r="E4" s="28"/>
      <c r="F4" s="28"/>
      <c r="G4" s="1" t="s">
        <v>21</v>
      </c>
      <c r="H4" s="1" t="s">
        <v>22</v>
      </c>
      <c r="I4" s="1" t="s">
        <v>23</v>
      </c>
      <c r="J4" s="1" t="s">
        <v>24</v>
      </c>
      <c r="K4" s="1" t="s">
        <v>25</v>
      </c>
      <c r="L4" s="1" t="s">
        <v>26</v>
      </c>
      <c r="M4" s="1" t="s">
        <v>27</v>
      </c>
      <c r="N4" s="1" t="s">
        <v>16</v>
      </c>
      <c r="O4" s="1" t="s">
        <v>28</v>
      </c>
      <c r="P4" s="1" t="s">
        <v>29</v>
      </c>
      <c r="Q4" s="1" t="s">
        <v>30</v>
      </c>
      <c r="R4" s="1" t="s">
        <v>31</v>
      </c>
      <c r="S4" s="1" t="s">
        <v>32</v>
      </c>
      <c r="T4" s="1" t="s">
        <v>33</v>
      </c>
      <c r="U4" s="1" t="s">
        <v>34</v>
      </c>
      <c r="V4" s="1" t="s">
        <v>35</v>
      </c>
    </row>
    <row r="5" customFormat="false" ht="12.8" hidden="false" customHeight="false" outlineLevel="0" collapsed="false">
      <c r="B5" s="30" t="n">
        <f aca="false">SUM(G5:J8)</f>
        <v>6.26668108352335</v>
      </c>
      <c r="C5" s="30" t="n">
        <f aca="false">SUM(G9:J20)</f>
        <v>321.926091065127</v>
      </c>
      <c r="D5" s="30" t="n">
        <f aca="false">C5/B5</f>
        <v>51.3710665620994</v>
      </c>
      <c r="E5" s="27" t="s">
        <v>14</v>
      </c>
      <c r="F5" s="27" t="s">
        <v>21</v>
      </c>
      <c r="G5" s="2" t="n">
        <v>0</v>
      </c>
      <c r="H5" s="4" t="n">
        <v>0</v>
      </c>
      <c r="I5" s="4" t="n">
        <v>0</v>
      </c>
      <c r="J5" s="31" t="n">
        <v>0</v>
      </c>
      <c r="K5" s="4" t="n">
        <v>0</v>
      </c>
      <c r="L5" s="4" t="n">
        <v>0</v>
      </c>
      <c r="M5" s="4" t="n">
        <v>0</v>
      </c>
      <c r="N5" s="4" t="n">
        <v>0</v>
      </c>
      <c r="O5" s="4" t="n">
        <v>0</v>
      </c>
      <c r="P5" s="4" t="n">
        <v>0</v>
      </c>
      <c r="Q5" s="4" t="n">
        <v>0</v>
      </c>
      <c r="R5" s="4" t="n">
        <v>0</v>
      </c>
      <c r="S5" s="4" t="n">
        <v>0</v>
      </c>
      <c r="T5" s="4" t="n">
        <v>0</v>
      </c>
      <c r="U5" s="4" t="n">
        <v>0</v>
      </c>
      <c r="V5" s="31" t="n">
        <v>0</v>
      </c>
      <c r="W5" s="32" t="n">
        <f aca="false">SUM(G9:G20)/SUM(G6:G8)</f>
        <v>32.0441961821972</v>
      </c>
    </row>
    <row r="6" customFormat="false" ht="12.8" hidden="false" customHeight="false" outlineLevel="0" collapsed="false">
      <c r="B6" s="30"/>
      <c r="C6" s="30"/>
      <c r="D6" s="30"/>
      <c r="E6" s="30"/>
      <c r="F6" s="27" t="s">
        <v>22</v>
      </c>
      <c r="G6" s="14" t="n">
        <v>0.719932158226199</v>
      </c>
      <c r="H6" s="0" t="n">
        <v>0</v>
      </c>
      <c r="I6" s="0" t="n">
        <v>0</v>
      </c>
      <c r="J6" s="33" t="n">
        <v>0</v>
      </c>
      <c r="K6" s="0" t="n">
        <v>0</v>
      </c>
      <c r="L6" s="0" t="n">
        <v>0</v>
      </c>
      <c r="M6" s="0" t="n">
        <v>0</v>
      </c>
      <c r="N6" s="0" t="n">
        <v>0</v>
      </c>
      <c r="O6" s="0" t="n">
        <v>0</v>
      </c>
      <c r="P6" s="0" t="n">
        <v>0</v>
      </c>
      <c r="Q6" s="0" t="n">
        <v>0</v>
      </c>
      <c r="R6" s="0" t="n">
        <v>0</v>
      </c>
      <c r="S6" s="0" t="n">
        <v>0</v>
      </c>
      <c r="T6" s="0" t="n">
        <v>0</v>
      </c>
      <c r="U6" s="0" t="n">
        <v>0</v>
      </c>
      <c r="V6" s="33" t="n">
        <v>0</v>
      </c>
      <c r="W6" s="32" t="n">
        <f aca="false">SUM(H9:H20)/SUM(G6,H7,H8)</f>
        <v>29.4938294819157</v>
      </c>
    </row>
    <row r="7" customFormat="false" ht="12.8" hidden="false" customHeight="false" outlineLevel="0" collapsed="false">
      <c r="B7" s="30"/>
      <c r="C7" s="30"/>
      <c r="D7" s="30"/>
      <c r="E7" s="30"/>
      <c r="F7" s="27" t="s">
        <v>23</v>
      </c>
      <c r="G7" s="14" t="n">
        <v>1.27304318242081</v>
      </c>
      <c r="H7" s="0" t="n">
        <v>1.61058933924769</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SUM(I9:I20)/SUM(G7,H7,I8)</f>
        <v>17.7257805919647</v>
      </c>
    </row>
    <row r="8" customFormat="false" ht="12.8" hidden="false" customHeight="false" outlineLevel="0" collapsed="false">
      <c r="B8" s="30"/>
      <c r="C8" s="30"/>
      <c r="D8" s="30"/>
      <c r="E8" s="30"/>
      <c r="F8" s="27" t="s">
        <v>24</v>
      </c>
      <c r="G8" s="8" t="n">
        <v>0.62323673949747</v>
      </c>
      <c r="H8" s="10" t="n">
        <v>0.299689276176139</v>
      </c>
      <c r="I8" s="10" t="n">
        <v>1.74019038795504</v>
      </c>
      <c r="J8" s="34" t="n">
        <v>0</v>
      </c>
      <c r="K8" s="0" t="n">
        <v>0</v>
      </c>
      <c r="L8" s="0" t="n">
        <v>0</v>
      </c>
      <c r="M8" s="0" t="n">
        <v>0</v>
      </c>
      <c r="N8" s="0" t="n">
        <v>0</v>
      </c>
      <c r="O8" s="0" t="n">
        <v>0</v>
      </c>
      <c r="P8" s="0" t="n">
        <v>0</v>
      </c>
      <c r="Q8" s="0" t="n">
        <v>0</v>
      </c>
      <c r="R8" s="0" t="n">
        <v>0</v>
      </c>
      <c r="S8" s="0" t="n">
        <v>0</v>
      </c>
      <c r="T8" s="0" t="n">
        <v>0</v>
      </c>
      <c r="U8" s="0" t="n">
        <v>0</v>
      </c>
      <c r="V8" s="33" t="n">
        <v>0</v>
      </c>
      <c r="W8" s="32" t="n">
        <f aca="false">SUM(J9:J20)/SUM(G8:I8)</f>
        <v>29.4977040267891</v>
      </c>
    </row>
    <row r="9" customFormat="false" ht="12.8" hidden="false" customHeight="false" outlineLevel="0" collapsed="false">
      <c r="B9" s="30" t="n">
        <f aca="false">SUM(K9:N12)</f>
        <v>29.5344942751963</v>
      </c>
      <c r="C9" s="30" t="n">
        <f aca="false">SUM(G9:J12)+SUM(K13:N16)+SUM(K17:N20)</f>
        <v>346.712675694452</v>
      </c>
      <c r="D9" s="30" t="n">
        <f aca="false">C9/B9</f>
        <v>11.7392453875748</v>
      </c>
      <c r="E9" s="27" t="s">
        <v>15</v>
      </c>
      <c r="F9" s="1" t="s">
        <v>25</v>
      </c>
      <c r="G9" s="14" t="n">
        <v>7.85966749842592</v>
      </c>
      <c r="H9" s="0" t="n">
        <v>7.66394824955728</v>
      </c>
      <c r="I9" s="0" t="n">
        <v>7.80688875345019</v>
      </c>
      <c r="J9" s="0" t="n">
        <v>7.4823944361599</v>
      </c>
      <c r="K9" s="2" t="n">
        <v>0</v>
      </c>
      <c r="L9" s="4" t="n">
        <v>0</v>
      </c>
      <c r="M9" s="4" t="n">
        <v>0</v>
      </c>
      <c r="N9" s="31" t="n">
        <v>0</v>
      </c>
      <c r="O9" s="0" t="n">
        <v>0</v>
      </c>
      <c r="P9" s="0" t="n">
        <v>0</v>
      </c>
      <c r="Q9" s="0" t="n">
        <v>0</v>
      </c>
      <c r="R9" s="0" t="n">
        <v>0</v>
      </c>
      <c r="S9" s="0" t="n">
        <v>0</v>
      </c>
      <c r="T9" s="0" t="n">
        <v>0</v>
      </c>
      <c r="U9" s="0" t="n">
        <v>0</v>
      </c>
      <c r="V9" s="33" t="n">
        <v>0</v>
      </c>
      <c r="W9" s="32" t="n">
        <f aca="false">SUM(G9:J9,K13:K20)/SUM(K10:K12)</f>
        <v>5.96407406947527</v>
      </c>
    </row>
    <row r="10" customFormat="false" ht="12.8" hidden="false" customHeight="false" outlineLevel="0" collapsed="false">
      <c r="B10" s="30"/>
      <c r="C10" s="30"/>
      <c r="D10" s="30"/>
      <c r="E10" s="30"/>
      <c r="F10" s="1" t="s">
        <v>26</v>
      </c>
      <c r="G10" s="14" t="n">
        <v>5.35613287139715</v>
      </c>
      <c r="H10" s="0" t="n">
        <v>4.39320554831021</v>
      </c>
      <c r="I10" s="0" t="n">
        <v>5.07851200841819</v>
      </c>
      <c r="J10" s="0" t="n">
        <v>4.56170403391253</v>
      </c>
      <c r="K10" s="14" t="n">
        <v>2.46317082439372</v>
      </c>
      <c r="L10" s="0" t="n">
        <v>0</v>
      </c>
      <c r="M10" s="0" t="n">
        <v>0</v>
      </c>
      <c r="N10" s="33" t="n">
        <v>0</v>
      </c>
      <c r="O10" s="0" t="n">
        <v>0</v>
      </c>
      <c r="P10" s="0" t="n">
        <v>0</v>
      </c>
      <c r="Q10" s="0" t="n">
        <v>0</v>
      </c>
      <c r="R10" s="0" t="n">
        <v>0</v>
      </c>
      <c r="S10" s="0" t="n">
        <v>0</v>
      </c>
      <c r="T10" s="0" t="n">
        <v>0</v>
      </c>
      <c r="U10" s="0" t="n">
        <v>0</v>
      </c>
      <c r="V10" s="33" t="n">
        <v>0</v>
      </c>
      <c r="W10" s="32" t="n">
        <f aca="false">SUM(G10:J10,L13:L20)/SUM(K10,L11,L12)</f>
        <v>6.93036590818361</v>
      </c>
    </row>
    <row r="11" customFormat="false" ht="12.8" hidden="false" customHeight="false" outlineLevel="0" collapsed="false">
      <c r="B11" s="30"/>
      <c r="C11" s="30"/>
      <c r="D11" s="30"/>
      <c r="E11" s="30"/>
      <c r="F11" s="1" t="s">
        <v>27</v>
      </c>
      <c r="G11" s="14" t="n">
        <v>6.56206269321565</v>
      </c>
      <c r="H11" s="0" t="n">
        <v>5.59034436635665</v>
      </c>
      <c r="I11" s="0" t="n">
        <v>6.14977690775783</v>
      </c>
      <c r="J11" s="0" t="n">
        <v>5.84604493006533</v>
      </c>
      <c r="K11" s="14" t="n">
        <v>3.4768025472243</v>
      </c>
      <c r="L11" s="0" t="n">
        <v>1.6508178893795</v>
      </c>
      <c r="M11" s="0" t="n">
        <v>0</v>
      </c>
      <c r="N11" s="33" t="n">
        <v>0</v>
      </c>
      <c r="O11" s="0" t="n">
        <v>0</v>
      </c>
      <c r="P11" s="0" t="n">
        <v>0</v>
      </c>
      <c r="Q11" s="0" t="n">
        <v>0</v>
      </c>
      <c r="R11" s="0" t="n">
        <v>0</v>
      </c>
      <c r="S11" s="0" t="n">
        <v>0</v>
      </c>
      <c r="T11" s="0" t="n">
        <v>0</v>
      </c>
      <c r="U11" s="0" t="n">
        <v>0</v>
      </c>
      <c r="V11" s="33" t="n">
        <v>0</v>
      </c>
      <c r="W11" s="32" t="n">
        <f aca="false">SUM(G11:J11,M13:M20)/SUM(K11,L11,M12)</f>
        <v>7.60375504327134</v>
      </c>
    </row>
    <row r="12" customFormat="false" ht="12.8" hidden="false" customHeight="false" outlineLevel="0" collapsed="false">
      <c r="B12" s="30"/>
      <c r="C12" s="30"/>
      <c r="D12" s="30"/>
      <c r="E12" s="30"/>
      <c r="F12" s="1" t="s">
        <v>16</v>
      </c>
      <c r="G12" s="14" t="n">
        <v>9.4275392833363</v>
      </c>
      <c r="H12" s="0" t="n">
        <v>7.680809753934</v>
      </c>
      <c r="I12" s="0" t="n">
        <v>8.94159440377994</v>
      </c>
      <c r="J12" s="0" t="n">
        <v>8.43477963413256</v>
      </c>
      <c r="K12" s="8" t="n">
        <v>9.66184946354089</v>
      </c>
      <c r="L12" s="10" t="n">
        <v>6.67481589408073</v>
      </c>
      <c r="M12" s="10" t="n">
        <v>5.60703765657717</v>
      </c>
      <c r="N12" s="34" t="n">
        <v>0</v>
      </c>
      <c r="O12" s="0" t="n">
        <v>0</v>
      </c>
      <c r="P12" s="0" t="n">
        <v>0</v>
      </c>
      <c r="Q12" s="0" t="n">
        <v>0</v>
      </c>
      <c r="R12" s="0" t="n">
        <v>0</v>
      </c>
      <c r="S12" s="0" t="n">
        <v>0</v>
      </c>
      <c r="T12" s="0" t="n">
        <v>0</v>
      </c>
      <c r="U12" s="0" t="n">
        <v>0</v>
      </c>
      <c r="V12" s="33" t="n">
        <v>0</v>
      </c>
      <c r="W12" s="32" t="n">
        <f aca="false">SUM(G12:J12,N13:N20)/SUM(K12:M12)</f>
        <v>4.43262353512768</v>
      </c>
    </row>
    <row r="13" customFormat="false" ht="12.8" hidden="false" customHeight="false" outlineLevel="0" collapsed="false">
      <c r="B13" s="30" t="n">
        <f aca="false">SUM(O13:R16)</f>
        <v>29.6867605004833</v>
      </c>
      <c r="C13" s="30" t="n">
        <f aca="false">SUM(G13:N16)+SUM(O17:R20)</f>
        <v>400.002792762544</v>
      </c>
      <c r="D13" s="30" t="n">
        <f aca="false">C13/B13</f>
        <v>13.4741139153944</v>
      </c>
      <c r="E13" s="27" t="s">
        <v>17</v>
      </c>
      <c r="F13" s="1" t="s">
        <v>28</v>
      </c>
      <c r="G13" s="2" t="n">
        <v>9.27202366296216</v>
      </c>
      <c r="H13" s="4" t="n">
        <v>8.42981526460555</v>
      </c>
      <c r="I13" s="4" t="n">
        <v>8.67388159773225</v>
      </c>
      <c r="J13" s="31" t="n">
        <v>8.61989742439913</v>
      </c>
      <c r="K13" s="0" t="n">
        <v>4.02383216884488</v>
      </c>
      <c r="L13" s="0" t="n">
        <v>4.46175720309976</v>
      </c>
      <c r="M13" s="0" t="n">
        <v>4.73538547536411</v>
      </c>
      <c r="N13" s="0" t="n">
        <v>7.67700453400608</v>
      </c>
      <c r="O13" s="2" t="n">
        <v>0</v>
      </c>
      <c r="P13" s="4" t="n">
        <v>0</v>
      </c>
      <c r="Q13" s="4" t="n">
        <v>0</v>
      </c>
      <c r="R13" s="31" t="n">
        <v>0</v>
      </c>
      <c r="S13" s="0" t="n">
        <v>0</v>
      </c>
      <c r="T13" s="0" t="n">
        <v>0</v>
      </c>
      <c r="U13" s="0" t="n">
        <v>0</v>
      </c>
      <c r="V13" s="33" t="n">
        <v>0</v>
      </c>
      <c r="W13" s="32" t="n">
        <f aca="false">SUM(G13:N13,O17:O20)/SUM(O14:O16)</f>
        <v>8.29955011080157</v>
      </c>
    </row>
    <row r="14" customFormat="false" ht="12.8" hidden="false" customHeight="false" outlineLevel="0" collapsed="false">
      <c r="B14" s="30"/>
      <c r="C14" s="30"/>
      <c r="D14" s="30"/>
      <c r="E14" s="30"/>
      <c r="F14" s="1" t="s">
        <v>29</v>
      </c>
      <c r="G14" s="14" t="n">
        <v>9.11804951967814</v>
      </c>
      <c r="H14" s="0" t="n">
        <v>8.3562915804954</v>
      </c>
      <c r="I14" s="0" t="n">
        <v>8.42832163708384</v>
      </c>
      <c r="J14" s="33" t="n">
        <v>8.49455324423166</v>
      </c>
      <c r="K14" s="0" t="n">
        <v>4.05015305707554</v>
      </c>
      <c r="L14" s="0" t="n">
        <v>4.48046773728303</v>
      </c>
      <c r="M14" s="0" t="n">
        <v>4.83762990947205</v>
      </c>
      <c r="N14" s="0" t="n">
        <v>7.66995208808775</v>
      </c>
      <c r="O14" s="14" t="n">
        <v>0.637106923782015</v>
      </c>
      <c r="P14" s="0" t="n">
        <v>0</v>
      </c>
      <c r="Q14" s="0" t="n">
        <v>0</v>
      </c>
      <c r="R14" s="33" t="n">
        <v>0</v>
      </c>
      <c r="S14" s="0" t="n">
        <v>0</v>
      </c>
      <c r="T14" s="0" t="n">
        <v>0</v>
      </c>
      <c r="U14" s="0" t="n">
        <v>0</v>
      </c>
      <c r="V14" s="33" t="n">
        <v>0</v>
      </c>
      <c r="W14" s="32" t="n">
        <f aca="false">SUM(G14:N14,P17:P20)/SUM(O14,P15,P16)</f>
        <v>8.12542176398488</v>
      </c>
    </row>
    <row r="15" customFormat="false" ht="12.8" hidden="false" customHeight="false" outlineLevel="0" collapsed="false">
      <c r="B15" s="30"/>
      <c r="C15" s="30"/>
      <c r="D15" s="30"/>
      <c r="E15" s="30"/>
      <c r="F15" s="1" t="s">
        <v>30</v>
      </c>
      <c r="G15" s="14" t="n">
        <v>10.9446399538487</v>
      </c>
      <c r="H15" s="0" t="n">
        <v>11.7874947415147</v>
      </c>
      <c r="I15" s="0" t="n">
        <v>9.17764962989113</v>
      </c>
      <c r="J15" s="33" t="n">
        <v>11.6693006014847</v>
      </c>
      <c r="K15" s="0" t="n">
        <v>10.5775058147551</v>
      </c>
      <c r="L15" s="0" t="n">
        <v>11.6885769339844</v>
      </c>
      <c r="M15" s="0" t="n">
        <v>11.5457484162487</v>
      </c>
      <c r="N15" s="0" t="n">
        <v>15.3129424865036</v>
      </c>
      <c r="O15" s="14" t="n">
        <v>8.9614975243898</v>
      </c>
      <c r="P15" s="0" t="n">
        <v>8.72563843510277</v>
      </c>
      <c r="Q15" s="0" t="n">
        <v>0</v>
      </c>
      <c r="R15" s="33" t="n">
        <v>0</v>
      </c>
      <c r="S15" s="0" t="n">
        <v>0</v>
      </c>
      <c r="T15" s="0" t="n">
        <v>0</v>
      </c>
      <c r="U15" s="0" t="n">
        <v>0</v>
      </c>
      <c r="V15" s="33" t="n">
        <v>0</v>
      </c>
      <c r="W15" s="32" t="n">
        <f aca="false">SUM(G15:N15,Q17:Q20)/SUM(O15,P15,Q16)</f>
        <v>5.03655752853218</v>
      </c>
    </row>
    <row r="16" customFormat="false" ht="12.8" hidden="false" customHeight="false" outlineLevel="0" collapsed="false">
      <c r="B16" s="30"/>
      <c r="C16" s="30"/>
      <c r="D16" s="30"/>
      <c r="E16" s="30"/>
      <c r="F16" s="1" t="s">
        <v>31</v>
      </c>
      <c r="G16" s="8" t="n">
        <v>10.2007856244582</v>
      </c>
      <c r="H16" s="10" t="n">
        <v>9.16926509172689</v>
      </c>
      <c r="I16" s="10" t="n">
        <v>9.72842228892893</v>
      </c>
      <c r="J16" s="34" t="n">
        <v>9.40425348114856</v>
      </c>
      <c r="K16" s="0" t="n">
        <v>4.11623060567756</v>
      </c>
      <c r="L16" s="0" t="n">
        <v>4.63985350058434</v>
      </c>
      <c r="M16" s="0" t="n">
        <v>4.63422730535958</v>
      </c>
      <c r="N16" s="0" t="n">
        <v>7.61237149263</v>
      </c>
      <c r="O16" s="8" t="n">
        <v>0.807835109098752</v>
      </c>
      <c r="P16" s="10" t="n">
        <v>1.09518609908285</v>
      </c>
      <c r="Q16" s="10" t="n">
        <v>9.45949640902715</v>
      </c>
      <c r="R16" s="34" t="n">
        <v>0</v>
      </c>
      <c r="S16" s="0" t="n">
        <v>0</v>
      </c>
      <c r="T16" s="0" t="n">
        <v>0</v>
      </c>
      <c r="U16" s="0" t="n">
        <v>0</v>
      </c>
      <c r="V16" s="33" t="n">
        <v>0</v>
      </c>
      <c r="W16" s="32" t="n">
        <f aca="false">SUM(G16:N16,R17:R20)/SUM(O16,P16,Q16)</f>
        <v>8.09093105720853</v>
      </c>
    </row>
    <row r="17" customFormat="false" ht="12.8" hidden="false" customHeight="false" outlineLevel="0" collapsed="false">
      <c r="B17" s="30" t="n">
        <f aca="false">SUM(S17:V20)</f>
        <v>12.4599160441718</v>
      </c>
      <c r="C17" s="30" t="n">
        <f aca="false">SUM(G17:R20)</f>
        <v>323.89418063137</v>
      </c>
      <c r="D17" s="30" t="n">
        <f aca="false">C17/B17</f>
        <v>25.9948927009723</v>
      </c>
      <c r="E17" s="27" t="s">
        <v>18</v>
      </c>
      <c r="F17" s="1" t="s">
        <v>32</v>
      </c>
      <c r="G17" s="14" t="n">
        <v>3.21103099730004</v>
      </c>
      <c r="H17" s="0" t="n">
        <v>3.0059065238279</v>
      </c>
      <c r="I17" s="0" t="n">
        <v>3.93776703190981</v>
      </c>
      <c r="J17" s="0" t="n">
        <v>2.89211573205654</v>
      </c>
      <c r="K17" s="2" t="n">
        <v>10.1143939530549</v>
      </c>
      <c r="L17" s="4" t="n">
        <v>7.04780992817308</v>
      </c>
      <c r="M17" s="4" t="n">
        <v>7.53404004175598</v>
      </c>
      <c r="N17" s="31" t="n">
        <v>5.65649230867045</v>
      </c>
      <c r="O17" s="0" t="n">
        <v>7.22154569388361</v>
      </c>
      <c r="P17" s="0" t="n">
        <v>6.99536722839889</v>
      </c>
      <c r="Q17" s="0" t="n">
        <v>11.0370821642952</v>
      </c>
      <c r="R17" s="0" t="n">
        <v>7.73835578723739</v>
      </c>
      <c r="S17" s="2" t="n">
        <v>0</v>
      </c>
      <c r="T17" s="4" t="n">
        <v>0</v>
      </c>
      <c r="U17" s="4" t="n">
        <v>0</v>
      </c>
      <c r="V17" s="31" t="n">
        <v>0</v>
      </c>
      <c r="W17" s="32" t="n">
        <f aca="false">SUM(G17:R17)/SUM(S18:S20)</f>
        <v>16.1138874590548</v>
      </c>
    </row>
    <row r="18" customFormat="false" ht="12.8" hidden="false" customHeight="false" outlineLevel="0" collapsed="false">
      <c r="B18" s="30"/>
      <c r="C18" s="30"/>
      <c r="D18" s="30"/>
      <c r="E18" s="30"/>
      <c r="F18" s="1" t="s">
        <v>33</v>
      </c>
      <c r="G18" s="14" t="n">
        <v>3.65758264967437</v>
      </c>
      <c r="H18" s="0" t="n">
        <v>4.17670634265517</v>
      </c>
      <c r="I18" s="0" t="n">
        <v>4.12689863254178</v>
      </c>
      <c r="J18" s="0" t="n">
        <v>4.02877553420936</v>
      </c>
      <c r="K18" s="14" t="n">
        <v>10.7848223638099</v>
      </c>
      <c r="L18" s="0" t="n">
        <v>9.92303107410819</v>
      </c>
      <c r="M18" s="0" t="n">
        <v>10.1481295362348</v>
      </c>
      <c r="N18" s="33" t="n">
        <v>8.6111974320327</v>
      </c>
      <c r="O18" s="0" t="n">
        <v>9.9640018350858</v>
      </c>
      <c r="P18" s="0" t="n">
        <v>9.74436966102941</v>
      </c>
      <c r="Q18" s="0" t="n">
        <v>7.90226094332384</v>
      </c>
      <c r="R18" s="0" t="n">
        <v>10.6565821683894</v>
      </c>
      <c r="S18" s="14" t="n">
        <v>2.53651693312351</v>
      </c>
      <c r="T18" s="0" t="n">
        <v>0</v>
      </c>
      <c r="U18" s="0" t="n">
        <v>0</v>
      </c>
      <c r="V18" s="33" t="n">
        <v>0</v>
      </c>
      <c r="W18" s="32" t="n">
        <f aca="false">SUM(G18:R18)/SUM(S18,T19,T20)</f>
        <v>10.4516979318351</v>
      </c>
    </row>
    <row r="19" customFormat="false" ht="12.8" hidden="false" customHeight="false" outlineLevel="0" collapsed="false">
      <c r="B19" s="30"/>
      <c r="C19" s="30"/>
      <c r="D19" s="30"/>
      <c r="E19" s="30"/>
      <c r="F19" s="1" t="s">
        <v>34</v>
      </c>
      <c r="G19" s="14" t="n">
        <v>4.45714667556371</v>
      </c>
      <c r="H19" s="0" t="n">
        <v>3.78903633544942</v>
      </c>
      <c r="I19" s="0" t="n">
        <v>4.97315846756928</v>
      </c>
      <c r="J19" s="0" t="n">
        <v>3.76450372039829</v>
      </c>
      <c r="K19" s="14" t="n">
        <v>8.26690302542083</v>
      </c>
      <c r="L19" s="0" t="n">
        <v>5.98679635046509</v>
      </c>
      <c r="M19" s="0" t="n">
        <v>6.42443330874004</v>
      </c>
      <c r="N19" s="33" t="n">
        <v>4.5290948283662</v>
      </c>
      <c r="O19" s="0" t="n">
        <v>6.01176761059562</v>
      </c>
      <c r="P19" s="0" t="n">
        <v>5.77797022438268</v>
      </c>
      <c r="Q19" s="0" t="n">
        <v>12.1809035424175</v>
      </c>
      <c r="R19" s="0" t="n">
        <v>6.38599060334019</v>
      </c>
      <c r="S19" s="14" t="n">
        <v>1.2700389776483</v>
      </c>
      <c r="T19" s="0" t="n">
        <v>3.79505214480068</v>
      </c>
      <c r="U19" s="0" t="n">
        <v>0</v>
      </c>
      <c r="V19" s="33" t="n">
        <v>0</v>
      </c>
      <c r="W19" s="32" t="n">
        <f aca="false">SUM(G19:R19)/SUM(S19,T19,U20)</f>
        <v>11.4187334382961</v>
      </c>
    </row>
    <row r="20" customFormat="false" ht="12.8" hidden="false" customHeight="false" outlineLevel="0" collapsed="false">
      <c r="B20" s="30"/>
      <c r="C20" s="30"/>
      <c r="D20" s="30"/>
      <c r="E20" s="30"/>
      <c r="F20" s="1" t="s">
        <v>35</v>
      </c>
      <c r="G20" s="8" t="n">
        <v>3.76775172052366</v>
      </c>
      <c r="H20" s="10" t="n">
        <v>3.53216426109825</v>
      </c>
      <c r="I20" s="10" t="n">
        <v>4.93799903302351</v>
      </c>
      <c r="J20" s="10" t="n">
        <v>3.35749669092639</v>
      </c>
      <c r="K20" s="8" t="n">
        <v>10.3036870814864</v>
      </c>
      <c r="L20" s="10" t="n">
        <v>7.15251645458929</v>
      </c>
      <c r="M20" s="10" t="n">
        <v>7.6158877232476</v>
      </c>
      <c r="N20" s="34" t="n">
        <v>5.71439618311009</v>
      </c>
      <c r="O20" s="10" t="n">
        <v>7.27785411001585</v>
      </c>
      <c r="P20" s="10" t="n">
        <v>7.02197798761401</v>
      </c>
      <c r="Q20" s="10" t="n">
        <v>12.9014704016958</v>
      </c>
      <c r="R20" s="10" t="n">
        <v>7.64700872767225</v>
      </c>
      <c r="S20" s="8" t="n">
        <v>0.934193804942333</v>
      </c>
      <c r="T20" s="10" t="n">
        <v>2.63581199109973</v>
      </c>
      <c r="U20" s="10" t="n">
        <v>1.28830219255729</v>
      </c>
      <c r="V20" s="34" t="n">
        <v>0</v>
      </c>
      <c r="W20" s="32" t="n">
        <f aca="false">SUM(G20:R20)/SUM(S20:U20)</f>
        <v>16.7198560827392</v>
      </c>
    </row>
    <row r="23" customFormat="false" ht="12.8" hidden="false" customHeight="false" outlineLevel="0" collapsed="false">
      <c r="B23" s="27" t="s">
        <v>11</v>
      </c>
      <c r="C23" s="27" t="s">
        <v>12</v>
      </c>
      <c r="D23" s="27" t="s">
        <v>13</v>
      </c>
      <c r="E23" s="28" t="n">
        <v>2</v>
      </c>
      <c r="F23" s="28"/>
      <c r="G23" s="27" t="s">
        <v>14</v>
      </c>
      <c r="H23" s="27"/>
      <c r="I23" s="27"/>
      <c r="J23" s="27"/>
      <c r="K23" s="27" t="s">
        <v>15</v>
      </c>
      <c r="L23" s="27"/>
      <c r="M23" s="27"/>
      <c r="N23" s="27" t="s">
        <v>16</v>
      </c>
      <c r="O23" s="27" t="s">
        <v>17</v>
      </c>
      <c r="P23" s="27"/>
      <c r="Q23" s="27"/>
      <c r="R23" s="27"/>
      <c r="S23" s="27" t="s">
        <v>18</v>
      </c>
      <c r="T23" s="27"/>
      <c r="U23" s="27"/>
      <c r="V23" s="27"/>
    </row>
    <row r="24" customFormat="false" ht="12.8" hidden="false" customHeight="false" outlineLevel="0" collapsed="false">
      <c r="B24" s="27"/>
      <c r="C24" s="27"/>
      <c r="D24" s="27"/>
      <c r="E24" s="28"/>
      <c r="F24" s="28"/>
      <c r="G24" s="27"/>
      <c r="H24" s="27"/>
      <c r="I24" s="27"/>
      <c r="J24" s="27"/>
      <c r="K24" s="27"/>
      <c r="L24" s="27"/>
      <c r="M24" s="27"/>
      <c r="N24" s="27"/>
      <c r="O24" s="27"/>
      <c r="P24" s="27"/>
      <c r="Q24" s="27"/>
      <c r="R24" s="27"/>
      <c r="S24" s="27"/>
      <c r="T24" s="27"/>
      <c r="U24" s="27"/>
      <c r="V24" s="27"/>
    </row>
    <row r="25" customFormat="false" ht="57.45" hidden="false" customHeight="false" outlineLevel="0" collapsed="false">
      <c r="B25" s="29" t="s">
        <v>19</v>
      </c>
      <c r="C25" s="29" t="s">
        <v>20</v>
      </c>
      <c r="D25" s="27"/>
      <c r="E25" s="28"/>
      <c r="F25" s="28"/>
      <c r="G25" s="1" t="s">
        <v>21</v>
      </c>
      <c r="H25" s="1" t="s">
        <v>22</v>
      </c>
      <c r="I25" s="1" t="s">
        <v>23</v>
      </c>
      <c r="J25" s="1" t="s">
        <v>24</v>
      </c>
      <c r="K25" s="1" t="s">
        <v>25</v>
      </c>
      <c r="L25" s="1" t="s">
        <v>26</v>
      </c>
      <c r="M25" s="1" t="s">
        <v>27</v>
      </c>
      <c r="N25" s="1" t="s">
        <v>16</v>
      </c>
      <c r="O25" s="1" t="s">
        <v>28</v>
      </c>
      <c r="P25" s="1" t="s">
        <v>29</v>
      </c>
      <c r="Q25" s="1" t="s">
        <v>30</v>
      </c>
      <c r="R25" s="1" t="s">
        <v>31</v>
      </c>
      <c r="S25" s="1" t="s">
        <v>32</v>
      </c>
      <c r="T25" s="1" t="s">
        <v>33</v>
      </c>
      <c r="U25" s="1" t="s">
        <v>34</v>
      </c>
      <c r="V25" s="1" t="s">
        <v>35</v>
      </c>
    </row>
    <row r="26" customFormat="false" ht="12.8" hidden="false" customHeight="false" outlineLevel="0" collapsed="false">
      <c r="B26" s="30" t="n">
        <f aca="false">SUM(G26:J29)</f>
        <v>3.5844271774027</v>
      </c>
      <c r="C26" s="30" t="n">
        <f aca="false">SUM(G30:J41)</f>
        <v>379.009133189631</v>
      </c>
      <c r="D26" s="30" t="n">
        <f aca="false">C26/B26</f>
        <v>105.737713289035</v>
      </c>
      <c r="E26" s="27" t="s">
        <v>14</v>
      </c>
      <c r="F26" s="27" t="s">
        <v>21</v>
      </c>
      <c r="G26" s="2" t="n">
        <v>0</v>
      </c>
      <c r="H26" s="4" t="n">
        <v>0</v>
      </c>
      <c r="I26" s="4" t="n">
        <v>0</v>
      </c>
      <c r="J26" s="31" t="n">
        <v>0</v>
      </c>
      <c r="K26" s="4" t="n">
        <v>0</v>
      </c>
      <c r="L26" s="4" t="n">
        <v>0</v>
      </c>
      <c r="M26" s="4" t="n">
        <v>0</v>
      </c>
      <c r="N26" s="4" t="n">
        <v>0</v>
      </c>
      <c r="O26" s="4" t="n">
        <v>0</v>
      </c>
      <c r="P26" s="4" t="n">
        <v>0</v>
      </c>
      <c r="Q26" s="4" t="n">
        <v>0</v>
      </c>
      <c r="R26" s="4" t="n">
        <v>0</v>
      </c>
      <c r="S26" s="4" t="n">
        <v>0</v>
      </c>
      <c r="T26" s="4" t="n">
        <v>0</v>
      </c>
      <c r="U26" s="4" t="n">
        <v>0</v>
      </c>
      <c r="V26" s="31" t="n">
        <v>0</v>
      </c>
      <c r="W26" s="32" t="n">
        <f aca="false">SUM(G30:G41)/SUM(G27:G29)</f>
        <v>65.8233029082269</v>
      </c>
    </row>
    <row r="27" customFormat="false" ht="12.8" hidden="false" customHeight="false" outlineLevel="0" collapsed="false">
      <c r="B27" s="30"/>
      <c r="C27" s="30"/>
      <c r="D27" s="30"/>
      <c r="E27" s="30"/>
      <c r="F27" s="27" t="s">
        <v>22</v>
      </c>
      <c r="G27" s="14" t="n">
        <v>0.364703145730972</v>
      </c>
      <c r="H27" s="0" t="n">
        <v>0</v>
      </c>
      <c r="I27" s="0" t="n">
        <v>0</v>
      </c>
      <c r="J27" s="33" t="n">
        <v>0</v>
      </c>
      <c r="K27" s="0" t="n">
        <v>0</v>
      </c>
      <c r="L27" s="0" t="n">
        <v>0</v>
      </c>
      <c r="M27" s="0" t="n">
        <v>0</v>
      </c>
      <c r="N27" s="0" t="n">
        <v>0</v>
      </c>
      <c r="O27" s="0" t="n">
        <v>0</v>
      </c>
      <c r="P27" s="0" t="n">
        <v>0</v>
      </c>
      <c r="Q27" s="0" t="n">
        <v>0</v>
      </c>
      <c r="R27" s="0" t="n">
        <v>0</v>
      </c>
      <c r="S27" s="0" t="n">
        <v>0</v>
      </c>
      <c r="T27" s="0" t="n">
        <v>0</v>
      </c>
      <c r="U27" s="0" t="n">
        <v>0</v>
      </c>
      <c r="V27" s="33" t="n">
        <v>0</v>
      </c>
      <c r="W27" s="32" t="n">
        <f aca="false">SUM(H30:H41)/SUM(G27,H28,H29)</f>
        <v>59.2263330700471</v>
      </c>
    </row>
    <row r="28" customFormat="false" ht="12.8" hidden="false" customHeight="false" outlineLevel="0" collapsed="false">
      <c r="B28" s="30"/>
      <c r="C28" s="30"/>
      <c r="D28" s="30"/>
      <c r="E28" s="30"/>
      <c r="F28" s="27" t="s">
        <v>23</v>
      </c>
      <c r="G28" s="14" t="n">
        <v>0.734026786556899</v>
      </c>
      <c r="H28" s="0" t="n">
        <v>0.758310580199347</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SUM(I30:I41)/SUM(G28,H28,I29)</f>
        <v>39.4036256392308</v>
      </c>
    </row>
    <row r="29" customFormat="false" ht="12.8" hidden="false" customHeight="false" outlineLevel="0" collapsed="false">
      <c r="B29" s="30"/>
      <c r="C29" s="30"/>
      <c r="D29" s="30"/>
      <c r="E29" s="30"/>
      <c r="F29" s="27" t="s">
        <v>24</v>
      </c>
      <c r="G29" s="8" t="n">
        <v>0.347293453259719</v>
      </c>
      <c r="H29" s="10" t="n">
        <v>0.499675971621659</v>
      </c>
      <c r="I29" s="10" t="n">
        <v>0.8804172400341</v>
      </c>
      <c r="J29" s="34" t="n">
        <v>0</v>
      </c>
      <c r="K29" s="0" t="n">
        <v>0</v>
      </c>
      <c r="L29" s="0" t="n">
        <v>0</v>
      </c>
      <c r="M29" s="0" t="n">
        <v>0</v>
      </c>
      <c r="N29" s="0" t="n">
        <v>0</v>
      </c>
      <c r="O29" s="0" t="n">
        <v>0</v>
      </c>
      <c r="P29" s="0" t="n">
        <v>0</v>
      </c>
      <c r="Q29" s="0" t="n">
        <v>0</v>
      </c>
      <c r="R29" s="0" t="n">
        <v>0</v>
      </c>
      <c r="S29" s="0" t="n">
        <v>0</v>
      </c>
      <c r="T29" s="0" t="n">
        <v>0</v>
      </c>
      <c r="U29" s="0" t="n">
        <v>0</v>
      </c>
      <c r="V29" s="33" t="n">
        <v>0</v>
      </c>
      <c r="W29" s="32" t="n">
        <f aca="false">SUM(J30:J41)/SUM(G29:I29)</f>
        <v>54.5482983213188</v>
      </c>
    </row>
    <row r="30" customFormat="false" ht="12.8" hidden="false" customHeight="false" outlineLevel="0" collapsed="false">
      <c r="B30" s="30" t="n">
        <f aca="false">SUM(K30:N33)</f>
        <v>25.7667857328312</v>
      </c>
      <c r="C30" s="30" t="n">
        <f aca="false">SUM(G30:J33)+SUM(K34:N37)+SUM(K38:N41)</f>
        <v>355.564065551429</v>
      </c>
      <c r="D30" s="30" t="n">
        <f aca="false">C30/B30</f>
        <v>13.7993178209411</v>
      </c>
      <c r="E30" s="27" t="s">
        <v>15</v>
      </c>
      <c r="F30" s="1" t="s">
        <v>25</v>
      </c>
      <c r="G30" s="14" t="n">
        <v>4.83507553637876</v>
      </c>
      <c r="H30" s="0" t="n">
        <v>4.93905260824434</v>
      </c>
      <c r="I30" s="0" t="n">
        <v>4.19335437688589</v>
      </c>
      <c r="J30" s="0" t="n">
        <v>4.92330497796196</v>
      </c>
      <c r="K30" s="2" t="n">
        <v>0</v>
      </c>
      <c r="L30" s="4" t="n">
        <v>0</v>
      </c>
      <c r="M30" s="4" t="n">
        <v>0</v>
      </c>
      <c r="N30" s="31" t="n">
        <v>0</v>
      </c>
      <c r="O30" s="0" t="n">
        <v>0</v>
      </c>
      <c r="P30" s="0" t="n">
        <v>0</v>
      </c>
      <c r="Q30" s="0" t="n">
        <v>0</v>
      </c>
      <c r="R30" s="0" t="n">
        <v>0</v>
      </c>
      <c r="S30" s="0" t="n">
        <v>0</v>
      </c>
      <c r="T30" s="0" t="n">
        <v>0</v>
      </c>
      <c r="U30" s="0" t="n">
        <v>0</v>
      </c>
      <c r="V30" s="33" t="n">
        <v>0</v>
      </c>
      <c r="W30" s="32" t="n">
        <f aca="false">SUM(G30:J30,K34:K41)/SUM(K31:K33)</f>
        <v>6.79553275960439</v>
      </c>
    </row>
    <row r="31" customFormat="false" ht="12.8" hidden="false" customHeight="false" outlineLevel="0" collapsed="false">
      <c r="B31" s="30"/>
      <c r="C31" s="30"/>
      <c r="D31" s="30"/>
      <c r="E31" s="30"/>
      <c r="F31" s="1" t="s">
        <v>26</v>
      </c>
      <c r="G31" s="14" t="n">
        <v>1.8450824671706</v>
      </c>
      <c r="H31" s="0" t="n">
        <v>1.91335238038905</v>
      </c>
      <c r="I31" s="0" t="n">
        <v>1.45559620729105</v>
      </c>
      <c r="J31" s="0" t="n">
        <v>1.92184123997749</v>
      </c>
      <c r="K31" s="14" t="n">
        <v>3.2662603771464</v>
      </c>
      <c r="L31" s="0" t="n">
        <v>0</v>
      </c>
      <c r="M31" s="0" t="n">
        <v>0</v>
      </c>
      <c r="N31" s="33" t="n">
        <v>0</v>
      </c>
      <c r="O31" s="0" t="n">
        <v>0</v>
      </c>
      <c r="P31" s="0" t="n">
        <v>0</v>
      </c>
      <c r="Q31" s="0" t="n">
        <v>0</v>
      </c>
      <c r="R31" s="0" t="n">
        <v>0</v>
      </c>
      <c r="S31" s="0" t="n">
        <v>0</v>
      </c>
      <c r="T31" s="0" t="n">
        <v>0</v>
      </c>
      <c r="U31" s="0" t="n">
        <v>0</v>
      </c>
      <c r="V31" s="33" t="n">
        <v>0</v>
      </c>
      <c r="W31" s="32" t="n">
        <f aca="false">SUM(G31:J31,L34:L41)/SUM(K31,L32,L33)</f>
        <v>8.71344993877204</v>
      </c>
    </row>
    <row r="32" customFormat="false" ht="12.8" hidden="false" customHeight="false" outlineLevel="0" collapsed="false">
      <c r="B32" s="30"/>
      <c r="C32" s="30"/>
      <c r="D32" s="30"/>
      <c r="E32" s="30"/>
      <c r="F32" s="1" t="s">
        <v>27</v>
      </c>
      <c r="G32" s="14" t="n">
        <v>2.034187688689</v>
      </c>
      <c r="H32" s="0" t="n">
        <v>2.1108081544996</v>
      </c>
      <c r="I32" s="0" t="n">
        <v>1.56151995253193</v>
      </c>
      <c r="J32" s="0" t="n">
        <v>2.22779988759698</v>
      </c>
      <c r="K32" s="14" t="n">
        <v>2.37786523820509</v>
      </c>
      <c r="L32" s="0" t="n">
        <v>1.62603497360341</v>
      </c>
      <c r="M32" s="0" t="n">
        <v>0</v>
      </c>
      <c r="N32" s="33" t="n">
        <v>0</v>
      </c>
      <c r="O32" s="0" t="n">
        <v>0</v>
      </c>
      <c r="P32" s="0" t="n">
        <v>0</v>
      </c>
      <c r="Q32" s="0" t="n">
        <v>0</v>
      </c>
      <c r="R32" s="0" t="n">
        <v>0</v>
      </c>
      <c r="S32" s="0" t="n">
        <v>0</v>
      </c>
      <c r="T32" s="0" t="n">
        <v>0</v>
      </c>
      <c r="U32" s="0" t="n">
        <v>0</v>
      </c>
      <c r="V32" s="33" t="n">
        <v>0</v>
      </c>
      <c r="W32" s="32" t="n">
        <f aca="false">SUM(G32:J32,M34:M41)/SUM(K32,L32,M33)</f>
        <v>8.21509849017698</v>
      </c>
    </row>
    <row r="33" customFormat="false" ht="12.8" hidden="false" customHeight="false" outlineLevel="0" collapsed="false">
      <c r="B33" s="30"/>
      <c r="C33" s="30"/>
      <c r="D33" s="30"/>
      <c r="E33" s="30"/>
      <c r="F33" s="1" t="s">
        <v>16</v>
      </c>
      <c r="G33" s="14" t="n">
        <v>3.84483524818958</v>
      </c>
      <c r="H33" s="0" t="n">
        <v>3.86310261734676</v>
      </c>
      <c r="I33" s="0" t="n">
        <v>4.14630893423715</v>
      </c>
      <c r="J33" s="0" t="n">
        <v>3.70621303284103</v>
      </c>
      <c r="K33" s="8" t="n">
        <v>7.31357980470489</v>
      </c>
      <c r="L33" s="10" t="n">
        <v>4.8670637372799</v>
      </c>
      <c r="M33" s="10" t="n">
        <v>6.31598160189155</v>
      </c>
      <c r="N33" s="34" t="n">
        <v>0</v>
      </c>
      <c r="O33" s="0" t="n">
        <v>0</v>
      </c>
      <c r="P33" s="0" t="n">
        <v>0</v>
      </c>
      <c r="Q33" s="0" t="n">
        <v>0</v>
      </c>
      <c r="R33" s="0" t="n">
        <v>0</v>
      </c>
      <c r="S33" s="0" t="n">
        <v>0</v>
      </c>
      <c r="T33" s="0" t="n">
        <v>0</v>
      </c>
      <c r="U33" s="0" t="n">
        <v>0</v>
      </c>
      <c r="V33" s="33" t="n">
        <v>0</v>
      </c>
      <c r="W33" s="32" t="n">
        <f aca="false">SUM(G33:J33,N34:N41)/SUM(K33:M33)</f>
        <v>5.28166737259618</v>
      </c>
    </row>
    <row r="34" customFormat="false" ht="12.8" hidden="false" customHeight="false" outlineLevel="0" collapsed="false">
      <c r="B34" s="30" t="n">
        <f aca="false">SUM(O34:R37)</f>
        <v>6.35926780431401</v>
      </c>
      <c r="C34" s="30" t="n">
        <f aca="false">SUM(G34:N37)+SUM(O38:R41)</f>
        <v>469.41861539636</v>
      </c>
      <c r="D34" s="30" t="n">
        <f aca="false">C34/B34</f>
        <v>73.8164565231731</v>
      </c>
      <c r="E34" s="27" t="s">
        <v>17</v>
      </c>
      <c r="F34" s="1" t="s">
        <v>28</v>
      </c>
      <c r="G34" s="2" t="n">
        <v>9.59952007480356</v>
      </c>
      <c r="H34" s="4" t="n">
        <v>9.66370957138058</v>
      </c>
      <c r="I34" s="4" t="n">
        <v>9.36377806360436</v>
      </c>
      <c r="J34" s="31" t="n">
        <v>9.45649073370452</v>
      </c>
      <c r="K34" s="0" t="n">
        <v>8.07125329867802</v>
      </c>
      <c r="L34" s="0" t="n">
        <v>8.94687463909955</v>
      </c>
      <c r="M34" s="0" t="n">
        <v>8.97994068892563</v>
      </c>
      <c r="N34" s="0" t="n">
        <v>10.4128858991258</v>
      </c>
      <c r="O34" s="2" t="n">
        <v>0</v>
      </c>
      <c r="P34" s="4" t="n">
        <v>0</v>
      </c>
      <c r="Q34" s="4" t="n">
        <v>0</v>
      </c>
      <c r="R34" s="31" t="n">
        <v>0</v>
      </c>
      <c r="S34" s="0" t="n">
        <v>0</v>
      </c>
      <c r="T34" s="0" t="n">
        <v>0</v>
      </c>
      <c r="U34" s="0" t="n">
        <v>0</v>
      </c>
      <c r="V34" s="33" t="n">
        <v>0</v>
      </c>
      <c r="W34" s="32" t="n">
        <f aca="false">SUM(G34:N34,O38:O41)/SUM(O35:O37)</f>
        <v>46.0257437569858</v>
      </c>
    </row>
    <row r="35" customFormat="false" ht="12.8" hidden="false" customHeight="false" outlineLevel="0" collapsed="false">
      <c r="B35" s="30"/>
      <c r="C35" s="30"/>
      <c r="D35" s="30"/>
      <c r="E35" s="30"/>
      <c r="F35" s="1" t="s">
        <v>29</v>
      </c>
      <c r="G35" s="14" t="n">
        <v>9.83946154995828</v>
      </c>
      <c r="H35" s="0" t="n">
        <v>9.90588298467447</v>
      </c>
      <c r="I35" s="0" t="n">
        <v>9.56750826733725</v>
      </c>
      <c r="J35" s="33" t="n">
        <v>9.65984954601148</v>
      </c>
      <c r="K35" s="0" t="n">
        <v>8.34495382791297</v>
      </c>
      <c r="L35" s="0" t="n">
        <v>9.14600919792026</v>
      </c>
      <c r="M35" s="0" t="n">
        <v>9.14705781275022</v>
      </c>
      <c r="N35" s="0" t="n">
        <v>10.4585563369437</v>
      </c>
      <c r="O35" s="14" t="n">
        <v>0.555145013278755</v>
      </c>
      <c r="P35" s="0" t="n">
        <v>0</v>
      </c>
      <c r="Q35" s="0" t="n">
        <v>0</v>
      </c>
      <c r="R35" s="33" t="n">
        <v>0</v>
      </c>
      <c r="S35" s="0" t="n">
        <v>0</v>
      </c>
      <c r="T35" s="0" t="n">
        <v>0</v>
      </c>
      <c r="U35" s="0" t="n">
        <v>0</v>
      </c>
      <c r="V35" s="33" t="n">
        <v>0</v>
      </c>
      <c r="W35" s="32" t="n">
        <f aca="false">SUM(G35:N35,P38:P41)/SUM(O35,P36,P37)</f>
        <v>46.0410334963072</v>
      </c>
    </row>
    <row r="36" customFormat="false" ht="12.8" hidden="false" customHeight="false" outlineLevel="0" collapsed="false">
      <c r="B36" s="30"/>
      <c r="C36" s="30"/>
      <c r="D36" s="30"/>
      <c r="E36" s="30"/>
      <c r="F36" s="1" t="s">
        <v>30</v>
      </c>
      <c r="G36" s="14" t="n">
        <v>9.98932941361404</v>
      </c>
      <c r="H36" s="0" t="n">
        <v>10.0812935408724</v>
      </c>
      <c r="I36" s="0" t="n">
        <v>9.99648024792113</v>
      </c>
      <c r="J36" s="33" t="n">
        <v>9.84528769591395</v>
      </c>
      <c r="K36" s="0" t="n">
        <v>7.76469039367842</v>
      </c>
      <c r="L36" s="0" t="n">
        <v>9.86626626414732</v>
      </c>
      <c r="M36" s="0" t="n">
        <v>9.5586111364663</v>
      </c>
      <c r="N36" s="0" t="n">
        <v>11.1240818811266</v>
      </c>
      <c r="O36" s="14" t="n">
        <v>1.53447142226792</v>
      </c>
      <c r="P36" s="0" t="n">
        <v>1.19420759573546</v>
      </c>
      <c r="Q36" s="0" t="n">
        <v>0</v>
      </c>
      <c r="R36" s="33" t="n">
        <v>0</v>
      </c>
      <c r="S36" s="0" t="n">
        <v>0</v>
      </c>
      <c r="T36" s="0" t="n">
        <v>0</v>
      </c>
      <c r="U36" s="0" t="n">
        <v>0</v>
      </c>
      <c r="V36" s="33" t="n">
        <v>0</v>
      </c>
      <c r="W36" s="32" t="n">
        <f aca="false">SUM(G36:N36,Q38:Q41)/SUM(O36,P36,Q37)</f>
        <v>25.3629256877711</v>
      </c>
    </row>
    <row r="37" customFormat="false" ht="12.8" hidden="false" customHeight="false" outlineLevel="0" collapsed="false">
      <c r="B37" s="30"/>
      <c r="C37" s="30"/>
      <c r="D37" s="30"/>
      <c r="E37" s="30"/>
      <c r="F37" s="1" t="s">
        <v>31</v>
      </c>
      <c r="G37" s="8" t="n">
        <v>9.59619356363505</v>
      </c>
      <c r="H37" s="10" t="n">
        <v>9.68289225077399</v>
      </c>
      <c r="I37" s="10" t="n">
        <v>9.41489576954367</v>
      </c>
      <c r="J37" s="34" t="n">
        <v>9.4279391875953</v>
      </c>
      <c r="K37" s="0" t="n">
        <v>8.17813432335806</v>
      </c>
      <c r="L37" s="0" t="n">
        <v>8.94092816273748</v>
      </c>
      <c r="M37" s="0" t="n">
        <v>9.08135654544358</v>
      </c>
      <c r="N37" s="0" t="n">
        <v>10.3479406692337</v>
      </c>
      <c r="O37" s="8" t="n">
        <v>0.489273942594371</v>
      </c>
      <c r="P37" s="10" t="n">
        <v>0.863856375983996</v>
      </c>
      <c r="Q37" s="10" t="n">
        <v>1.72231345445351</v>
      </c>
      <c r="R37" s="34" t="n">
        <v>0</v>
      </c>
      <c r="S37" s="0" t="n">
        <v>0</v>
      </c>
      <c r="T37" s="0" t="n">
        <v>0</v>
      </c>
      <c r="U37" s="0" t="n">
        <v>0</v>
      </c>
      <c r="V37" s="33" t="n">
        <v>0</v>
      </c>
      <c r="W37" s="32" t="n">
        <f aca="false">SUM(G37:N37,R38:R41)/SUM(O37,P37,Q37)</f>
        <v>38.2117972626513</v>
      </c>
    </row>
    <row r="38" customFormat="false" ht="12.8" hidden="false" customHeight="false" outlineLevel="0" collapsed="false">
      <c r="B38" s="30" t="n">
        <f aca="false">SUM(S38:V41)</f>
        <v>6.58731690732733</v>
      </c>
      <c r="C38" s="30" t="n">
        <f aca="false">SUM(G38:R41)</f>
        <v>498.028836439174</v>
      </c>
      <c r="D38" s="30" t="n">
        <f aca="false">C38/B38</f>
        <v>75.6042017479373</v>
      </c>
      <c r="E38" s="27" t="s">
        <v>18</v>
      </c>
      <c r="F38" s="1" t="s">
        <v>32</v>
      </c>
      <c r="G38" s="14" t="n">
        <v>11.00552396349</v>
      </c>
      <c r="H38" s="0" t="n">
        <v>11.0034700315267</v>
      </c>
      <c r="I38" s="0" t="n">
        <v>10.8269845899642</v>
      </c>
      <c r="J38" s="0" t="n">
        <v>10.793650876601</v>
      </c>
      <c r="K38" s="2" t="n">
        <v>9.11091410587244</v>
      </c>
      <c r="L38" s="4" t="n">
        <v>10.8932878693306</v>
      </c>
      <c r="M38" s="4" t="n">
        <v>10.3785305710072</v>
      </c>
      <c r="N38" s="31" t="n">
        <v>10.4860032468643</v>
      </c>
      <c r="O38" s="0" t="n">
        <v>11.7198028451565</v>
      </c>
      <c r="P38" s="0" t="n">
        <v>11.6763245240356</v>
      </c>
      <c r="Q38" s="0" t="n">
        <v>8.70864993641922</v>
      </c>
      <c r="R38" s="0" t="n">
        <v>11.1704040582211</v>
      </c>
      <c r="S38" s="2" t="n">
        <v>0</v>
      </c>
      <c r="T38" s="4" t="n">
        <v>0</v>
      </c>
      <c r="U38" s="4" t="n">
        <v>0</v>
      </c>
      <c r="V38" s="31" t="n">
        <v>0</v>
      </c>
      <c r="W38" s="32" t="n">
        <f aca="false">SUM(G38:R38)/SUM(S39:S41)</f>
        <v>40.8506292631189</v>
      </c>
    </row>
    <row r="39" customFormat="false" ht="12.8" hidden="false" customHeight="false" outlineLevel="0" collapsed="false">
      <c r="B39" s="30"/>
      <c r="C39" s="30"/>
      <c r="D39" s="30"/>
      <c r="E39" s="30"/>
      <c r="F39" s="1" t="s">
        <v>33</v>
      </c>
      <c r="G39" s="14" t="n">
        <v>11.056471156698</v>
      </c>
      <c r="H39" s="0" t="n">
        <v>11.3319523672498</v>
      </c>
      <c r="I39" s="0" t="n">
        <v>11.3095598355846</v>
      </c>
      <c r="J39" s="0" t="n">
        <v>11.0509169390865</v>
      </c>
      <c r="K39" s="14" t="n">
        <v>9.27819406653134</v>
      </c>
      <c r="L39" s="0" t="n">
        <v>9.96342828838788</v>
      </c>
      <c r="M39" s="0" t="n">
        <v>9.77544162388493</v>
      </c>
      <c r="N39" s="33" t="n">
        <v>9.93924417969759</v>
      </c>
      <c r="O39" s="0" t="n">
        <v>10.986888298438</v>
      </c>
      <c r="P39" s="0" t="n">
        <v>11.0201755760719</v>
      </c>
      <c r="Q39" s="0" t="n">
        <v>8.75331362559733</v>
      </c>
      <c r="R39" s="0" t="n">
        <v>10.6752854406588</v>
      </c>
      <c r="S39" s="14" t="n">
        <v>0.873142373728891</v>
      </c>
      <c r="T39" s="0" t="n">
        <v>0</v>
      </c>
      <c r="U39" s="0" t="n">
        <v>0</v>
      </c>
      <c r="V39" s="33" t="n">
        <v>0</v>
      </c>
      <c r="W39" s="32" t="n">
        <f aca="false">SUM(G39:R39)/SUM(S39,T40,T41)</f>
        <v>45.4704994736658</v>
      </c>
    </row>
    <row r="40" customFormat="false" ht="12.8" hidden="false" customHeight="false" outlineLevel="0" collapsed="false">
      <c r="B40" s="30"/>
      <c r="C40" s="30"/>
      <c r="D40" s="30"/>
      <c r="E40" s="30"/>
      <c r="F40" s="1" t="s">
        <v>34</v>
      </c>
      <c r="G40" s="14" t="n">
        <v>10.8068916933964</v>
      </c>
      <c r="H40" s="0" t="n">
        <v>10.8098206661544</v>
      </c>
      <c r="I40" s="0" t="n">
        <v>10.9078643469074</v>
      </c>
      <c r="J40" s="0" t="n">
        <v>10.6950727289886</v>
      </c>
      <c r="K40" s="14" t="n">
        <v>8.9562901388177</v>
      </c>
      <c r="L40" s="0" t="n">
        <v>9.54333276003928</v>
      </c>
      <c r="M40" s="0" t="n">
        <v>9.39622656837895</v>
      </c>
      <c r="N40" s="33" t="n">
        <v>9.52224598418525</v>
      </c>
      <c r="O40" s="0" t="n">
        <v>10.3945972571669</v>
      </c>
      <c r="P40" s="0" t="n">
        <v>10.2609905773938</v>
      </c>
      <c r="Q40" s="0" t="n">
        <v>8.58433788913038</v>
      </c>
      <c r="R40" s="0" t="n">
        <v>10.2749180044597</v>
      </c>
      <c r="S40" s="14" t="n">
        <v>1.22807484650823</v>
      </c>
      <c r="T40" s="0" t="n">
        <v>0.702031776968729</v>
      </c>
      <c r="U40" s="0" t="n">
        <v>0</v>
      </c>
      <c r="V40" s="33" t="n">
        <v>0</v>
      </c>
      <c r="W40" s="32" t="n">
        <f aca="false">SUM(G40:R40)/SUM(S40,T40,U41)</f>
        <v>34.2255637254722</v>
      </c>
    </row>
    <row r="41" customFormat="false" ht="12.8" hidden="false" customHeight="false" outlineLevel="0" collapsed="false">
      <c r="B41" s="30"/>
      <c r="C41" s="30"/>
      <c r="D41" s="30"/>
      <c r="E41" s="30"/>
      <c r="F41" s="1" t="s">
        <v>35</v>
      </c>
      <c r="G41" s="8" t="n">
        <v>10.7294629632555</v>
      </c>
      <c r="H41" s="10" t="n">
        <v>10.8006233234353</v>
      </c>
      <c r="I41" s="10" t="n">
        <v>10.7512836679185</v>
      </c>
      <c r="J41" s="10" t="n">
        <v>10.5176362677986</v>
      </c>
      <c r="K41" s="8" t="n">
        <v>9.4592940169766</v>
      </c>
      <c r="L41" s="10" t="n">
        <v>10.6016873715563</v>
      </c>
      <c r="M41" s="10" t="n">
        <v>10.5273648763578</v>
      </c>
      <c r="N41" s="34" t="n">
        <v>9.84160349576225</v>
      </c>
      <c r="O41" s="10" t="n">
        <v>11.0996063515925</v>
      </c>
      <c r="P41" s="10" t="n">
        <v>11.2880722101435</v>
      </c>
      <c r="Q41" s="10" t="n">
        <v>8.61784929086558</v>
      </c>
      <c r="R41" s="10" t="n">
        <v>10.7273459721171</v>
      </c>
      <c r="S41" s="8" t="n">
        <v>1.02660599627931</v>
      </c>
      <c r="T41" s="10" t="n">
        <v>1.17695905316925</v>
      </c>
      <c r="U41" s="10" t="n">
        <v>1.58050286067292</v>
      </c>
      <c r="V41" s="34" t="n">
        <v>0</v>
      </c>
      <c r="W41" s="32" t="n">
        <f aca="false">SUM(G41:R41)/SUM(S41:U41)</f>
        <v>33.0231467235396</v>
      </c>
    </row>
  </sheetData>
  <mergeCells count="48">
    <mergeCell ref="B2:B3"/>
    <mergeCell ref="C2:C3"/>
    <mergeCell ref="D2:D4"/>
    <mergeCell ref="E2:F4"/>
    <mergeCell ref="G2:J3"/>
    <mergeCell ref="K2:N3"/>
    <mergeCell ref="O2:R3"/>
    <mergeCell ref="S2:V3"/>
    <mergeCell ref="B5:B8"/>
    <mergeCell ref="C5:C8"/>
    <mergeCell ref="D5:D8"/>
    <mergeCell ref="E5:E8"/>
    <mergeCell ref="B9:B12"/>
    <mergeCell ref="C9:C12"/>
    <mergeCell ref="D9:D12"/>
    <mergeCell ref="E9:E12"/>
    <mergeCell ref="B13:B16"/>
    <mergeCell ref="C13:C16"/>
    <mergeCell ref="D13:D16"/>
    <mergeCell ref="E13:E16"/>
    <mergeCell ref="B17:B20"/>
    <mergeCell ref="C17:C20"/>
    <mergeCell ref="D17:D20"/>
    <mergeCell ref="E17:E20"/>
    <mergeCell ref="B23:B24"/>
    <mergeCell ref="C23:C24"/>
    <mergeCell ref="D23:D25"/>
    <mergeCell ref="E23:F25"/>
    <mergeCell ref="G23:J24"/>
    <mergeCell ref="K23:N24"/>
    <mergeCell ref="O23:R24"/>
    <mergeCell ref="S23:V24"/>
    <mergeCell ref="B26:B29"/>
    <mergeCell ref="C26:C29"/>
    <mergeCell ref="D26:D29"/>
    <mergeCell ref="E26:E29"/>
    <mergeCell ref="B30:B33"/>
    <mergeCell ref="C30:C33"/>
    <mergeCell ref="D30:D33"/>
    <mergeCell ref="E30:E33"/>
    <mergeCell ref="B34:B37"/>
    <mergeCell ref="C34:C37"/>
    <mergeCell ref="D34:D37"/>
    <mergeCell ref="E34:E37"/>
    <mergeCell ref="B38:B41"/>
    <mergeCell ref="C38:C41"/>
    <mergeCell ref="D38:D41"/>
    <mergeCell ref="E38:E41"/>
  </mergeCells>
  <conditionalFormatting sqref="G5:V20">
    <cfRule type="colorScale" priority="2">
      <colorScale>
        <cfvo type="min" val="0"/>
        <cfvo type="max" val="0"/>
        <color rgb="FF00A933"/>
        <color rgb="FFFF0000"/>
      </colorScale>
    </cfRule>
  </conditionalFormatting>
  <conditionalFormatting sqref="G26:V41">
    <cfRule type="colorScale" priority="3">
      <colorScale>
        <cfvo type="min" val="0"/>
        <cfvo type="max" val="0"/>
        <color rgb="FF00A933"/>
        <color rgb="FFFF0000"/>
      </colorScale>
    </cfRule>
  </conditionalFormatting>
  <conditionalFormatting sqref="D5 D26">
    <cfRule type="top10" priority="4" aboveAverage="0" equalAverage="0" bottom="0" percent="0" rank="1" text="" dxfId="0"/>
    <cfRule type="top10" priority="5" aboveAverage="0" equalAverage="0" bottom="1" percent="0" rank="1" text="" dxfId="1"/>
  </conditionalFormatting>
  <conditionalFormatting sqref="D9 D30">
    <cfRule type="top10" priority="6" aboveAverage="0" equalAverage="0" bottom="0" percent="0" rank="1" text="" dxfId="0"/>
    <cfRule type="top10" priority="7" aboveAverage="0" equalAverage="0" bottom="1" percent="0" rank="1" text="" dxfId="1"/>
  </conditionalFormatting>
  <conditionalFormatting sqref="D13 D34">
    <cfRule type="top10" priority="8" aboveAverage="0" equalAverage="0" bottom="0" percent="0" rank="1" text="" dxfId="0"/>
    <cfRule type="top10" priority="9" aboveAverage="0" equalAverage="0" bottom="1" percent="0" rank="1" text="" dxfId="1"/>
  </conditionalFormatting>
  <conditionalFormatting sqref="D38 D17">
    <cfRule type="top10" priority="10" aboveAverage="0" equalAverage="0" bottom="0" percent="0" rank="1" text="" dxfId="0"/>
    <cfRule type="top10" priority="11" aboveAverage="0" equalAverage="0" bottom="1" percent="0" rank="1" text="" dxfId="1"/>
  </conditionalFormatting>
  <conditionalFormatting sqref="W5:W20">
    <cfRule type="colorScale" priority="12">
      <colorScale>
        <cfvo type="min" val="0"/>
        <cfvo type="percentile" val="50"/>
        <cfvo type="max" val="0"/>
        <color rgb="FFFF0000"/>
        <color rgb="FFFFFF00"/>
        <color rgb="FF00A933"/>
      </colorScale>
    </cfRule>
  </conditionalFormatting>
  <conditionalFormatting sqref="W26:W41">
    <cfRule type="colorScale" priority="13">
      <colorScale>
        <cfvo type="min" val="0"/>
        <cfvo type="percentile" val="50"/>
        <cfvo type="max" val="0"/>
        <color rgb="FFFF0000"/>
        <color rgb="FFFFFF00"/>
        <color rgb="FF00A933"/>
      </colorScale>
    </cfRule>
  </conditionalFormatting>
  <conditionalFormatting sqref="B26 B5">
    <cfRule type="top10" priority="14" aboveAverage="0" equalAverage="0" bottom="1" percent="0" rank="1" text="" dxfId="0"/>
    <cfRule type="top10" priority="15" aboveAverage="0" equalAverage="0" bottom="0" percent="0" rank="1" text="" dxfId="1"/>
  </conditionalFormatting>
  <conditionalFormatting sqref="B9 B30">
    <cfRule type="top10" priority="16" aboveAverage="0" equalAverage="0" bottom="1" percent="0" rank="1" text="" dxfId="0"/>
    <cfRule type="top10" priority="17" aboveAverage="0" equalAverage="0" bottom="0" percent="0" rank="1" text="" dxfId="1"/>
  </conditionalFormatting>
  <conditionalFormatting sqref="B13 B34">
    <cfRule type="top10" priority="18" aboveAverage="0" equalAverage="0" bottom="1" percent="0" rank="1" text="" dxfId="0"/>
    <cfRule type="top10" priority="19" aboveAverage="0" equalAverage="0" bottom="0" percent="0" rank="1" text="" dxfId="1"/>
  </conditionalFormatting>
  <conditionalFormatting sqref="B38 B17">
    <cfRule type="top10" priority="20" aboveAverage="0" equalAverage="0" bottom="1" percent="0" rank="1" text="" dxfId="0"/>
    <cfRule type="top10" priority="21" aboveAverage="0" equalAverage="0" bottom="0" percent="0" rank="1" text="" dxfId="1"/>
  </conditionalFormatting>
  <conditionalFormatting sqref="C5 C26">
    <cfRule type="top10" priority="22" aboveAverage="0" equalAverage="0" bottom="0" percent="0" rank="1" text="" dxfId="0"/>
    <cfRule type="top10" priority="23" aboveAverage="0" equalAverage="0" bottom="1" percent="0" rank="1" text="" dxfId="1"/>
  </conditionalFormatting>
  <conditionalFormatting sqref="C9 C30">
    <cfRule type="top10" priority="24" aboveAverage="0" equalAverage="0" bottom="0" percent="0" rank="1" text="" dxfId="0"/>
    <cfRule type="top10" priority="25" aboveAverage="0" equalAverage="0" bottom="1" percent="0" rank="1" text="" dxfId="1"/>
  </conditionalFormatting>
  <conditionalFormatting sqref="C13 C34">
    <cfRule type="top10" priority="26" aboveAverage="0" equalAverage="0" bottom="0" percent="0" rank="1" text="" dxfId="0"/>
    <cfRule type="top10" priority="27" aboveAverage="0" equalAverage="0" bottom="1" percent="0" rank="1" text="" dxfId="1"/>
  </conditionalFormatting>
  <conditionalFormatting sqref="C17 C38">
    <cfRule type="top10" priority="28" aboveAverage="0" equalAverage="0" bottom="1" percent="0" rank="1" text="" dxfId="1"/>
    <cfRule type="top10" priority="29" aboveAverage="0" equalAverage="0" bottom="0" percent="0" rank="1" text="" dxfId="0"/>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63"/>
  <sheetViews>
    <sheetView showFormulas="false" showGridLines="true" showRowColHeaders="true" showZeros="true" rightToLeft="false" tabSelected="false" showOutlineSymbols="true" defaultGridColor="true" view="normal" topLeftCell="A49" colorId="64" zoomScale="80" zoomScaleNormal="80" zoomScalePageLayoutView="100" workbookViewId="0">
      <selection pane="topLeft" activeCell="E3" activeCellId="0" sqref="E3"/>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11.7444510485093</v>
      </c>
      <c r="C6" s="30" t="n">
        <f aca="false">SUM(G10:J21)</f>
        <v>1151.28240465372</v>
      </c>
      <c r="D6" s="30" t="n">
        <f aca="false">C6/B6</f>
        <v>98.027774980581</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59.750725488715</v>
      </c>
    </row>
    <row r="7" customFormat="false" ht="12.8" hidden="false" customHeight="false" outlineLevel="0" collapsed="false">
      <c r="B7" s="30"/>
      <c r="C7" s="30"/>
      <c r="D7" s="30"/>
      <c r="E7" s="30"/>
      <c r="F7" s="27" t="s">
        <v>22</v>
      </c>
      <c r="G7" s="14" t="n">
        <v>1.74863457025052</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SUM(H10:H21)/SUM(G7,H8,H9)</f>
        <v>47.17373548117</v>
      </c>
    </row>
    <row r="8" customFormat="false" ht="12.8" hidden="false" customHeight="false" outlineLevel="0" collapsed="false">
      <c r="B8" s="30"/>
      <c r="C8" s="30"/>
      <c r="D8" s="30"/>
      <c r="E8" s="30"/>
      <c r="F8" s="27" t="s">
        <v>23</v>
      </c>
      <c r="G8" s="14" t="n">
        <v>1.94894857112617</v>
      </c>
      <c r="H8" s="0" t="n">
        <v>2.73179651559645</v>
      </c>
      <c r="I8" s="0" t="n">
        <v>0</v>
      </c>
      <c r="J8" s="33" t="n">
        <v>0</v>
      </c>
      <c r="K8" s="0" t="n">
        <v>0</v>
      </c>
      <c r="L8" s="0" t="n">
        <v>0</v>
      </c>
      <c r="M8" s="0" t="n">
        <v>0</v>
      </c>
      <c r="N8" s="0" t="n">
        <v>0</v>
      </c>
      <c r="O8" s="0" t="n">
        <v>0</v>
      </c>
      <c r="P8" s="0" t="n">
        <v>0</v>
      </c>
      <c r="Q8" s="0" t="n">
        <v>0</v>
      </c>
      <c r="R8" s="0" t="n">
        <v>0</v>
      </c>
      <c r="S8" s="0" t="n">
        <v>0</v>
      </c>
      <c r="T8" s="0" t="n">
        <v>0</v>
      </c>
      <c r="U8" s="0" t="n">
        <v>0</v>
      </c>
      <c r="V8" s="33" t="n">
        <v>0</v>
      </c>
      <c r="W8" s="32" t="n">
        <f aca="false">SUM(I10:I21)/SUM(G8,H8,I9)</f>
        <v>39.5394531250824</v>
      </c>
    </row>
    <row r="9" customFormat="false" ht="12.8" hidden="false" customHeight="false" outlineLevel="0" collapsed="false">
      <c r="B9" s="30"/>
      <c r="C9" s="30"/>
      <c r="D9" s="30"/>
      <c r="E9" s="30"/>
      <c r="F9" s="27" t="s">
        <v>24</v>
      </c>
      <c r="G9" s="8" t="n">
        <v>1.29900465582803</v>
      </c>
      <c r="H9" s="10" t="n">
        <v>1.34167632056645</v>
      </c>
      <c r="I9" s="10" t="n">
        <v>2.6743904151417</v>
      </c>
      <c r="J9" s="34" t="n">
        <v>0</v>
      </c>
      <c r="K9" s="0" t="n">
        <v>0</v>
      </c>
      <c r="L9" s="0" t="n">
        <v>0</v>
      </c>
      <c r="M9" s="0" t="n">
        <v>0</v>
      </c>
      <c r="N9" s="0" t="n">
        <v>0</v>
      </c>
      <c r="O9" s="0" t="n">
        <v>0</v>
      </c>
      <c r="P9" s="0" t="n">
        <v>0</v>
      </c>
      <c r="Q9" s="0" t="n">
        <v>0</v>
      </c>
      <c r="R9" s="0" t="n">
        <v>0</v>
      </c>
      <c r="S9" s="0" t="n">
        <v>0</v>
      </c>
      <c r="T9" s="0" t="n">
        <v>0</v>
      </c>
      <c r="U9" s="0" t="n">
        <v>0</v>
      </c>
      <c r="V9" s="33" t="n">
        <v>0</v>
      </c>
      <c r="W9" s="32" t="n">
        <f aca="false">SUM(J10:J21)/SUM(G9:I9)</f>
        <v>54.0470762297606</v>
      </c>
    </row>
    <row r="10" customFormat="false" ht="12.8" hidden="false" customHeight="false" outlineLevel="0" collapsed="false">
      <c r="B10" s="30" t="n">
        <f aca="false">SUM(K10:N13)</f>
        <v>59.7435472915936</v>
      </c>
      <c r="C10" s="30" t="n">
        <f aca="false">SUM(G10:J13)+SUM(K14:N17)+SUM(K18:N21)</f>
        <v>663.66970812639</v>
      </c>
      <c r="D10" s="30" t="n">
        <f aca="false">C10/B10</f>
        <v>11.1086424930073</v>
      </c>
      <c r="E10" s="27" t="s">
        <v>15</v>
      </c>
      <c r="F10" s="1" t="s">
        <v>25</v>
      </c>
      <c r="G10" s="14" t="n">
        <v>15.2857780232702</v>
      </c>
      <c r="H10" s="0" t="n">
        <v>12.1941426354385</v>
      </c>
      <c r="I10" s="0" t="n">
        <v>14.7029441438687</v>
      </c>
      <c r="J10" s="0" t="n">
        <v>13.4838544302019</v>
      </c>
      <c r="K10" s="2" t="n">
        <v>0</v>
      </c>
      <c r="L10" s="4" t="n">
        <v>0</v>
      </c>
      <c r="M10" s="4" t="n">
        <v>0</v>
      </c>
      <c r="N10" s="31" t="n">
        <v>0</v>
      </c>
      <c r="O10" s="0" t="n">
        <v>0</v>
      </c>
      <c r="P10" s="0" t="n">
        <v>0</v>
      </c>
      <c r="Q10" s="0" t="n">
        <v>0</v>
      </c>
      <c r="R10" s="0" t="n">
        <v>0</v>
      </c>
      <c r="S10" s="0" t="n">
        <v>0</v>
      </c>
      <c r="T10" s="0" t="n">
        <v>0</v>
      </c>
      <c r="U10" s="0" t="n">
        <v>0</v>
      </c>
      <c r="V10" s="33" t="n">
        <v>0</v>
      </c>
      <c r="W10" s="32" t="n">
        <f aca="false">SUM(G10:J10,K14:K21)/SUM(K11:K13)</f>
        <v>6.42217192279416</v>
      </c>
    </row>
    <row r="11" customFormat="false" ht="12.8" hidden="false" customHeight="false" outlineLevel="0" collapsed="false">
      <c r="B11" s="30"/>
      <c r="C11" s="30"/>
      <c r="D11" s="30"/>
      <c r="E11" s="30"/>
      <c r="F11" s="1" t="s">
        <v>26</v>
      </c>
      <c r="G11" s="14" t="n">
        <v>15.4545352676356</v>
      </c>
      <c r="H11" s="0" t="n">
        <v>13.4067527161414</v>
      </c>
      <c r="I11" s="0" t="n">
        <v>15.2235191586939</v>
      </c>
      <c r="J11" s="0" t="n">
        <v>14.413571303275</v>
      </c>
      <c r="K11" s="14" t="n">
        <v>2.0897695798213</v>
      </c>
      <c r="L11" s="0" t="n">
        <v>0</v>
      </c>
      <c r="M11" s="0" t="n">
        <v>0</v>
      </c>
      <c r="N11" s="33" t="n">
        <v>0</v>
      </c>
      <c r="O11" s="0" t="n">
        <v>0</v>
      </c>
      <c r="P11" s="0" t="n">
        <v>0</v>
      </c>
      <c r="Q11" s="0" t="n">
        <v>0</v>
      </c>
      <c r="R11" s="0" t="n">
        <v>0</v>
      </c>
      <c r="S11" s="0" t="n">
        <v>0</v>
      </c>
      <c r="T11" s="0" t="n">
        <v>0</v>
      </c>
      <c r="U11" s="0" t="n">
        <v>0</v>
      </c>
      <c r="V11" s="33" t="n">
        <v>0</v>
      </c>
      <c r="W11" s="32" t="n">
        <f aca="false">SUM(G11:J11,L14:L21)/SUM(K11,L12,L13)</f>
        <v>7.4317760230365</v>
      </c>
    </row>
    <row r="12" customFormat="false" ht="12.8" hidden="false" customHeight="false" outlineLevel="0" collapsed="false">
      <c r="B12" s="30"/>
      <c r="C12" s="30"/>
      <c r="D12" s="30"/>
      <c r="E12" s="30"/>
      <c r="F12" s="1" t="s">
        <v>27</v>
      </c>
      <c r="G12" s="14" t="n">
        <v>17.9755567762443</v>
      </c>
      <c r="H12" s="0" t="n">
        <v>16.2568350943284</v>
      </c>
      <c r="I12" s="0" t="n">
        <v>18.0923295125804</v>
      </c>
      <c r="J12" s="0" t="n">
        <v>16.9235340505939</v>
      </c>
      <c r="K12" s="14" t="n">
        <v>5.60171622606897</v>
      </c>
      <c r="L12" s="0" t="n">
        <v>4.99881429644695</v>
      </c>
      <c r="M12" s="0" t="n">
        <v>0</v>
      </c>
      <c r="N12" s="33" t="n">
        <v>0</v>
      </c>
      <c r="O12" s="0" t="n">
        <v>0</v>
      </c>
      <c r="P12" s="0" t="n">
        <v>0</v>
      </c>
      <c r="Q12" s="0" t="n">
        <v>0</v>
      </c>
      <c r="R12" s="0" t="n">
        <v>0</v>
      </c>
      <c r="S12" s="0" t="n">
        <v>0</v>
      </c>
      <c r="T12" s="0" t="n">
        <v>0</v>
      </c>
      <c r="U12" s="0" t="n">
        <v>0</v>
      </c>
      <c r="V12" s="33" t="n">
        <v>0</v>
      </c>
      <c r="W12" s="32" t="n">
        <f aca="false">SUM(G12:J12,M14:M21)/SUM(K12,L12,M13)</f>
        <v>6.76524357370523</v>
      </c>
    </row>
    <row r="13" customFormat="false" ht="12.8" hidden="false" customHeight="false" outlineLevel="0" collapsed="false">
      <c r="B13" s="30"/>
      <c r="C13" s="30"/>
      <c r="D13" s="30"/>
      <c r="E13" s="30"/>
      <c r="F13" s="1" t="s">
        <v>16</v>
      </c>
      <c r="G13" s="14" t="n">
        <v>29.1771796063479</v>
      </c>
      <c r="H13" s="0" t="n">
        <v>26.3607399264564</v>
      </c>
      <c r="I13" s="0" t="n">
        <v>29.010959021841</v>
      </c>
      <c r="J13" s="0" t="n">
        <v>27.4921235759849</v>
      </c>
      <c r="K13" s="8" t="n">
        <v>16.8779271714495</v>
      </c>
      <c r="L13" s="10" t="n">
        <v>16.0527495502713</v>
      </c>
      <c r="M13" s="10" t="n">
        <v>14.1225704675356</v>
      </c>
      <c r="N13" s="34" t="n">
        <v>0</v>
      </c>
      <c r="O13" s="0" t="n">
        <v>0</v>
      </c>
      <c r="P13" s="0" t="n">
        <v>0</v>
      </c>
      <c r="Q13" s="0" t="n">
        <v>0</v>
      </c>
      <c r="R13" s="0" t="n">
        <v>0</v>
      </c>
      <c r="S13" s="0" t="n">
        <v>0</v>
      </c>
      <c r="T13" s="0" t="n">
        <v>0</v>
      </c>
      <c r="U13" s="0" t="n">
        <v>0</v>
      </c>
      <c r="V13" s="33" t="n">
        <v>0</v>
      </c>
      <c r="W13" s="32" t="n">
        <f aca="false">SUM(G13:J13,N14:N21)/SUM(K13:M13)</f>
        <v>3.54155593721429</v>
      </c>
    </row>
    <row r="14" customFormat="false" ht="12.8" hidden="false" customHeight="false" outlineLevel="0" collapsed="false">
      <c r="B14" s="30" t="n">
        <f aca="false">SUM(O14:R17)</f>
        <v>34.9190250533909</v>
      </c>
      <c r="C14" s="30" t="n">
        <f aca="false">SUM(G14:N17)+SUM(O18:R21)</f>
        <v>658.035915414883</v>
      </c>
      <c r="D14" s="30" t="n">
        <f aca="false">C14/B14</f>
        <v>18.8446245108147</v>
      </c>
      <c r="E14" s="27" t="s">
        <v>17</v>
      </c>
      <c r="F14" s="1" t="s">
        <v>28</v>
      </c>
      <c r="G14" s="2" t="n">
        <v>31.0340327998534</v>
      </c>
      <c r="H14" s="4" t="n">
        <v>29.0628011372776</v>
      </c>
      <c r="I14" s="4" t="n">
        <v>30.2975874620247</v>
      </c>
      <c r="J14" s="31" t="n">
        <v>30.177553940937</v>
      </c>
      <c r="K14" s="0" t="n">
        <v>13.7010782561864</v>
      </c>
      <c r="L14" s="0" t="n">
        <v>14.8354910153678</v>
      </c>
      <c r="M14" s="0" t="n">
        <v>11.0401208902282</v>
      </c>
      <c r="N14" s="0" t="n">
        <v>5.65559281719523</v>
      </c>
      <c r="O14" s="2" t="n">
        <v>0</v>
      </c>
      <c r="P14" s="4" t="n">
        <v>0</v>
      </c>
      <c r="Q14" s="4" t="n">
        <v>0</v>
      </c>
      <c r="R14" s="31" t="n">
        <v>0</v>
      </c>
      <c r="S14" s="0" t="n">
        <v>0</v>
      </c>
      <c r="T14" s="0" t="n">
        <v>0</v>
      </c>
      <c r="U14" s="0" t="n">
        <v>0</v>
      </c>
      <c r="V14" s="33" t="n">
        <v>0</v>
      </c>
      <c r="W14" s="32" t="n">
        <f aca="false">SUM(G14:N14,O18:O21)/SUM(O15:O17)</f>
        <v>14.7858124872616</v>
      </c>
    </row>
    <row r="15" customFormat="false" ht="12.8" hidden="false" customHeight="false" outlineLevel="0" collapsed="false">
      <c r="B15" s="30"/>
      <c r="C15" s="30"/>
      <c r="D15" s="30"/>
      <c r="E15" s="30"/>
      <c r="F15" s="1" t="s">
        <v>29</v>
      </c>
      <c r="G15" s="14" t="n">
        <v>30.8266152855358</v>
      </c>
      <c r="H15" s="0" t="n">
        <v>28.8932629672648</v>
      </c>
      <c r="I15" s="0" t="n">
        <v>30.0657389490312</v>
      </c>
      <c r="J15" s="33" t="n">
        <v>30.0059902691607</v>
      </c>
      <c r="K15" s="0" t="n">
        <v>13.4188615116481</v>
      </c>
      <c r="L15" s="0" t="n">
        <v>14.5489096897988</v>
      </c>
      <c r="M15" s="0" t="n">
        <v>10.725197182753</v>
      </c>
      <c r="N15" s="0" t="n">
        <v>5.84571487451952</v>
      </c>
      <c r="O15" s="14" t="n">
        <v>0.28626622337502</v>
      </c>
      <c r="P15" s="0" t="n">
        <v>0</v>
      </c>
      <c r="Q15" s="0" t="n">
        <v>0</v>
      </c>
      <c r="R15" s="33" t="n">
        <v>0</v>
      </c>
      <c r="S15" s="0" t="n">
        <v>0</v>
      </c>
      <c r="T15" s="0" t="n">
        <v>0</v>
      </c>
      <c r="U15" s="0" t="n">
        <v>0</v>
      </c>
      <c r="V15" s="33" t="n">
        <v>0</v>
      </c>
      <c r="W15" s="32" t="n">
        <f aca="false">SUM(G15:N15,P18:P21)/SUM(O15,P16,P17)</f>
        <v>14.6338807935677</v>
      </c>
    </row>
    <row r="16" customFormat="false" ht="12.8" hidden="false" customHeight="false" outlineLevel="0" collapsed="false">
      <c r="B16" s="30"/>
      <c r="C16" s="30"/>
      <c r="D16" s="30"/>
      <c r="E16" s="30"/>
      <c r="F16" s="1" t="s">
        <v>30</v>
      </c>
      <c r="G16" s="14" t="n">
        <v>13.0804670724221</v>
      </c>
      <c r="H16" s="0" t="n">
        <v>12.3983271261418</v>
      </c>
      <c r="I16" s="0" t="n">
        <v>12.256931881256</v>
      </c>
      <c r="J16" s="33" t="n">
        <v>12.8046842942082</v>
      </c>
      <c r="K16" s="0" t="n">
        <v>6.30121700110965</v>
      </c>
      <c r="L16" s="0" t="n">
        <v>8.77592323312472</v>
      </c>
      <c r="M16" s="0" t="n">
        <v>13.080346197132</v>
      </c>
      <c r="N16" s="0" t="n">
        <v>12.7216719368429</v>
      </c>
      <c r="O16" s="14" t="n">
        <v>10.9493931254115</v>
      </c>
      <c r="P16" s="0" t="n">
        <v>10.7604772695735</v>
      </c>
      <c r="Q16" s="0" t="n">
        <v>0</v>
      </c>
      <c r="R16" s="33" t="n">
        <v>0</v>
      </c>
      <c r="S16" s="0" t="n">
        <v>0</v>
      </c>
      <c r="T16" s="0" t="n">
        <v>0</v>
      </c>
      <c r="U16" s="0" t="n">
        <v>0</v>
      </c>
      <c r="V16" s="33" t="n">
        <v>0</v>
      </c>
      <c r="W16" s="32" t="n">
        <f aca="false">SUM(G16:N16,Q18:Q21)/SUM(O16,P16,Q17)</f>
        <v>3.8575566228683</v>
      </c>
    </row>
    <row r="17" customFormat="false" ht="12.8" hidden="false" customHeight="false" outlineLevel="0" collapsed="false">
      <c r="B17" s="30"/>
      <c r="C17" s="30"/>
      <c r="D17" s="30"/>
      <c r="E17" s="30"/>
      <c r="F17" s="1" t="s">
        <v>31</v>
      </c>
      <c r="G17" s="8" t="n">
        <v>31.3830373674014</v>
      </c>
      <c r="H17" s="10" t="n">
        <v>29.4255336862919</v>
      </c>
      <c r="I17" s="10" t="n">
        <v>30.6063065448172</v>
      </c>
      <c r="J17" s="34" t="n">
        <v>30.5734610906006</v>
      </c>
      <c r="K17" s="0" t="n">
        <v>13.9660630992165</v>
      </c>
      <c r="L17" s="0" t="n">
        <v>15.1032612483395</v>
      </c>
      <c r="M17" s="0" t="n">
        <v>11.3734821201532</v>
      </c>
      <c r="N17" s="0" t="n">
        <v>5.23278692397273</v>
      </c>
      <c r="O17" s="8" t="n">
        <v>0.663028206124526</v>
      </c>
      <c r="P17" s="10" t="n">
        <v>0.853908604789232</v>
      </c>
      <c r="Q17" s="10" t="n">
        <v>11.4059516241171</v>
      </c>
      <c r="R17" s="34" t="n">
        <v>0</v>
      </c>
      <c r="S17" s="0" t="n">
        <v>0</v>
      </c>
      <c r="T17" s="0" t="n">
        <v>0</v>
      </c>
      <c r="U17" s="0" t="n">
        <v>0</v>
      </c>
      <c r="V17" s="33" t="n">
        <v>0</v>
      </c>
      <c r="W17" s="32" t="n">
        <f aca="false">SUM(G17:N17,R18:R21)/SUM(O17,P17,Q17)</f>
        <v>13.9446587791806</v>
      </c>
    </row>
    <row r="18" customFormat="false" ht="12.8" hidden="false" customHeight="false" outlineLevel="0" collapsed="false">
      <c r="B18" s="30" t="n">
        <f aca="false">SUM(S18:V21)</f>
        <v>10.3525164530987</v>
      </c>
      <c r="C18" s="30" t="n">
        <f aca="false">SUM(G18:R21)</f>
        <v>703.643217965561</v>
      </c>
      <c r="D18" s="30" t="n">
        <f aca="false">C18/B18</f>
        <v>67.9683264598867</v>
      </c>
      <c r="E18" s="27" t="s">
        <v>18</v>
      </c>
      <c r="F18" s="1" t="s">
        <v>32</v>
      </c>
      <c r="G18" s="14" t="n">
        <v>30.2780282844076</v>
      </c>
      <c r="H18" s="0" t="n">
        <v>28.2623671451815</v>
      </c>
      <c r="I18" s="0" t="n">
        <v>29.4483617275349</v>
      </c>
      <c r="J18" s="0" t="n">
        <v>29.5541100309417</v>
      </c>
      <c r="K18" s="2" t="n">
        <v>14.3486023992141</v>
      </c>
      <c r="L18" s="4" t="n">
        <v>15.7289581591012</v>
      </c>
      <c r="M18" s="4" t="n">
        <v>12.619273925635</v>
      </c>
      <c r="N18" s="31" t="n">
        <v>6.0912892026832</v>
      </c>
      <c r="O18" s="0" t="n">
        <v>2.21991852235905</v>
      </c>
      <c r="P18" s="0" t="n">
        <v>2.10696851020549</v>
      </c>
      <c r="Q18" s="0" t="n">
        <v>9.50194315493017</v>
      </c>
      <c r="R18" s="0" t="n">
        <v>2.88207381971609</v>
      </c>
      <c r="S18" s="2" t="n">
        <v>0</v>
      </c>
      <c r="T18" s="4" t="n">
        <v>0</v>
      </c>
      <c r="U18" s="4" t="n">
        <v>0</v>
      </c>
      <c r="V18" s="31" t="n">
        <v>0</v>
      </c>
      <c r="W18" s="32" t="n">
        <f aca="false">SUM(G18:R18)/SUM(S19:S21)</f>
        <v>50.8027386340434</v>
      </c>
    </row>
    <row r="19" customFormat="false" ht="12.8" hidden="false" customHeight="false" outlineLevel="0" collapsed="false">
      <c r="B19" s="30"/>
      <c r="C19" s="30"/>
      <c r="D19" s="30"/>
      <c r="E19" s="30"/>
      <c r="F19" s="1" t="s">
        <v>33</v>
      </c>
      <c r="G19" s="14" t="n">
        <v>19.4415535384741</v>
      </c>
      <c r="H19" s="0" t="n">
        <v>17.6380348112563</v>
      </c>
      <c r="I19" s="0" t="n">
        <v>18.4362439869481</v>
      </c>
      <c r="J19" s="0" t="n">
        <v>18.755534160316</v>
      </c>
      <c r="K19" s="14" t="n">
        <v>8.54610040142017</v>
      </c>
      <c r="L19" s="0" t="n">
        <v>10.1523925780969</v>
      </c>
      <c r="M19" s="0" t="n">
        <v>12.086337120441</v>
      </c>
      <c r="N19" s="33" t="n">
        <v>8.18129679118671</v>
      </c>
      <c r="O19" s="0" t="n">
        <v>4.63225561368268</v>
      </c>
      <c r="P19" s="0" t="n">
        <v>4.45049404696537</v>
      </c>
      <c r="Q19" s="0" t="n">
        <v>4.1045902794408</v>
      </c>
      <c r="R19" s="0" t="n">
        <v>5.50106125931891</v>
      </c>
      <c r="S19" s="14" t="n">
        <v>2.11426750035948</v>
      </c>
      <c r="T19" s="0" t="n">
        <v>0</v>
      </c>
      <c r="U19" s="0" t="n">
        <v>0</v>
      </c>
      <c r="V19" s="33" t="n">
        <v>0</v>
      </c>
      <c r="W19" s="32" t="n">
        <f aca="false">SUM(G19:R19)/SUM(S19,T20,T21)</f>
        <v>16.1162990339254</v>
      </c>
    </row>
    <row r="20" customFormat="false" ht="12.8" hidden="false" customHeight="false" outlineLevel="0" collapsed="false">
      <c r="B20" s="30"/>
      <c r="C20" s="30"/>
      <c r="D20" s="30"/>
      <c r="E20" s="30"/>
      <c r="F20" s="1" t="s">
        <v>34</v>
      </c>
      <c r="G20" s="14" t="n">
        <v>32.4505105675069</v>
      </c>
      <c r="H20" s="0" t="n">
        <v>30.5185933771675</v>
      </c>
      <c r="I20" s="0" t="n">
        <v>31.4517559073679</v>
      </c>
      <c r="J20" s="0" t="n">
        <v>31.6694214658971</v>
      </c>
      <c r="K20" s="14" t="n">
        <v>15.9549198458475</v>
      </c>
      <c r="L20" s="0" t="n">
        <v>17.2325767756692</v>
      </c>
      <c r="M20" s="0" t="n">
        <v>13.4720874509179</v>
      </c>
      <c r="N20" s="33" t="n">
        <v>5.051620631321</v>
      </c>
      <c r="O20" s="0" t="n">
        <v>1.48798271861482</v>
      </c>
      <c r="P20" s="0" t="n">
        <v>1.55186115616141</v>
      </c>
      <c r="Q20" s="0" t="n">
        <v>11.6440684523848</v>
      </c>
      <c r="R20" s="0" t="n">
        <v>1.80686182410864</v>
      </c>
      <c r="S20" s="14" t="n">
        <v>0.98570124701752</v>
      </c>
      <c r="T20" s="0" t="n">
        <v>3.35200689323973</v>
      </c>
      <c r="U20" s="0" t="n">
        <v>0</v>
      </c>
      <c r="V20" s="33" t="n">
        <v>0</v>
      </c>
      <c r="W20" s="32" t="n">
        <f aca="false">SUM(G20:R20)/SUM(S20,T20,U21)</f>
        <v>38.7373471136675</v>
      </c>
    </row>
    <row r="21" customFormat="false" ht="12.8" hidden="false" customHeight="false" outlineLevel="0" collapsed="false">
      <c r="B21" s="30"/>
      <c r="C21" s="30"/>
      <c r="D21" s="30"/>
      <c r="E21" s="30"/>
      <c r="F21" s="1" t="s">
        <v>35</v>
      </c>
      <c r="G21" s="8" t="n">
        <v>32.1624512619433</v>
      </c>
      <c r="H21" s="10" t="n">
        <v>30.2331641101611</v>
      </c>
      <c r="I21" s="10" t="n">
        <v>31.2253571086299</v>
      </c>
      <c r="J21" s="10" t="n">
        <v>31.4102300528585</v>
      </c>
      <c r="K21" s="8" t="n">
        <v>15.8854324351842</v>
      </c>
      <c r="L21" s="10" t="n">
        <v>17.1053157552056</v>
      </c>
      <c r="M21" s="10" t="n">
        <v>13.6126997740042</v>
      </c>
      <c r="N21" s="34" t="n">
        <v>5.82073163997129</v>
      </c>
      <c r="O21" s="10" t="n">
        <v>1.78734785770059</v>
      </c>
      <c r="P21" s="10" t="n">
        <v>1.71310972097115</v>
      </c>
      <c r="Q21" s="10" t="n">
        <v>11.0759879225221</v>
      </c>
      <c r="R21" s="10" t="n">
        <v>2.35134068398784</v>
      </c>
      <c r="S21" s="8" t="n">
        <v>0.503023921983778</v>
      </c>
      <c r="T21" s="10" t="n">
        <v>2.71959348523814</v>
      </c>
      <c r="U21" s="10" t="n">
        <v>0.677923405260067</v>
      </c>
      <c r="V21" s="34" t="n">
        <v>0</v>
      </c>
      <c r="W21" s="32" t="n">
        <f aca="false">SUM(G21:R21)/SUM(S21:U21)</f>
        <v>49.834927428807</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6.6800895086182</v>
      </c>
      <c r="C27" s="30" t="n">
        <f aca="false">SUM(G31:J42)</f>
        <v>947.448580547912</v>
      </c>
      <c r="D27" s="30" t="n">
        <f aca="false">C27/B27</f>
        <v>141.831719369266</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32" t="n">
        <f aca="false">SUM(G31:G42)/SUM(G28:G30)</f>
        <v>87.6855668721944</v>
      </c>
    </row>
    <row r="28" customFormat="false" ht="12.8" hidden="false" customHeight="false" outlineLevel="0" collapsed="false">
      <c r="B28" s="30"/>
      <c r="C28" s="30"/>
      <c r="D28" s="30"/>
      <c r="E28" s="30"/>
      <c r="F28" s="27" t="s">
        <v>22</v>
      </c>
      <c r="G28" s="14" t="n">
        <v>0.56541130080788</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SUM(H31:H42)/SUM(G28,H29,H30)</f>
        <v>88.7671626733949</v>
      </c>
    </row>
    <row r="29" customFormat="false" ht="12.8" hidden="false" customHeight="false" outlineLevel="0" collapsed="false">
      <c r="B29" s="30"/>
      <c r="C29" s="30"/>
      <c r="D29" s="30"/>
      <c r="E29" s="30"/>
      <c r="F29" s="27" t="s">
        <v>23</v>
      </c>
      <c r="G29" s="14" t="n">
        <v>1.82556218308442</v>
      </c>
      <c r="H29" s="0" t="n">
        <v>1.54393605961552</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32" t="n">
        <f aca="false">SUM(I31:I42)/SUM(G29,H29,I30)</f>
        <v>44.4399376287535</v>
      </c>
    </row>
    <row r="30" customFormat="false" ht="12.8" hidden="false" customHeight="false" outlineLevel="0" collapsed="false">
      <c r="B30" s="30"/>
      <c r="C30" s="30"/>
      <c r="D30" s="30"/>
      <c r="E30" s="30"/>
      <c r="F30" s="27" t="s">
        <v>24</v>
      </c>
      <c r="G30" s="8" t="n">
        <v>0.315836288827618</v>
      </c>
      <c r="H30" s="10" t="n">
        <v>0.545790554356701</v>
      </c>
      <c r="I30" s="10" t="n">
        <v>1.88355312192606</v>
      </c>
      <c r="J30" s="34" t="n">
        <v>0</v>
      </c>
      <c r="K30" s="0" t="n">
        <v>0</v>
      </c>
      <c r="L30" s="0" t="n">
        <v>0</v>
      </c>
      <c r="M30" s="0" t="n">
        <v>0</v>
      </c>
      <c r="N30" s="0" t="n">
        <v>0</v>
      </c>
      <c r="O30" s="0" t="n">
        <v>0</v>
      </c>
      <c r="P30" s="0" t="n">
        <v>0</v>
      </c>
      <c r="Q30" s="0" t="n">
        <v>0</v>
      </c>
      <c r="R30" s="0" t="n">
        <v>0</v>
      </c>
      <c r="S30" s="0" t="n">
        <v>0</v>
      </c>
      <c r="T30" s="0" t="n">
        <v>0</v>
      </c>
      <c r="U30" s="0" t="n">
        <v>0</v>
      </c>
      <c r="V30" s="33" t="n">
        <v>0</v>
      </c>
      <c r="W30" s="32" t="n">
        <f aca="false">SUM(J31:J42)/SUM(G30:I30)</f>
        <v>87.7778870850384</v>
      </c>
    </row>
    <row r="31" customFormat="false" ht="12.8" hidden="false" customHeight="false" outlineLevel="0" collapsed="false">
      <c r="B31" s="30" t="n">
        <f aca="false">SUM(K31:N34)</f>
        <v>31.59986709162</v>
      </c>
      <c r="C31" s="30" t="n">
        <f aca="false">SUM(G31:J34)+SUM(K35:N38)+SUM(K39:N42)</f>
        <v>892.829003560364</v>
      </c>
      <c r="D31" s="30" t="n">
        <f aca="false">C31/B31</f>
        <v>28.2542012272303</v>
      </c>
      <c r="E31" s="27" t="s">
        <v>15</v>
      </c>
      <c r="F31" s="1" t="s">
        <v>25</v>
      </c>
      <c r="G31" s="14" t="n">
        <v>11.7406342770205</v>
      </c>
      <c r="H31" s="0" t="n">
        <v>11.0180888839214</v>
      </c>
      <c r="I31" s="0" t="n">
        <v>9.34406770406052</v>
      </c>
      <c r="J31" s="0" t="n">
        <v>11.8732593747478</v>
      </c>
      <c r="K31" s="2" t="n">
        <v>0</v>
      </c>
      <c r="L31" s="4" t="n">
        <v>0</v>
      </c>
      <c r="M31" s="4" t="n">
        <v>0</v>
      </c>
      <c r="N31" s="31" t="n">
        <v>0</v>
      </c>
      <c r="O31" s="0" t="n">
        <v>0</v>
      </c>
      <c r="P31" s="0" t="n">
        <v>0</v>
      </c>
      <c r="Q31" s="0" t="n">
        <v>0</v>
      </c>
      <c r="R31" s="0" t="n">
        <v>0</v>
      </c>
      <c r="S31" s="0" t="n">
        <v>0</v>
      </c>
      <c r="T31" s="0" t="n">
        <v>0</v>
      </c>
      <c r="U31" s="0" t="n">
        <v>0</v>
      </c>
      <c r="V31" s="33" t="n">
        <v>0</v>
      </c>
      <c r="W31" s="32" t="n">
        <f aca="false">SUM(G31:J31,K35:K42)/SUM(K32:K34)</f>
        <v>10.4479531332875</v>
      </c>
    </row>
    <row r="32" customFormat="false" ht="12.8" hidden="false" customHeight="false" outlineLevel="0" collapsed="false">
      <c r="B32" s="30"/>
      <c r="C32" s="30"/>
      <c r="D32" s="30"/>
      <c r="E32" s="30"/>
      <c r="F32" s="1" t="s">
        <v>26</v>
      </c>
      <c r="G32" s="14" t="n">
        <v>5.95405106900279</v>
      </c>
      <c r="H32" s="0" t="n">
        <v>5.59119575688258</v>
      </c>
      <c r="I32" s="0" t="n">
        <v>3.98055395508778</v>
      </c>
      <c r="J32" s="0" t="n">
        <v>6.01580111042961</v>
      </c>
      <c r="K32" s="14" t="n">
        <v>4.67973232281384</v>
      </c>
      <c r="L32" s="0" t="n">
        <v>0</v>
      </c>
      <c r="M32" s="0" t="n">
        <v>0</v>
      </c>
      <c r="N32" s="33" t="n">
        <v>0</v>
      </c>
      <c r="O32" s="0" t="n">
        <v>0</v>
      </c>
      <c r="P32" s="0" t="n">
        <v>0</v>
      </c>
      <c r="Q32" s="0" t="n">
        <v>0</v>
      </c>
      <c r="R32" s="0" t="n">
        <v>0</v>
      </c>
      <c r="S32" s="0" t="n">
        <v>0</v>
      </c>
      <c r="T32" s="0" t="n">
        <v>0</v>
      </c>
      <c r="U32" s="0" t="n">
        <v>0</v>
      </c>
      <c r="V32" s="33" t="n">
        <v>0</v>
      </c>
      <c r="W32" s="32" t="n">
        <f aca="false">SUM(G32:J32,L35:L42)/SUM(K32,L33,L34)</f>
        <v>21.1297891228104</v>
      </c>
    </row>
    <row r="33" customFormat="false" ht="12.8" hidden="false" customHeight="false" outlineLevel="0" collapsed="false">
      <c r="B33" s="30"/>
      <c r="C33" s="30"/>
      <c r="D33" s="30"/>
      <c r="E33" s="30"/>
      <c r="F33" s="1" t="s">
        <v>27</v>
      </c>
      <c r="G33" s="14" t="n">
        <v>5.95725540920669</v>
      </c>
      <c r="H33" s="0" t="n">
        <v>5.5673562903175</v>
      </c>
      <c r="I33" s="0" t="n">
        <v>4.07006297930216</v>
      </c>
      <c r="J33" s="0" t="n">
        <v>5.96517124507709</v>
      </c>
      <c r="K33" s="14" t="n">
        <v>4.63692988567987</v>
      </c>
      <c r="L33" s="0" t="n">
        <v>0.650599901776978</v>
      </c>
      <c r="M33" s="0" t="n">
        <v>0</v>
      </c>
      <c r="N33" s="33" t="n">
        <v>0</v>
      </c>
      <c r="O33" s="0" t="n">
        <v>0</v>
      </c>
      <c r="P33" s="0" t="n">
        <v>0</v>
      </c>
      <c r="Q33" s="0" t="n">
        <v>0</v>
      </c>
      <c r="R33" s="0" t="n">
        <v>0</v>
      </c>
      <c r="S33" s="0" t="n">
        <v>0</v>
      </c>
      <c r="T33" s="0" t="n">
        <v>0</v>
      </c>
      <c r="U33" s="0" t="n">
        <v>0</v>
      </c>
      <c r="V33" s="33" t="n">
        <v>0</v>
      </c>
      <c r="W33" s="32" t="n">
        <f aca="false">SUM(G33:J33,M35:M42)/SUM(K33,L33,M34)</f>
        <v>21.6110573221481</v>
      </c>
    </row>
    <row r="34" customFormat="false" ht="12.8" hidden="false" customHeight="false" outlineLevel="0" collapsed="false">
      <c r="B34" s="30"/>
      <c r="C34" s="30"/>
      <c r="D34" s="30"/>
      <c r="E34" s="30"/>
      <c r="F34" s="1" t="s">
        <v>16</v>
      </c>
      <c r="G34" s="14" t="n">
        <v>1.96887836482092</v>
      </c>
      <c r="H34" s="0" t="n">
        <v>1.56980436029548</v>
      </c>
      <c r="I34" s="0" t="n">
        <v>1.80176297407746</v>
      </c>
      <c r="J34" s="0" t="n">
        <v>2.03132543918811</v>
      </c>
      <c r="K34" s="8" t="n">
        <v>10.9509516987135</v>
      </c>
      <c r="L34" s="10" t="n">
        <v>5.44069269187805</v>
      </c>
      <c r="M34" s="10" t="n">
        <v>5.24096059075775</v>
      </c>
      <c r="N34" s="34" t="n">
        <v>0</v>
      </c>
      <c r="O34" s="0" t="n">
        <v>0</v>
      </c>
      <c r="P34" s="0" t="n">
        <v>0</v>
      </c>
      <c r="Q34" s="0" t="n">
        <v>0</v>
      </c>
      <c r="R34" s="0" t="n">
        <v>0</v>
      </c>
      <c r="S34" s="0" t="n">
        <v>0</v>
      </c>
      <c r="T34" s="0" t="n">
        <v>0</v>
      </c>
      <c r="U34" s="0" t="n">
        <v>0</v>
      </c>
      <c r="V34" s="33" t="n">
        <v>0</v>
      </c>
      <c r="W34" s="32" t="n">
        <f aca="false">SUM(G34:J34,N35:N42)/SUM(K34:M34)</f>
        <v>10.4450032406315</v>
      </c>
    </row>
    <row r="35" customFormat="false" ht="12.8" hidden="false" customHeight="false" outlineLevel="0" collapsed="false">
      <c r="B35" s="30" t="n">
        <f aca="false">SUM(O35:R38)</f>
        <v>4.10932037954116</v>
      </c>
      <c r="C35" s="30" t="n">
        <f aca="false">SUM(G35:N38)+SUM(O39:R42)</f>
        <v>844.162927555446</v>
      </c>
      <c r="D35" s="30" t="n">
        <f aca="false">C35/B35</f>
        <v>205.426408648552</v>
      </c>
      <c r="E35" s="27" t="s">
        <v>17</v>
      </c>
      <c r="F35" s="1" t="s">
        <v>28</v>
      </c>
      <c r="G35" s="2" t="n">
        <v>19.9845983133271</v>
      </c>
      <c r="H35" s="4" t="n">
        <v>19.9530802767427</v>
      </c>
      <c r="I35" s="4" t="n">
        <v>20.259586926821</v>
      </c>
      <c r="J35" s="31" t="n">
        <v>20.3359488809859</v>
      </c>
      <c r="K35" s="0" t="n">
        <v>18.7514627356332</v>
      </c>
      <c r="L35" s="0" t="n">
        <v>22.0434716666516</v>
      </c>
      <c r="M35" s="0" t="n">
        <v>22.0344985219473</v>
      </c>
      <c r="N35" s="0" t="n">
        <v>21.2620212230149</v>
      </c>
      <c r="O35" s="2" t="n">
        <v>0</v>
      </c>
      <c r="P35" s="4" t="n">
        <v>0</v>
      </c>
      <c r="Q35" s="4" t="n">
        <v>0</v>
      </c>
      <c r="R35" s="31" t="n">
        <v>0</v>
      </c>
      <c r="S35" s="0" t="n">
        <v>0</v>
      </c>
      <c r="T35" s="0" t="n">
        <v>0</v>
      </c>
      <c r="U35" s="0" t="n">
        <v>0</v>
      </c>
      <c r="V35" s="33" t="n">
        <v>0</v>
      </c>
      <c r="W35" s="32" t="n">
        <f aca="false">SUM(G35:N35,O39:O42)/SUM(O36:O38)</f>
        <v>113.922893592118</v>
      </c>
    </row>
    <row r="36" customFormat="false" ht="12.8" hidden="false" customHeight="false" outlineLevel="0" collapsed="false">
      <c r="B36" s="30"/>
      <c r="C36" s="30"/>
      <c r="D36" s="30"/>
      <c r="E36" s="30"/>
      <c r="F36" s="1" t="s">
        <v>29</v>
      </c>
      <c r="G36" s="14" t="n">
        <v>19.8453785478443</v>
      </c>
      <c r="H36" s="0" t="n">
        <v>19.8808848550696</v>
      </c>
      <c r="I36" s="0" t="n">
        <v>20.1127755241787</v>
      </c>
      <c r="J36" s="33" t="n">
        <v>20.2547496345017</v>
      </c>
      <c r="K36" s="0" t="n">
        <v>19.160094685495</v>
      </c>
      <c r="L36" s="0" t="n">
        <v>22.2146183343155</v>
      </c>
      <c r="M36" s="0" t="n">
        <v>22.0233842356072</v>
      </c>
      <c r="N36" s="0" t="n">
        <v>21.0490399265876</v>
      </c>
      <c r="O36" s="14" t="n">
        <v>0.6033212223725</v>
      </c>
      <c r="P36" s="0" t="n">
        <v>0</v>
      </c>
      <c r="Q36" s="0" t="n">
        <v>0</v>
      </c>
      <c r="R36" s="33" t="n">
        <v>0</v>
      </c>
      <c r="S36" s="0" t="n">
        <v>0</v>
      </c>
      <c r="T36" s="0" t="n">
        <v>0</v>
      </c>
      <c r="U36" s="0" t="n">
        <v>0</v>
      </c>
      <c r="V36" s="33" t="n">
        <v>0</v>
      </c>
      <c r="W36" s="32" t="n">
        <f aca="false">SUM(G36:N36,P39:P42)/SUM(O36,P37,P38)</f>
        <v>111.569000421219</v>
      </c>
    </row>
    <row r="37" customFormat="false" ht="12.8" hidden="false" customHeight="false" outlineLevel="0" collapsed="false">
      <c r="B37" s="30"/>
      <c r="C37" s="30"/>
      <c r="D37" s="30"/>
      <c r="E37" s="30"/>
      <c r="F37" s="1" t="s">
        <v>30</v>
      </c>
      <c r="G37" s="14" t="n">
        <v>19.350974130243</v>
      </c>
      <c r="H37" s="0" t="n">
        <v>19.3517073475025</v>
      </c>
      <c r="I37" s="0" t="n">
        <v>19.7479322790681</v>
      </c>
      <c r="J37" s="33" t="n">
        <v>19.7512384120965</v>
      </c>
      <c r="K37" s="0" t="n">
        <v>21.4996651209871</v>
      </c>
      <c r="L37" s="0" t="n">
        <v>21.5931656187385</v>
      </c>
      <c r="M37" s="0" t="n">
        <v>21.428425222951</v>
      </c>
      <c r="N37" s="0" t="n">
        <v>21.0957818963562</v>
      </c>
      <c r="O37" s="14" t="n">
        <v>0.940980415603095</v>
      </c>
      <c r="P37" s="0" t="n">
        <v>0.720645591231716</v>
      </c>
      <c r="Q37" s="0" t="n">
        <v>0</v>
      </c>
      <c r="R37" s="33" t="n">
        <v>0</v>
      </c>
      <c r="S37" s="0" t="n">
        <v>0</v>
      </c>
      <c r="T37" s="0" t="n">
        <v>0</v>
      </c>
      <c r="U37" s="0" t="n">
        <v>0</v>
      </c>
      <c r="V37" s="33" t="n">
        <v>0</v>
      </c>
      <c r="W37" s="32" t="n">
        <f aca="false">SUM(G37:N37,Q39:Q42)/SUM(O37,P37,Q38)</f>
        <v>80.4349434532838</v>
      </c>
    </row>
    <row r="38" customFormat="false" ht="12.8" hidden="false" customHeight="false" outlineLevel="0" collapsed="false">
      <c r="B38" s="30"/>
      <c r="C38" s="30"/>
      <c r="D38" s="30"/>
      <c r="E38" s="30"/>
      <c r="F38" s="1" t="s">
        <v>31</v>
      </c>
      <c r="G38" s="8" t="n">
        <v>20.0283867545212</v>
      </c>
      <c r="H38" s="10" t="n">
        <v>20.0418551487549</v>
      </c>
      <c r="I38" s="10" t="n">
        <v>20.3075737783611</v>
      </c>
      <c r="J38" s="34" t="n">
        <v>20.3755334891399</v>
      </c>
      <c r="K38" s="0" t="n">
        <v>18.712503268934</v>
      </c>
      <c r="L38" s="0" t="n">
        <v>22.0325648464467</v>
      </c>
      <c r="M38" s="0" t="n">
        <v>22.0162705715127</v>
      </c>
      <c r="N38" s="0" t="n">
        <v>21.1836926077491</v>
      </c>
      <c r="O38" s="8" t="n">
        <v>0.303319375475356</v>
      </c>
      <c r="P38" s="10" t="n">
        <v>0.567202044588045</v>
      </c>
      <c r="Q38" s="10" t="n">
        <v>0.973851730270451</v>
      </c>
      <c r="R38" s="34" t="n">
        <v>0</v>
      </c>
      <c r="S38" s="0" t="n">
        <v>0</v>
      </c>
      <c r="T38" s="0" t="n">
        <v>0</v>
      </c>
      <c r="U38" s="0" t="n">
        <v>0</v>
      </c>
      <c r="V38" s="33" t="n">
        <v>0</v>
      </c>
      <c r="W38" s="32" t="n">
        <f aca="false">SUM(G38:N38,R39:R42)/SUM(O38,P38,Q38)</f>
        <v>114.237335059163</v>
      </c>
    </row>
    <row r="39" customFormat="false" ht="12.8" hidden="false" customHeight="false" outlineLevel="0" collapsed="false">
      <c r="B39" s="30" t="n">
        <f aca="false">SUM(S39:V42)</f>
        <v>9.00727014786979</v>
      </c>
      <c r="C39" s="30" t="n">
        <f aca="false">SUM(G39:R42)</f>
        <v>1180.17624371267</v>
      </c>
      <c r="D39" s="30" t="n">
        <f aca="false">C39/B39</f>
        <v>131.024852628827</v>
      </c>
      <c r="E39" s="27" t="s">
        <v>18</v>
      </c>
      <c r="F39" s="1" t="s">
        <v>32</v>
      </c>
      <c r="G39" s="14" t="n">
        <v>33.4222739056856</v>
      </c>
      <c r="H39" s="0" t="n">
        <v>33.829945868817</v>
      </c>
      <c r="I39" s="0" t="n">
        <v>34.1541966337048</v>
      </c>
      <c r="J39" s="0" t="n">
        <v>34.0273797965083</v>
      </c>
      <c r="K39" s="2" t="n">
        <v>21.8220579764498</v>
      </c>
      <c r="L39" s="4" t="n">
        <v>29.2490327683469</v>
      </c>
      <c r="M39" s="4" t="n">
        <v>29.3107526566435</v>
      </c>
      <c r="N39" s="31" t="n">
        <v>34.0096285072592</v>
      </c>
      <c r="O39" s="0" t="n">
        <v>11.4801753422512</v>
      </c>
      <c r="P39" s="0" t="n">
        <v>11.65553343257</v>
      </c>
      <c r="Q39" s="0" t="n">
        <v>12.1044388527669</v>
      </c>
      <c r="R39" s="0" t="n">
        <v>11.502911027781</v>
      </c>
      <c r="S39" s="2" t="n">
        <v>0</v>
      </c>
      <c r="T39" s="4" t="n">
        <v>0</v>
      </c>
      <c r="U39" s="4" t="n">
        <v>0</v>
      </c>
      <c r="V39" s="31" t="n">
        <v>0</v>
      </c>
      <c r="W39" s="32" t="n">
        <f aca="false">SUM(G39:R39)/SUM(S40:S42)</f>
        <v>80.0141771737112</v>
      </c>
    </row>
    <row r="40" customFormat="false" ht="12.8" hidden="false" customHeight="false" outlineLevel="0" collapsed="false">
      <c r="B40" s="30"/>
      <c r="C40" s="30"/>
      <c r="D40" s="30"/>
      <c r="E40" s="30"/>
      <c r="F40" s="1" t="s">
        <v>33</v>
      </c>
      <c r="G40" s="14" t="n">
        <v>32.9574631396573</v>
      </c>
      <c r="H40" s="0" t="n">
        <v>32.8572703138254</v>
      </c>
      <c r="I40" s="0" t="n">
        <v>32.5731524057595</v>
      </c>
      <c r="J40" s="0" t="n">
        <v>33.4541030596493</v>
      </c>
      <c r="K40" s="14" t="n">
        <v>21.8162625563135</v>
      </c>
      <c r="L40" s="0" t="n">
        <v>29.0360170943791</v>
      </c>
      <c r="M40" s="0" t="n">
        <v>29.1165194794319</v>
      </c>
      <c r="N40" s="33" t="n">
        <v>33.0926064104387</v>
      </c>
      <c r="O40" s="0" t="n">
        <v>11.0973778548808</v>
      </c>
      <c r="P40" s="0" t="n">
        <v>11.2425824633139</v>
      </c>
      <c r="Q40" s="0" t="n">
        <v>11.6986383629641</v>
      </c>
      <c r="R40" s="0" t="n">
        <v>11.1269594554838</v>
      </c>
      <c r="S40" s="14" t="n">
        <v>0.777540257453514</v>
      </c>
      <c r="T40" s="0" t="n">
        <v>0</v>
      </c>
      <c r="U40" s="0" t="n">
        <v>0</v>
      </c>
      <c r="V40" s="33" t="n">
        <v>0</v>
      </c>
      <c r="W40" s="32" t="n">
        <f aca="false">SUM(G40:R40)/SUM(S40,T41,T42)</f>
        <v>85.5113511410227</v>
      </c>
    </row>
    <row r="41" customFormat="false" ht="12.8" hidden="false" customHeight="false" outlineLevel="0" collapsed="false">
      <c r="B41" s="30"/>
      <c r="C41" s="30"/>
      <c r="D41" s="30"/>
      <c r="E41" s="30"/>
      <c r="F41" s="1" t="s">
        <v>34</v>
      </c>
      <c r="G41" s="14" t="n">
        <v>32.2723989300845</v>
      </c>
      <c r="H41" s="0" t="n">
        <v>32.1640871805939</v>
      </c>
      <c r="I41" s="0" t="n">
        <v>31.806718396549</v>
      </c>
      <c r="J41" s="0" t="n">
        <v>32.7494941996269</v>
      </c>
      <c r="K41" s="14" t="n">
        <v>21.3784939688498</v>
      </c>
      <c r="L41" s="0" t="n">
        <v>28.2118279240743</v>
      </c>
      <c r="M41" s="0" t="n">
        <v>28.3110369560259</v>
      </c>
      <c r="N41" s="33" t="n">
        <v>31.7670187120919</v>
      </c>
      <c r="O41" s="0" t="n">
        <v>10.2285458172123</v>
      </c>
      <c r="P41" s="0" t="n">
        <v>10.391351013601</v>
      </c>
      <c r="Q41" s="0" t="n">
        <v>10.8696499688306</v>
      </c>
      <c r="R41" s="0" t="n">
        <v>10.2318524644424</v>
      </c>
      <c r="S41" s="14" t="n">
        <v>1.31491513360937</v>
      </c>
      <c r="T41" s="0" t="n">
        <v>0.836231221280987</v>
      </c>
      <c r="U41" s="0" t="n">
        <v>0</v>
      </c>
      <c r="V41" s="33" t="n">
        <v>0</v>
      </c>
      <c r="W41" s="32" t="n">
        <f aca="false">SUM(G41:R41)/SUM(S41,T41,U42)</f>
        <v>57.962112348381</v>
      </c>
    </row>
    <row r="42" customFormat="false" ht="12.8" hidden="false" customHeight="false" outlineLevel="0" collapsed="false">
      <c r="B42" s="30"/>
      <c r="C42" s="30"/>
      <c r="D42" s="30"/>
      <c r="E42" s="30"/>
      <c r="F42" s="1" t="s">
        <v>35</v>
      </c>
      <c r="G42" s="8" t="n">
        <v>33.8658564947279</v>
      </c>
      <c r="H42" s="10" t="n">
        <v>33.8637829188607</v>
      </c>
      <c r="I42" s="10" t="n">
        <v>35.2868914476478</v>
      </c>
      <c r="J42" s="10" t="n">
        <v>34.1320923636174</v>
      </c>
      <c r="K42" s="8" t="n">
        <v>24.6384896736537</v>
      </c>
      <c r="L42" s="10" t="n">
        <v>31.6671849771678</v>
      </c>
      <c r="M42" s="10" t="n">
        <v>31.7310755112579</v>
      </c>
      <c r="N42" s="34" t="n">
        <v>35.1210687116144</v>
      </c>
      <c r="O42" s="10" t="n">
        <v>13.0555645544663</v>
      </c>
      <c r="P42" s="10" t="n">
        <v>13.1654264831644</v>
      </c>
      <c r="Q42" s="10" t="n">
        <v>13.4928855439456</v>
      </c>
      <c r="R42" s="10" t="n">
        <v>13.1361701356859</v>
      </c>
      <c r="S42" s="8" t="n">
        <v>1.61399185671588</v>
      </c>
      <c r="T42" s="10" t="n">
        <v>1.77839749913283</v>
      </c>
      <c r="U42" s="10" t="n">
        <v>2.68619417967721</v>
      </c>
      <c r="V42" s="34" t="n">
        <v>0</v>
      </c>
      <c r="W42" s="32" t="n">
        <f aca="false">SUM(G42:R42)/SUM(S42:U42)</f>
        <v>51.5180036575273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2.90593485178976</v>
      </c>
      <c r="C48" s="30" t="n">
        <f aca="false">SUM(G52:J63)</f>
        <v>281.019738994881</v>
      </c>
      <c r="D48" s="30" t="n">
        <f aca="false">C48/B48</f>
        <v>96.7054505099458</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32" t="n">
        <f aca="false">SUM(G52:G63)/SUM(G49:G51)</f>
        <v>60.5043617920014</v>
      </c>
    </row>
    <row r="49" customFormat="false" ht="12.8" hidden="false" customHeight="false" outlineLevel="0" collapsed="false">
      <c r="B49" s="30"/>
      <c r="C49" s="30"/>
      <c r="D49" s="30"/>
      <c r="E49" s="30"/>
      <c r="F49" s="27" t="s">
        <v>22</v>
      </c>
      <c r="G49" s="14" t="n">
        <v>0.237266576438477</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32" t="n">
        <f aca="false">SUM(H52:H63)/SUM(G49,H50,H51)</f>
        <v>60.9002681532238</v>
      </c>
    </row>
    <row r="50" customFormat="false" ht="12.8" hidden="false" customHeight="false" outlineLevel="0" collapsed="false">
      <c r="B50" s="30"/>
      <c r="C50" s="30"/>
      <c r="D50" s="30"/>
      <c r="E50" s="30"/>
      <c r="F50" s="27" t="s">
        <v>23</v>
      </c>
      <c r="G50" s="14" t="n">
        <v>0.660664578010162</v>
      </c>
      <c r="H50" s="0" t="n">
        <v>0.587406546013879</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32" t="n">
        <f aca="false">SUM(I52:I63)/SUM(G50,H50,I51)</f>
        <v>33.8176381695489</v>
      </c>
    </row>
    <row r="51" customFormat="false" ht="12.8" hidden="false" customHeight="false" outlineLevel="0" collapsed="false">
      <c r="B51" s="30"/>
      <c r="C51" s="30"/>
      <c r="D51" s="30"/>
      <c r="E51" s="30"/>
      <c r="F51" s="27" t="s">
        <v>24</v>
      </c>
      <c r="G51" s="8" t="n">
        <v>0.275327365499977</v>
      </c>
      <c r="H51" s="10" t="n">
        <v>0.318772509670753</v>
      </c>
      <c r="I51" s="10" t="n">
        <v>0.826497276156513</v>
      </c>
      <c r="J51" s="34" t="n">
        <v>0</v>
      </c>
      <c r="K51" s="0" t="n">
        <v>0</v>
      </c>
      <c r="L51" s="0" t="n">
        <v>0</v>
      </c>
      <c r="M51" s="0" t="n">
        <v>0</v>
      </c>
      <c r="N51" s="0" t="n">
        <v>0</v>
      </c>
      <c r="O51" s="0" t="n">
        <v>0</v>
      </c>
      <c r="P51" s="0" t="n">
        <v>0</v>
      </c>
      <c r="Q51" s="0" t="n">
        <v>0</v>
      </c>
      <c r="R51" s="0" t="n">
        <v>0</v>
      </c>
      <c r="S51" s="0" t="n">
        <v>0</v>
      </c>
      <c r="T51" s="0" t="n">
        <v>0</v>
      </c>
      <c r="U51" s="0" t="n">
        <v>0</v>
      </c>
      <c r="V51" s="33" t="n">
        <v>0</v>
      </c>
      <c r="W51" s="32" t="n">
        <f aca="false">SUM(J52:J63)/SUM(G51:I51)</f>
        <v>49.4435257965448</v>
      </c>
    </row>
    <row r="52" customFormat="false" ht="12.8" hidden="false" customHeight="false" outlineLevel="0" collapsed="false">
      <c r="B52" s="30" t="n">
        <f aca="false">SUM(K52:N55)</f>
        <v>18.2882568145777</v>
      </c>
      <c r="C52" s="30" t="n">
        <f aca="false">SUM(G52:J55)+SUM(K56:N59)+SUM(K60:N63)</f>
        <v>300.621994101714</v>
      </c>
      <c r="D52" s="30" t="n">
        <f aca="false">C52/B52</f>
        <v>16.4379796909941</v>
      </c>
      <c r="E52" s="27" t="s">
        <v>15</v>
      </c>
      <c r="F52" s="1" t="s">
        <v>25</v>
      </c>
      <c r="G52" s="14" t="n">
        <v>3.17750791975439</v>
      </c>
      <c r="H52" s="0" t="n">
        <v>3.16419828646692</v>
      </c>
      <c r="I52" s="0" t="n">
        <v>2.78950680266822</v>
      </c>
      <c r="J52" s="0" t="n">
        <v>3.28280342006855</v>
      </c>
      <c r="K52" s="2" t="n">
        <v>0</v>
      </c>
      <c r="L52" s="4" t="n">
        <v>0</v>
      </c>
      <c r="M52" s="4" t="n">
        <v>0</v>
      </c>
      <c r="N52" s="31" t="n">
        <v>0</v>
      </c>
      <c r="O52" s="0" t="n">
        <v>0</v>
      </c>
      <c r="P52" s="0" t="n">
        <v>0</v>
      </c>
      <c r="Q52" s="0" t="n">
        <v>0</v>
      </c>
      <c r="R52" s="0" t="n">
        <v>0</v>
      </c>
      <c r="S52" s="0" t="n">
        <v>0</v>
      </c>
      <c r="T52" s="0" t="n">
        <v>0</v>
      </c>
      <c r="U52" s="0" t="n">
        <v>0</v>
      </c>
      <c r="V52" s="33" t="n">
        <v>0</v>
      </c>
      <c r="W52" s="32" t="n">
        <f aca="false">SUM(G52:J52,K56:K63)/SUM(K53:K55)</f>
        <v>7.99382303196464</v>
      </c>
    </row>
    <row r="53" customFormat="false" ht="12.8" hidden="false" customHeight="false" outlineLevel="0" collapsed="false">
      <c r="B53" s="30"/>
      <c r="C53" s="30"/>
      <c r="D53" s="30"/>
      <c r="E53" s="30"/>
      <c r="F53" s="1" t="s">
        <v>26</v>
      </c>
      <c r="G53" s="14" t="n">
        <v>1.5575945809779</v>
      </c>
      <c r="H53" s="0" t="n">
        <v>1.51519789501818</v>
      </c>
      <c r="I53" s="0" t="n">
        <v>1.28600268428907</v>
      </c>
      <c r="J53" s="0" t="n">
        <v>1.63236478086065</v>
      </c>
      <c r="K53" s="14" t="n">
        <v>2.35666245110913</v>
      </c>
      <c r="L53" s="0" t="n">
        <v>0</v>
      </c>
      <c r="M53" s="0" t="n">
        <v>0</v>
      </c>
      <c r="N53" s="33" t="n">
        <v>0</v>
      </c>
      <c r="O53" s="0" t="n">
        <v>0</v>
      </c>
      <c r="P53" s="0" t="n">
        <v>0</v>
      </c>
      <c r="Q53" s="0" t="n">
        <v>0</v>
      </c>
      <c r="R53" s="0" t="n">
        <v>0</v>
      </c>
      <c r="S53" s="0" t="n">
        <v>0</v>
      </c>
      <c r="T53" s="0" t="n">
        <v>0</v>
      </c>
      <c r="U53" s="0" t="n">
        <v>0</v>
      </c>
      <c r="V53" s="33" t="n">
        <v>0</v>
      </c>
      <c r="W53" s="32" t="n">
        <f aca="false">SUM(G53:J53,L56:L63)/SUM(K53,L54,L55)</f>
        <v>9.86079225262398</v>
      </c>
    </row>
    <row r="54" customFormat="false" ht="12.8" hidden="false" customHeight="false" outlineLevel="0" collapsed="false">
      <c r="B54" s="30"/>
      <c r="C54" s="30"/>
      <c r="D54" s="30"/>
      <c r="E54" s="30"/>
      <c r="F54" s="1" t="s">
        <v>27</v>
      </c>
      <c r="G54" s="14" t="n">
        <v>1.7439445382179</v>
      </c>
      <c r="H54" s="0" t="n">
        <v>1.70982588553405</v>
      </c>
      <c r="I54" s="0" t="n">
        <v>1.38543957527087</v>
      </c>
      <c r="J54" s="0" t="n">
        <v>1.82484046943828</v>
      </c>
      <c r="K54" s="14" t="n">
        <v>1.68210876149863</v>
      </c>
      <c r="L54" s="0" t="n">
        <v>1.04185567707729</v>
      </c>
      <c r="M54" s="0" t="n">
        <v>0</v>
      </c>
      <c r="N54" s="33" t="n">
        <v>0</v>
      </c>
      <c r="O54" s="0" t="n">
        <v>0</v>
      </c>
      <c r="P54" s="0" t="n">
        <v>0</v>
      </c>
      <c r="Q54" s="0" t="n">
        <v>0</v>
      </c>
      <c r="R54" s="0" t="n">
        <v>0</v>
      </c>
      <c r="S54" s="0" t="n">
        <v>0</v>
      </c>
      <c r="T54" s="0" t="n">
        <v>0</v>
      </c>
      <c r="U54" s="0" t="n">
        <v>0</v>
      </c>
      <c r="V54" s="33" t="n">
        <v>0</v>
      </c>
      <c r="W54" s="32" t="n">
        <f aca="false">SUM(G54:J54,M56:M63)/SUM(K54,L54,M55)</f>
        <v>9.32142356882424</v>
      </c>
    </row>
    <row r="55" customFormat="false" ht="12.8" hidden="false" customHeight="false" outlineLevel="0" collapsed="false">
      <c r="B55" s="30"/>
      <c r="C55" s="30"/>
      <c r="D55" s="30"/>
      <c r="E55" s="30"/>
      <c r="F55" s="1" t="s">
        <v>16</v>
      </c>
      <c r="G55" s="14" t="n">
        <v>3.18713419938028</v>
      </c>
      <c r="H55" s="0" t="n">
        <v>3.08002847627988</v>
      </c>
      <c r="I55" s="0" t="n">
        <v>3.39892064153793</v>
      </c>
      <c r="J55" s="0" t="n">
        <v>3.16037578576368</v>
      </c>
      <c r="K55" s="8" t="n">
        <v>5.09319947980475</v>
      </c>
      <c r="L55" s="10" t="n">
        <v>3.55062423851691</v>
      </c>
      <c r="M55" s="10" t="n">
        <v>4.56380620657102</v>
      </c>
      <c r="N55" s="34" t="n">
        <v>0</v>
      </c>
      <c r="O55" s="0" t="n">
        <v>0</v>
      </c>
      <c r="P55" s="0" t="n">
        <v>0</v>
      </c>
      <c r="Q55" s="0" t="n">
        <v>0</v>
      </c>
      <c r="R55" s="0" t="n">
        <v>0</v>
      </c>
      <c r="S55" s="0" t="n">
        <v>0</v>
      </c>
      <c r="T55" s="0" t="n">
        <v>0</v>
      </c>
      <c r="U55" s="0" t="n">
        <v>0</v>
      </c>
      <c r="V55" s="33" t="n">
        <v>0</v>
      </c>
      <c r="W55" s="32" t="n">
        <f aca="false">SUM(G55:J55,N56:N63)/SUM(K55:M55)</f>
        <v>6.9025397216673</v>
      </c>
    </row>
    <row r="56" customFormat="false" ht="12.8" hidden="false" customHeight="false" outlineLevel="0" collapsed="false">
      <c r="B56" s="30" t="n">
        <f aca="false">SUM(O56:R59)</f>
        <v>6.53834192286945</v>
      </c>
      <c r="C56" s="30" t="n">
        <f aca="false">SUM(G56:N59)+SUM(O60:R63)</f>
        <v>394.429378286499</v>
      </c>
      <c r="D56" s="30" t="n">
        <f aca="false">C56/B56</f>
        <v>60.3255967551782</v>
      </c>
      <c r="E56" s="27" t="s">
        <v>17</v>
      </c>
      <c r="F56" s="1" t="s">
        <v>28</v>
      </c>
      <c r="G56" s="2" t="n">
        <v>8.55254986201758</v>
      </c>
      <c r="H56" s="4" t="n">
        <v>8.40009693000788</v>
      </c>
      <c r="I56" s="4" t="n">
        <v>8.53240419836556</v>
      </c>
      <c r="J56" s="31" t="n">
        <v>8.43585369729341</v>
      </c>
      <c r="K56" s="0" t="n">
        <v>8.25856998127613</v>
      </c>
      <c r="L56" s="0" t="n">
        <v>8.27968198973466</v>
      </c>
      <c r="M56" s="0" t="n">
        <v>8.3162474103636</v>
      </c>
      <c r="N56" s="0" t="n">
        <v>10.6648619137318</v>
      </c>
      <c r="O56" s="2" t="n">
        <v>0</v>
      </c>
      <c r="P56" s="4" t="n">
        <v>0</v>
      </c>
      <c r="Q56" s="4" t="n">
        <v>0</v>
      </c>
      <c r="R56" s="31" t="n">
        <v>0</v>
      </c>
      <c r="S56" s="0" t="n">
        <v>0</v>
      </c>
      <c r="T56" s="0" t="n">
        <v>0</v>
      </c>
      <c r="U56" s="0" t="n">
        <v>0</v>
      </c>
      <c r="V56" s="33" t="n">
        <v>0</v>
      </c>
      <c r="W56" s="32" t="n">
        <f aca="false">SUM(G56:N56,O60:O63)/SUM(O57:O59)</f>
        <v>36.3057690462881</v>
      </c>
    </row>
    <row r="57" customFormat="false" ht="12.8" hidden="false" customHeight="false" outlineLevel="0" collapsed="false">
      <c r="B57" s="30"/>
      <c r="C57" s="30"/>
      <c r="D57" s="30"/>
      <c r="E57" s="30"/>
      <c r="F57" s="1" t="s">
        <v>29</v>
      </c>
      <c r="G57" s="14" t="n">
        <v>8.39457802034759</v>
      </c>
      <c r="H57" s="0" t="n">
        <v>8.27621337193834</v>
      </c>
      <c r="I57" s="0" t="n">
        <v>8.41996487589655</v>
      </c>
      <c r="J57" s="33" t="n">
        <v>8.2736342010869</v>
      </c>
      <c r="K57" s="0" t="n">
        <v>8.22482398846819</v>
      </c>
      <c r="L57" s="0" t="n">
        <v>8.12452632960338</v>
      </c>
      <c r="M57" s="0" t="n">
        <v>8.14732505528713</v>
      </c>
      <c r="N57" s="0" t="n">
        <v>10.4028898140354</v>
      </c>
      <c r="O57" s="14" t="n">
        <v>0.594521773848473</v>
      </c>
      <c r="P57" s="0" t="n">
        <v>0</v>
      </c>
      <c r="Q57" s="0" t="n">
        <v>0</v>
      </c>
      <c r="R57" s="33" t="n">
        <v>0</v>
      </c>
      <c r="S57" s="0" t="n">
        <v>0</v>
      </c>
      <c r="T57" s="0" t="n">
        <v>0</v>
      </c>
      <c r="U57" s="0" t="n">
        <v>0</v>
      </c>
      <c r="V57" s="33" t="n">
        <v>0</v>
      </c>
      <c r="W57" s="32" t="n">
        <f aca="false">SUM(G57:N57,P60:P63)/SUM(O57,P58,P59)</f>
        <v>35.9972063188625</v>
      </c>
    </row>
    <row r="58" customFormat="false" ht="12.8" hidden="false" customHeight="false" outlineLevel="0" collapsed="false">
      <c r="B58" s="30"/>
      <c r="C58" s="30"/>
      <c r="D58" s="30"/>
      <c r="E58" s="30"/>
      <c r="F58" s="1" t="s">
        <v>30</v>
      </c>
      <c r="G58" s="14" t="n">
        <v>8.31153544726942</v>
      </c>
      <c r="H58" s="0" t="n">
        <v>8.18508367805224</v>
      </c>
      <c r="I58" s="0" t="n">
        <v>8.20188530502051</v>
      </c>
      <c r="J58" s="33" t="n">
        <v>8.27171990469208</v>
      </c>
      <c r="K58" s="0" t="n">
        <v>7.91967419561603</v>
      </c>
      <c r="L58" s="0" t="n">
        <v>8.16994820056577</v>
      </c>
      <c r="M58" s="0" t="n">
        <v>8.05246432189716</v>
      </c>
      <c r="N58" s="0" t="n">
        <v>10.0402696194522</v>
      </c>
      <c r="O58" s="14" t="n">
        <v>1.46961286840308</v>
      </c>
      <c r="P58" s="0" t="n">
        <v>1.13149364341977</v>
      </c>
      <c r="Q58" s="0" t="n">
        <v>0</v>
      </c>
      <c r="R58" s="33" t="n">
        <v>0</v>
      </c>
      <c r="S58" s="0" t="n">
        <v>0</v>
      </c>
      <c r="T58" s="0" t="n">
        <v>0</v>
      </c>
      <c r="U58" s="0" t="n">
        <v>0</v>
      </c>
      <c r="V58" s="33" t="n">
        <v>0</v>
      </c>
      <c r="W58" s="32" t="n">
        <f aca="false">SUM(G58:N58,Q60:Q63)/SUM(O58,P58,Q59)</f>
        <v>22.4167313019556</v>
      </c>
    </row>
    <row r="59" customFormat="false" ht="12.8" hidden="false" customHeight="false" outlineLevel="0" collapsed="false">
      <c r="B59" s="30"/>
      <c r="C59" s="30"/>
      <c r="D59" s="30"/>
      <c r="E59" s="30"/>
      <c r="F59" s="1" t="s">
        <v>31</v>
      </c>
      <c r="G59" s="8" t="n">
        <v>8.87855605898471</v>
      </c>
      <c r="H59" s="10" t="n">
        <v>8.72882260390696</v>
      </c>
      <c r="I59" s="10" t="n">
        <v>8.86445998196648</v>
      </c>
      <c r="J59" s="34" t="n">
        <v>8.73704797420149</v>
      </c>
      <c r="K59" s="0" t="n">
        <v>8.5277681402096</v>
      </c>
      <c r="L59" s="0" t="n">
        <v>8.62348913734014</v>
      </c>
      <c r="M59" s="0" t="n">
        <v>8.74683825828094</v>
      </c>
      <c r="N59" s="0" t="n">
        <v>11.1543601204889</v>
      </c>
      <c r="O59" s="8" t="n">
        <v>0.652082444728967</v>
      </c>
      <c r="P59" s="10" t="n">
        <v>0.988771278177085</v>
      </c>
      <c r="Q59" s="10" t="n">
        <v>1.70185991429208</v>
      </c>
      <c r="R59" s="34" t="n">
        <v>0</v>
      </c>
      <c r="S59" s="0" t="n">
        <v>0</v>
      </c>
      <c r="T59" s="0" t="n">
        <v>0</v>
      </c>
      <c r="U59" s="0" t="n">
        <v>0</v>
      </c>
      <c r="V59" s="33" t="n">
        <v>0</v>
      </c>
      <c r="W59" s="32" t="n">
        <f aca="false">SUM(G59:N59,R60:R63)/SUM(O59,P59,Q59)</f>
        <v>30.4039951112856</v>
      </c>
    </row>
    <row r="60" customFormat="false" ht="12.8" hidden="false" customHeight="false" outlineLevel="0" collapsed="false">
      <c r="B60" s="30" t="n">
        <f aca="false">SUM(S60:V63)</f>
        <v>4.66029158125815</v>
      </c>
      <c r="C60" s="30" t="n">
        <f aca="false">SUM(G60:R63)</f>
        <v>346.043450325244</v>
      </c>
      <c r="D60" s="30" t="n">
        <f aca="false">C60/B60</f>
        <v>74.2536050140926</v>
      </c>
      <c r="E60" s="27" t="s">
        <v>18</v>
      </c>
      <c r="F60" s="1" t="s">
        <v>32</v>
      </c>
      <c r="G60" s="14" t="n">
        <v>6.89896224395729</v>
      </c>
      <c r="H60" s="0" t="n">
        <v>6.74559828216831</v>
      </c>
      <c r="I60" s="0" t="n">
        <v>6.7871637851292</v>
      </c>
      <c r="J60" s="0" t="n">
        <v>6.76533395360019</v>
      </c>
      <c r="K60" s="2" t="n">
        <v>6.85850359738346</v>
      </c>
      <c r="L60" s="4" t="n">
        <v>7.32475420005692</v>
      </c>
      <c r="M60" s="4" t="n">
        <v>6.90553921883814</v>
      </c>
      <c r="N60" s="31" t="n">
        <v>9.03093079837561</v>
      </c>
      <c r="O60" s="0" t="n">
        <v>7.21681464645555</v>
      </c>
      <c r="P60" s="0" t="n">
        <v>7.349495137137</v>
      </c>
      <c r="Q60" s="0" t="n">
        <v>7.25179283880542</v>
      </c>
      <c r="R60" s="0" t="n">
        <v>7.37394482310402</v>
      </c>
      <c r="S60" s="2" t="n">
        <v>0</v>
      </c>
      <c r="T60" s="4" t="n">
        <v>0</v>
      </c>
      <c r="U60" s="4" t="n">
        <v>0</v>
      </c>
      <c r="V60" s="31" t="n">
        <v>0</v>
      </c>
      <c r="W60" s="32" t="n">
        <f aca="false">SUM(G60:R60)/SUM(S61:S63)</f>
        <v>36.4783599916405</v>
      </c>
    </row>
    <row r="61" customFormat="false" ht="12.8" hidden="false" customHeight="false" outlineLevel="0" collapsed="false">
      <c r="B61" s="30"/>
      <c r="C61" s="30"/>
      <c r="D61" s="30"/>
      <c r="E61" s="30"/>
      <c r="F61" s="1" t="s">
        <v>33</v>
      </c>
      <c r="G61" s="14" t="n">
        <v>6.77666913317511</v>
      </c>
      <c r="H61" s="0" t="n">
        <v>6.6289527927411</v>
      </c>
      <c r="I61" s="0" t="n">
        <v>6.83551280717312</v>
      </c>
      <c r="J61" s="0" t="n">
        <v>6.66161599011467</v>
      </c>
      <c r="K61" s="14" t="n">
        <v>6.72284449465353</v>
      </c>
      <c r="L61" s="0" t="n">
        <v>7.29843340881675</v>
      </c>
      <c r="M61" s="0" t="n">
        <v>6.97682134176833</v>
      </c>
      <c r="N61" s="33" t="n">
        <v>8.81785524052558</v>
      </c>
      <c r="O61" s="0" t="n">
        <v>7.19415878625167</v>
      </c>
      <c r="P61" s="0" t="n">
        <v>7.20724867730611</v>
      </c>
      <c r="Q61" s="0" t="n">
        <v>7.14150419129583</v>
      </c>
      <c r="R61" s="0" t="n">
        <v>7.20434903580327</v>
      </c>
      <c r="S61" s="14" t="n">
        <v>0.733314461023465</v>
      </c>
      <c r="T61" s="0" t="n">
        <v>0</v>
      </c>
      <c r="U61" s="0" t="n">
        <v>0</v>
      </c>
      <c r="V61" s="33" t="n">
        <v>0</v>
      </c>
      <c r="W61" s="32" t="n">
        <f aca="false">SUM(G61:R61)/SUM(S61,T62,T63)</f>
        <v>40.8535857151782</v>
      </c>
    </row>
    <row r="62" customFormat="false" ht="12.8" hidden="false" customHeight="false" outlineLevel="0" collapsed="false">
      <c r="B62" s="30"/>
      <c r="C62" s="30"/>
      <c r="D62" s="30"/>
      <c r="E62" s="30"/>
      <c r="F62" s="1" t="s">
        <v>34</v>
      </c>
      <c r="G62" s="14" t="n">
        <v>6.721641182371</v>
      </c>
      <c r="H62" s="0" t="n">
        <v>6.54347761594118</v>
      </c>
      <c r="I62" s="0" t="n">
        <v>6.75892265615233</v>
      </c>
      <c r="J62" s="0" t="n">
        <v>6.57747172810207</v>
      </c>
      <c r="K62" s="14" t="n">
        <v>6.66720951957036</v>
      </c>
      <c r="L62" s="0" t="n">
        <v>7.27107271738244</v>
      </c>
      <c r="M62" s="0" t="n">
        <v>6.93312760172571</v>
      </c>
      <c r="N62" s="33" t="n">
        <v>8.74861974141401</v>
      </c>
      <c r="O62" s="0" t="n">
        <v>7.16585709686819</v>
      </c>
      <c r="P62" s="0" t="n">
        <v>7.21176392759682</v>
      </c>
      <c r="Q62" s="0" t="n">
        <v>7.1876896485782</v>
      </c>
      <c r="R62" s="0" t="n">
        <v>7.2651811538387</v>
      </c>
      <c r="S62" s="14" t="n">
        <v>0.770675028249279</v>
      </c>
      <c r="T62" s="0" t="n">
        <v>0.457840374936326</v>
      </c>
      <c r="U62" s="0" t="n">
        <v>0</v>
      </c>
      <c r="V62" s="33" t="n">
        <v>0</v>
      </c>
      <c r="W62" s="32" t="n">
        <f aca="false">SUM(G62:R62)/SUM(S62,T62,U63)</f>
        <v>39.4014082593095</v>
      </c>
    </row>
    <row r="63" customFormat="false" ht="12.8" hidden="false" customHeight="false" outlineLevel="0" collapsed="false">
      <c r="B63" s="30"/>
      <c r="C63" s="30"/>
      <c r="D63" s="30"/>
      <c r="E63" s="30"/>
      <c r="F63" s="1" t="s">
        <v>35</v>
      </c>
      <c r="G63" s="8" t="n">
        <v>6.78658478006599</v>
      </c>
      <c r="H63" s="10" t="n">
        <v>6.65864979687477</v>
      </c>
      <c r="I63" s="10" t="n">
        <v>6.89682020181607</v>
      </c>
      <c r="J63" s="10" t="n">
        <v>6.61626999292461</v>
      </c>
      <c r="K63" s="8" t="n">
        <v>7.40594730209785</v>
      </c>
      <c r="L63" s="10" t="n">
        <v>7.44098328732343</v>
      </c>
      <c r="M63" s="10" t="n">
        <v>7.18998337923604</v>
      </c>
      <c r="N63" s="34" t="n">
        <v>9.47994383466819</v>
      </c>
      <c r="O63" s="10" t="n">
        <v>7.5972537271301</v>
      </c>
      <c r="P63" s="10" t="n">
        <v>7.69227338894507</v>
      </c>
      <c r="Q63" s="10" t="n">
        <v>7.72487482430974</v>
      </c>
      <c r="R63" s="10" t="n">
        <v>7.52703179567457</v>
      </c>
      <c r="S63" s="8" t="n">
        <v>0.867521553022899</v>
      </c>
      <c r="T63" s="10" t="n">
        <v>0.900851640423315</v>
      </c>
      <c r="U63" s="10" t="n">
        <v>0.930088523602862</v>
      </c>
      <c r="V63" s="34" t="n">
        <v>0</v>
      </c>
      <c r="W63" s="32" t="n">
        <f aca="false">SUM(G63:R63)/SUM(S63:U63)</f>
        <v>32.9879115010797</v>
      </c>
    </row>
  </sheetData>
  <mergeCells count="72">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s>
  <conditionalFormatting sqref="G48:V63">
    <cfRule type="colorScale" priority="2">
      <colorScale>
        <cfvo type="min" val="0"/>
        <cfvo type="max" val="0"/>
        <color rgb="FF00A933"/>
        <color rgb="FFFF0000"/>
      </colorScale>
    </cfRule>
  </conditionalFormatting>
  <conditionalFormatting sqref="G6:V21">
    <cfRule type="colorScale" priority="3">
      <colorScale>
        <cfvo type="min" val="0"/>
        <cfvo type="max" val="0"/>
        <color rgb="FF00A933"/>
        <color rgb="FFFF0000"/>
      </colorScale>
    </cfRule>
  </conditionalFormatting>
  <conditionalFormatting sqref="G27:V42">
    <cfRule type="colorScale" priority="4">
      <colorScale>
        <cfvo type="min" val="0"/>
        <cfvo type="max" val="0"/>
        <color rgb="FF00A933"/>
        <color rgb="FFFF0000"/>
      </colorScale>
    </cfRule>
  </conditionalFormatting>
  <conditionalFormatting sqref="D6 D27 D48">
    <cfRule type="top10" priority="5" aboveAverage="0" equalAverage="0" bottom="0" percent="0" rank="1" text="" dxfId="0"/>
    <cfRule type="top10" priority="6" aboveAverage="0" equalAverage="0" bottom="1" percent="0" rank="1" text="" dxfId="1"/>
  </conditionalFormatting>
  <conditionalFormatting sqref="D10 D31 D52">
    <cfRule type="top10" priority="7" aboveAverage="0" equalAverage="0" bottom="0" percent="0" rank="1" text="" dxfId="0"/>
    <cfRule type="top10" priority="8" aboveAverage="0" equalAverage="0" bottom="1" percent="0" rank="1" text="" dxfId="1"/>
  </conditionalFormatting>
  <conditionalFormatting sqref="D14 D35 D56">
    <cfRule type="top10" priority="9" aboveAverage="0" equalAverage="0" bottom="0" percent="0" rank="1" text="" dxfId="0"/>
    <cfRule type="top10" priority="10" aboveAverage="0" equalAverage="0" bottom="1" percent="0" rank="1" text="" dxfId="1"/>
  </conditionalFormatting>
  <conditionalFormatting sqref="D18 D39 D60">
    <cfRule type="top10" priority="11" aboveAverage="0" equalAverage="0" bottom="0" percent="0" rank="1" text="" dxfId="0"/>
    <cfRule type="top10" priority="12" aboveAverage="0" equalAverage="0" bottom="1" percent="0" rank="1" text="" dxfId="1"/>
  </conditionalFormatting>
  <conditionalFormatting sqref="W6:W21">
    <cfRule type="colorScale" priority="13">
      <colorScale>
        <cfvo type="min" val="0"/>
        <cfvo type="percentile" val="50"/>
        <cfvo type="max" val="0"/>
        <color rgb="FFFF0000"/>
        <color rgb="FFFFFF00"/>
        <color rgb="FF00A933"/>
      </colorScale>
    </cfRule>
  </conditionalFormatting>
  <conditionalFormatting sqref="W27:W42">
    <cfRule type="colorScale" priority="14">
      <colorScale>
        <cfvo type="min" val="0"/>
        <cfvo type="percentile" val="50"/>
        <cfvo type="max" val="0"/>
        <color rgb="FFFF0000"/>
        <color rgb="FFFFFF00"/>
        <color rgb="FF00A933"/>
      </colorScale>
    </cfRule>
  </conditionalFormatting>
  <conditionalFormatting sqref="W48:W63">
    <cfRule type="colorScale" priority="15">
      <colorScale>
        <cfvo type="min" val="0"/>
        <cfvo type="percentile" val="50"/>
        <cfvo type="max" val="0"/>
        <color rgb="FFFF0000"/>
        <color rgb="FFFFFF00"/>
        <color rgb="FF00A933"/>
      </colorScale>
    </cfRule>
  </conditionalFormatting>
  <conditionalFormatting sqref="B6 B27 B48 B69 B90 B111 B132 B153 B174 B195">
    <cfRule type="top10" priority="16" aboveAverage="0" equalAverage="0" bottom="1" percent="0" rank="1" text="" dxfId="0"/>
    <cfRule type="top10" priority="17" aboveAverage="0" equalAverage="0" bottom="0" percent="0" rank="1" text="" dxfId="1"/>
  </conditionalFormatting>
  <conditionalFormatting sqref="B10 B31 B52 B73 B94 B115 B136 B157 B178 B199">
    <cfRule type="top10" priority="18" aboveAverage="0" equalAverage="0" bottom="1" percent="0" rank="1" text="" dxfId="0"/>
    <cfRule type="top10" priority="19" aboveAverage="0" equalAverage="0" bottom="0" percent="0" rank="1" text="" dxfId="1"/>
  </conditionalFormatting>
  <conditionalFormatting sqref="B35 B56 B77 B98 B119 B140 B161 B182 B203 B14">
    <cfRule type="top10" priority="20" aboveAverage="0" equalAverage="0" bottom="1" percent="0" rank="1" text="" dxfId="0"/>
    <cfRule type="top10" priority="21" aboveAverage="0" equalAverage="0" bottom="0" percent="0" rank="1" text="" dxfId="1"/>
  </conditionalFormatting>
  <conditionalFormatting sqref="B39 B60 B81 B102 B123 B144 B165 B186 B207 B18">
    <cfRule type="top10" priority="22" aboveAverage="0" equalAverage="0" bottom="1" percent="0" rank="1" text="" dxfId="0"/>
    <cfRule type="top10" priority="23" aboveAverage="0" equalAverage="0" bottom="0" percent="0" rank="1" text="" dxfId="1"/>
  </conditionalFormatting>
  <conditionalFormatting sqref="C6 C27 C48 C69 C90 C111 C132 C153 C174 C195">
    <cfRule type="top10" priority="24" aboveAverage="0" equalAverage="0" bottom="0" percent="0" rank="1" text="" dxfId="0"/>
    <cfRule type="top10" priority="25" aboveAverage="0" equalAverage="0" bottom="1" percent="0" rank="1" text="" dxfId="1"/>
  </conditionalFormatting>
  <conditionalFormatting sqref="C10 C31 C52 C73 C94 C115 C136 C157 C178 C199">
    <cfRule type="top10" priority="26" aboveAverage="0" equalAverage="0" bottom="0" percent="0" rank="1" text="" dxfId="0"/>
    <cfRule type="top10" priority="27" aboveAverage="0" equalAverage="0" bottom="1" percent="0" rank="1" text="" dxfId="1"/>
  </conditionalFormatting>
  <conditionalFormatting sqref="C14 C35 C56 C77 C98 C119 C140 C161 C182 C203">
    <cfRule type="top10" priority="28" aboveAverage="0" equalAverage="0" bottom="0" percent="0" rank="1" text="" dxfId="0"/>
    <cfRule type="top10" priority="29" aboveAverage="0" equalAverage="0" bottom="1" percent="0" rank="1" text="" dxfId="1"/>
  </conditionalFormatting>
  <conditionalFormatting sqref="C39 C60 C81 C102 C123 C144 C165 C186 C207 C18">
    <cfRule type="top10" priority="30" aboveAverage="0" equalAverage="0" bottom="0" percent="0" rank="1" text="" dxfId="0"/>
    <cfRule type="top10" priority="31"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MJ229"/>
  <sheetViews>
    <sheetView showFormulas="false" showGridLines="true" showRowColHeaders="true" showZeros="true" rightToLeft="false" tabSelected="true" showOutlineSymbols="true" defaultGridColor="true" view="normal" topLeftCell="A58" colorId="64" zoomScale="80" zoomScaleNormal="80" zoomScalePageLayoutView="100" workbookViewId="0">
      <selection pane="topLeft" activeCell="D69" activeCellId="0" sqref="D69"/>
    </sheetView>
  </sheetViews>
  <sheetFormatPr defaultColWidth="11.53515625" defaultRowHeight="12.8" zeroHeight="false" outlineLevelRow="0" outlineLevelCol="0"/>
  <cols>
    <col collapsed="false" customWidth="false" hidden="true" outlineLevel="0" max="3" min="2" style="0" width="11.52"/>
    <col collapsed="false" customWidth="true" hidden="false" outlineLevel="0" max="4" min="4" style="35" width="28.34"/>
    <col collapsed="false" customWidth="true" hidden="false" outlineLevel="0" max="5" min="5" style="0" width="28.16"/>
    <col collapsed="false" customWidth="true" hidden="false" outlineLevel="0" max="24" min="24" style="0" width="28.16"/>
  </cols>
  <sheetData>
    <row r="3" customFormat="false" ht="12.8" hidden="false" customHeight="true" outlineLevel="0" collapsed="false">
      <c r="B3" s="27" t="s">
        <v>11</v>
      </c>
      <c r="C3" s="27" t="s">
        <v>12</v>
      </c>
      <c r="D3" s="36" t="s">
        <v>36</v>
      </c>
      <c r="E3" s="37" t="s">
        <v>37</v>
      </c>
      <c r="F3" s="38" t="s">
        <v>38</v>
      </c>
      <c r="G3" s="38"/>
      <c r="H3" s="39" t="s">
        <v>39</v>
      </c>
      <c r="I3" s="39"/>
      <c r="J3" s="39"/>
      <c r="K3" s="39"/>
      <c r="L3" s="39" t="s">
        <v>40</v>
      </c>
      <c r="M3" s="39"/>
      <c r="N3" s="39"/>
      <c r="O3" s="39" t="s">
        <v>41</v>
      </c>
      <c r="P3" s="39" t="s">
        <v>42</v>
      </c>
      <c r="Q3" s="39"/>
      <c r="R3" s="39"/>
      <c r="S3" s="39"/>
      <c r="T3" s="39" t="s">
        <v>43</v>
      </c>
      <c r="U3" s="39"/>
      <c r="V3" s="39"/>
      <c r="W3" s="39"/>
    </row>
    <row r="4" customFormat="false" ht="12.8" hidden="false" customHeight="false" outlineLevel="0" collapsed="false">
      <c r="B4" s="27"/>
      <c r="C4" s="27"/>
      <c r="D4" s="36"/>
      <c r="E4" s="37"/>
      <c r="F4" s="38"/>
      <c r="G4" s="38"/>
      <c r="H4" s="39"/>
      <c r="I4" s="39"/>
      <c r="J4" s="39"/>
      <c r="K4" s="39"/>
      <c r="L4" s="39"/>
      <c r="M4" s="39"/>
      <c r="N4" s="39"/>
      <c r="O4" s="39"/>
      <c r="P4" s="39"/>
      <c r="Q4" s="39"/>
      <c r="R4" s="39"/>
      <c r="S4" s="39"/>
      <c r="T4" s="39"/>
      <c r="U4" s="39"/>
      <c r="V4" s="39"/>
      <c r="W4" s="39"/>
    </row>
    <row r="5" customFormat="false" ht="59.7" hidden="false" customHeight="false" outlineLevel="0" collapsed="false">
      <c r="B5" s="29" t="s">
        <v>19</v>
      </c>
      <c r="C5" s="29" t="s">
        <v>20</v>
      </c>
      <c r="D5" s="36"/>
      <c r="E5" s="37"/>
      <c r="F5" s="38"/>
      <c r="G5" s="38"/>
      <c r="H5" s="39" t="s">
        <v>44</v>
      </c>
      <c r="I5" s="39" t="s">
        <v>45</v>
      </c>
      <c r="J5" s="39" t="s">
        <v>46</v>
      </c>
      <c r="K5" s="39" t="s">
        <v>47</v>
      </c>
      <c r="L5" s="37" t="s">
        <v>44</v>
      </c>
      <c r="M5" s="39" t="s">
        <v>46</v>
      </c>
      <c r="N5" s="39" t="s">
        <v>47</v>
      </c>
      <c r="O5" s="39" t="s">
        <v>45</v>
      </c>
      <c r="P5" s="39" t="s">
        <v>46</v>
      </c>
      <c r="Q5" s="39" t="s">
        <v>44</v>
      </c>
      <c r="R5" s="39" t="s">
        <v>47</v>
      </c>
      <c r="S5" s="39" t="s">
        <v>45</v>
      </c>
      <c r="T5" s="39" t="s">
        <v>44</v>
      </c>
      <c r="U5" s="39" t="s">
        <v>45</v>
      </c>
      <c r="V5" s="39" t="s">
        <v>46</v>
      </c>
      <c r="W5" s="39" t="s">
        <v>47</v>
      </c>
    </row>
    <row r="6" customFormat="false" ht="13.25" hidden="false" customHeight="false" outlineLevel="0" collapsed="false">
      <c r="B6" s="30" t="n">
        <f aca="false">SUM(H6:K9)</f>
        <v>6.05403946770898</v>
      </c>
      <c r="C6" s="30" t="n">
        <f aca="false">SUM(H10:K21)</f>
        <v>649.81911373993</v>
      </c>
      <c r="D6" s="40" t="n">
        <f aca="false">C6/B6</f>
        <v>107.336451505798</v>
      </c>
      <c r="E6" s="41" t="n">
        <f aca="false">SUM(H10:H21)/SUM(H7:H9)</f>
        <v>62.7782180274175</v>
      </c>
      <c r="F6" s="42" t="s">
        <v>39</v>
      </c>
      <c r="G6" s="42" t="s">
        <v>44</v>
      </c>
      <c r="H6" s="2" t="n">
        <v>0</v>
      </c>
      <c r="I6" s="4" t="n">
        <v>0</v>
      </c>
      <c r="J6" s="4" t="n">
        <v>0</v>
      </c>
      <c r="K6" s="31" t="n">
        <v>0</v>
      </c>
      <c r="L6" s="4" t="n">
        <v>0</v>
      </c>
      <c r="M6" s="4" t="n">
        <v>0</v>
      </c>
      <c r="N6" s="4" t="n">
        <v>0</v>
      </c>
      <c r="O6" s="4" t="n">
        <v>0</v>
      </c>
      <c r="P6" s="4" t="n">
        <v>0</v>
      </c>
      <c r="Q6" s="4" t="n">
        <v>0</v>
      </c>
      <c r="R6" s="4" t="n">
        <v>0</v>
      </c>
      <c r="S6" s="4" t="n">
        <v>0</v>
      </c>
      <c r="T6" s="4" t="n">
        <v>0</v>
      </c>
      <c r="U6" s="4" t="n">
        <v>0</v>
      </c>
      <c r="V6" s="4" t="n">
        <v>0</v>
      </c>
      <c r="W6" s="31" t="n">
        <v>0</v>
      </c>
    </row>
    <row r="7" customFormat="false" ht="13.25" hidden="false" customHeight="false" outlineLevel="0" collapsed="false">
      <c r="B7" s="30"/>
      <c r="C7" s="30"/>
      <c r="D7" s="40"/>
      <c r="E7" s="41" t="n">
        <f aca="false">SUM(I10:I21)/SUM(H7,I8,I9)</f>
        <v>60.5612033311596</v>
      </c>
      <c r="F7" s="42"/>
      <c r="G7" s="42" t="s">
        <v>45</v>
      </c>
      <c r="H7" s="14" t="n">
        <v>0.725330468136913</v>
      </c>
      <c r="I7" s="0" t="n">
        <v>0</v>
      </c>
      <c r="J7" s="0" t="n">
        <v>0</v>
      </c>
      <c r="K7" s="33" t="n">
        <v>0</v>
      </c>
      <c r="L7" s="0" t="n">
        <v>0</v>
      </c>
      <c r="M7" s="0" t="n">
        <v>0</v>
      </c>
      <c r="N7" s="0" t="n">
        <v>0</v>
      </c>
      <c r="O7" s="0" t="n">
        <v>0</v>
      </c>
      <c r="P7" s="0" t="n">
        <v>0</v>
      </c>
      <c r="Q7" s="0" t="n">
        <v>0</v>
      </c>
      <c r="R7" s="0" t="n">
        <v>0</v>
      </c>
      <c r="S7" s="0" t="n">
        <v>0</v>
      </c>
      <c r="T7" s="0" t="n">
        <v>0</v>
      </c>
      <c r="U7" s="0" t="n">
        <v>0</v>
      </c>
      <c r="V7" s="0" t="n">
        <v>0</v>
      </c>
      <c r="W7" s="33" t="n">
        <v>0</v>
      </c>
    </row>
    <row r="8" customFormat="false" ht="13.25" hidden="false" customHeight="false" outlineLevel="0" collapsed="false">
      <c r="B8" s="30"/>
      <c r="C8" s="30"/>
      <c r="D8" s="40"/>
      <c r="E8" s="41" t="n">
        <f aca="false">SUM(J10:J21)/SUM(H8,I8,J9)</f>
        <v>39.4615729900998</v>
      </c>
      <c r="F8" s="42"/>
      <c r="G8" s="42" t="s">
        <v>46</v>
      </c>
      <c r="H8" s="14" t="n">
        <v>1.24672060829484</v>
      </c>
      <c r="I8" s="0" t="n">
        <v>1.47312644880512</v>
      </c>
      <c r="J8" s="0" t="n">
        <v>0</v>
      </c>
      <c r="K8" s="33" t="n">
        <v>0</v>
      </c>
      <c r="L8" s="0" t="n">
        <v>0</v>
      </c>
      <c r="M8" s="0" t="n">
        <v>0</v>
      </c>
      <c r="N8" s="0" t="n">
        <v>0</v>
      </c>
      <c r="O8" s="0" t="n">
        <v>0</v>
      </c>
      <c r="P8" s="0" t="n">
        <v>0</v>
      </c>
      <c r="Q8" s="0" t="n">
        <v>0</v>
      </c>
      <c r="R8" s="0" t="n">
        <v>0</v>
      </c>
      <c r="S8" s="0" t="n">
        <v>0</v>
      </c>
      <c r="T8" s="0" t="n">
        <v>0</v>
      </c>
      <c r="U8" s="0" t="n">
        <v>0</v>
      </c>
      <c r="V8" s="0" t="n">
        <v>0</v>
      </c>
      <c r="W8" s="33" t="n">
        <v>0</v>
      </c>
    </row>
    <row r="9" customFormat="false" ht="13.25" hidden="false" customHeight="false" outlineLevel="0" collapsed="false">
      <c r="B9" s="30"/>
      <c r="C9" s="30"/>
      <c r="D9" s="40"/>
      <c r="E9" s="41" t="n">
        <f aca="false">SUM(K10:K21)/SUM(H9:J9)</f>
        <v>60.3908568610193</v>
      </c>
      <c r="F9" s="42"/>
      <c r="G9" s="42" t="s">
        <v>47</v>
      </c>
      <c r="H9" s="8" t="n">
        <v>0.685549064625046</v>
      </c>
      <c r="I9" s="10" t="n">
        <v>0.429425223626075</v>
      </c>
      <c r="J9" s="10" t="n">
        <v>1.49388765422099</v>
      </c>
      <c r="K9" s="34" t="n">
        <v>0</v>
      </c>
      <c r="L9" s="0" t="n">
        <v>0</v>
      </c>
      <c r="M9" s="0" t="n">
        <v>0</v>
      </c>
      <c r="N9" s="0" t="n">
        <v>0</v>
      </c>
      <c r="O9" s="0" t="n">
        <v>0</v>
      </c>
      <c r="P9" s="0" t="n">
        <v>0</v>
      </c>
      <c r="Q9" s="0" t="n">
        <v>0</v>
      </c>
      <c r="R9" s="0" t="n">
        <v>0</v>
      </c>
      <c r="S9" s="0" t="n">
        <v>0</v>
      </c>
      <c r="T9" s="0" t="n">
        <v>0</v>
      </c>
      <c r="U9" s="0" t="n">
        <v>0</v>
      </c>
      <c r="V9" s="0" t="n">
        <v>0</v>
      </c>
      <c r="W9" s="33" t="n">
        <v>0</v>
      </c>
    </row>
    <row r="10" customFormat="false" ht="13.25" hidden="false" customHeight="false" outlineLevel="0" collapsed="false">
      <c r="B10" s="30" t="n">
        <f aca="false">SUM(L10:O13)</f>
        <v>84.6325065000467</v>
      </c>
      <c r="C10" s="30" t="n">
        <f aca="false">SUM(H10:K13)+SUM(L14:O17)+SUM(L18:O21)</f>
        <v>665.544431879301</v>
      </c>
      <c r="D10" s="43" t="n">
        <f aca="false">C10/B10</f>
        <v>7.86393384058564</v>
      </c>
      <c r="E10" s="41" t="n">
        <f aca="false">SUM(H10:K10,L14:L21)/SUM(L11:L13)</f>
        <v>2.79395645987699</v>
      </c>
      <c r="F10" s="42" t="s">
        <v>40</v>
      </c>
      <c r="G10" s="42" t="s">
        <v>44</v>
      </c>
      <c r="H10" s="14" t="n">
        <v>4.82259352733308</v>
      </c>
      <c r="I10" s="0" t="n">
        <v>4.48715926436493</v>
      </c>
      <c r="J10" s="0" t="n">
        <v>5.34671210081375</v>
      </c>
      <c r="K10" s="0" t="n">
        <v>4.29868097911441</v>
      </c>
      <c r="L10" s="2" t="n">
        <v>0</v>
      </c>
      <c r="M10" s="4" t="n">
        <v>0</v>
      </c>
      <c r="N10" s="4" t="n">
        <v>0</v>
      </c>
      <c r="O10" s="31" t="n">
        <v>0</v>
      </c>
      <c r="P10" s="0" t="n">
        <v>0</v>
      </c>
      <c r="Q10" s="0" t="n">
        <v>0</v>
      </c>
      <c r="R10" s="0" t="n">
        <v>0</v>
      </c>
      <c r="S10" s="0" t="n">
        <v>0</v>
      </c>
      <c r="T10" s="0" t="n">
        <v>0</v>
      </c>
      <c r="U10" s="0" t="n">
        <v>0</v>
      </c>
      <c r="V10" s="0" t="n">
        <v>0</v>
      </c>
      <c r="W10" s="33" t="n">
        <v>0</v>
      </c>
    </row>
    <row r="11" customFormat="false" ht="13.25" hidden="false" customHeight="false" outlineLevel="0" collapsed="false">
      <c r="B11" s="30"/>
      <c r="C11" s="30"/>
      <c r="D11" s="43"/>
      <c r="E11" s="41" t="n">
        <f aca="false">SUM(H11:K11,M14:M21)/SUM(L11,M12,M13)</f>
        <v>3.64713940675981</v>
      </c>
      <c r="F11" s="42"/>
      <c r="G11" s="42" t="s">
        <v>46</v>
      </c>
      <c r="H11" s="14" t="n">
        <v>8.15953794623348</v>
      </c>
      <c r="I11" s="0" t="n">
        <v>7.59477608789894</v>
      </c>
      <c r="J11" s="0" t="n">
        <v>8.50571642025919</v>
      </c>
      <c r="K11" s="0" t="n">
        <v>7.33269161282774</v>
      </c>
      <c r="L11" s="14" t="n">
        <v>2.49204479325957</v>
      </c>
      <c r="M11" s="0" t="n">
        <v>0</v>
      </c>
      <c r="N11" s="0" t="n">
        <v>0</v>
      </c>
      <c r="O11" s="33" t="n">
        <v>0</v>
      </c>
      <c r="P11" s="0" t="n">
        <v>0</v>
      </c>
      <c r="Q11" s="0" t="n">
        <v>0</v>
      </c>
      <c r="R11" s="0" t="n">
        <v>0</v>
      </c>
      <c r="S11" s="0" t="n">
        <v>0</v>
      </c>
      <c r="T11" s="0" t="n">
        <v>0</v>
      </c>
      <c r="U11" s="0" t="n">
        <v>0</v>
      </c>
      <c r="V11" s="0" t="n">
        <v>0</v>
      </c>
      <c r="W11" s="33" t="n">
        <v>0</v>
      </c>
    </row>
    <row r="12" customFormat="false" ht="13.25" hidden="false" customHeight="false" outlineLevel="0" collapsed="false">
      <c r="B12" s="30"/>
      <c r="C12" s="30"/>
      <c r="D12" s="43"/>
      <c r="E12" s="41" t="n">
        <f aca="false">SUM(H12:K12,N14:N21)/SUM(L12,M12,N13)</f>
        <v>4.380531565249</v>
      </c>
      <c r="F12" s="42"/>
      <c r="G12" s="42" t="s">
        <v>47</v>
      </c>
      <c r="H12" s="14" t="n">
        <v>14.265513571275</v>
      </c>
      <c r="I12" s="0" t="n">
        <v>13.7636345693624</v>
      </c>
      <c r="J12" s="0" t="n">
        <v>14.2480309991595</v>
      </c>
      <c r="K12" s="0" t="n">
        <v>13.5129215368792</v>
      </c>
      <c r="L12" s="14" t="n">
        <v>10.169328936267</v>
      </c>
      <c r="M12" s="0" t="n">
        <v>8.20098075758201</v>
      </c>
      <c r="N12" s="0" t="n">
        <v>0</v>
      </c>
      <c r="O12" s="33" t="n">
        <v>0</v>
      </c>
      <c r="P12" s="0" t="n">
        <v>0</v>
      </c>
      <c r="Q12" s="0" t="n">
        <v>0</v>
      </c>
      <c r="R12" s="0" t="n">
        <v>0</v>
      </c>
      <c r="S12" s="0" t="n">
        <v>0</v>
      </c>
      <c r="T12" s="0" t="n">
        <v>0</v>
      </c>
      <c r="U12" s="0" t="n">
        <v>0</v>
      </c>
      <c r="V12" s="0" t="n">
        <v>0</v>
      </c>
      <c r="W12" s="33" t="n">
        <v>0</v>
      </c>
    </row>
    <row r="13" customFormat="false" ht="13.25" hidden="false" customHeight="false" outlineLevel="0" collapsed="false">
      <c r="B13" s="30"/>
      <c r="C13" s="30"/>
      <c r="D13" s="43"/>
      <c r="E13" s="41" t="n">
        <f aca="false">SUM(H13:K13,O14:O21)/SUM(L13:N13)</f>
        <v>4.43535669931916</v>
      </c>
      <c r="F13" s="42"/>
      <c r="G13" s="42" t="s">
        <v>45</v>
      </c>
      <c r="H13" s="14" t="n">
        <v>30.223548953016</v>
      </c>
      <c r="I13" s="0" t="n">
        <v>29.4759738761995</v>
      </c>
      <c r="J13" s="0" t="n">
        <v>29.9532910064123</v>
      </c>
      <c r="K13" s="0" t="n">
        <v>29.2642022296659</v>
      </c>
      <c r="L13" s="8" t="n">
        <v>22.7436369556339</v>
      </c>
      <c r="M13" s="10" t="n">
        <v>21.0087028710484</v>
      </c>
      <c r="N13" s="10" t="n">
        <v>20.0178121862558</v>
      </c>
      <c r="O13" s="34" t="n">
        <v>0</v>
      </c>
      <c r="P13" s="0" t="n">
        <v>0</v>
      </c>
      <c r="Q13" s="0" t="n">
        <v>0</v>
      </c>
      <c r="R13" s="0" t="n">
        <v>0</v>
      </c>
      <c r="S13" s="0" t="n">
        <v>0</v>
      </c>
      <c r="T13" s="0" t="n">
        <v>0</v>
      </c>
      <c r="U13" s="0" t="n">
        <v>0</v>
      </c>
      <c r="V13" s="0" t="n">
        <v>0</v>
      </c>
      <c r="W13" s="33" t="n">
        <v>0</v>
      </c>
    </row>
    <row r="14" customFormat="false" ht="13.25" hidden="false" customHeight="false" outlineLevel="0" collapsed="false">
      <c r="B14" s="30" t="n">
        <f aca="false">SUM(P14:S17)</f>
        <v>68.6609609070686</v>
      </c>
      <c r="C14" s="30" t="n">
        <f aca="false">SUM(H14:O17)+SUM(P18:S21)</f>
        <v>642.212196022085</v>
      </c>
      <c r="D14" s="40" t="n">
        <f aca="false">C14/B14</f>
        <v>9.3533820024935</v>
      </c>
      <c r="E14" s="41" t="n">
        <f aca="false">SUM(H14:O14,P18:P21)/SUM(P15:P17)</f>
        <v>7.44076500189433</v>
      </c>
      <c r="F14" s="42" t="s">
        <v>42</v>
      </c>
      <c r="G14" s="42" t="s">
        <v>46</v>
      </c>
      <c r="H14" s="2" t="n">
        <v>21.6781688975036</v>
      </c>
      <c r="I14" s="4" t="n">
        <v>20.1987560542087</v>
      </c>
      <c r="J14" s="4" t="n">
        <v>21.3653209929366</v>
      </c>
      <c r="K14" s="31" t="n">
        <v>20.364497185443</v>
      </c>
      <c r="L14" s="0" t="n">
        <v>12.9686535713337</v>
      </c>
      <c r="M14" s="0" t="n">
        <v>10.9587340271816</v>
      </c>
      <c r="N14" s="0" t="n">
        <v>11.8876196846485</v>
      </c>
      <c r="O14" s="0" t="n">
        <v>14.415630412382</v>
      </c>
      <c r="P14" s="2" t="n">
        <v>0</v>
      </c>
      <c r="Q14" s="4" t="n">
        <v>0</v>
      </c>
      <c r="R14" s="4" t="n">
        <v>0</v>
      </c>
      <c r="S14" s="31" t="n">
        <v>0</v>
      </c>
      <c r="T14" s="0" t="n">
        <v>0</v>
      </c>
      <c r="U14" s="0" t="n">
        <v>0</v>
      </c>
      <c r="V14" s="0" t="n">
        <v>0</v>
      </c>
      <c r="W14" s="33" t="n">
        <v>0</v>
      </c>
    </row>
    <row r="15" customFormat="false" ht="13.25" hidden="false" customHeight="false" outlineLevel="0" collapsed="false">
      <c r="B15" s="30"/>
      <c r="C15" s="30"/>
      <c r="D15" s="40"/>
      <c r="E15" s="41" t="n">
        <f aca="false">SUM(H15:O15,Q18:Q21)/SUM(P15,Q16,Q17)</f>
        <v>7.27516720870752</v>
      </c>
      <c r="F15" s="42"/>
      <c r="G15" s="42" t="s">
        <v>44</v>
      </c>
      <c r="H15" s="14" t="n">
        <v>20.7824039686548</v>
      </c>
      <c r="I15" s="0" t="n">
        <v>19.2934075028094</v>
      </c>
      <c r="J15" s="0" t="n">
        <v>20.651702970205</v>
      </c>
      <c r="K15" s="33" t="n">
        <v>19.1158067051872</v>
      </c>
      <c r="L15" s="0" t="n">
        <v>12.1860228301363</v>
      </c>
      <c r="M15" s="0" t="n">
        <v>10.3394323880775</v>
      </c>
      <c r="N15" s="0" t="n">
        <v>11.6027988301797</v>
      </c>
      <c r="O15" s="0" t="n">
        <v>15.0766695780568</v>
      </c>
      <c r="P15" s="14" t="n">
        <v>0.594577830124974</v>
      </c>
      <c r="Q15" s="0" t="n">
        <v>0</v>
      </c>
      <c r="R15" s="0" t="n">
        <v>0</v>
      </c>
      <c r="S15" s="33" t="n">
        <v>0</v>
      </c>
      <c r="T15" s="0" t="n">
        <v>0</v>
      </c>
      <c r="U15" s="0" t="n">
        <v>0</v>
      </c>
      <c r="V15" s="0" t="n">
        <v>0</v>
      </c>
      <c r="W15" s="33" t="n">
        <v>0</v>
      </c>
    </row>
    <row r="16" customFormat="false" ht="13.25" hidden="false" customHeight="false" outlineLevel="0" collapsed="false">
      <c r="B16" s="30"/>
      <c r="C16" s="30"/>
      <c r="D16" s="40"/>
      <c r="E16" s="41" t="n">
        <f aca="false">SUM(H16:O16,R18:R21)/SUM(P16,Q16,R17)</f>
        <v>1.84843448502883</v>
      </c>
      <c r="F16" s="42"/>
      <c r="G16" s="42" t="s">
        <v>47</v>
      </c>
      <c r="H16" s="14" t="n">
        <v>3.07192407017227</v>
      </c>
      <c r="I16" s="0" t="n">
        <v>2.95216444297774</v>
      </c>
      <c r="J16" s="0" t="n">
        <v>2.29356465709112</v>
      </c>
      <c r="K16" s="33" t="n">
        <v>3.02744574209433</v>
      </c>
      <c r="L16" s="0" t="n">
        <v>6.8323386653745</v>
      </c>
      <c r="M16" s="0" t="n">
        <v>10.2506777742728</v>
      </c>
      <c r="N16" s="0" t="n">
        <v>16.1235744412141</v>
      </c>
      <c r="O16" s="0" t="n">
        <v>32.7012542974276</v>
      </c>
      <c r="P16" s="14" t="n">
        <v>20.651373974432</v>
      </c>
      <c r="Q16" s="0" t="n">
        <v>19.7175270714458</v>
      </c>
      <c r="R16" s="0" t="n">
        <v>0</v>
      </c>
      <c r="S16" s="33" t="n">
        <v>0</v>
      </c>
      <c r="T16" s="0" t="n">
        <v>0</v>
      </c>
      <c r="U16" s="0" t="n">
        <v>0</v>
      </c>
      <c r="V16" s="0" t="n">
        <v>0</v>
      </c>
      <c r="W16" s="33" t="n">
        <v>0</v>
      </c>
    </row>
    <row r="17" customFormat="false" ht="13.25" hidden="false" customHeight="false" outlineLevel="0" collapsed="false">
      <c r="B17" s="30"/>
      <c r="C17" s="30"/>
      <c r="D17" s="40"/>
      <c r="E17" s="41" t="n">
        <f aca="false">SUM(H17:O17,S18:S21)/SUM(P17,Q17,R17)</f>
        <v>6.88330736300497</v>
      </c>
      <c r="F17" s="42"/>
      <c r="G17" s="42" t="s">
        <v>45</v>
      </c>
      <c r="H17" s="8" t="n">
        <v>23.6442450919034</v>
      </c>
      <c r="I17" s="10" t="n">
        <v>22.8186847161292</v>
      </c>
      <c r="J17" s="10" t="n">
        <v>23.4826624184024</v>
      </c>
      <c r="K17" s="34" t="n">
        <v>22.5992002886799</v>
      </c>
      <c r="L17" s="0" t="n">
        <v>15.6341231711238</v>
      </c>
      <c r="M17" s="0" t="n">
        <v>13.415390199731</v>
      </c>
      <c r="N17" s="0" t="n">
        <v>11.6656232720756</v>
      </c>
      <c r="O17" s="0" t="n">
        <v>12.7571558144705</v>
      </c>
      <c r="P17" s="8" t="n">
        <v>1.55654561540365</v>
      </c>
      <c r="Q17" s="10" t="n">
        <v>2.06032859083499</v>
      </c>
      <c r="R17" s="10" t="n">
        <v>24.0806078248272</v>
      </c>
      <c r="S17" s="34" t="n">
        <v>0</v>
      </c>
      <c r="T17" s="0" t="n">
        <v>0</v>
      </c>
      <c r="U17" s="0" t="n">
        <v>0</v>
      </c>
      <c r="V17" s="0" t="n">
        <v>0</v>
      </c>
      <c r="W17" s="33" t="n">
        <v>0</v>
      </c>
    </row>
    <row r="18" customFormat="false" ht="13.25" hidden="false" customHeight="false" outlineLevel="0" collapsed="false">
      <c r="B18" s="30" t="n">
        <f aca="false">SUM(T18:W21)</f>
        <v>41.8737776846884</v>
      </c>
      <c r="C18" s="30" t="n">
        <f aca="false">SUM(H18:S21)</f>
        <v>534.754462955516</v>
      </c>
      <c r="D18" s="40" t="n">
        <f aca="false">C18/B18</f>
        <v>12.7706286015617</v>
      </c>
      <c r="E18" s="41" t="n">
        <f aca="false">SUM(H18:S18)/SUM(T19:T21)</f>
        <v>7.54160540563976</v>
      </c>
      <c r="F18" s="42" t="s">
        <v>43</v>
      </c>
      <c r="G18" s="42" t="s">
        <v>44</v>
      </c>
      <c r="H18" s="14" t="n">
        <v>7.64810793298454</v>
      </c>
      <c r="I18" s="0" t="n">
        <v>7.04693283213252</v>
      </c>
      <c r="J18" s="0" t="n">
        <v>7.99617272747235</v>
      </c>
      <c r="K18" s="0" t="n">
        <v>7.02027459424643</v>
      </c>
      <c r="L18" s="2" t="n">
        <v>6.44181150593056</v>
      </c>
      <c r="M18" s="4" t="n">
        <v>8.83620285115463</v>
      </c>
      <c r="N18" s="4" t="n">
        <v>15.5905721272602</v>
      </c>
      <c r="O18" s="31" t="n">
        <v>22.1349390254766</v>
      </c>
      <c r="P18" s="0" t="n">
        <v>10.1628689620505</v>
      </c>
      <c r="Q18" s="0" t="n">
        <v>9.71756952305648</v>
      </c>
      <c r="R18" s="0" t="n">
        <v>8.54946267012273</v>
      </c>
      <c r="S18" s="0" t="n">
        <v>12.3422561668371</v>
      </c>
      <c r="T18" s="2" t="n">
        <v>0</v>
      </c>
      <c r="U18" s="4" t="n">
        <v>0</v>
      </c>
      <c r="V18" s="4" t="n">
        <v>0</v>
      </c>
      <c r="W18" s="31" t="n">
        <v>0</v>
      </c>
    </row>
    <row r="19" customFormat="false" ht="13.25" hidden="false" customHeight="false" outlineLevel="0" collapsed="false">
      <c r="B19" s="30"/>
      <c r="C19" s="30"/>
      <c r="D19" s="40"/>
      <c r="E19" s="41" t="n">
        <f aca="false">SUM(H19:S19)/SUM(T19,U20,U21)</f>
        <v>5.17198551286254</v>
      </c>
      <c r="F19" s="42"/>
      <c r="G19" s="42" t="s">
        <v>45</v>
      </c>
      <c r="H19" s="14" t="n">
        <v>7.69991289857347</v>
      </c>
      <c r="I19" s="0" t="n">
        <v>8.21833126163647</v>
      </c>
      <c r="J19" s="0" t="n">
        <v>7.02456479151804</v>
      </c>
      <c r="K19" s="0" t="n">
        <v>8.12947246029129</v>
      </c>
      <c r="L19" s="14" t="n">
        <v>13.1695760849457</v>
      </c>
      <c r="M19" s="0" t="n">
        <v>16.0951864144621</v>
      </c>
      <c r="N19" s="0" t="n">
        <v>18.8547543350751</v>
      </c>
      <c r="O19" s="33" t="n">
        <v>33.4962510441955</v>
      </c>
      <c r="P19" s="0" t="n">
        <v>14.5334192807049</v>
      </c>
      <c r="Q19" s="0" t="n">
        <v>13.7775752077518</v>
      </c>
      <c r="R19" s="0" t="n">
        <v>6.08600911146011</v>
      </c>
      <c r="S19" s="0" t="n">
        <v>16.9681697629321</v>
      </c>
      <c r="T19" s="14" t="n">
        <v>8.60885646047353</v>
      </c>
      <c r="U19" s="0" t="n">
        <v>0</v>
      </c>
      <c r="V19" s="0" t="n">
        <v>0</v>
      </c>
      <c r="W19" s="33" t="n">
        <v>0</v>
      </c>
    </row>
    <row r="20" customFormat="false" ht="13.25" hidden="false" customHeight="false" outlineLevel="0" collapsed="false">
      <c r="B20" s="30"/>
      <c r="C20" s="30"/>
      <c r="D20" s="40"/>
      <c r="E20" s="41" t="n">
        <f aca="false">SUM(H20:S20)/SUM(T20,U20,V21)</f>
        <v>6.30923380908714</v>
      </c>
      <c r="F20" s="42"/>
      <c r="G20" s="42" t="s">
        <v>46</v>
      </c>
      <c r="H20" s="14" t="n">
        <v>14.4064268323879</v>
      </c>
      <c r="I20" s="0" t="n">
        <v>13.5963994072176</v>
      </c>
      <c r="J20" s="0" t="n">
        <v>14.591528111895</v>
      </c>
      <c r="K20" s="0" t="n">
        <v>13.4225472647277</v>
      </c>
      <c r="L20" s="14" t="n">
        <v>7.44774238789092</v>
      </c>
      <c r="M20" s="0" t="n">
        <v>7.21648821113441</v>
      </c>
      <c r="N20" s="0" t="n">
        <v>13.2399742304468</v>
      </c>
      <c r="O20" s="33" t="n">
        <v>15.1133413155695</v>
      </c>
      <c r="P20" s="0" t="n">
        <v>4.19156744989786</v>
      </c>
      <c r="Q20" s="0" t="n">
        <v>3.82202604175778</v>
      </c>
      <c r="R20" s="0" t="n">
        <v>15.6755492727567</v>
      </c>
      <c r="S20" s="0" t="n">
        <v>6.22684285915519</v>
      </c>
      <c r="T20" s="14" t="n">
        <v>5.18585027854094</v>
      </c>
      <c r="U20" s="0" t="n">
        <v>12.8635874585138</v>
      </c>
      <c r="V20" s="0" t="n">
        <v>0</v>
      </c>
      <c r="W20" s="33" t="n">
        <v>0</v>
      </c>
    </row>
    <row r="21" customFormat="false" ht="13.25" hidden="false" customHeight="false" outlineLevel="0" collapsed="false">
      <c r="B21" s="30"/>
      <c r="C21" s="30"/>
      <c r="D21" s="40"/>
      <c r="E21" s="41" t="n">
        <f aca="false">SUM(H21:S21)/SUM(T21:V21)</f>
        <v>7.77258482112689</v>
      </c>
      <c r="F21" s="42"/>
      <c r="G21" s="42" t="s">
        <v>47</v>
      </c>
      <c r="H21" s="8" t="n">
        <v>10.4370173949218</v>
      </c>
      <c r="I21" s="10" t="n">
        <v>9.7014846303307</v>
      </c>
      <c r="J21" s="10" t="n">
        <v>10.8213326755436</v>
      </c>
      <c r="K21" s="10" t="n">
        <v>9.46366753883688</v>
      </c>
      <c r="L21" s="8" t="n">
        <v>5.28464422745638</v>
      </c>
      <c r="M21" s="10" t="n">
        <v>6.91578905663888</v>
      </c>
      <c r="N21" s="10" t="n">
        <v>13.4053620288486</v>
      </c>
      <c r="O21" s="34" t="n">
        <v>18.2311133943138</v>
      </c>
      <c r="P21" s="10" t="n">
        <v>6.94278823993779</v>
      </c>
      <c r="Q21" s="10" t="n">
        <v>6.39777897706751</v>
      </c>
      <c r="R21" s="10" t="n">
        <v>11.5667295948185</v>
      </c>
      <c r="S21" s="10" t="n">
        <v>9.09592823969322</v>
      </c>
      <c r="T21" s="8" t="n">
        <v>2.5794157822167</v>
      </c>
      <c r="U21" s="10" t="n">
        <v>10.2471388690062</v>
      </c>
      <c r="V21" s="10" t="n">
        <v>2.38892883593723</v>
      </c>
      <c r="W21" s="34" t="n">
        <v>0</v>
      </c>
    </row>
    <row r="24" customFormat="false" ht="12.8" hidden="false" customHeight="true" outlineLevel="0" collapsed="false">
      <c r="B24" s="27" t="s">
        <v>11</v>
      </c>
      <c r="C24" s="27" t="s">
        <v>12</v>
      </c>
      <c r="D24" s="36" t="s">
        <v>48</v>
      </c>
      <c r="E24" s="37" t="s">
        <v>49</v>
      </c>
      <c r="F24" s="38" t="s">
        <v>50</v>
      </c>
      <c r="G24" s="38"/>
      <c r="H24" s="39" t="s">
        <v>39</v>
      </c>
      <c r="I24" s="39"/>
      <c r="J24" s="39"/>
      <c r="K24" s="39"/>
      <c r="L24" s="39" t="s">
        <v>40</v>
      </c>
      <c r="M24" s="39"/>
      <c r="N24" s="39"/>
      <c r="O24" s="39" t="s">
        <v>41</v>
      </c>
      <c r="P24" s="39" t="s">
        <v>42</v>
      </c>
      <c r="Q24" s="39"/>
      <c r="R24" s="39"/>
      <c r="S24" s="39"/>
      <c r="T24" s="39" t="s">
        <v>43</v>
      </c>
      <c r="U24" s="39"/>
      <c r="V24" s="39"/>
      <c r="W24" s="39"/>
    </row>
    <row r="25" customFormat="false" ht="12.8" hidden="false" customHeight="false" outlineLevel="0" collapsed="false">
      <c r="B25" s="27"/>
      <c r="C25" s="27"/>
      <c r="D25" s="36"/>
      <c r="E25" s="37"/>
      <c r="F25" s="38"/>
      <c r="G25" s="38"/>
      <c r="H25" s="39"/>
      <c r="I25" s="39"/>
      <c r="J25" s="39"/>
      <c r="K25" s="39"/>
      <c r="L25" s="39"/>
      <c r="M25" s="39"/>
      <c r="N25" s="39"/>
      <c r="O25" s="39"/>
      <c r="P25" s="39"/>
      <c r="Q25" s="39"/>
      <c r="R25" s="39"/>
      <c r="S25" s="39"/>
      <c r="T25" s="39"/>
      <c r="U25" s="39"/>
      <c r="V25" s="39"/>
      <c r="W25" s="39"/>
    </row>
    <row r="26" customFormat="false" ht="59.7" hidden="false" customHeight="false" outlineLevel="0" collapsed="false">
      <c r="B26" s="29" t="s">
        <v>19</v>
      </c>
      <c r="C26" s="29" t="s">
        <v>20</v>
      </c>
      <c r="D26" s="36"/>
      <c r="E26" s="37"/>
      <c r="F26" s="38"/>
      <c r="G26" s="38"/>
      <c r="H26" s="39" t="s">
        <v>44</v>
      </c>
      <c r="I26" s="39" t="s">
        <v>45</v>
      </c>
      <c r="J26" s="39" t="s">
        <v>46</v>
      </c>
      <c r="K26" s="39" t="s">
        <v>47</v>
      </c>
      <c r="L26" s="37" t="s">
        <v>44</v>
      </c>
      <c r="M26" s="39" t="s">
        <v>46</v>
      </c>
      <c r="N26" s="39" t="s">
        <v>47</v>
      </c>
      <c r="O26" s="39" t="s">
        <v>45</v>
      </c>
      <c r="P26" s="39" t="s">
        <v>46</v>
      </c>
      <c r="Q26" s="39" t="s">
        <v>44</v>
      </c>
      <c r="R26" s="39" t="s">
        <v>47</v>
      </c>
      <c r="S26" s="39" t="s">
        <v>45</v>
      </c>
      <c r="T26" s="39" t="s">
        <v>44</v>
      </c>
      <c r="U26" s="39" t="s">
        <v>45</v>
      </c>
      <c r="V26" s="39" t="s">
        <v>46</v>
      </c>
      <c r="W26" s="39" t="s">
        <v>47</v>
      </c>
    </row>
    <row r="27" customFormat="false" ht="13.25" hidden="false" customHeight="false" outlineLevel="0" collapsed="false">
      <c r="B27" s="30" t="n">
        <f aca="false">SUM(H27:K30)</f>
        <v>3.12346066978755</v>
      </c>
      <c r="C27" s="30" t="n">
        <f aca="false">SUM(H31:K42)</f>
        <v>238.819524509678</v>
      </c>
      <c r="D27" s="40" t="n">
        <f aca="false">C27/B27</f>
        <v>76.4599108993813</v>
      </c>
      <c r="E27" s="32" t="n">
        <f aca="false">SUM(H31:H42)/SUM(H28:H30)</f>
        <v>48.2771555884449</v>
      </c>
      <c r="F27" s="42" t="s">
        <v>39</v>
      </c>
      <c r="G27" s="42" t="s">
        <v>44</v>
      </c>
      <c r="H27" s="2" t="n">
        <v>0</v>
      </c>
      <c r="I27" s="4" t="n">
        <v>0</v>
      </c>
      <c r="J27" s="4" t="n">
        <v>0</v>
      </c>
      <c r="K27" s="31" t="n">
        <v>0</v>
      </c>
      <c r="L27" s="4" t="n">
        <v>0</v>
      </c>
      <c r="M27" s="4" t="n">
        <v>0</v>
      </c>
      <c r="N27" s="4" t="n">
        <v>0</v>
      </c>
      <c r="O27" s="4" t="n">
        <v>0</v>
      </c>
      <c r="P27" s="4" t="n">
        <v>0</v>
      </c>
      <c r="Q27" s="4" t="n">
        <v>0</v>
      </c>
      <c r="R27" s="4" t="n">
        <v>0</v>
      </c>
      <c r="S27" s="4" t="n">
        <v>0</v>
      </c>
      <c r="T27" s="4" t="n">
        <v>0</v>
      </c>
      <c r="U27" s="4" t="n">
        <v>0</v>
      </c>
      <c r="V27" s="4" t="n">
        <v>0</v>
      </c>
      <c r="W27" s="31" t="n">
        <v>0</v>
      </c>
    </row>
    <row r="28" customFormat="false" ht="13.25" hidden="false" customHeight="false" outlineLevel="0" collapsed="false">
      <c r="B28" s="30"/>
      <c r="C28" s="30"/>
      <c r="D28" s="40"/>
      <c r="E28" s="0" t="n">
        <f aca="false">SUM(I31:I42)/SUM(H28,I29,I30)</f>
        <v>51.8751937538447</v>
      </c>
      <c r="F28" s="42"/>
      <c r="G28" s="42" t="s">
        <v>45</v>
      </c>
      <c r="H28" s="14" t="n">
        <v>0.202841654268846</v>
      </c>
      <c r="I28" s="0" t="n">
        <v>0</v>
      </c>
      <c r="J28" s="0" t="n">
        <v>0</v>
      </c>
      <c r="K28" s="33" t="n">
        <v>0</v>
      </c>
      <c r="L28" s="0" t="n">
        <v>0</v>
      </c>
      <c r="M28" s="0" t="n">
        <v>0</v>
      </c>
      <c r="N28" s="0" t="n">
        <v>0</v>
      </c>
      <c r="O28" s="0" t="n">
        <v>0</v>
      </c>
      <c r="P28" s="0" t="n">
        <v>0</v>
      </c>
      <c r="Q28" s="0" t="n">
        <v>0</v>
      </c>
      <c r="R28" s="0" t="n">
        <v>0</v>
      </c>
      <c r="S28" s="0" t="n">
        <v>0</v>
      </c>
      <c r="T28" s="0" t="n">
        <v>0</v>
      </c>
      <c r="U28" s="0" t="n">
        <v>0</v>
      </c>
      <c r="V28" s="0" t="n">
        <v>0</v>
      </c>
      <c r="W28" s="33" t="n">
        <v>0</v>
      </c>
    </row>
    <row r="29" customFormat="false" ht="13.25" hidden="false" customHeight="false" outlineLevel="0" collapsed="false">
      <c r="B29" s="30"/>
      <c r="C29" s="30"/>
      <c r="D29" s="40"/>
      <c r="E29" s="0" t="n">
        <f aca="false">SUM(J31:J42)/SUM(H29,I29,J30)</f>
        <v>21.9461489352386</v>
      </c>
      <c r="F29" s="42"/>
      <c r="G29" s="42" t="s">
        <v>46</v>
      </c>
      <c r="H29" s="14" t="n">
        <v>0.877222189958903</v>
      </c>
      <c r="I29" s="0" t="n">
        <v>0.811679043974507</v>
      </c>
      <c r="J29" s="0" t="n">
        <v>0</v>
      </c>
      <c r="K29" s="33" t="n">
        <v>0</v>
      </c>
      <c r="L29" s="0" t="n">
        <v>0</v>
      </c>
      <c r="M29" s="0" t="n">
        <v>0</v>
      </c>
      <c r="N29" s="0" t="n">
        <v>0</v>
      </c>
      <c r="O29" s="0" t="n">
        <v>0</v>
      </c>
      <c r="P29" s="0" t="n">
        <v>0</v>
      </c>
      <c r="Q29" s="0" t="n">
        <v>0</v>
      </c>
      <c r="R29" s="0" t="n">
        <v>0</v>
      </c>
      <c r="S29" s="0" t="n">
        <v>0</v>
      </c>
      <c r="T29" s="0" t="n">
        <v>0</v>
      </c>
      <c r="U29" s="0" t="n">
        <v>0</v>
      </c>
      <c r="V29" s="0" t="n">
        <v>0</v>
      </c>
      <c r="W29" s="33" t="n">
        <v>0</v>
      </c>
    </row>
    <row r="30" customFormat="false" ht="13.25" hidden="false" customHeight="false" outlineLevel="0" collapsed="false">
      <c r="B30" s="30"/>
      <c r="C30" s="30"/>
      <c r="D30" s="40"/>
      <c r="E30" s="0" t="n">
        <f aca="false">SUM(K31:K42)/SUM(H30:J30)</f>
        <v>49.0711262240907</v>
      </c>
      <c r="F30" s="42"/>
      <c r="G30" s="42" t="s">
        <v>47</v>
      </c>
      <c r="H30" s="8" t="n">
        <v>0.185608631821049</v>
      </c>
      <c r="I30" s="10" t="n">
        <v>0.154474549593444</v>
      </c>
      <c r="J30" s="10" t="n">
        <v>0.891634600170797</v>
      </c>
      <c r="K30" s="34" t="n">
        <v>0</v>
      </c>
      <c r="L30" s="0" t="n">
        <v>0</v>
      </c>
      <c r="M30" s="0" t="n">
        <v>0</v>
      </c>
      <c r="N30" s="0" t="n">
        <v>0</v>
      </c>
      <c r="O30" s="0" t="n">
        <v>0</v>
      </c>
      <c r="P30" s="0" t="n">
        <v>0</v>
      </c>
      <c r="Q30" s="0" t="n">
        <v>0</v>
      </c>
      <c r="R30" s="0" t="n">
        <v>0</v>
      </c>
      <c r="S30" s="0" t="n">
        <v>0</v>
      </c>
      <c r="T30" s="0" t="n">
        <v>0</v>
      </c>
      <c r="U30" s="0" t="n">
        <v>0</v>
      </c>
      <c r="V30" s="0" t="n">
        <v>0</v>
      </c>
      <c r="W30" s="33" t="n">
        <v>0</v>
      </c>
    </row>
    <row r="31" customFormat="false" ht="13.25" hidden="false" customHeight="false" outlineLevel="0" collapsed="false">
      <c r="B31" s="30" t="n">
        <f aca="false">SUM(L31:O34)</f>
        <v>16.1315205446991</v>
      </c>
      <c r="C31" s="30" t="n">
        <f aca="false">SUM(H31:K34)+SUM(L35:O38)+SUM(L39:O42)</f>
        <v>233.730431865516</v>
      </c>
      <c r="D31" s="40" t="n">
        <f aca="false">C31/B31</f>
        <v>14.4890514950447</v>
      </c>
      <c r="E31" s="0" t="n">
        <f aca="false">SUM(H31:K31,L35:L42)/SUM(L32:L34)</f>
        <v>8.23861704809334</v>
      </c>
      <c r="F31" s="42" t="s">
        <v>40</v>
      </c>
      <c r="G31" s="42" t="s">
        <v>44</v>
      </c>
      <c r="H31" s="14" t="n">
        <v>5.36588003742747</v>
      </c>
      <c r="I31" s="0" t="n">
        <v>5.45075052930008</v>
      </c>
      <c r="J31" s="0" t="n">
        <v>4.53603330784917</v>
      </c>
      <c r="K31" s="0" t="n">
        <v>5.60242045333702</v>
      </c>
      <c r="L31" s="2" t="n">
        <v>0</v>
      </c>
      <c r="M31" s="4" t="n">
        <v>0</v>
      </c>
      <c r="N31" s="4" t="n">
        <v>0</v>
      </c>
      <c r="O31" s="31" t="n">
        <v>0</v>
      </c>
      <c r="P31" s="0" t="n">
        <v>0</v>
      </c>
      <c r="Q31" s="0" t="n">
        <v>0</v>
      </c>
      <c r="R31" s="0" t="n">
        <v>0</v>
      </c>
      <c r="S31" s="0" t="n">
        <v>0</v>
      </c>
      <c r="T31" s="0" t="n">
        <v>0</v>
      </c>
      <c r="U31" s="0" t="n">
        <v>0</v>
      </c>
      <c r="V31" s="0" t="n">
        <v>0</v>
      </c>
      <c r="W31" s="33" t="n">
        <v>0</v>
      </c>
    </row>
    <row r="32" customFormat="false" ht="13.25" hidden="false" customHeight="false" outlineLevel="0" collapsed="false">
      <c r="B32" s="30"/>
      <c r="C32" s="30"/>
      <c r="D32" s="40"/>
      <c r="E32" s="0" t="n">
        <f aca="false">SUM(H32:K32,M35:M42)/SUM(L32,M33,M34)</f>
        <v>9.59482447033156</v>
      </c>
      <c r="F32" s="42"/>
      <c r="G32" s="42" t="s">
        <v>46</v>
      </c>
      <c r="H32" s="14" t="n">
        <v>2.68612477773866</v>
      </c>
      <c r="I32" s="0" t="n">
        <v>2.75525524695566</v>
      </c>
      <c r="J32" s="0" t="n">
        <v>1.92151736894502</v>
      </c>
      <c r="K32" s="0" t="n">
        <v>2.80197065340433</v>
      </c>
      <c r="L32" s="14" t="n">
        <v>2.07236819079642</v>
      </c>
      <c r="M32" s="0" t="n">
        <v>0</v>
      </c>
      <c r="N32" s="0" t="n">
        <v>0</v>
      </c>
      <c r="O32" s="33" t="n">
        <v>0</v>
      </c>
      <c r="P32" s="0" t="n">
        <v>0</v>
      </c>
      <c r="Q32" s="0" t="n">
        <v>0</v>
      </c>
      <c r="R32" s="0" t="n">
        <v>0</v>
      </c>
      <c r="S32" s="0" t="n">
        <v>0</v>
      </c>
      <c r="T32" s="0" t="n">
        <v>0</v>
      </c>
      <c r="U32" s="0" t="n">
        <v>0</v>
      </c>
      <c r="V32" s="0" t="n">
        <v>0</v>
      </c>
      <c r="W32" s="33" t="n">
        <v>0</v>
      </c>
    </row>
    <row r="33" customFormat="false" ht="13.25" hidden="false" customHeight="false" outlineLevel="0" collapsed="false">
      <c r="B33" s="30"/>
      <c r="C33" s="30"/>
      <c r="D33" s="40"/>
      <c r="E33" s="0" t="n">
        <f aca="false">SUM(H33:K33,N35:N42)/SUM(L33,M33,N34)</f>
        <v>9.97214656113161</v>
      </c>
      <c r="F33" s="42"/>
      <c r="G33" s="42" t="s">
        <v>47</v>
      </c>
      <c r="H33" s="14" t="n">
        <v>3.04850281571633</v>
      </c>
      <c r="I33" s="0" t="n">
        <v>3.09396009003787</v>
      </c>
      <c r="J33" s="0" t="n">
        <v>2.24301945633252</v>
      </c>
      <c r="K33" s="0" t="n">
        <v>3.1701299064917</v>
      </c>
      <c r="L33" s="14" t="n">
        <v>2.01123570836781</v>
      </c>
      <c r="M33" s="0" t="n">
        <v>0.548470957143944</v>
      </c>
      <c r="N33" s="0" t="n">
        <v>0</v>
      </c>
      <c r="O33" s="33" t="n">
        <v>0</v>
      </c>
      <c r="P33" s="0" t="n">
        <v>0</v>
      </c>
      <c r="Q33" s="0" t="n">
        <v>0</v>
      </c>
      <c r="R33" s="0" t="n">
        <v>0</v>
      </c>
      <c r="S33" s="0" t="n">
        <v>0</v>
      </c>
      <c r="T33" s="0" t="n">
        <v>0</v>
      </c>
      <c r="U33" s="0" t="n">
        <v>0</v>
      </c>
      <c r="V33" s="0" t="n">
        <v>0</v>
      </c>
      <c r="W33" s="33" t="n">
        <v>0</v>
      </c>
    </row>
    <row r="34" customFormat="false" ht="13.25" hidden="false" customHeight="false" outlineLevel="0" collapsed="false">
      <c r="B34" s="30"/>
      <c r="C34" s="30"/>
      <c r="D34" s="40"/>
      <c r="E34" s="0" t="n">
        <f aca="false">SUM(H34:K34,O35:O42)/SUM(L34:N34)</f>
        <v>3.88181187645817</v>
      </c>
      <c r="F34" s="42"/>
      <c r="G34" s="42" t="s">
        <v>45</v>
      </c>
      <c r="H34" s="14" t="n">
        <v>2.31030535711276</v>
      </c>
      <c r="I34" s="0" t="n">
        <v>2.32193595376245</v>
      </c>
      <c r="J34" s="0" t="n">
        <v>2.6516374841868</v>
      </c>
      <c r="K34" s="0" t="n">
        <v>2.31167206845006</v>
      </c>
      <c r="L34" s="8" t="n">
        <v>4.9263231515269</v>
      </c>
      <c r="M34" s="10" t="n">
        <v>3.59903257379346</v>
      </c>
      <c r="N34" s="10" t="n">
        <v>2.97408996307053</v>
      </c>
      <c r="O34" s="34" t="n">
        <v>0</v>
      </c>
      <c r="P34" s="0" t="n">
        <v>0</v>
      </c>
      <c r="Q34" s="0" t="n">
        <v>0</v>
      </c>
      <c r="R34" s="0" t="n">
        <v>0</v>
      </c>
      <c r="S34" s="0" t="n">
        <v>0</v>
      </c>
      <c r="T34" s="0" t="n">
        <v>0</v>
      </c>
      <c r="U34" s="0" t="n">
        <v>0</v>
      </c>
      <c r="V34" s="0" t="n">
        <v>0</v>
      </c>
      <c r="W34" s="33" t="n">
        <v>0</v>
      </c>
    </row>
    <row r="35" customFormat="false" ht="13.25" hidden="false" customHeight="false" outlineLevel="0" collapsed="false">
      <c r="B35" s="30" t="n">
        <f aca="false">SUM(P35:S38)</f>
        <v>3.38470770230514</v>
      </c>
      <c r="C35" s="30" t="n">
        <f aca="false">SUM(H35:O38)+SUM(P39:S42)</f>
        <v>294.712021140877</v>
      </c>
      <c r="D35" s="40" t="n">
        <f aca="false">C35/B35</f>
        <v>87.0716313081231</v>
      </c>
      <c r="E35" s="0" t="n">
        <f aca="false">SUM(H35:O35,P39:P42)/SUM(P36:P38)</f>
        <v>48.95669574554</v>
      </c>
      <c r="F35" s="42" t="s">
        <v>42</v>
      </c>
      <c r="G35" s="42" t="s">
        <v>46</v>
      </c>
      <c r="H35" s="2" t="n">
        <v>7.95425516918987</v>
      </c>
      <c r="I35" s="4" t="n">
        <v>7.82946650531103</v>
      </c>
      <c r="J35" s="4" t="n">
        <v>6.69594708387425</v>
      </c>
      <c r="K35" s="31" t="n">
        <v>7.80303504628198</v>
      </c>
      <c r="L35" s="0" t="n">
        <v>4.73300426319331</v>
      </c>
      <c r="M35" s="0" t="n">
        <v>5.27740328255364</v>
      </c>
      <c r="N35" s="0" t="n">
        <v>4.53623162161547</v>
      </c>
      <c r="O35" s="0" t="n">
        <v>6.17835403042748</v>
      </c>
      <c r="P35" s="2" t="n">
        <v>0</v>
      </c>
      <c r="Q35" s="4" t="n">
        <v>0</v>
      </c>
      <c r="R35" s="4" t="n">
        <v>0</v>
      </c>
      <c r="S35" s="31" t="n">
        <v>0</v>
      </c>
      <c r="T35" s="0" t="n">
        <v>0</v>
      </c>
      <c r="U35" s="0" t="n">
        <v>0</v>
      </c>
      <c r="V35" s="0" t="n">
        <v>0</v>
      </c>
      <c r="W35" s="33" t="n">
        <v>0</v>
      </c>
    </row>
    <row r="36" customFormat="false" ht="13.25" hidden="false" customHeight="false" outlineLevel="0" collapsed="false">
      <c r="B36" s="30"/>
      <c r="C36" s="30"/>
      <c r="D36" s="40"/>
      <c r="E36" s="32" t="n">
        <f aca="false">SUM(H36:O36,Q39:Q42)/SUM(P36,Q37,Q38)</f>
        <v>47.7232117231061</v>
      </c>
      <c r="F36" s="42"/>
      <c r="G36" s="42" t="s">
        <v>44</v>
      </c>
      <c r="H36" s="14" t="n">
        <v>7.86908274655889</v>
      </c>
      <c r="I36" s="0" t="n">
        <v>7.76858987906472</v>
      </c>
      <c r="J36" s="0" t="n">
        <v>6.64456032688887</v>
      </c>
      <c r="K36" s="33" t="n">
        <v>7.71265495360517</v>
      </c>
      <c r="L36" s="0" t="n">
        <v>4.85278282857173</v>
      </c>
      <c r="M36" s="0" t="n">
        <v>5.42376080609615</v>
      </c>
      <c r="N36" s="0" t="n">
        <v>4.6579910357405</v>
      </c>
      <c r="O36" s="0" t="n">
        <v>6.09320550818433</v>
      </c>
      <c r="P36" s="14" t="n">
        <v>0.431921576152071</v>
      </c>
      <c r="Q36" s="0" t="n">
        <v>0</v>
      </c>
      <c r="R36" s="0" t="n">
        <v>0</v>
      </c>
      <c r="S36" s="33" t="n">
        <v>0</v>
      </c>
      <c r="T36" s="0" t="n">
        <v>0</v>
      </c>
      <c r="U36" s="0" t="n">
        <v>0</v>
      </c>
      <c r="V36" s="0" t="n">
        <v>0</v>
      </c>
      <c r="W36" s="33" t="n">
        <v>0</v>
      </c>
    </row>
    <row r="37" customFormat="false" ht="13.25" hidden="false" customHeight="false" outlineLevel="0" collapsed="false">
      <c r="B37" s="30"/>
      <c r="C37" s="30"/>
      <c r="D37" s="40"/>
      <c r="E37" s="32" t="n">
        <f aca="false">SUM(H37:O37,R39:R42)/SUM(P37,Q37,R38)</f>
        <v>34.0915233178721</v>
      </c>
      <c r="F37" s="42"/>
      <c r="G37" s="42" t="s">
        <v>47</v>
      </c>
      <c r="H37" s="14" t="n">
        <v>7.72739059440849</v>
      </c>
      <c r="I37" s="0" t="n">
        <v>7.61933778786863</v>
      </c>
      <c r="J37" s="0" t="n">
        <v>6.52278001646593</v>
      </c>
      <c r="K37" s="33" t="n">
        <v>7.55866507362166</v>
      </c>
      <c r="L37" s="0" t="n">
        <v>5.09480595222314</v>
      </c>
      <c r="M37" s="0" t="n">
        <v>5.57185660237127</v>
      </c>
      <c r="N37" s="0" t="n">
        <v>4.87458799733812</v>
      </c>
      <c r="O37" s="0" t="n">
        <v>5.9000385545655</v>
      </c>
      <c r="P37" s="14" t="n">
        <v>0.753959675480565</v>
      </c>
      <c r="Q37" s="0" t="n">
        <v>0.628667524128264</v>
      </c>
      <c r="R37" s="0" t="n">
        <v>0</v>
      </c>
      <c r="S37" s="33" t="n">
        <v>0</v>
      </c>
      <c r="T37" s="0" t="n">
        <v>0</v>
      </c>
      <c r="U37" s="0" t="n">
        <v>0</v>
      </c>
      <c r="V37" s="0" t="n">
        <v>0</v>
      </c>
      <c r="W37" s="33" t="n">
        <v>0</v>
      </c>
    </row>
    <row r="38" customFormat="false" ht="13.25" hidden="false" customHeight="false" outlineLevel="0" collapsed="false">
      <c r="B38" s="30"/>
      <c r="C38" s="30"/>
      <c r="D38" s="40"/>
      <c r="E38" s="32" t="n">
        <f aca="false">SUM(H38:O38,S39:S42)/SUM(P38,Q38,R38)</f>
        <v>47.0573421490257</v>
      </c>
      <c r="F38" s="42"/>
      <c r="G38" s="42" t="s">
        <v>45</v>
      </c>
      <c r="H38" s="8" t="n">
        <v>7.93695843738056</v>
      </c>
      <c r="I38" s="10" t="n">
        <v>7.82589819375196</v>
      </c>
      <c r="J38" s="10" t="n">
        <v>6.71744986645681</v>
      </c>
      <c r="K38" s="34" t="n">
        <v>7.78918990258718</v>
      </c>
      <c r="L38" s="0" t="n">
        <v>4.74706820226823</v>
      </c>
      <c r="M38" s="0" t="n">
        <v>5.28814955461196</v>
      </c>
      <c r="N38" s="0" t="n">
        <v>4.54907756166343</v>
      </c>
      <c r="O38" s="0" t="n">
        <v>6.16187723991595</v>
      </c>
      <c r="P38" s="8" t="n">
        <v>0.328551984483985</v>
      </c>
      <c r="Q38" s="10" t="n">
        <v>0.484460202299176</v>
      </c>
      <c r="R38" s="10" t="n">
        <v>0.757146739761076</v>
      </c>
      <c r="S38" s="34" t="n">
        <v>0</v>
      </c>
      <c r="T38" s="0" t="n">
        <v>0</v>
      </c>
      <c r="U38" s="0" t="n">
        <v>0</v>
      </c>
      <c r="V38" s="0" t="n">
        <v>0</v>
      </c>
      <c r="W38" s="33" t="n">
        <v>0</v>
      </c>
    </row>
    <row r="39" customFormat="false" ht="13.25" hidden="false" customHeight="false" outlineLevel="0" collapsed="false">
      <c r="B39" s="30" t="n">
        <f aca="false">SUM(T39:W42)</f>
        <v>3.36535127406517</v>
      </c>
      <c r="C39" s="30" t="n">
        <f aca="false">SUM(H39:S42)</f>
        <v>254.888833252663</v>
      </c>
      <c r="D39" s="40" t="n">
        <f aca="false">C39/B39</f>
        <v>75.7391465244492</v>
      </c>
      <c r="E39" s="32" t="n">
        <f aca="false">SUM(H39:S39)/SUM(T40:T42)</f>
        <v>35.298011251364</v>
      </c>
      <c r="F39" s="42" t="s">
        <v>43</v>
      </c>
      <c r="G39" s="42" t="s">
        <v>44</v>
      </c>
      <c r="H39" s="14" t="n">
        <v>3.96138243879539</v>
      </c>
      <c r="I39" s="0" t="n">
        <v>3.90665203098752</v>
      </c>
      <c r="J39" s="0" t="n">
        <v>4.41415518867491</v>
      </c>
      <c r="K39" s="0" t="n">
        <v>3.83709792629442</v>
      </c>
      <c r="L39" s="2" t="n">
        <v>8.27014435076178</v>
      </c>
      <c r="M39" s="4" t="n">
        <v>6.73283873828606</v>
      </c>
      <c r="N39" s="4" t="n">
        <v>6.00225746780037</v>
      </c>
      <c r="O39" s="31" t="n">
        <v>2.49772643495781</v>
      </c>
      <c r="P39" s="0" t="n">
        <v>5.49580741917913</v>
      </c>
      <c r="Q39" s="0" t="n">
        <v>5.34318531238622</v>
      </c>
      <c r="R39" s="0" t="n">
        <v>5.22335636565366</v>
      </c>
      <c r="S39" s="0" t="n">
        <v>5.44637378151026</v>
      </c>
      <c r="T39" s="2" t="n">
        <v>0</v>
      </c>
      <c r="U39" s="4" t="n">
        <v>0</v>
      </c>
      <c r="V39" s="4" t="n">
        <v>0</v>
      </c>
      <c r="W39" s="31" t="n">
        <v>0</v>
      </c>
    </row>
    <row r="40" customFormat="false" ht="13.25" hidden="false" customHeight="false" outlineLevel="0" collapsed="false">
      <c r="B40" s="30"/>
      <c r="C40" s="30"/>
      <c r="D40" s="40"/>
      <c r="E40" s="32" t="n">
        <f aca="false">SUM(H40:S40)/SUM(T40,U41,U42)</f>
        <v>44.946077375875</v>
      </c>
      <c r="F40" s="42"/>
      <c r="G40" s="42" t="s">
        <v>45</v>
      </c>
      <c r="H40" s="14" t="n">
        <v>4.11924660043233</v>
      </c>
      <c r="I40" s="0" t="n">
        <v>4.0565946116849</v>
      </c>
      <c r="J40" s="0" t="n">
        <v>4.87915427025586</v>
      </c>
      <c r="K40" s="0" t="n">
        <v>3.98202322323095</v>
      </c>
      <c r="L40" s="14" t="n">
        <v>8.64281966479536</v>
      </c>
      <c r="M40" s="0" t="n">
        <v>7.25064764670757</v>
      </c>
      <c r="N40" s="0" t="n">
        <v>6.44780393064644</v>
      </c>
      <c r="O40" s="33" t="n">
        <v>2.72628827169159</v>
      </c>
      <c r="P40" s="0" t="n">
        <v>6.16076010465175</v>
      </c>
      <c r="Q40" s="0" t="n">
        <v>6.03114871943873</v>
      </c>
      <c r="R40" s="0" t="n">
        <v>5.76406846166915</v>
      </c>
      <c r="S40" s="0" t="n">
        <v>6.0768046026163</v>
      </c>
      <c r="T40" s="14" t="n">
        <v>0.581857481021832</v>
      </c>
      <c r="U40" s="0" t="n">
        <v>0</v>
      </c>
      <c r="V40" s="0" t="n">
        <v>0</v>
      </c>
      <c r="W40" s="33" t="n">
        <v>0</v>
      </c>
    </row>
    <row r="41" customFormat="false" ht="13.25" hidden="false" customHeight="false" outlineLevel="0" collapsed="false">
      <c r="B41" s="30"/>
      <c r="C41" s="30"/>
      <c r="D41" s="40"/>
      <c r="E41" s="32" t="n">
        <f aca="false">SUM(H41:S41)/SUM(T41,U41,V42)</f>
        <v>32.8506891318336</v>
      </c>
      <c r="F41" s="42"/>
      <c r="G41" s="42" t="s">
        <v>46</v>
      </c>
      <c r="H41" s="14" t="n">
        <v>3.95242552411459</v>
      </c>
      <c r="I41" s="0" t="n">
        <v>3.88554864136522</v>
      </c>
      <c r="J41" s="0" t="n">
        <v>4.35721935726676</v>
      </c>
      <c r="K41" s="0" t="n">
        <v>3.81876048646406</v>
      </c>
      <c r="L41" s="14" t="n">
        <v>8.08980201294193</v>
      </c>
      <c r="M41" s="0" t="n">
        <v>6.59307759201092</v>
      </c>
      <c r="N41" s="0" t="n">
        <v>5.89152794119982</v>
      </c>
      <c r="O41" s="33" t="n">
        <v>2.58647290639714</v>
      </c>
      <c r="P41" s="0" t="n">
        <v>5.20031646971367</v>
      </c>
      <c r="Q41" s="0" t="n">
        <v>5.12047470871741</v>
      </c>
      <c r="R41" s="0" t="n">
        <v>5.13162320671945</v>
      </c>
      <c r="S41" s="0" t="n">
        <v>5.14151517419041</v>
      </c>
      <c r="T41" s="14" t="n">
        <v>0.508292194074132</v>
      </c>
      <c r="U41" s="0" t="n">
        <v>0.567241421795711</v>
      </c>
      <c r="V41" s="0" t="n">
        <v>0</v>
      </c>
      <c r="W41" s="33" t="n">
        <v>0</v>
      </c>
    </row>
    <row r="42" customFormat="false" ht="13.25" hidden="false" customHeight="false" outlineLevel="0" collapsed="false">
      <c r="B42" s="30"/>
      <c r="C42" s="30"/>
      <c r="D42" s="40"/>
      <c r="E42" s="32" t="n">
        <f aca="false">SUM(H42:S42)/SUM(T42:V42)</f>
        <v>39.7267644616524</v>
      </c>
      <c r="F42" s="42"/>
      <c r="G42" s="42" t="s">
        <v>47</v>
      </c>
      <c r="H42" s="8" t="n">
        <v>4.17151255134483</v>
      </c>
      <c r="I42" s="10" t="n">
        <v>4.1278655087675</v>
      </c>
      <c r="J42" s="10" t="n">
        <v>5.04935002077427</v>
      </c>
      <c r="K42" s="10" t="n">
        <v>4.05415903886024</v>
      </c>
      <c r="L42" s="8" t="n">
        <v>8.84382699923203</v>
      </c>
      <c r="M42" s="10" t="n">
        <v>7.37597512833376</v>
      </c>
      <c r="N42" s="10" t="n">
        <v>6.66874119513597</v>
      </c>
      <c r="O42" s="34" t="n">
        <v>2.89917103622961</v>
      </c>
      <c r="P42" s="10" t="n">
        <v>6.27706617150331</v>
      </c>
      <c r="Q42" s="10" t="n">
        <v>6.21727816438669</v>
      </c>
      <c r="R42" s="10" t="n">
        <v>5.95964253609908</v>
      </c>
      <c r="S42" s="10" t="n">
        <v>6.20714331778602</v>
      </c>
      <c r="T42" s="8" t="n">
        <v>0.64170363017843</v>
      </c>
      <c r="U42" s="10" t="n">
        <v>0.322383459363421</v>
      </c>
      <c r="V42" s="10" t="n">
        <v>0.743873087631639</v>
      </c>
      <c r="W42" s="34" t="n">
        <v>0</v>
      </c>
    </row>
    <row r="45" customFormat="false" ht="12.8" hidden="false" customHeight="true" outlineLevel="0" collapsed="false">
      <c r="B45" s="27" t="s">
        <v>11</v>
      </c>
      <c r="C45" s="27" t="s">
        <v>12</v>
      </c>
      <c r="D45" s="36" t="s">
        <v>48</v>
      </c>
      <c r="E45" s="37" t="s">
        <v>49</v>
      </c>
      <c r="F45" s="38" t="s">
        <v>51</v>
      </c>
      <c r="G45" s="38"/>
      <c r="H45" s="39" t="s">
        <v>39</v>
      </c>
      <c r="I45" s="39"/>
      <c r="J45" s="39"/>
      <c r="K45" s="39"/>
      <c r="L45" s="39" t="s">
        <v>40</v>
      </c>
      <c r="M45" s="39"/>
      <c r="N45" s="39"/>
      <c r="O45" s="39" t="s">
        <v>41</v>
      </c>
      <c r="P45" s="39" t="s">
        <v>42</v>
      </c>
      <c r="Q45" s="39"/>
      <c r="R45" s="39"/>
      <c r="S45" s="39"/>
      <c r="T45" s="39" t="s">
        <v>43</v>
      </c>
      <c r="U45" s="39"/>
      <c r="V45" s="39"/>
      <c r="W45" s="39"/>
    </row>
    <row r="46" customFormat="false" ht="12.8" hidden="false" customHeight="false" outlineLevel="0" collapsed="false">
      <c r="B46" s="27"/>
      <c r="C46" s="27"/>
      <c r="D46" s="36"/>
      <c r="E46" s="37"/>
      <c r="F46" s="38"/>
      <c r="G46" s="38"/>
      <c r="H46" s="39"/>
      <c r="I46" s="39"/>
      <c r="J46" s="39"/>
      <c r="K46" s="39"/>
      <c r="L46" s="39"/>
      <c r="M46" s="39"/>
      <c r="N46" s="39"/>
      <c r="O46" s="39"/>
      <c r="P46" s="39"/>
      <c r="Q46" s="39"/>
      <c r="R46" s="39"/>
      <c r="S46" s="39"/>
      <c r="T46" s="39"/>
      <c r="U46" s="39"/>
      <c r="V46" s="39"/>
      <c r="W46" s="39"/>
    </row>
    <row r="47" customFormat="false" ht="57.45" hidden="false" customHeight="false" outlineLevel="0" collapsed="false">
      <c r="B47" s="29" t="s">
        <v>19</v>
      </c>
      <c r="C47" s="29" t="s">
        <v>20</v>
      </c>
      <c r="D47" s="36"/>
      <c r="E47" s="37"/>
      <c r="F47" s="38"/>
      <c r="G47" s="38"/>
      <c r="H47" s="39" t="s">
        <v>44</v>
      </c>
      <c r="I47" s="39" t="s">
        <v>45</v>
      </c>
      <c r="J47" s="39" t="s">
        <v>46</v>
      </c>
      <c r="K47" s="39" t="s">
        <v>47</v>
      </c>
      <c r="L47" s="37" t="s">
        <v>44</v>
      </c>
      <c r="M47" s="39" t="s">
        <v>46</v>
      </c>
      <c r="N47" s="39" t="s">
        <v>47</v>
      </c>
      <c r="O47" s="39" t="s">
        <v>45</v>
      </c>
      <c r="P47" s="39" t="s">
        <v>46</v>
      </c>
      <c r="Q47" s="39" t="s">
        <v>44</v>
      </c>
      <c r="R47" s="39" t="s">
        <v>47</v>
      </c>
      <c r="S47" s="39" t="s">
        <v>45</v>
      </c>
      <c r="T47" s="39" t="s">
        <v>44</v>
      </c>
      <c r="U47" s="39" t="s">
        <v>45</v>
      </c>
      <c r="V47" s="39" t="s">
        <v>46</v>
      </c>
      <c r="W47" s="39" t="s">
        <v>47</v>
      </c>
    </row>
    <row r="48" customFormat="false" ht="12.8" hidden="false" customHeight="false" outlineLevel="0" collapsed="false">
      <c r="B48" s="30" t="n">
        <f aca="false">SUM(H48:K51)</f>
        <v>3.06228418337804</v>
      </c>
      <c r="C48" s="30" t="n">
        <f aca="false">SUM(H52:K63)</f>
        <v>186.582750259686</v>
      </c>
      <c r="D48" s="40" t="n">
        <f aca="false">C48/B48</f>
        <v>60.9292734072331</v>
      </c>
      <c r="E48" s="44" t="n">
        <f aca="false">SUM(H52:H63)/SUM(H49:H51)</f>
        <v>37.8671337544359</v>
      </c>
      <c r="F48" s="42" t="s">
        <v>39</v>
      </c>
      <c r="G48" s="42" t="s">
        <v>44</v>
      </c>
      <c r="H48" s="45" t="n">
        <v>0</v>
      </c>
      <c r="I48" s="46" t="n">
        <v>0</v>
      </c>
      <c r="J48" s="46" t="n">
        <v>0</v>
      </c>
      <c r="K48" s="47" t="n">
        <v>0</v>
      </c>
      <c r="L48" s="46" t="n">
        <v>0</v>
      </c>
      <c r="M48" s="46" t="n">
        <v>0</v>
      </c>
      <c r="N48" s="46" t="n">
        <v>0</v>
      </c>
      <c r="O48" s="46" t="n">
        <v>0</v>
      </c>
      <c r="P48" s="46" t="n">
        <v>0</v>
      </c>
      <c r="Q48" s="46" t="n">
        <v>0</v>
      </c>
      <c r="R48" s="46" t="n">
        <v>0</v>
      </c>
      <c r="S48" s="46" t="n">
        <v>0</v>
      </c>
      <c r="T48" s="46" t="n">
        <v>0</v>
      </c>
      <c r="U48" s="46" t="n">
        <v>0</v>
      </c>
      <c r="V48" s="46" t="n">
        <v>0</v>
      </c>
      <c r="W48" s="47" t="n">
        <v>0</v>
      </c>
    </row>
    <row r="49" customFormat="false" ht="12.8" hidden="false" customHeight="false" outlineLevel="0" collapsed="false">
      <c r="B49" s="30"/>
      <c r="C49" s="30"/>
      <c r="D49" s="40"/>
      <c r="E49" s="44" t="n">
        <f aca="false">SUM(I52:I63)/SUM(H49,I50,I51)</f>
        <v>30.5587006674523</v>
      </c>
      <c r="F49" s="42"/>
      <c r="G49" s="42" t="s">
        <v>45</v>
      </c>
      <c r="H49" s="48" t="n">
        <v>0.35462766040841</v>
      </c>
      <c r="I49" s="44" t="n">
        <v>0</v>
      </c>
      <c r="J49" s="44" t="n">
        <v>0</v>
      </c>
      <c r="K49" s="49" t="n">
        <v>0</v>
      </c>
      <c r="L49" s="44" t="n">
        <v>0</v>
      </c>
      <c r="M49" s="44" t="n">
        <v>0</v>
      </c>
      <c r="N49" s="44" t="n">
        <v>0</v>
      </c>
      <c r="O49" s="44" t="n">
        <v>0</v>
      </c>
      <c r="P49" s="44" t="n">
        <v>0</v>
      </c>
      <c r="Q49" s="44" t="n">
        <v>0</v>
      </c>
      <c r="R49" s="44" t="n">
        <v>0</v>
      </c>
      <c r="S49" s="44" t="n">
        <v>0</v>
      </c>
      <c r="T49" s="44" t="n">
        <v>0</v>
      </c>
      <c r="U49" s="44" t="n">
        <v>0</v>
      </c>
      <c r="V49" s="44" t="n">
        <v>0</v>
      </c>
      <c r="W49" s="49" t="n">
        <v>0</v>
      </c>
    </row>
    <row r="50" customFormat="false" ht="12.8" hidden="false" customHeight="false" outlineLevel="0" collapsed="false">
      <c r="B50" s="30"/>
      <c r="C50" s="30"/>
      <c r="D50" s="40"/>
      <c r="E50" s="44" t="n">
        <f aca="false">SUM(J52:J63)/SUM(H50,I50,J51)</f>
        <v>27.3719210984001</v>
      </c>
      <c r="F50" s="42"/>
      <c r="G50" s="42" t="s">
        <v>46</v>
      </c>
      <c r="H50" s="48" t="n">
        <v>0.501478819225607</v>
      </c>
      <c r="I50" s="44" t="n">
        <v>0.573434102906196</v>
      </c>
      <c r="J50" s="44" t="n">
        <v>0</v>
      </c>
      <c r="K50" s="49" t="n">
        <v>0</v>
      </c>
      <c r="L50" s="44" t="n">
        <v>0</v>
      </c>
      <c r="M50" s="44" t="n">
        <v>0</v>
      </c>
      <c r="N50" s="44" t="n">
        <v>0</v>
      </c>
      <c r="O50" s="44" t="n">
        <v>0</v>
      </c>
      <c r="P50" s="44" t="n">
        <v>0</v>
      </c>
      <c r="Q50" s="44" t="n">
        <v>0</v>
      </c>
      <c r="R50" s="44" t="n">
        <v>0</v>
      </c>
      <c r="S50" s="44" t="n">
        <v>0</v>
      </c>
      <c r="T50" s="44" t="n">
        <v>0</v>
      </c>
      <c r="U50" s="44" t="n">
        <v>0</v>
      </c>
      <c r="V50" s="44" t="n">
        <v>0</v>
      </c>
      <c r="W50" s="49" t="n">
        <v>0</v>
      </c>
    </row>
    <row r="51" customFormat="false" ht="12.8" hidden="false" customHeight="false" outlineLevel="0" collapsed="false">
      <c r="B51" s="30"/>
      <c r="C51" s="30"/>
      <c r="D51" s="40"/>
      <c r="E51" s="44" t="n">
        <f aca="false">SUM(K52:K63)/SUM(H51:J51)</f>
        <v>28.167203890824</v>
      </c>
      <c r="F51" s="42"/>
      <c r="G51" s="42" t="s">
        <v>47</v>
      </c>
      <c r="H51" s="50" t="n">
        <v>0.349405366772271</v>
      </c>
      <c r="I51" s="51" t="n">
        <v>0.638081102027969</v>
      </c>
      <c r="J51" s="51" t="n">
        <v>0.645257132037589</v>
      </c>
      <c r="K51" s="52" t="n">
        <v>0</v>
      </c>
      <c r="L51" s="44" t="n">
        <v>0</v>
      </c>
      <c r="M51" s="44" t="n">
        <v>0</v>
      </c>
      <c r="N51" s="44" t="n">
        <v>0</v>
      </c>
      <c r="O51" s="44" t="n">
        <v>0</v>
      </c>
      <c r="P51" s="44" t="n">
        <v>0</v>
      </c>
      <c r="Q51" s="44" t="n">
        <v>0</v>
      </c>
      <c r="R51" s="44" t="n">
        <v>0</v>
      </c>
      <c r="S51" s="44" t="n">
        <v>0</v>
      </c>
      <c r="T51" s="44" t="n">
        <v>0</v>
      </c>
      <c r="U51" s="44" t="n">
        <v>0</v>
      </c>
      <c r="V51" s="44" t="n">
        <v>0</v>
      </c>
      <c r="W51" s="49" t="n">
        <v>0</v>
      </c>
    </row>
    <row r="52" customFormat="false" ht="12.8" hidden="false" customHeight="false" outlineLevel="0" collapsed="false">
      <c r="B52" s="30" t="n">
        <f aca="false">SUM(L52:O55)</f>
        <v>15.573136403785</v>
      </c>
      <c r="C52" s="30" t="n">
        <f aca="false">SUM(H52:K55)+SUM(L56:O59)+SUM(L60:O63)</f>
        <v>189.325035521616</v>
      </c>
      <c r="D52" s="40" t="n">
        <f aca="false">C52/B52</f>
        <v>12.157155155695</v>
      </c>
      <c r="E52" s="44" t="n">
        <f aca="false">SUM(H52:K52,L56:L63)/SUM(L53:L55)</f>
        <v>5.68593516915889</v>
      </c>
      <c r="F52" s="42" t="s">
        <v>40</v>
      </c>
      <c r="G52" s="42" t="s">
        <v>44</v>
      </c>
      <c r="H52" s="48" t="n">
        <v>3.6965247240398</v>
      </c>
      <c r="I52" s="44" t="n">
        <v>3.99220160341482</v>
      </c>
      <c r="J52" s="44" t="n">
        <v>3.67769861461525</v>
      </c>
      <c r="K52" s="44" t="n">
        <v>3.84680310732516</v>
      </c>
      <c r="L52" s="45" t="n">
        <v>0</v>
      </c>
      <c r="M52" s="46" t="n">
        <v>0</v>
      </c>
      <c r="N52" s="46" t="n">
        <v>0</v>
      </c>
      <c r="O52" s="47" t="n">
        <v>0</v>
      </c>
      <c r="P52" s="44" t="n">
        <v>0</v>
      </c>
      <c r="Q52" s="44" t="n">
        <v>0</v>
      </c>
      <c r="R52" s="44" t="n">
        <v>0</v>
      </c>
      <c r="S52" s="44" t="n">
        <v>0</v>
      </c>
      <c r="T52" s="44" t="n">
        <v>0</v>
      </c>
      <c r="U52" s="44" t="n">
        <v>0</v>
      </c>
      <c r="V52" s="44" t="n">
        <v>0</v>
      </c>
      <c r="W52" s="49" t="n">
        <v>0</v>
      </c>
    </row>
    <row r="53" customFormat="false" ht="12.8" hidden="false" customHeight="false" outlineLevel="0" collapsed="false">
      <c r="B53" s="30"/>
      <c r="C53" s="30"/>
      <c r="D53" s="40"/>
      <c r="E53" s="44" t="n">
        <f aca="false">SUM(H53:K53,M56:M63)/SUM(L53,M54,M55)</f>
        <v>7.77902560564472</v>
      </c>
      <c r="F53" s="42"/>
      <c r="G53" s="42" t="s">
        <v>46</v>
      </c>
      <c r="H53" s="48" t="n">
        <v>1.36182800482501</v>
      </c>
      <c r="I53" s="44" t="n">
        <v>1.48636561595371</v>
      </c>
      <c r="J53" s="44" t="n">
        <v>0.947037724175986</v>
      </c>
      <c r="K53" s="44" t="n">
        <v>1.48095721075219</v>
      </c>
      <c r="L53" s="48" t="n">
        <v>2.93857580077209</v>
      </c>
      <c r="M53" s="44" t="n">
        <v>0</v>
      </c>
      <c r="N53" s="44" t="n">
        <v>0</v>
      </c>
      <c r="O53" s="49" t="n">
        <v>0</v>
      </c>
      <c r="P53" s="44" t="n">
        <v>0</v>
      </c>
      <c r="Q53" s="44" t="n">
        <v>0</v>
      </c>
      <c r="R53" s="44" t="n">
        <v>0</v>
      </c>
      <c r="S53" s="44" t="n">
        <v>0</v>
      </c>
      <c r="T53" s="44" t="n">
        <v>0</v>
      </c>
      <c r="U53" s="44" t="n">
        <v>0</v>
      </c>
      <c r="V53" s="44" t="n">
        <v>0</v>
      </c>
      <c r="W53" s="49" t="n">
        <v>0</v>
      </c>
    </row>
    <row r="54" customFormat="false" ht="12.8" hidden="false" customHeight="false" outlineLevel="0" collapsed="false">
      <c r="B54" s="30"/>
      <c r="C54" s="30"/>
      <c r="D54" s="40"/>
      <c r="E54" s="44" t="n">
        <f aca="false">SUM(H54:K54,N56:N63)/SUM(L54,M54,N55)</f>
        <v>7.16006188969423</v>
      </c>
      <c r="F54" s="42"/>
      <c r="G54" s="42" t="s">
        <v>47</v>
      </c>
      <c r="H54" s="48" t="n">
        <v>1.63120077758564</v>
      </c>
      <c r="I54" s="44" t="n">
        <v>1.7549359321509</v>
      </c>
      <c r="J54" s="44" t="n">
        <v>1.40029127868285</v>
      </c>
      <c r="K54" s="44" t="n">
        <v>1.76527206423279</v>
      </c>
      <c r="L54" s="48" t="n">
        <v>2.66813226553747</v>
      </c>
      <c r="M54" s="44" t="n">
        <v>0.87853919829213</v>
      </c>
      <c r="N54" s="44" t="n">
        <v>0</v>
      </c>
      <c r="O54" s="49" t="n">
        <v>0</v>
      </c>
      <c r="P54" s="44" t="n">
        <v>0</v>
      </c>
      <c r="Q54" s="44" t="n">
        <v>0</v>
      </c>
      <c r="R54" s="44" t="n">
        <v>0</v>
      </c>
      <c r="S54" s="44" t="n">
        <v>0</v>
      </c>
      <c r="T54" s="44" t="n">
        <v>0</v>
      </c>
      <c r="U54" s="44" t="n">
        <v>0</v>
      </c>
      <c r="V54" s="44" t="n">
        <v>0</v>
      </c>
      <c r="W54" s="49" t="n">
        <v>0</v>
      </c>
    </row>
    <row r="55" customFormat="false" ht="12.8" hidden="false" customHeight="false" outlineLevel="0" collapsed="false">
      <c r="B55" s="30"/>
      <c r="C55" s="30"/>
      <c r="D55" s="40"/>
      <c r="E55" s="44" t="n">
        <f aca="false">SUM(H55:K55,O56:O63)/SUM(L55:N55)</f>
        <v>4.65846163552179</v>
      </c>
      <c r="F55" s="42"/>
      <c r="G55" s="42" t="s">
        <v>45</v>
      </c>
      <c r="H55" s="48" t="n">
        <v>1.26491393406939</v>
      </c>
      <c r="I55" s="44" t="n">
        <v>1.37182767890921</v>
      </c>
      <c r="J55" s="44" t="n">
        <v>1.52014907054056</v>
      </c>
      <c r="K55" s="44" t="n">
        <v>1.21386654309237</v>
      </c>
      <c r="L55" s="50" t="n">
        <v>4.33694009886879</v>
      </c>
      <c r="M55" s="51" t="n">
        <v>2.17395964863798</v>
      </c>
      <c r="N55" s="51" t="n">
        <v>2.5769893916765</v>
      </c>
      <c r="O55" s="52" t="n">
        <v>0</v>
      </c>
      <c r="P55" s="44" t="n">
        <v>0</v>
      </c>
      <c r="Q55" s="44" t="n">
        <v>0</v>
      </c>
      <c r="R55" s="44" t="n">
        <v>0</v>
      </c>
      <c r="S55" s="44" t="n">
        <v>0</v>
      </c>
      <c r="T55" s="44" t="n">
        <v>0</v>
      </c>
      <c r="U55" s="44" t="n">
        <v>0</v>
      </c>
      <c r="V55" s="44" t="n">
        <v>0</v>
      </c>
      <c r="W55" s="49" t="n">
        <v>0</v>
      </c>
    </row>
    <row r="56" customFormat="false" ht="12.8" hidden="false" customHeight="false" outlineLevel="0" collapsed="false">
      <c r="B56" s="30" t="n">
        <f aca="false">SUM(P56:S59)</f>
        <v>5.23504351730226</v>
      </c>
      <c r="C56" s="30" t="n">
        <f aca="false">SUM(H56:O59)+SUM(P60:S63)</f>
        <v>218.197616695398</v>
      </c>
      <c r="D56" s="40" t="n">
        <f aca="false">C56/B56</f>
        <v>41.6801915732384</v>
      </c>
      <c r="E56" s="44" t="n">
        <f aca="false">SUM(H56:O56,P60:P63)/SUM(P57:P59)</f>
        <v>25.8694941900828</v>
      </c>
      <c r="F56" s="42" t="s">
        <v>42</v>
      </c>
      <c r="G56" s="42" t="s">
        <v>46</v>
      </c>
      <c r="H56" s="45" t="n">
        <v>4.17336431271489</v>
      </c>
      <c r="I56" s="46" t="n">
        <v>4.39322268539329</v>
      </c>
      <c r="J56" s="46" t="n">
        <v>4.17434034106851</v>
      </c>
      <c r="K56" s="47" t="n">
        <v>4.13951055845036</v>
      </c>
      <c r="L56" s="44" t="n">
        <v>3.93196162757691</v>
      </c>
      <c r="M56" s="44" t="n">
        <v>3.97627483499326</v>
      </c>
      <c r="N56" s="44" t="n">
        <v>3.65640850546876</v>
      </c>
      <c r="O56" s="44" t="n">
        <v>4.27698334168014</v>
      </c>
      <c r="P56" s="45" t="n">
        <v>0</v>
      </c>
      <c r="Q56" s="46" t="n">
        <v>0</v>
      </c>
      <c r="R56" s="46" t="n">
        <v>0</v>
      </c>
      <c r="S56" s="47" t="n">
        <v>0</v>
      </c>
      <c r="T56" s="44" t="n">
        <v>0</v>
      </c>
      <c r="U56" s="44" t="n">
        <v>0</v>
      </c>
      <c r="V56" s="44" t="n">
        <v>0</v>
      </c>
      <c r="W56" s="49" t="n">
        <v>0</v>
      </c>
    </row>
    <row r="57" customFormat="false" ht="12.8" hidden="false" customHeight="false" outlineLevel="0" collapsed="false">
      <c r="B57" s="30"/>
      <c r="C57" s="30"/>
      <c r="D57" s="40"/>
      <c r="E57" s="44" t="n">
        <f aca="false">SUM(H57:O57,Q60:Q63)/SUM(P57,Q58,Q59)</f>
        <v>26.4257831672571</v>
      </c>
      <c r="F57" s="42"/>
      <c r="G57" s="42" t="s">
        <v>44</v>
      </c>
      <c r="H57" s="48" t="n">
        <v>4.05587848593297</v>
      </c>
      <c r="I57" s="44" t="n">
        <v>4.2733927062811</v>
      </c>
      <c r="J57" s="44" t="n">
        <v>3.99244844976173</v>
      </c>
      <c r="K57" s="49" t="n">
        <v>4.07360963910009</v>
      </c>
      <c r="L57" s="44" t="n">
        <v>3.90609294757009</v>
      </c>
      <c r="M57" s="44" t="n">
        <v>3.81968891062419</v>
      </c>
      <c r="N57" s="44" t="n">
        <v>3.63421598227928</v>
      </c>
      <c r="O57" s="44" t="n">
        <v>4.07449691074157</v>
      </c>
      <c r="P57" s="48" t="n">
        <v>0.421907832164977</v>
      </c>
      <c r="Q57" s="44" t="n">
        <v>0</v>
      </c>
      <c r="R57" s="44" t="n">
        <v>0</v>
      </c>
      <c r="S57" s="49" t="n">
        <v>0</v>
      </c>
      <c r="T57" s="44" t="n">
        <v>0</v>
      </c>
      <c r="U57" s="44" t="n">
        <v>0</v>
      </c>
      <c r="V57" s="44" t="n">
        <v>0</v>
      </c>
      <c r="W57" s="49" t="n">
        <v>0</v>
      </c>
    </row>
    <row r="58" customFormat="false" ht="12.8" hidden="false" customHeight="false" outlineLevel="0" collapsed="false">
      <c r="B58" s="30"/>
      <c r="C58" s="30"/>
      <c r="D58" s="40"/>
      <c r="E58" s="44" t="n">
        <f aca="false">SUM(H58:O58,R60:R63)/SUM(P58,Q58,R59)</f>
        <v>13.7101056558507</v>
      </c>
      <c r="F58" s="42"/>
      <c r="G58" s="42" t="s">
        <v>47</v>
      </c>
      <c r="H58" s="48" t="n">
        <v>4.70885443080844</v>
      </c>
      <c r="I58" s="44" t="n">
        <v>4.89312642196967</v>
      </c>
      <c r="J58" s="44" t="n">
        <v>4.58310142178827</v>
      </c>
      <c r="K58" s="49" t="n">
        <v>4.60655345167382</v>
      </c>
      <c r="L58" s="44" t="n">
        <v>5.29580664255102</v>
      </c>
      <c r="M58" s="44" t="n">
        <v>4.43417467335974</v>
      </c>
      <c r="N58" s="44" t="n">
        <v>4.47692218546104</v>
      </c>
      <c r="O58" s="44" t="n">
        <v>4.11973374608489</v>
      </c>
      <c r="P58" s="48" t="n">
        <v>1.50406401056184</v>
      </c>
      <c r="Q58" s="44" t="n">
        <v>1.04933825072014</v>
      </c>
      <c r="R58" s="44" t="n">
        <v>0</v>
      </c>
      <c r="S58" s="49" t="n">
        <v>0</v>
      </c>
      <c r="T58" s="44" t="n">
        <v>0</v>
      </c>
      <c r="U58" s="44" t="n">
        <v>0</v>
      </c>
      <c r="V58" s="44" t="n">
        <v>0</v>
      </c>
      <c r="W58" s="49" t="n">
        <v>0</v>
      </c>
    </row>
    <row r="59" customFormat="false" ht="12.8" hidden="false" customHeight="false" outlineLevel="0" collapsed="false">
      <c r="B59" s="30"/>
      <c r="C59" s="30"/>
      <c r="D59" s="40"/>
      <c r="E59" s="44" t="n">
        <f aca="false">SUM(H59:O59,S60:S63)/SUM(P59,Q59,R59)</f>
        <v>24.3353337266066</v>
      </c>
      <c r="F59" s="42"/>
      <c r="G59" s="42" t="s">
        <v>45</v>
      </c>
      <c r="H59" s="50" t="n">
        <v>4.28042345285789</v>
      </c>
      <c r="I59" s="51" t="n">
        <v>4.49287178801958</v>
      </c>
      <c r="J59" s="51" t="n">
        <v>4.27067221481528</v>
      </c>
      <c r="K59" s="52" t="n">
        <v>4.22750023092927</v>
      </c>
      <c r="L59" s="44" t="n">
        <v>4.04832333926243</v>
      </c>
      <c r="M59" s="44" t="n">
        <v>4.06227143747293</v>
      </c>
      <c r="N59" s="44" t="n">
        <v>3.75345442212156</v>
      </c>
      <c r="O59" s="44" t="n">
        <v>4.3363641389256</v>
      </c>
      <c r="P59" s="50" t="n">
        <v>0.158595838928467</v>
      </c>
      <c r="Q59" s="51" t="n">
        <v>0.51798066713307</v>
      </c>
      <c r="R59" s="51" t="n">
        <v>1.58315691779377</v>
      </c>
      <c r="S59" s="52" t="n">
        <v>0</v>
      </c>
      <c r="T59" s="44" t="n">
        <v>0</v>
      </c>
      <c r="U59" s="44" t="n">
        <v>0</v>
      </c>
      <c r="V59" s="44" t="n">
        <v>0</v>
      </c>
      <c r="W59" s="49" t="n">
        <v>0</v>
      </c>
    </row>
    <row r="60" customFormat="false" ht="12.8" hidden="false" customHeight="false" outlineLevel="0" collapsed="false">
      <c r="B60" s="30" t="n">
        <f aca="false">SUM(T60:W63)</f>
        <v>5.73448861524542</v>
      </c>
      <c r="C60" s="30" t="n">
        <f aca="false">SUM(H60:S63)</f>
        <v>258.997566232492</v>
      </c>
      <c r="D60" s="40" t="n">
        <f aca="false">C60/B60</f>
        <v>45.1648932642284</v>
      </c>
      <c r="E60" s="44" t="n">
        <f aca="false">SUM(H60:S60)/SUM(T61:T63)</f>
        <v>23.596922238802</v>
      </c>
      <c r="F60" s="42" t="s">
        <v>43</v>
      </c>
      <c r="G60" s="42" t="s">
        <v>44</v>
      </c>
      <c r="H60" s="48" t="n">
        <v>5.00104628694763</v>
      </c>
      <c r="I60" s="44" t="n">
        <v>5.14517321490219</v>
      </c>
      <c r="J60" s="44" t="n">
        <v>5.45466707227803</v>
      </c>
      <c r="K60" s="44" t="n">
        <v>5.08790258386331</v>
      </c>
      <c r="L60" s="45" t="n">
        <v>6.38895245155111</v>
      </c>
      <c r="M60" s="46" t="n">
        <v>6.1493272130059</v>
      </c>
      <c r="N60" s="46" t="n">
        <v>5.30147819790154</v>
      </c>
      <c r="O60" s="47" t="n">
        <v>4.77788620639471</v>
      </c>
      <c r="P60" s="44" t="n">
        <v>5.03292759769573</v>
      </c>
      <c r="Q60" s="44" t="n">
        <v>5.12143979905923</v>
      </c>
      <c r="R60" s="44" t="n">
        <v>4.86333906729875</v>
      </c>
      <c r="S60" s="44" t="n">
        <v>5.11973416982759</v>
      </c>
      <c r="T60" s="45" t="n">
        <v>0</v>
      </c>
      <c r="U60" s="46" t="n">
        <v>0</v>
      </c>
      <c r="V60" s="46" t="n">
        <v>0</v>
      </c>
      <c r="W60" s="47" t="n">
        <v>0</v>
      </c>
    </row>
    <row r="61" customFormat="false" ht="12.8" hidden="false" customHeight="false" outlineLevel="0" collapsed="false">
      <c r="B61" s="30"/>
      <c r="C61" s="30"/>
      <c r="D61" s="40"/>
      <c r="E61" s="44" t="n">
        <f aca="false">SUM(H61:S61)/SUM(T61,U62,U63)</f>
        <v>29.3293801232866</v>
      </c>
      <c r="F61" s="42"/>
      <c r="G61" s="42" t="s">
        <v>45</v>
      </c>
      <c r="H61" s="48" t="n">
        <v>5.43962638674517</v>
      </c>
      <c r="I61" s="44" t="n">
        <v>5.63560561118897</v>
      </c>
      <c r="J61" s="44" t="n">
        <v>6.02995069147389</v>
      </c>
      <c r="K61" s="44" t="n">
        <v>5.43670381028259</v>
      </c>
      <c r="L61" s="48" t="n">
        <v>6.49139534871124</v>
      </c>
      <c r="M61" s="44" t="n">
        <v>6.54745148969408</v>
      </c>
      <c r="N61" s="44" t="n">
        <v>5.55489267469019</v>
      </c>
      <c r="O61" s="49" t="n">
        <v>5.02321048298915</v>
      </c>
      <c r="P61" s="44" t="n">
        <v>5.49231095977081</v>
      </c>
      <c r="Q61" s="44" t="n">
        <v>5.43837424767198</v>
      </c>
      <c r="R61" s="44" t="n">
        <v>5.05447490823393</v>
      </c>
      <c r="S61" s="44" t="n">
        <v>5.56253065516242</v>
      </c>
      <c r="T61" s="48" t="n">
        <v>0.681412978017</v>
      </c>
      <c r="U61" s="44" t="n">
        <v>0</v>
      </c>
      <c r="V61" s="44" t="n">
        <v>0</v>
      </c>
      <c r="W61" s="49" t="n">
        <v>0</v>
      </c>
    </row>
    <row r="62" customFormat="false" ht="12.8" hidden="false" customHeight="false" outlineLevel="0" collapsed="false">
      <c r="B62" s="30"/>
      <c r="C62" s="30"/>
      <c r="D62" s="40"/>
      <c r="E62" s="44" t="n">
        <f aca="false">SUM(H62:S62)/SUM(T62,U62,V63)</f>
        <v>25.2491499449716</v>
      </c>
      <c r="F62" s="42"/>
      <c r="G62" s="42" t="s">
        <v>46</v>
      </c>
      <c r="H62" s="48" t="n">
        <v>5.45658038656233</v>
      </c>
      <c r="I62" s="44" t="n">
        <v>5.69741342039137</v>
      </c>
      <c r="J62" s="44" t="n">
        <v>6.02733137270757</v>
      </c>
      <c r="K62" s="44" t="n">
        <v>5.48010960034555</v>
      </c>
      <c r="L62" s="48" t="n">
        <v>6.4062009867916</v>
      </c>
      <c r="M62" s="44" t="n">
        <v>6.45467655687634</v>
      </c>
      <c r="N62" s="44" t="n">
        <v>5.49549724675257</v>
      </c>
      <c r="O62" s="49" t="n">
        <v>5.29613923622453</v>
      </c>
      <c r="P62" s="44" t="n">
        <v>5.59789653932037</v>
      </c>
      <c r="Q62" s="44" t="n">
        <v>5.30937728486752</v>
      </c>
      <c r="R62" s="44" t="n">
        <v>4.98755489387657</v>
      </c>
      <c r="S62" s="44" t="n">
        <v>5.66432512495671</v>
      </c>
      <c r="T62" s="48" t="n">
        <v>0.874224160644344</v>
      </c>
      <c r="U62" s="44" t="n">
        <v>0.395146966806304</v>
      </c>
      <c r="V62" s="44" t="n">
        <v>0</v>
      </c>
      <c r="W62" s="49" t="n">
        <v>0</v>
      </c>
    </row>
    <row r="63" customFormat="false" ht="12.8" hidden="false" customHeight="false" outlineLevel="0" collapsed="false">
      <c r="B63" s="30"/>
      <c r="C63" s="30"/>
      <c r="D63" s="40"/>
      <c r="E63" s="44" t="n">
        <f aca="false">SUM(H63:S63)/SUM(T63:V63)</f>
        <v>15.8506200208011</v>
      </c>
      <c r="F63" s="42"/>
      <c r="G63" s="42" t="s">
        <v>47</v>
      </c>
      <c r="H63" s="50" t="n">
        <v>4.57903714733476</v>
      </c>
      <c r="I63" s="51" t="n">
        <v>4.72315434589496</v>
      </c>
      <c r="J63" s="51" t="n">
        <v>5.00667074664736</v>
      </c>
      <c r="K63" s="51" t="n">
        <v>4.63103310618976</v>
      </c>
      <c r="L63" s="50" t="n">
        <v>4.8569774187204</v>
      </c>
      <c r="M63" s="51" t="n">
        <v>5.884669418071</v>
      </c>
      <c r="N63" s="51" t="n">
        <v>5.42122144959447</v>
      </c>
      <c r="O63" s="52" t="n">
        <v>5.06001161310828</v>
      </c>
      <c r="P63" s="51" t="n">
        <v>5.08151022528265</v>
      </c>
      <c r="Q63" s="51" t="n">
        <v>4.86785940259849</v>
      </c>
      <c r="R63" s="51" t="n">
        <v>4.68902155370155</v>
      </c>
      <c r="S63" s="51" t="n">
        <v>5.17289602833511</v>
      </c>
      <c r="T63" s="50" t="n">
        <v>1.13301323780176</v>
      </c>
      <c r="U63" s="51" t="n">
        <v>1.23192823262909</v>
      </c>
      <c r="V63" s="51" t="n">
        <v>1.41876303934692</v>
      </c>
      <c r="W63" s="52" t="n">
        <v>0</v>
      </c>
    </row>
    <row r="66" customFormat="false" ht="12.8" hidden="false" customHeight="true" outlineLevel="0" collapsed="false">
      <c r="B66" s="27" t="s">
        <v>11</v>
      </c>
      <c r="C66" s="27" t="s">
        <v>12</v>
      </c>
      <c r="D66" s="36" t="s">
        <v>36</v>
      </c>
      <c r="E66" s="37" t="s">
        <v>37</v>
      </c>
      <c r="F66" s="38" t="s">
        <v>52</v>
      </c>
      <c r="G66" s="38"/>
      <c r="H66" s="39" t="s">
        <v>39</v>
      </c>
      <c r="I66" s="39"/>
      <c r="J66" s="39"/>
      <c r="K66" s="39"/>
      <c r="L66" s="39" t="s">
        <v>40</v>
      </c>
      <c r="M66" s="39"/>
      <c r="N66" s="39"/>
      <c r="O66" s="39" t="s">
        <v>41</v>
      </c>
      <c r="P66" s="39" t="s">
        <v>42</v>
      </c>
      <c r="Q66" s="39"/>
      <c r="R66" s="39"/>
      <c r="S66" s="39"/>
      <c r="T66" s="39" t="s">
        <v>43</v>
      </c>
      <c r="U66" s="39"/>
      <c r="V66" s="39"/>
      <c r="W66" s="39"/>
    </row>
    <row r="67" customFormat="false" ht="12.8" hidden="false" customHeight="false" outlineLevel="0" collapsed="false">
      <c r="B67" s="27"/>
      <c r="C67" s="27"/>
      <c r="D67" s="36"/>
      <c r="E67" s="37"/>
      <c r="F67" s="38"/>
      <c r="G67" s="38"/>
      <c r="H67" s="39"/>
      <c r="I67" s="39"/>
      <c r="J67" s="39"/>
      <c r="K67" s="39"/>
      <c r="L67" s="39"/>
      <c r="M67" s="39"/>
      <c r="N67" s="39"/>
      <c r="O67" s="39"/>
      <c r="P67" s="39"/>
      <c r="Q67" s="39"/>
      <c r="R67" s="39"/>
      <c r="S67" s="39"/>
      <c r="T67" s="39"/>
      <c r="U67" s="39"/>
      <c r="V67" s="39"/>
      <c r="W67" s="39"/>
    </row>
    <row r="68" customFormat="false" ht="59.7" hidden="false" customHeight="false" outlineLevel="0" collapsed="false">
      <c r="B68" s="29" t="s">
        <v>19</v>
      </c>
      <c r="C68" s="29" t="s">
        <v>20</v>
      </c>
      <c r="D68" s="36"/>
      <c r="E68" s="37"/>
      <c r="F68" s="38"/>
      <c r="G68" s="38"/>
      <c r="H68" s="39" t="s">
        <v>44</v>
      </c>
      <c r="I68" s="39" t="s">
        <v>45</v>
      </c>
      <c r="J68" s="39" t="s">
        <v>46</v>
      </c>
      <c r="K68" s="39" t="s">
        <v>47</v>
      </c>
      <c r="L68" s="37" t="s">
        <v>44</v>
      </c>
      <c r="M68" s="39" t="s">
        <v>46</v>
      </c>
      <c r="N68" s="39" t="s">
        <v>47</v>
      </c>
      <c r="O68" s="39" t="s">
        <v>45</v>
      </c>
      <c r="P68" s="39" t="s">
        <v>46</v>
      </c>
      <c r="Q68" s="39" t="s">
        <v>44</v>
      </c>
      <c r="R68" s="39" t="s">
        <v>47</v>
      </c>
      <c r="S68" s="39" t="s">
        <v>45</v>
      </c>
      <c r="T68" s="39" t="s">
        <v>44</v>
      </c>
      <c r="U68" s="39" t="s">
        <v>45</v>
      </c>
      <c r="V68" s="39" t="s">
        <v>46</v>
      </c>
      <c r="W68" s="39" t="s">
        <v>47</v>
      </c>
    </row>
    <row r="69" customFormat="false" ht="13.25" hidden="false" customHeight="false" outlineLevel="0" collapsed="false">
      <c r="B69" s="30" t="n">
        <f aca="false">SUM(H69:K72)</f>
        <v>2.66046548631185</v>
      </c>
      <c r="C69" s="30" t="n">
        <f aca="false">SUM(H73:K84)</f>
        <v>310.137526396501</v>
      </c>
      <c r="D69" s="53" t="n">
        <f aca="false">SUM(H73:K84)/SUM(H69:K72)</f>
        <v>116.572655421453</v>
      </c>
      <c r="E69" s="44" t="n">
        <f aca="false">SUM(H73:H84)/SUM(H70:H72)</f>
        <v>71.0368968023369</v>
      </c>
      <c r="F69" s="42" t="s">
        <v>39</v>
      </c>
      <c r="G69" s="42" t="s">
        <v>44</v>
      </c>
      <c r="H69" s="45" t="n">
        <v>0</v>
      </c>
      <c r="I69" s="46"/>
      <c r="J69" s="46"/>
      <c r="K69" s="47"/>
      <c r="L69" s="46"/>
      <c r="M69" s="46"/>
      <c r="N69" s="46"/>
      <c r="O69" s="46"/>
      <c r="P69" s="46"/>
      <c r="Q69" s="46"/>
      <c r="R69" s="46"/>
      <c r="S69" s="46"/>
      <c r="T69" s="46"/>
      <c r="U69" s="46"/>
      <c r="V69" s="46"/>
      <c r="W69" s="47"/>
    </row>
    <row r="70" customFormat="false" ht="13.25" hidden="false" customHeight="false" outlineLevel="0" collapsed="false">
      <c r="B70" s="30"/>
      <c r="C70" s="30"/>
      <c r="D70" s="53"/>
      <c r="E70" s="44" t="n">
        <f aca="false">SUM(I73:I84)/SUM(H70,I71,I72)</f>
        <v>70.2126640416735</v>
      </c>
      <c r="F70" s="42"/>
      <c r="G70" s="42" t="s">
        <v>45</v>
      </c>
      <c r="H70" s="48" t="n">
        <v>0.261887377547551</v>
      </c>
      <c r="I70" s="44" t="n">
        <v>0</v>
      </c>
      <c r="J70" s="44"/>
      <c r="K70" s="49"/>
      <c r="L70" s="44"/>
      <c r="M70" s="44"/>
      <c r="N70" s="44"/>
      <c r="O70" s="44"/>
      <c r="P70" s="44"/>
      <c r="Q70" s="44"/>
      <c r="R70" s="44"/>
      <c r="S70" s="44"/>
      <c r="T70" s="44"/>
      <c r="U70" s="44"/>
      <c r="V70" s="44"/>
      <c r="W70" s="49"/>
    </row>
    <row r="71" customFormat="false" ht="13.25" hidden="false" customHeight="false" outlineLevel="0" collapsed="false">
      <c r="B71" s="30"/>
      <c r="C71" s="30"/>
      <c r="D71" s="53"/>
      <c r="E71" s="44" t="n">
        <f aca="false">SUM(J73:J84)/SUM(H71,I71,J72)</f>
        <v>39.2516882646166</v>
      </c>
      <c r="F71" s="42"/>
      <c r="G71" s="42" t="s">
        <v>46</v>
      </c>
      <c r="H71" s="48" t="n">
        <v>0.592812038370263</v>
      </c>
      <c r="I71" s="44" t="n">
        <v>0.617405718783318</v>
      </c>
      <c r="J71" s="44" t="n">
        <v>0</v>
      </c>
      <c r="K71" s="49"/>
      <c r="L71" s="44"/>
      <c r="M71" s="44"/>
      <c r="N71" s="44"/>
      <c r="O71" s="44"/>
      <c r="P71" s="44"/>
      <c r="Q71" s="44"/>
      <c r="R71" s="44"/>
      <c r="S71" s="44"/>
      <c r="T71" s="44"/>
      <c r="U71" s="44"/>
      <c r="V71" s="44"/>
      <c r="W71" s="49"/>
    </row>
    <row r="72" customFormat="false" ht="13.25" hidden="false" customHeight="false" outlineLevel="0" collapsed="false">
      <c r="B72" s="30"/>
      <c r="C72" s="30"/>
      <c r="D72" s="53"/>
      <c r="E72" s="44" t="n">
        <f aca="false">SUM(K73:K84)/SUM(H72:J72)</f>
        <v>66.1216679995586</v>
      </c>
      <c r="F72" s="42"/>
      <c r="G72" s="42" t="s">
        <v>47</v>
      </c>
      <c r="H72" s="50" t="n">
        <v>0.255108536213356</v>
      </c>
      <c r="I72" s="51" t="n">
        <v>0.221295821344168</v>
      </c>
      <c r="J72" s="51" t="n">
        <v>0.711955994053196</v>
      </c>
      <c r="K72" s="52" t="n">
        <v>0</v>
      </c>
      <c r="L72" s="44"/>
      <c r="M72" s="44"/>
      <c r="N72" s="44"/>
      <c r="O72" s="44"/>
      <c r="P72" s="44"/>
      <c r="Q72" s="44"/>
      <c r="R72" s="44"/>
      <c r="S72" s="44"/>
      <c r="T72" s="44"/>
      <c r="U72" s="44"/>
      <c r="V72" s="44"/>
      <c r="W72" s="49"/>
    </row>
    <row r="73" customFormat="false" ht="13.25" hidden="false" customHeight="false" outlineLevel="0" collapsed="false">
      <c r="B73" s="30" t="n">
        <f aca="false">SUM(L73:O76)</f>
        <v>16.9281631544277</v>
      </c>
      <c r="C73" s="30" t="n">
        <f aca="false">SUM(H73:K76)+SUM(L77:O80)+SUM(L81:O84)</f>
        <v>300.421909360233</v>
      </c>
      <c r="D73" s="53" t="n">
        <f aca="false">C73/B73</f>
        <v>17.7468699125608</v>
      </c>
      <c r="E73" s="44" t="n">
        <f aca="false">SUM(H73:K73,L77:L84)/SUM(L74:L76)</f>
        <v>6.904581814617</v>
      </c>
      <c r="F73" s="42" t="s">
        <v>40</v>
      </c>
      <c r="G73" s="42" t="s">
        <v>44</v>
      </c>
      <c r="H73" s="48" t="n">
        <v>4.61767921774499</v>
      </c>
      <c r="I73" s="44" t="n">
        <v>4.57855126734966</v>
      </c>
      <c r="J73" s="44" t="n">
        <v>3.98380283814204</v>
      </c>
      <c r="K73" s="44" t="n">
        <v>4.7273952230584</v>
      </c>
      <c r="L73" s="45" t="n">
        <v>0</v>
      </c>
      <c r="M73" s="46"/>
      <c r="N73" s="46"/>
      <c r="O73" s="47"/>
      <c r="P73" s="44"/>
      <c r="Q73" s="44"/>
      <c r="R73" s="44"/>
      <c r="S73" s="44"/>
      <c r="T73" s="44"/>
      <c r="U73" s="44"/>
      <c r="V73" s="44"/>
      <c r="W73" s="49"/>
    </row>
    <row r="74" customFormat="false" ht="13.25" hidden="false" customHeight="false" outlineLevel="0" collapsed="false">
      <c r="B74" s="30"/>
      <c r="C74" s="30"/>
      <c r="D74" s="53"/>
      <c r="E74" s="44" t="n">
        <f aca="false">SUM(H74:K74,M77:M84)/SUM(L74,M75,M76)</f>
        <v>12.0004409083657</v>
      </c>
      <c r="F74" s="42"/>
      <c r="G74" s="42" t="s">
        <v>46</v>
      </c>
      <c r="H74" s="48" t="n">
        <v>1.41325570526373</v>
      </c>
      <c r="I74" s="44" t="n">
        <v>1.44405308901312</v>
      </c>
      <c r="J74" s="44" t="n">
        <v>1.00485785861476</v>
      </c>
      <c r="K74" s="44" t="n">
        <v>1.54688289112777</v>
      </c>
      <c r="L74" s="48" t="n">
        <v>2.75165296048834</v>
      </c>
      <c r="M74" s="44" t="n">
        <v>0</v>
      </c>
      <c r="N74" s="44"/>
      <c r="O74" s="49"/>
      <c r="P74" s="44"/>
      <c r="Q74" s="44"/>
      <c r="R74" s="44"/>
      <c r="S74" s="44"/>
      <c r="T74" s="44"/>
      <c r="U74" s="44"/>
      <c r="V74" s="44"/>
      <c r="W74" s="49"/>
    </row>
    <row r="75" customFormat="false" ht="13.25" hidden="false" customHeight="false" outlineLevel="0" collapsed="false">
      <c r="B75" s="30"/>
      <c r="C75" s="30"/>
      <c r="D75" s="53"/>
      <c r="E75" s="44" t="n">
        <f aca="false">SUM(H75:K75,N77:N84)/SUM(L75,M75,N76)</f>
        <v>11.5337018620522</v>
      </c>
      <c r="F75" s="42"/>
      <c r="G75" s="42" t="s">
        <v>47</v>
      </c>
      <c r="H75" s="48" t="n">
        <v>1.83986748118601</v>
      </c>
      <c r="I75" s="44" t="n">
        <v>1.75920168972441</v>
      </c>
      <c r="J75" s="44" t="n">
        <v>1.35025576686934</v>
      </c>
      <c r="K75" s="44" t="n">
        <v>2.00347999196904</v>
      </c>
      <c r="L75" s="48" t="n">
        <v>2.05095664752719</v>
      </c>
      <c r="M75" s="44" t="n">
        <v>0.751965982655772</v>
      </c>
      <c r="N75" s="44" t="n">
        <v>0</v>
      </c>
      <c r="O75" s="49"/>
      <c r="P75" s="44"/>
      <c r="Q75" s="44"/>
      <c r="R75" s="44"/>
      <c r="S75" s="44"/>
      <c r="T75" s="44"/>
      <c r="U75" s="44"/>
      <c r="V75" s="44"/>
      <c r="W75" s="49"/>
    </row>
    <row r="76" customFormat="false" ht="13.25" hidden="false" customHeight="false" outlineLevel="0" collapsed="false">
      <c r="B76" s="30"/>
      <c r="C76" s="30"/>
      <c r="D76" s="53"/>
      <c r="E76" s="44" t="n">
        <f aca="false">SUM(H76:K76,O77:O84)/SUM(L76:N76)</f>
        <v>7.60500466436499</v>
      </c>
      <c r="F76" s="42"/>
      <c r="G76" s="42" t="s">
        <v>45</v>
      </c>
      <c r="H76" s="48" t="n">
        <v>2.02964438897177</v>
      </c>
      <c r="I76" s="44" t="n">
        <v>2.0686928239935</v>
      </c>
      <c r="J76" s="44" t="n">
        <v>2.0403378166649</v>
      </c>
      <c r="K76" s="44" t="n">
        <v>2.06873238711405</v>
      </c>
      <c r="L76" s="50" t="n">
        <v>5.59825405489137</v>
      </c>
      <c r="M76" s="51" t="n">
        <v>2.41695631909215</v>
      </c>
      <c r="N76" s="51" t="n">
        <v>3.35837718977287</v>
      </c>
      <c r="O76" s="52" t="n">
        <v>0</v>
      </c>
      <c r="P76" s="44"/>
      <c r="Q76" s="44"/>
      <c r="R76" s="44"/>
      <c r="S76" s="44"/>
      <c r="T76" s="44"/>
      <c r="U76" s="44"/>
      <c r="V76" s="44"/>
      <c r="W76" s="49"/>
    </row>
    <row r="77" customFormat="false" ht="13.25" hidden="false" customHeight="false" outlineLevel="0" collapsed="false">
      <c r="B77" s="30" t="n">
        <f aca="false">SUM(P77:S80)</f>
        <v>5.24266161654907</v>
      </c>
      <c r="C77" s="30" t="n">
        <f aca="false">SUM(H77:O80)+SUM(P81:S84)</f>
        <v>420.134002335724</v>
      </c>
      <c r="D77" s="53" t="n">
        <f aca="false">C77/B77</f>
        <v>80.1375394912999</v>
      </c>
      <c r="E77" s="44" t="n">
        <f aca="false">SUM(H77:O77,P81:P84)/SUM(P78:P80)</f>
        <v>46.8475835347793</v>
      </c>
      <c r="F77" s="42" t="s">
        <v>42</v>
      </c>
      <c r="G77" s="42" t="s">
        <v>46</v>
      </c>
      <c r="H77" s="45" t="n">
        <v>9.08759228720752</v>
      </c>
      <c r="I77" s="46" t="n">
        <v>8.93200066635925</v>
      </c>
      <c r="J77" s="46" t="n">
        <v>8.76194246258675</v>
      </c>
      <c r="K77" s="47" t="n">
        <v>9.01748829375199</v>
      </c>
      <c r="L77" s="44" t="n">
        <v>8.06217749240456</v>
      </c>
      <c r="M77" s="44" t="n">
        <v>8.46870361797396</v>
      </c>
      <c r="N77" s="44" t="n">
        <v>8.29068906225432</v>
      </c>
      <c r="O77" s="44" t="n">
        <v>11.9883809471713</v>
      </c>
      <c r="P77" s="45" t="n">
        <v>0</v>
      </c>
      <c r="Q77" s="46"/>
      <c r="R77" s="46"/>
      <c r="S77" s="47"/>
      <c r="T77" s="44"/>
      <c r="U77" s="44"/>
      <c r="V77" s="44"/>
      <c r="W77" s="49"/>
    </row>
    <row r="78" customFormat="false" ht="13.25" hidden="false" customHeight="false" outlineLevel="0" collapsed="false">
      <c r="B78" s="30"/>
      <c r="C78" s="30"/>
      <c r="D78" s="53"/>
      <c r="E78" s="44" t="n">
        <f aca="false">SUM(H78:O78,Q81:Q84)/SUM(P78,Q79,Q80)</f>
        <v>46.0148484981008</v>
      </c>
      <c r="F78" s="42"/>
      <c r="G78" s="42" t="s">
        <v>44</v>
      </c>
      <c r="H78" s="48" t="n">
        <v>9.00326646592494</v>
      </c>
      <c r="I78" s="44" t="n">
        <v>8.85173799133145</v>
      </c>
      <c r="J78" s="44" t="n">
        <v>8.73968523044725</v>
      </c>
      <c r="K78" s="49" t="n">
        <v>8.96869687373415</v>
      </c>
      <c r="L78" s="44" t="n">
        <v>8.06673757619477</v>
      </c>
      <c r="M78" s="44" t="n">
        <v>8.53242621363518</v>
      </c>
      <c r="N78" s="44" t="n">
        <v>8.22539763888496</v>
      </c>
      <c r="O78" s="44" t="n">
        <v>11.6809479331604</v>
      </c>
      <c r="P78" s="48" t="n">
        <v>0.576881487888705</v>
      </c>
      <c r="Q78" s="44" t="n">
        <v>0</v>
      </c>
      <c r="R78" s="44"/>
      <c r="S78" s="49"/>
      <c r="T78" s="44"/>
      <c r="U78" s="44"/>
      <c r="V78" s="44"/>
      <c r="W78" s="49"/>
    </row>
    <row r="79" customFormat="false" ht="13.25" hidden="false" customHeight="false" outlineLevel="0" collapsed="false">
      <c r="B79" s="30"/>
      <c r="C79" s="30"/>
      <c r="D79" s="53"/>
      <c r="E79" s="44" t="n">
        <f aca="false">SUM(H79:O79,R81:R84)/SUM(P79,Q79,R80)</f>
        <v>32.0386088415049</v>
      </c>
      <c r="F79" s="42"/>
      <c r="G79" s="42" t="s">
        <v>47</v>
      </c>
      <c r="H79" s="48" t="n">
        <v>9.61071341483267</v>
      </c>
      <c r="I79" s="44" t="n">
        <v>9.5188844391021</v>
      </c>
      <c r="J79" s="44" t="n">
        <v>9.30715512109366</v>
      </c>
      <c r="K79" s="49" t="n">
        <v>9.5844885148043</v>
      </c>
      <c r="L79" s="44" t="n">
        <v>8.69509419756813</v>
      </c>
      <c r="M79" s="44" t="n">
        <v>9.01336495090072</v>
      </c>
      <c r="N79" s="44" t="n">
        <v>8.8322957800175</v>
      </c>
      <c r="O79" s="44" t="n">
        <v>11.5551085609614</v>
      </c>
      <c r="P79" s="48" t="n">
        <v>1.20001050174157</v>
      </c>
      <c r="Q79" s="44" t="n">
        <v>0.859032464143334</v>
      </c>
      <c r="R79" s="44" t="n">
        <v>0</v>
      </c>
      <c r="S79" s="49"/>
      <c r="T79" s="44"/>
      <c r="U79" s="44"/>
      <c r="V79" s="44"/>
      <c r="W79" s="49"/>
    </row>
    <row r="80" customFormat="false" ht="13.25" hidden="false" customHeight="false" outlineLevel="0" collapsed="false">
      <c r="B80" s="30"/>
      <c r="C80" s="30"/>
      <c r="D80" s="53"/>
      <c r="E80" s="44" t="n">
        <f aca="false">SUM(H80:O80,S81:S84)/SUM(P80,Q80,R80)</f>
        <v>39.7324479813</v>
      </c>
      <c r="F80" s="42"/>
      <c r="G80" s="42" t="s">
        <v>45</v>
      </c>
      <c r="H80" s="50" t="n">
        <v>9.19085279726343</v>
      </c>
      <c r="I80" s="51" t="n">
        <v>9.02849495365555</v>
      </c>
      <c r="J80" s="51" t="n">
        <v>8.86767011624099</v>
      </c>
      <c r="K80" s="52" t="n">
        <v>9.13827278889032</v>
      </c>
      <c r="L80" s="44" t="n">
        <v>8.06863763300534</v>
      </c>
      <c r="M80" s="44" t="n">
        <v>8.50602816896087</v>
      </c>
      <c r="N80" s="44" t="n">
        <v>8.43633365760056</v>
      </c>
      <c r="O80" s="44" t="n">
        <v>12.032781422493</v>
      </c>
      <c r="P80" s="50" t="n">
        <v>0.425027800748481</v>
      </c>
      <c r="Q80" s="51" t="n">
        <v>0.820404099612593</v>
      </c>
      <c r="R80" s="51" t="n">
        <v>1.36130526241439</v>
      </c>
      <c r="S80" s="52" t="n">
        <v>0</v>
      </c>
      <c r="T80" s="44"/>
      <c r="U80" s="44"/>
      <c r="V80" s="44"/>
      <c r="W80" s="49"/>
    </row>
    <row r="81" customFormat="false" ht="13.25" hidden="false" customHeight="false" outlineLevel="0" collapsed="false">
      <c r="B81" s="30" t="n">
        <f aca="false">SUM(T81:W84)</f>
        <v>3.04404866184118</v>
      </c>
      <c r="C81" s="30" t="n">
        <f aca="false">SUM(H81:S84)</f>
        <v>365.611962678016</v>
      </c>
      <c r="D81" s="53" t="n">
        <f aca="false">C81/B81</f>
        <v>120.107134705553</v>
      </c>
      <c r="E81" s="44" t="n">
        <f aca="false">SUM(H81:S81)/SUM(T82:T84)</f>
        <v>47.5285514142403</v>
      </c>
      <c r="F81" s="42" t="s">
        <v>43</v>
      </c>
      <c r="G81" s="42" t="s">
        <v>44</v>
      </c>
      <c r="H81" s="48" t="n">
        <v>8.30879282421091</v>
      </c>
      <c r="I81" s="44" t="n">
        <v>8.09589529894316</v>
      </c>
      <c r="J81" s="44" t="n">
        <v>8.00276173491913</v>
      </c>
      <c r="K81" s="44" t="n">
        <v>8.18628861531723</v>
      </c>
      <c r="L81" s="45" t="n">
        <v>5.39676337188055</v>
      </c>
      <c r="M81" s="46" t="n">
        <v>7.84675092765983</v>
      </c>
      <c r="N81" s="46" t="n">
        <v>7.66440912470672</v>
      </c>
      <c r="O81" s="47" t="n">
        <v>8.03165937403363</v>
      </c>
      <c r="P81" s="44" t="n">
        <v>7.59106044856976</v>
      </c>
      <c r="Q81" s="44" t="n">
        <v>7.84830319763887</v>
      </c>
      <c r="R81" s="44" t="n">
        <v>8.22353619150936</v>
      </c>
      <c r="S81" s="44" t="n">
        <v>7.4240838188545</v>
      </c>
      <c r="T81" s="45" t="n">
        <v>0</v>
      </c>
      <c r="U81" s="46"/>
      <c r="V81" s="46"/>
      <c r="W81" s="47"/>
    </row>
    <row r="82" customFormat="false" ht="13.25" hidden="false" customHeight="false" outlineLevel="0" collapsed="false">
      <c r="B82" s="30"/>
      <c r="C82" s="30"/>
      <c r="D82" s="53"/>
      <c r="E82" s="44" t="n">
        <f aca="false">SUM(H82:S82)/SUM(T82,U83,U84)</f>
        <v>62.7658879071939</v>
      </c>
      <c r="F82" s="42"/>
      <c r="G82" s="42" t="s">
        <v>45</v>
      </c>
      <c r="H82" s="48" t="n">
        <v>7.91081850426899</v>
      </c>
      <c r="I82" s="44" t="n">
        <v>7.67208009872974</v>
      </c>
      <c r="J82" s="44" t="n">
        <v>7.74970712988154</v>
      </c>
      <c r="K82" s="44" t="n">
        <v>7.79982329533011</v>
      </c>
      <c r="L82" s="48" t="n">
        <v>5.19297846201334</v>
      </c>
      <c r="M82" s="44" t="n">
        <v>7.74725389533766</v>
      </c>
      <c r="N82" s="44" t="n">
        <v>7.55759006548644</v>
      </c>
      <c r="O82" s="49" t="n">
        <v>7.62549256500047</v>
      </c>
      <c r="P82" s="44" t="n">
        <v>7.69871278881937</v>
      </c>
      <c r="Q82" s="44" t="n">
        <v>7.9616538169769</v>
      </c>
      <c r="R82" s="44" t="n">
        <v>8.42529482955472</v>
      </c>
      <c r="S82" s="44" t="n">
        <v>7.70128593451925</v>
      </c>
      <c r="T82" s="48" t="n">
        <v>0.639418216509975</v>
      </c>
      <c r="U82" s="44" t="n">
        <v>0</v>
      </c>
      <c r="V82" s="44"/>
      <c r="W82" s="49"/>
    </row>
    <row r="83" customFormat="false" ht="13.25" hidden="false" customHeight="false" outlineLevel="0" collapsed="false">
      <c r="B83" s="30"/>
      <c r="C83" s="30"/>
      <c r="D83" s="53"/>
      <c r="E83" s="44" t="n">
        <f aca="false">SUM(H83:S83)/SUM(T83,U83,V84)</f>
        <v>64.9545933588853</v>
      </c>
      <c r="F83" s="42"/>
      <c r="G83" s="42" t="s">
        <v>46</v>
      </c>
      <c r="H83" s="48" t="n">
        <v>7.89600203986757</v>
      </c>
      <c r="I83" s="44" t="n">
        <v>7.64656153897061</v>
      </c>
      <c r="J83" s="44" t="n">
        <v>7.8032245729647</v>
      </c>
      <c r="K83" s="44" t="n">
        <v>7.74579265199278</v>
      </c>
      <c r="L83" s="48" t="n">
        <v>5.23457287789604</v>
      </c>
      <c r="M83" s="44" t="n">
        <v>7.74499467229019</v>
      </c>
      <c r="N83" s="44" t="n">
        <v>7.54653777789992</v>
      </c>
      <c r="O83" s="49" t="n">
        <v>7.68157523832915</v>
      </c>
      <c r="P83" s="44" t="n">
        <v>7.64908316333129</v>
      </c>
      <c r="Q83" s="44" t="n">
        <v>7.98703222796817</v>
      </c>
      <c r="R83" s="44" t="n">
        <v>8.43033071180021</v>
      </c>
      <c r="S83" s="44" t="n">
        <v>7.6076783842753</v>
      </c>
      <c r="T83" s="48" t="n">
        <v>0.689790322987593</v>
      </c>
      <c r="U83" s="44" t="n">
        <v>0.426553829501419</v>
      </c>
      <c r="V83" s="44" t="n">
        <v>0</v>
      </c>
      <c r="W83" s="49"/>
    </row>
    <row r="84" customFormat="false" ht="13.25" hidden="false" customHeight="false" outlineLevel="0" collapsed="false">
      <c r="B84" s="30"/>
      <c r="C84" s="30"/>
      <c r="D84" s="53"/>
      <c r="E84" s="44" t="n">
        <f aca="false">SUM(H84:S84)/SUM(T84:V84)</f>
        <v>70.6175180250966</v>
      </c>
      <c r="F84" s="42"/>
      <c r="G84" s="42" t="s">
        <v>47</v>
      </c>
      <c r="H84" s="50" t="n">
        <v>7.92882783921221</v>
      </c>
      <c r="I84" s="51" t="n">
        <v>7.6791260675339</v>
      </c>
      <c r="J84" s="51" t="n">
        <v>7.83716422437215</v>
      </c>
      <c r="K84" s="51" t="n">
        <v>7.78902710595261</v>
      </c>
      <c r="L84" s="50" t="n">
        <v>5.18922394595996</v>
      </c>
      <c r="M84" s="51" t="n">
        <v>7.78094158722013</v>
      </c>
      <c r="N84" s="51" t="n">
        <v>7.55653716948741</v>
      </c>
      <c r="O84" s="52" t="n">
        <v>7.69283301503741</v>
      </c>
      <c r="P84" s="51" t="n">
        <v>7.60679008622247</v>
      </c>
      <c r="Q84" s="51" t="n">
        <v>7.95824814406067</v>
      </c>
      <c r="R84" s="51" t="n">
        <v>8.38693227607075</v>
      </c>
      <c r="S84" s="51" t="n">
        <v>7.56992904513861</v>
      </c>
      <c r="T84" s="50" t="n">
        <v>0.619521269685995</v>
      </c>
      <c r="U84" s="51" t="n">
        <v>0.384540237357159</v>
      </c>
      <c r="V84" s="51" t="n">
        <v>0.284224785799036</v>
      </c>
      <c r="W84" s="52" t="n">
        <v>0</v>
      </c>
    </row>
    <row r="86" s="26" customFormat="true" ht="12.8" hidden="false" customHeight="false" outlineLevel="0" collapsed="false">
      <c r="D86" s="54"/>
      <c r="X86" s="0"/>
      <c r="AMJ86" s="0"/>
    </row>
    <row r="87" customFormat="false" ht="12.8" hidden="false" customHeight="false" outlineLevel="0" collapsed="false">
      <c r="A87" s="55"/>
    </row>
    <row r="88" customFormat="false" ht="12.8" hidden="false" customHeight="false" outlineLevel="0" collapsed="false">
      <c r="B88" s="56"/>
      <c r="C88" s="56"/>
      <c r="D88" s="57"/>
      <c r="F88" s="56"/>
      <c r="H88" s="58"/>
      <c r="I88" s="58"/>
      <c r="J88" s="58"/>
      <c r="K88" s="58"/>
      <c r="L88" s="58"/>
      <c r="M88" s="58"/>
      <c r="N88" s="58"/>
      <c r="O88" s="58"/>
      <c r="P88" s="58"/>
      <c r="Q88" s="58"/>
      <c r="R88" s="58"/>
      <c r="S88" s="58"/>
      <c r="T88" s="58"/>
      <c r="U88" s="58"/>
      <c r="V88" s="58"/>
      <c r="W88" s="58"/>
    </row>
    <row r="89" customFormat="false" ht="12.8" hidden="false" customHeight="false" outlineLevel="0" collapsed="false">
      <c r="B89" s="16"/>
      <c r="C89" s="16"/>
      <c r="D89" s="59"/>
      <c r="H89" s="58"/>
      <c r="I89" s="58"/>
      <c r="J89" s="58"/>
      <c r="K89" s="58"/>
      <c r="L89" s="58"/>
      <c r="M89" s="58"/>
      <c r="N89" s="58"/>
      <c r="O89" s="58"/>
      <c r="P89" s="58"/>
      <c r="Q89" s="58"/>
      <c r="R89" s="58"/>
      <c r="S89" s="58"/>
      <c r="T89" s="58"/>
      <c r="U89" s="58"/>
      <c r="V89" s="58"/>
      <c r="W89" s="58"/>
    </row>
    <row r="90" customFormat="false" ht="12.8" hidden="false" customHeight="false" outlineLevel="0" collapsed="false">
      <c r="B90" s="60"/>
      <c r="C90" s="60"/>
      <c r="D90" s="59"/>
      <c r="H90" s="61"/>
      <c r="I90" s="61"/>
      <c r="J90" s="61"/>
      <c r="K90" s="61"/>
      <c r="L90" s="61"/>
      <c r="M90" s="61"/>
      <c r="N90" s="61"/>
      <c r="O90" s="61"/>
      <c r="P90" s="61"/>
      <c r="Q90" s="61"/>
      <c r="R90" s="61"/>
      <c r="S90" s="61"/>
      <c r="T90" s="61"/>
      <c r="U90" s="61"/>
      <c r="V90" s="61"/>
      <c r="W90" s="61"/>
    </row>
    <row r="91" customFormat="false" ht="12.8" hidden="false" customHeight="false" outlineLevel="0" collapsed="false">
      <c r="B91" s="58"/>
      <c r="C91" s="58"/>
      <c r="D91" s="62"/>
      <c r="F91" s="58"/>
      <c r="G91" s="56"/>
      <c r="H91" s="16"/>
      <c r="I91" s="16"/>
      <c r="J91" s="16"/>
      <c r="K91" s="16"/>
      <c r="L91" s="16"/>
      <c r="M91" s="16"/>
      <c r="N91" s="16"/>
      <c r="O91" s="16"/>
      <c r="P91" s="16"/>
      <c r="Q91" s="16"/>
      <c r="R91" s="16"/>
      <c r="S91" s="16"/>
      <c r="T91" s="16"/>
      <c r="U91" s="16"/>
      <c r="V91" s="16"/>
      <c r="W91" s="16"/>
    </row>
    <row r="92" customFormat="false" ht="12.8" hidden="false" customHeight="false" outlineLevel="0" collapsed="false">
      <c r="B92" s="58"/>
      <c r="C92" s="58"/>
      <c r="D92" s="62"/>
      <c r="F92" s="58"/>
      <c r="G92" s="56"/>
      <c r="H92" s="16"/>
      <c r="K92" s="16"/>
      <c r="W92" s="16"/>
    </row>
    <row r="93" customFormat="false" ht="12.8" hidden="false" customHeight="false" outlineLevel="0" collapsed="false">
      <c r="B93" s="58"/>
      <c r="C93" s="58"/>
      <c r="D93" s="62"/>
      <c r="F93" s="58"/>
      <c r="G93" s="56"/>
      <c r="H93" s="16"/>
      <c r="K93" s="16"/>
      <c r="W93" s="16"/>
    </row>
    <row r="94" customFormat="false" ht="12.8" hidden="false" customHeight="false" outlineLevel="0" collapsed="false">
      <c r="B94" s="58"/>
      <c r="C94" s="58"/>
      <c r="D94" s="62"/>
      <c r="F94" s="58"/>
      <c r="G94" s="56"/>
      <c r="H94" s="16"/>
      <c r="I94" s="16"/>
      <c r="J94" s="16"/>
      <c r="K94" s="16"/>
      <c r="W94" s="16"/>
    </row>
    <row r="95" customFormat="false" ht="12.8" hidden="false" customHeight="false" outlineLevel="0" collapsed="false">
      <c r="B95" s="58"/>
      <c r="C95" s="58"/>
      <c r="D95" s="62"/>
      <c r="F95" s="58"/>
      <c r="G95" s="61"/>
      <c r="H95" s="16"/>
      <c r="L95" s="16"/>
      <c r="M95" s="16"/>
      <c r="N95" s="16"/>
      <c r="O95" s="16"/>
      <c r="W95" s="16"/>
    </row>
    <row r="96" customFormat="false" ht="12.8" hidden="false" customHeight="false" outlineLevel="0" collapsed="false">
      <c r="B96" s="58"/>
      <c r="C96" s="58"/>
      <c r="D96" s="62"/>
      <c r="F96" s="58"/>
      <c r="G96" s="61"/>
      <c r="H96" s="16"/>
      <c r="L96" s="16"/>
      <c r="O96" s="16"/>
      <c r="W96" s="16"/>
    </row>
    <row r="97" customFormat="false" ht="12.8" hidden="false" customHeight="false" outlineLevel="0" collapsed="false">
      <c r="B97" s="58"/>
      <c r="C97" s="58"/>
      <c r="D97" s="62"/>
      <c r="F97" s="58"/>
      <c r="G97" s="61"/>
      <c r="H97" s="16"/>
      <c r="L97" s="16"/>
      <c r="O97" s="16"/>
      <c r="W97" s="16"/>
    </row>
    <row r="98" customFormat="false" ht="12.8" hidden="false" customHeight="false" outlineLevel="0" collapsed="false">
      <c r="B98" s="58"/>
      <c r="C98" s="58"/>
      <c r="D98" s="62"/>
      <c r="F98" s="58"/>
      <c r="G98" s="61"/>
      <c r="H98" s="16"/>
      <c r="L98" s="16"/>
      <c r="M98" s="16"/>
      <c r="N98" s="16"/>
      <c r="O98" s="16"/>
      <c r="W98" s="16"/>
    </row>
    <row r="99" customFormat="false" ht="12.8" hidden="false" customHeight="false" outlineLevel="0" collapsed="false">
      <c r="B99" s="58"/>
      <c r="C99" s="58"/>
      <c r="D99" s="62"/>
      <c r="F99" s="58"/>
      <c r="G99" s="61"/>
      <c r="H99" s="16"/>
      <c r="I99" s="16"/>
      <c r="J99" s="16"/>
      <c r="K99" s="16"/>
      <c r="P99" s="16"/>
      <c r="Q99" s="16"/>
      <c r="R99" s="16"/>
      <c r="S99" s="16"/>
      <c r="W99" s="16"/>
    </row>
    <row r="100" customFormat="false" ht="12.8" hidden="false" customHeight="false" outlineLevel="0" collapsed="false">
      <c r="B100" s="58"/>
      <c r="C100" s="58"/>
      <c r="D100" s="62"/>
      <c r="F100" s="58"/>
      <c r="G100" s="61"/>
      <c r="H100" s="16"/>
      <c r="K100" s="16"/>
      <c r="P100" s="16"/>
      <c r="S100" s="16"/>
      <c r="W100" s="16"/>
    </row>
    <row r="101" customFormat="false" ht="12.8" hidden="false" customHeight="false" outlineLevel="0" collapsed="false">
      <c r="B101" s="58"/>
      <c r="C101" s="58"/>
      <c r="D101" s="62"/>
      <c r="F101" s="58"/>
      <c r="G101" s="61"/>
      <c r="H101" s="16"/>
      <c r="K101" s="16"/>
      <c r="P101" s="16"/>
      <c r="S101" s="16"/>
      <c r="W101" s="16"/>
    </row>
    <row r="102" customFormat="false" ht="12.8" hidden="false" customHeight="false" outlineLevel="0" collapsed="false">
      <c r="B102" s="58"/>
      <c r="C102" s="58"/>
      <c r="D102" s="62"/>
      <c r="F102" s="58"/>
      <c r="G102" s="61"/>
      <c r="H102" s="16"/>
      <c r="I102" s="16"/>
      <c r="J102" s="16"/>
      <c r="K102" s="16"/>
      <c r="P102" s="16"/>
      <c r="Q102" s="16"/>
      <c r="R102" s="16"/>
      <c r="S102" s="16"/>
      <c r="W102" s="16"/>
    </row>
    <row r="103" customFormat="false" ht="12.8" hidden="false" customHeight="false" outlineLevel="0" collapsed="false">
      <c r="B103" s="58"/>
      <c r="C103" s="58"/>
      <c r="D103" s="62"/>
      <c r="F103" s="58"/>
      <c r="G103" s="61"/>
      <c r="H103" s="16"/>
      <c r="L103" s="16"/>
      <c r="M103" s="16"/>
      <c r="N103" s="16"/>
      <c r="O103" s="16"/>
      <c r="T103" s="16"/>
      <c r="U103" s="16"/>
      <c r="V103" s="16"/>
      <c r="W103" s="16"/>
    </row>
    <row r="104" customFormat="false" ht="12.8" hidden="false" customHeight="false" outlineLevel="0" collapsed="false">
      <c r="B104" s="58"/>
      <c r="C104" s="58"/>
      <c r="D104" s="62"/>
      <c r="F104" s="58"/>
      <c r="G104" s="61"/>
      <c r="H104" s="16"/>
      <c r="L104" s="16"/>
      <c r="O104" s="16"/>
      <c r="T104" s="16"/>
      <c r="W104" s="16"/>
    </row>
    <row r="105" customFormat="false" ht="12.8" hidden="false" customHeight="false" outlineLevel="0" collapsed="false">
      <c r="B105" s="58"/>
      <c r="C105" s="58"/>
      <c r="D105" s="62"/>
      <c r="F105" s="58"/>
      <c r="G105" s="61"/>
      <c r="H105" s="16"/>
      <c r="L105" s="16"/>
      <c r="O105" s="16"/>
      <c r="T105" s="16"/>
      <c r="W105" s="16"/>
    </row>
    <row r="106" customFormat="false" ht="12.8" hidden="false" customHeight="false" outlineLevel="0" collapsed="false">
      <c r="B106" s="58"/>
      <c r="C106" s="58"/>
      <c r="D106" s="62"/>
      <c r="F106" s="58"/>
      <c r="G106" s="61"/>
      <c r="H106" s="16"/>
      <c r="I106" s="16"/>
      <c r="J106" s="16"/>
      <c r="K106" s="16"/>
      <c r="L106" s="16"/>
      <c r="M106" s="16"/>
      <c r="N106" s="16"/>
      <c r="O106" s="16"/>
      <c r="P106" s="16"/>
      <c r="Q106" s="16"/>
      <c r="R106" s="16"/>
      <c r="S106" s="16"/>
      <c r="T106" s="16"/>
      <c r="U106" s="16"/>
      <c r="V106" s="16"/>
      <c r="W106" s="16"/>
    </row>
    <row r="211" customFormat="false" ht="12.8" hidden="false" customHeight="false" outlineLevel="0" collapsed="false">
      <c r="B211" s="56"/>
      <c r="C211" s="56"/>
      <c r="D211" s="57"/>
      <c r="F211" s="63"/>
      <c r="H211" s="58"/>
      <c r="I211" s="58"/>
      <c r="J211" s="58"/>
      <c r="K211" s="58"/>
      <c r="L211" s="58"/>
      <c r="M211" s="58"/>
      <c r="N211" s="58"/>
      <c r="O211" s="58"/>
      <c r="P211" s="58"/>
      <c r="Q211" s="58"/>
      <c r="R211" s="58"/>
      <c r="S211" s="58"/>
      <c r="T211" s="58"/>
      <c r="U211" s="58"/>
      <c r="V211" s="58"/>
      <c r="W211" s="58"/>
    </row>
    <row r="212" customFormat="false" ht="12.8" hidden="false" customHeight="false" outlineLevel="0" collapsed="false">
      <c r="B212" s="16"/>
      <c r="C212" s="16"/>
      <c r="D212" s="59"/>
      <c r="H212" s="58"/>
      <c r="I212" s="58"/>
      <c r="J212" s="58"/>
      <c r="K212" s="58"/>
      <c r="L212" s="58"/>
      <c r="M212" s="58"/>
      <c r="N212" s="58"/>
      <c r="O212" s="58"/>
      <c r="P212" s="58"/>
      <c r="Q212" s="58"/>
      <c r="R212" s="58"/>
      <c r="S212" s="58"/>
      <c r="T212" s="58"/>
      <c r="U212" s="58"/>
      <c r="V212" s="58"/>
      <c r="W212" s="58"/>
    </row>
    <row r="213" customFormat="false" ht="12.8" hidden="false" customHeight="false" outlineLevel="0" collapsed="false">
      <c r="B213" s="60"/>
      <c r="C213" s="60"/>
      <c r="D213" s="59"/>
      <c r="H213" s="61"/>
      <c r="I213" s="61"/>
      <c r="J213" s="61"/>
      <c r="K213" s="61"/>
      <c r="L213" s="61"/>
      <c r="M213" s="61"/>
      <c r="N213" s="61"/>
      <c r="O213" s="61"/>
      <c r="P213" s="61"/>
      <c r="Q213" s="61"/>
      <c r="R213" s="61"/>
      <c r="S213" s="61"/>
      <c r="T213" s="61"/>
      <c r="U213" s="61"/>
      <c r="V213" s="61"/>
      <c r="W213" s="61"/>
    </row>
    <row r="214" customFormat="false" ht="12.8" hidden="false" customHeight="false" outlineLevel="0" collapsed="false">
      <c r="B214" s="58"/>
      <c r="C214" s="58"/>
      <c r="D214" s="62"/>
      <c r="F214" s="58"/>
      <c r="G214" s="56"/>
      <c r="H214" s="16"/>
      <c r="I214" s="16"/>
      <c r="J214" s="16"/>
      <c r="K214" s="16"/>
      <c r="L214" s="16"/>
      <c r="M214" s="16"/>
      <c r="N214" s="16"/>
      <c r="O214" s="16"/>
      <c r="P214" s="16"/>
      <c r="Q214" s="16"/>
      <c r="R214" s="16"/>
      <c r="S214" s="16"/>
      <c r="T214" s="16"/>
      <c r="U214" s="16"/>
      <c r="V214" s="16"/>
      <c r="W214" s="16"/>
    </row>
    <row r="215" customFormat="false" ht="12.8" hidden="false" customHeight="false" outlineLevel="0" collapsed="false">
      <c r="B215" s="58"/>
      <c r="C215" s="58"/>
      <c r="D215" s="62"/>
      <c r="F215" s="58"/>
      <c r="G215" s="56"/>
      <c r="H215" s="16"/>
      <c r="K215" s="16"/>
      <c r="W215" s="16"/>
    </row>
    <row r="216" customFormat="false" ht="12.8" hidden="false" customHeight="false" outlineLevel="0" collapsed="false">
      <c r="B216" s="58"/>
      <c r="C216" s="58"/>
      <c r="D216" s="62"/>
      <c r="F216" s="58"/>
      <c r="G216" s="56"/>
      <c r="H216" s="16"/>
      <c r="K216" s="16"/>
      <c r="W216" s="16"/>
    </row>
    <row r="217" customFormat="false" ht="12.8" hidden="false" customHeight="false" outlineLevel="0" collapsed="false">
      <c r="B217" s="58"/>
      <c r="C217" s="58"/>
      <c r="D217" s="62"/>
      <c r="F217" s="58"/>
      <c r="G217" s="56"/>
      <c r="H217" s="16"/>
      <c r="I217" s="16"/>
      <c r="J217" s="16"/>
      <c r="K217" s="16"/>
      <c r="W217" s="16"/>
    </row>
    <row r="218" customFormat="false" ht="12.8" hidden="false" customHeight="false" outlineLevel="0" collapsed="false">
      <c r="B218" s="58"/>
      <c r="C218" s="58"/>
      <c r="D218" s="62"/>
      <c r="F218" s="58"/>
      <c r="G218" s="61"/>
      <c r="H218" s="16"/>
      <c r="L218" s="16"/>
      <c r="M218" s="16"/>
      <c r="N218" s="16"/>
      <c r="O218" s="16"/>
      <c r="W218" s="16"/>
    </row>
    <row r="219" customFormat="false" ht="12.8" hidden="false" customHeight="false" outlineLevel="0" collapsed="false">
      <c r="B219" s="58"/>
      <c r="C219" s="58"/>
      <c r="D219" s="62"/>
      <c r="F219" s="58"/>
      <c r="G219" s="61"/>
      <c r="H219" s="16"/>
      <c r="L219" s="16"/>
      <c r="O219" s="16"/>
      <c r="W219" s="16"/>
    </row>
    <row r="220" customFormat="false" ht="12.8" hidden="false" customHeight="false" outlineLevel="0" collapsed="false">
      <c r="B220" s="58"/>
      <c r="C220" s="58"/>
      <c r="D220" s="62"/>
      <c r="F220" s="58"/>
      <c r="G220" s="61"/>
      <c r="H220" s="16"/>
      <c r="L220" s="16"/>
      <c r="O220" s="16"/>
      <c r="W220" s="16"/>
    </row>
    <row r="221" customFormat="false" ht="12.8" hidden="false" customHeight="false" outlineLevel="0" collapsed="false">
      <c r="B221" s="58"/>
      <c r="C221" s="58"/>
      <c r="D221" s="62"/>
      <c r="F221" s="58"/>
      <c r="G221" s="61"/>
      <c r="H221" s="16"/>
      <c r="L221" s="16"/>
      <c r="M221" s="16"/>
      <c r="N221" s="16"/>
      <c r="O221" s="16"/>
      <c r="W221" s="16"/>
    </row>
    <row r="222" customFormat="false" ht="12.8" hidden="false" customHeight="false" outlineLevel="0" collapsed="false">
      <c r="B222" s="58"/>
      <c r="C222" s="58"/>
      <c r="D222" s="62"/>
      <c r="F222" s="58"/>
      <c r="G222" s="61"/>
      <c r="H222" s="16"/>
      <c r="I222" s="16"/>
      <c r="J222" s="16"/>
      <c r="K222" s="16"/>
      <c r="P222" s="16"/>
      <c r="Q222" s="16"/>
      <c r="R222" s="16"/>
      <c r="S222" s="16"/>
      <c r="W222" s="16"/>
    </row>
    <row r="223" customFormat="false" ht="12.8" hidden="false" customHeight="false" outlineLevel="0" collapsed="false">
      <c r="B223" s="58"/>
      <c r="C223" s="58"/>
      <c r="D223" s="62"/>
      <c r="F223" s="58"/>
      <c r="G223" s="61"/>
      <c r="H223" s="16"/>
      <c r="K223" s="16"/>
      <c r="P223" s="16"/>
      <c r="S223" s="16"/>
      <c r="W223" s="16"/>
    </row>
    <row r="224" customFormat="false" ht="12.8" hidden="false" customHeight="false" outlineLevel="0" collapsed="false">
      <c r="B224" s="58"/>
      <c r="C224" s="58"/>
      <c r="D224" s="62"/>
      <c r="F224" s="58"/>
      <c r="G224" s="61"/>
      <c r="H224" s="16"/>
      <c r="K224" s="16"/>
      <c r="P224" s="16"/>
      <c r="S224" s="16"/>
      <c r="W224" s="16"/>
    </row>
    <row r="225" customFormat="false" ht="12.8" hidden="false" customHeight="false" outlineLevel="0" collapsed="false">
      <c r="B225" s="58"/>
      <c r="C225" s="58"/>
      <c r="D225" s="62"/>
      <c r="F225" s="58"/>
      <c r="G225" s="61"/>
      <c r="H225" s="16"/>
      <c r="I225" s="16"/>
      <c r="J225" s="16"/>
      <c r="K225" s="16"/>
      <c r="P225" s="16"/>
      <c r="Q225" s="16"/>
      <c r="R225" s="16"/>
      <c r="S225" s="16"/>
      <c r="W225" s="16"/>
    </row>
    <row r="226" customFormat="false" ht="12.8" hidden="false" customHeight="false" outlineLevel="0" collapsed="false">
      <c r="B226" s="58"/>
      <c r="C226" s="58"/>
      <c r="D226" s="62"/>
      <c r="F226" s="58"/>
      <c r="G226" s="61"/>
      <c r="H226" s="16"/>
      <c r="L226" s="16"/>
      <c r="M226" s="16"/>
      <c r="N226" s="16"/>
      <c r="O226" s="16"/>
      <c r="T226" s="16"/>
      <c r="U226" s="16"/>
      <c r="V226" s="16"/>
      <c r="W226" s="16"/>
    </row>
    <row r="227" customFormat="false" ht="12.8" hidden="false" customHeight="false" outlineLevel="0" collapsed="false">
      <c r="B227" s="58"/>
      <c r="C227" s="58"/>
      <c r="D227" s="62"/>
      <c r="F227" s="58"/>
      <c r="G227" s="61"/>
      <c r="H227" s="16"/>
      <c r="L227" s="16"/>
      <c r="O227" s="16"/>
      <c r="T227" s="16"/>
      <c r="W227" s="16"/>
    </row>
    <row r="228" customFormat="false" ht="12.8" hidden="false" customHeight="false" outlineLevel="0" collapsed="false">
      <c r="B228" s="58"/>
      <c r="C228" s="58"/>
      <c r="D228" s="62"/>
      <c r="F228" s="58"/>
      <c r="G228" s="61"/>
      <c r="H228" s="16"/>
      <c r="L228" s="16"/>
      <c r="O228" s="16"/>
      <c r="T228" s="16"/>
      <c r="W228" s="16"/>
    </row>
    <row r="229" customFormat="false" ht="12.8" hidden="false" customHeight="false" outlineLevel="0" collapsed="false">
      <c r="B229" s="58"/>
      <c r="C229" s="58"/>
      <c r="D229" s="62"/>
      <c r="F229" s="58"/>
      <c r="G229" s="61"/>
      <c r="H229" s="16"/>
      <c r="I229" s="16"/>
      <c r="J229" s="16"/>
      <c r="K229" s="16"/>
      <c r="L229" s="16"/>
      <c r="M229" s="16"/>
      <c r="N229" s="16"/>
      <c r="O229" s="16"/>
      <c r="P229" s="16"/>
      <c r="Q229" s="16"/>
      <c r="R229" s="16"/>
      <c r="S229" s="16"/>
      <c r="T229" s="16"/>
      <c r="U229" s="16"/>
      <c r="V229" s="16"/>
      <c r="W229" s="16"/>
    </row>
  </sheetData>
  <mergeCells count="100">
    <mergeCell ref="B3:B4"/>
    <mergeCell ref="C3:C4"/>
    <mergeCell ref="D3:D5"/>
    <mergeCell ref="E3:E5"/>
    <mergeCell ref="F3:G5"/>
    <mergeCell ref="H3:K4"/>
    <mergeCell ref="L3:O4"/>
    <mergeCell ref="P3:S4"/>
    <mergeCell ref="T3:W4"/>
    <mergeCell ref="B6:B9"/>
    <mergeCell ref="C6:C9"/>
    <mergeCell ref="D6:D9"/>
    <mergeCell ref="F6:F9"/>
    <mergeCell ref="B10:B13"/>
    <mergeCell ref="C10:C13"/>
    <mergeCell ref="D10:D13"/>
    <mergeCell ref="F10:F13"/>
    <mergeCell ref="B14:B17"/>
    <mergeCell ref="C14:C17"/>
    <mergeCell ref="D14:D17"/>
    <mergeCell ref="F14:F17"/>
    <mergeCell ref="B18:B21"/>
    <mergeCell ref="C18:C21"/>
    <mergeCell ref="D18:D21"/>
    <mergeCell ref="F18:F21"/>
    <mergeCell ref="B24:B25"/>
    <mergeCell ref="C24:C25"/>
    <mergeCell ref="D24:D26"/>
    <mergeCell ref="E24:E26"/>
    <mergeCell ref="F24:G26"/>
    <mergeCell ref="H24:K25"/>
    <mergeCell ref="L24:O25"/>
    <mergeCell ref="P24:S25"/>
    <mergeCell ref="T24:W25"/>
    <mergeCell ref="B27:B30"/>
    <mergeCell ref="C27:C30"/>
    <mergeCell ref="D27:D30"/>
    <mergeCell ref="F27:F30"/>
    <mergeCell ref="B31:B34"/>
    <mergeCell ref="C31:C34"/>
    <mergeCell ref="D31:D34"/>
    <mergeCell ref="F31:F34"/>
    <mergeCell ref="B35:B38"/>
    <mergeCell ref="C35:C38"/>
    <mergeCell ref="D35:D38"/>
    <mergeCell ref="F35:F38"/>
    <mergeCell ref="B39:B42"/>
    <mergeCell ref="C39:C42"/>
    <mergeCell ref="D39:D42"/>
    <mergeCell ref="F39:F42"/>
    <mergeCell ref="B45:B46"/>
    <mergeCell ref="C45:C46"/>
    <mergeCell ref="D45:D47"/>
    <mergeCell ref="E45:E47"/>
    <mergeCell ref="F45:G47"/>
    <mergeCell ref="H45:K46"/>
    <mergeCell ref="L45:O46"/>
    <mergeCell ref="P45:S46"/>
    <mergeCell ref="T45:W46"/>
    <mergeCell ref="B48:B51"/>
    <mergeCell ref="C48:C51"/>
    <mergeCell ref="D48:D51"/>
    <mergeCell ref="F48:F51"/>
    <mergeCell ref="B52:B55"/>
    <mergeCell ref="C52:C55"/>
    <mergeCell ref="D52:D55"/>
    <mergeCell ref="F52:F55"/>
    <mergeCell ref="B56:B59"/>
    <mergeCell ref="C56:C59"/>
    <mergeCell ref="D56:D59"/>
    <mergeCell ref="F56:F59"/>
    <mergeCell ref="B60:B63"/>
    <mergeCell ref="C60:C63"/>
    <mergeCell ref="D60:D63"/>
    <mergeCell ref="F60:F63"/>
    <mergeCell ref="B66:B67"/>
    <mergeCell ref="C66:C67"/>
    <mergeCell ref="D66:D68"/>
    <mergeCell ref="E66:E68"/>
    <mergeCell ref="F66:G68"/>
    <mergeCell ref="H66:K67"/>
    <mergeCell ref="L66:O67"/>
    <mergeCell ref="P66:S67"/>
    <mergeCell ref="T66:W67"/>
    <mergeCell ref="B69:B72"/>
    <mergeCell ref="C69:C72"/>
    <mergeCell ref="D69:D72"/>
    <mergeCell ref="F69:F72"/>
    <mergeCell ref="B73:B76"/>
    <mergeCell ref="C73:C76"/>
    <mergeCell ref="D73:D76"/>
    <mergeCell ref="F73:F76"/>
    <mergeCell ref="B77:B80"/>
    <mergeCell ref="C77:C80"/>
    <mergeCell ref="D77:D80"/>
    <mergeCell ref="F77:F80"/>
    <mergeCell ref="B81:B84"/>
    <mergeCell ref="C81:C84"/>
    <mergeCell ref="D81:D84"/>
    <mergeCell ref="F81:F84"/>
  </mergeCells>
  <conditionalFormatting sqref="H6:W21">
    <cfRule type="colorScale" priority="2">
      <colorScale>
        <cfvo type="min" val="0"/>
        <cfvo type="max" val="0"/>
        <color rgb="FF00A933"/>
        <color rgb="FFFF0000"/>
      </colorScale>
    </cfRule>
  </conditionalFormatting>
  <conditionalFormatting sqref="H27:W42">
    <cfRule type="colorScale" priority="3">
      <colorScale>
        <cfvo type="min" val="0"/>
        <cfvo type="max" val="0"/>
        <color rgb="FF00A933"/>
        <color rgb="FFFF0000"/>
      </colorScale>
    </cfRule>
  </conditionalFormatting>
  <conditionalFormatting sqref="C27:D27 C48:D48 C6:D6 C31:D31 C52:D52 C10:D10 C14:D14 C35:D35 C56:D56 C39:D39 C60:D60 C18:D18 C111 C132 C153 C174 C195 C94 C115 C136 C157 C178 C199 C98 C119 C140 C161 C182 C203 C102 C123 C144 C165 C186 C207 C90 C69:D69 C73:D73 C77:D77 C81:D81">
    <cfRule type="top10" priority="4" aboveAverage="0" equalAverage="0" bottom="0" percent="0" rank="1" text="" dxfId="0"/>
    <cfRule type="top10" priority="5" aboveAverage="0" equalAverage="0" bottom="1" percent="0" rank="1" text="" dxfId="1"/>
  </conditionalFormatting>
  <conditionalFormatting sqref="B6 B27 B48 B111 B132 B153 B174 B195 B10 B31 B52 B94 B115 B136 B157 B178 B199 B35 B56 B98 B119 B140 B161 B182 B203 B14 B39 B60 B102 B123 B144 B165 B186 B207 B18 B90 B69 B73 B77 B81">
    <cfRule type="top10" priority="6" aboveAverage="0" equalAverage="0" bottom="1" percent="0" rank="1" text="" dxfId="0"/>
    <cfRule type="top10" priority="7" aboveAverage="0" equalAverage="0" bottom="0" percent="0" rank="1" text="" dxfId="1"/>
  </conditionalFormatting>
  <conditionalFormatting sqref="H69:H72 I70:I84 J71:J84 K72:K84 L73:L84 M74:M84 N75:N84 O76:O84 P77:P84 Q78:Q84 R79:R84 S80:S84 T81:T84 U82:U84 V83:V84 W84">
    <cfRule type="colorScale" priority="8">
      <colorScale>
        <cfvo type="min" val="0"/>
        <cfvo type="max" val="0"/>
        <color rgb="FF00A933"/>
        <color rgb="FFFF0000"/>
      </colorScale>
    </cfRule>
  </conditionalFormatting>
  <conditionalFormatting sqref="D6 D27 D48">
    <cfRule type="colorScale" priority="9">
      <colorScale>
        <cfvo type="min" val="0"/>
        <cfvo type="max" val="0"/>
        <color rgb="FFFF0000"/>
        <color rgb="FF00A933"/>
      </colorScale>
    </cfRule>
  </conditionalFormatting>
  <conditionalFormatting sqref="D35 D56 D14">
    <cfRule type="colorScale" priority="10">
      <colorScale>
        <cfvo type="min" val="0"/>
        <cfvo type="max" val="0"/>
        <color rgb="FFFF0000"/>
        <color rgb="FF00A933"/>
      </colorScale>
    </cfRule>
  </conditionalFormatting>
  <conditionalFormatting sqref="D18 D39 D60">
    <cfRule type="colorScale" priority="11">
      <colorScale>
        <cfvo type="min" val="0"/>
        <cfvo type="max" val="0"/>
        <color rgb="FFFF0000"/>
        <color rgb="FF00A933"/>
      </colorScale>
    </cfRule>
  </conditionalFormatting>
  <conditionalFormatting sqref="E6 E27 E48">
    <cfRule type="colorScale" priority="12">
      <colorScale>
        <cfvo type="min" val="0"/>
        <cfvo type="max" val="0"/>
        <color rgb="FFFF0000"/>
        <color rgb="FF00A933"/>
      </colorScale>
    </cfRule>
  </conditionalFormatting>
  <conditionalFormatting sqref="E7 E28 E49">
    <cfRule type="colorScale" priority="13">
      <colorScale>
        <cfvo type="min" val="0"/>
        <cfvo type="max" val="0"/>
        <color rgb="FFFF0000"/>
        <color rgb="FF00A933"/>
      </colorScale>
    </cfRule>
  </conditionalFormatting>
  <conditionalFormatting sqref="E8 E29 E50">
    <cfRule type="colorScale" priority="14">
      <colorScale>
        <cfvo type="min" val="0"/>
        <cfvo type="max" val="0"/>
        <color rgb="FFFF0000"/>
        <color rgb="FF00A933"/>
      </colorScale>
    </cfRule>
  </conditionalFormatting>
  <conditionalFormatting sqref="E9 E30 E51">
    <cfRule type="colorScale" priority="15">
      <colorScale>
        <cfvo type="min" val="0"/>
        <cfvo type="max" val="0"/>
        <color rgb="FFFF0000"/>
        <color rgb="FF00A933"/>
      </colorScale>
    </cfRule>
  </conditionalFormatting>
  <conditionalFormatting sqref="E10 E31 E52">
    <cfRule type="colorScale" priority="16">
      <colorScale>
        <cfvo type="min" val="0"/>
        <cfvo type="max" val="0"/>
        <color rgb="FFFF0000"/>
        <color rgb="FF00A933"/>
      </colorScale>
    </cfRule>
  </conditionalFormatting>
  <conditionalFormatting sqref="E11 E32 E53">
    <cfRule type="colorScale" priority="17">
      <colorScale>
        <cfvo type="min" val="0"/>
        <cfvo type="max" val="0"/>
        <color rgb="FFFF0000"/>
        <color rgb="FF00A933"/>
      </colorScale>
    </cfRule>
  </conditionalFormatting>
  <conditionalFormatting sqref="E12 E33 E54">
    <cfRule type="colorScale" priority="18">
      <colorScale>
        <cfvo type="min" val="0"/>
        <cfvo type="max" val="0"/>
        <color rgb="FFFF0000"/>
        <color rgb="FF00A933"/>
      </colorScale>
    </cfRule>
  </conditionalFormatting>
  <conditionalFormatting sqref="E13 E34 E55">
    <cfRule type="colorScale" priority="19">
      <colorScale>
        <cfvo type="min" val="0"/>
        <cfvo type="max" val="0"/>
        <color rgb="FFFF0000"/>
        <color rgb="FF00A933"/>
      </colorScale>
    </cfRule>
  </conditionalFormatting>
  <conditionalFormatting sqref="E14 E35 E56">
    <cfRule type="colorScale" priority="20">
      <colorScale>
        <cfvo type="min" val="0"/>
        <cfvo type="max" val="0"/>
        <color rgb="FFFF0000"/>
        <color rgb="FF00A933"/>
      </colorScale>
    </cfRule>
  </conditionalFormatting>
  <conditionalFormatting sqref="E15 E36 E57">
    <cfRule type="colorScale" priority="21">
      <colorScale>
        <cfvo type="min" val="0"/>
        <cfvo type="max" val="0"/>
        <color rgb="FFFF0000"/>
        <color rgb="FF00A933"/>
      </colorScale>
    </cfRule>
  </conditionalFormatting>
  <conditionalFormatting sqref="E16 E37 E58">
    <cfRule type="colorScale" priority="22">
      <colorScale>
        <cfvo type="min" val="0"/>
        <cfvo type="max" val="0"/>
        <color rgb="FFFF0000"/>
        <color rgb="FF00A933"/>
      </colorScale>
    </cfRule>
  </conditionalFormatting>
  <conditionalFormatting sqref="E17 E38 E59">
    <cfRule type="colorScale" priority="23">
      <colorScale>
        <cfvo type="min" val="0"/>
        <cfvo type="max" val="0"/>
        <color rgb="FFFF0000"/>
        <color rgb="FF00A933"/>
      </colorScale>
    </cfRule>
  </conditionalFormatting>
  <conditionalFormatting sqref="E18 E39 E60">
    <cfRule type="colorScale" priority="24">
      <colorScale>
        <cfvo type="min" val="0"/>
        <cfvo type="max" val="0"/>
        <color rgb="FFFF0000"/>
        <color rgb="FF00A933"/>
      </colorScale>
    </cfRule>
  </conditionalFormatting>
  <conditionalFormatting sqref="E19 E40 E61">
    <cfRule type="colorScale" priority="25">
      <colorScale>
        <cfvo type="min" val="0"/>
        <cfvo type="max" val="0"/>
        <color rgb="FFFF0000"/>
        <color rgb="FF00A933"/>
      </colorScale>
    </cfRule>
  </conditionalFormatting>
  <conditionalFormatting sqref="E20 E41 E62">
    <cfRule type="colorScale" priority="26">
      <colorScale>
        <cfvo type="min" val="0"/>
        <cfvo type="max" val="0"/>
        <color rgb="FFFF0000"/>
        <color rgb="FF00A933"/>
      </colorScale>
    </cfRule>
  </conditionalFormatting>
  <conditionalFormatting sqref="E21 E42 E63">
    <cfRule type="colorScale" priority="27">
      <colorScale>
        <cfvo type="min" val="0"/>
        <cfvo type="max" val="0"/>
        <color rgb="FFFF0000"/>
        <color rgb="FF00A933"/>
      </colorScale>
    </cfRule>
  </conditionalFormatting>
  <conditionalFormatting sqref="H48:W63">
    <cfRule type="colorScale" priority="28">
      <colorScale>
        <cfvo type="min" val="0"/>
        <cfvo type="max" val="0"/>
        <color rgb="FF00A933"/>
        <color rgb="FFFF0000"/>
      </colorScale>
    </cfRule>
  </conditionalFormatting>
  <conditionalFormatting sqref="D31 D52 D10">
    <cfRule type="colorScale" priority="29">
      <colorScale>
        <cfvo type="min" val="0"/>
        <cfvo type="max" val="0"/>
        <color rgb="FFFF0000"/>
        <color rgb="FF00A933"/>
      </colorScale>
    </cfRule>
  </conditionalFormatting>
  <conditionalFormatting sqref="H73:H84">
    <cfRule type="colorScale" priority="30">
      <colorScale>
        <cfvo type="min" val="0"/>
        <cfvo type="max" val="0"/>
        <color rgb="FF00A933"/>
        <color rgb="FFFF0000"/>
      </colorScale>
    </cfRule>
  </conditionalFormatting>
  <conditionalFormatting sqref="E69">
    <cfRule type="colorScale" priority="31">
      <colorScale>
        <cfvo type="min" val="0"/>
        <cfvo type="percentile" val="50"/>
        <cfvo type="max" val="0"/>
        <color rgb="FFFF0000"/>
        <color rgb="FFFFFF00"/>
        <color rgb="FF00A933"/>
      </colorScale>
    </cfRule>
  </conditionalFormatting>
  <conditionalFormatting sqref="D69">
    <cfRule type="colorScale" priority="32">
      <colorScale>
        <cfvo type="min" val="0"/>
        <cfvo type="max" val="0"/>
        <color rgb="FFFF0000"/>
        <color rgb="FF00A933"/>
      </colorScale>
    </cfRule>
  </conditionalFormatting>
  <conditionalFormatting sqref="E69">
    <cfRule type="colorScale" priority="33">
      <colorScale>
        <cfvo type="min" val="0"/>
        <cfvo type="max" val="0"/>
        <color rgb="FFFF0000"/>
        <color rgb="FF00A933"/>
      </colorScale>
    </cfRule>
  </conditionalFormatting>
  <conditionalFormatting sqref="E70">
    <cfRule type="colorScale" priority="34">
      <colorScale>
        <cfvo type="min" val="0"/>
        <cfvo type="max" val="0"/>
        <color rgb="FFFF0000"/>
        <color rgb="FF00A933"/>
      </colorScale>
    </cfRule>
  </conditionalFormatting>
  <conditionalFormatting sqref="E71">
    <cfRule type="colorScale" priority="35">
      <colorScale>
        <cfvo type="min" val="0"/>
        <cfvo type="max" val="0"/>
        <color rgb="FFFF0000"/>
        <color rgb="FF00A933"/>
      </colorScale>
    </cfRule>
  </conditionalFormatting>
  <conditionalFormatting sqref="E72">
    <cfRule type="colorScale" priority="36">
      <colorScale>
        <cfvo type="min" val="0"/>
        <cfvo type="max" val="0"/>
        <color rgb="FFFF0000"/>
        <color rgb="FF00A933"/>
      </colorScale>
    </cfRule>
  </conditionalFormatting>
  <conditionalFormatting sqref="D77">
    <cfRule type="colorScale" priority="37">
      <colorScale>
        <cfvo type="min" val="0"/>
        <cfvo type="max" val="0"/>
        <color rgb="FFFF0000"/>
        <color rgb="FF00A933"/>
      </colorScale>
    </cfRule>
  </conditionalFormatting>
  <conditionalFormatting sqref="D81">
    <cfRule type="colorScale" priority="38">
      <colorScale>
        <cfvo type="min" val="0"/>
        <cfvo type="max" val="0"/>
        <color rgb="FFFF0000"/>
        <color rgb="FF00A933"/>
      </colorScale>
    </cfRule>
  </conditionalFormatting>
  <conditionalFormatting sqref="E73">
    <cfRule type="colorScale" priority="39">
      <colorScale>
        <cfvo type="min" val="0"/>
        <cfvo type="max" val="0"/>
        <color rgb="FFFF0000"/>
        <color rgb="FF00A933"/>
      </colorScale>
    </cfRule>
  </conditionalFormatting>
  <conditionalFormatting sqref="E74">
    <cfRule type="colorScale" priority="40">
      <colorScale>
        <cfvo type="min" val="0"/>
        <cfvo type="max" val="0"/>
        <color rgb="FFFF0000"/>
        <color rgb="FF00A933"/>
      </colorScale>
    </cfRule>
  </conditionalFormatting>
  <conditionalFormatting sqref="E75">
    <cfRule type="colorScale" priority="41">
      <colorScale>
        <cfvo type="min" val="0"/>
        <cfvo type="max" val="0"/>
        <color rgb="FFFF0000"/>
        <color rgb="FF00A933"/>
      </colorScale>
    </cfRule>
  </conditionalFormatting>
  <conditionalFormatting sqref="E76">
    <cfRule type="colorScale" priority="42">
      <colorScale>
        <cfvo type="min" val="0"/>
        <cfvo type="max" val="0"/>
        <color rgb="FFFF0000"/>
        <color rgb="FF00A933"/>
      </colorScale>
    </cfRule>
  </conditionalFormatting>
  <conditionalFormatting sqref="E77">
    <cfRule type="colorScale" priority="43">
      <colorScale>
        <cfvo type="min" val="0"/>
        <cfvo type="max" val="0"/>
        <color rgb="FFFF0000"/>
        <color rgb="FF00A933"/>
      </colorScale>
    </cfRule>
  </conditionalFormatting>
  <conditionalFormatting sqref="E78">
    <cfRule type="colorScale" priority="44">
      <colorScale>
        <cfvo type="min" val="0"/>
        <cfvo type="max" val="0"/>
        <color rgb="FFFF0000"/>
        <color rgb="FF00A933"/>
      </colorScale>
    </cfRule>
  </conditionalFormatting>
  <conditionalFormatting sqref="E79">
    <cfRule type="colorScale" priority="45">
      <colorScale>
        <cfvo type="min" val="0"/>
        <cfvo type="max" val="0"/>
        <color rgb="FFFF0000"/>
        <color rgb="FF00A933"/>
      </colorScale>
    </cfRule>
  </conditionalFormatting>
  <conditionalFormatting sqref="E80">
    <cfRule type="colorScale" priority="46">
      <colorScale>
        <cfvo type="min" val="0"/>
        <cfvo type="max" val="0"/>
        <color rgb="FFFF0000"/>
        <color rgb="FF00A933"/>
      </colorScale>
    </cfRule>
  </conditionalFormatting>
  <conditionalFormatting sqref="E81">
    <cfRule type="colorScale" priority="47">
      <colorScale>
        <cfvo type="min" val="0"/>
        <cfvo type="max" val="0"/>
        <color rgb="FFFF0000"/>
        <color rgb="FF00A933"/>
      </colorScale>
    </cfRule>
  </conditionalFormatting>
  <conditionalFormatting sqref="E82">
    <cfRule type="colorScale" priority="48">
      <colorScale>
        <cfvo type="min" val="0"/>
        <cfvo type="max" val="0"/>
        <color rgb="FFFF0000"/>
        <color rgb="FF00A933"/>
      </colorScale>
    </cfRule>
  </conditionalFormatting>
  <conditionalFormatting sqref="E83">
    <cfRule type="colorScale" priority="49">
      <colorScale>
        <cfvo type="min" val="0"/>
        <cfvo type="max" val="0"/>
        <color rgb="FFFF0000"/>
        <color rgb="FF00A933"/>
      </colorScale>
    </cfRule>
  </conditionalFormatting>
  <conditionalFormatting sqref="E84">
    <cfRule type="colorScale" priority="50">
      <colorScale>
        <cfvo type="min" val="0"/>
        <cfvo type="max" val="0"/>
        <color rgb="FFFF0000"/>
        <color rgb="FF00A933"/>
      </colorScale>
    </cfRule>
  </conditionalFormatting>
  <conditionalFormatting sqref="D73">
    <cfRule type="colorScale" priority="51">
      <colorScale>
        <cfvo type="min" val="0"/>
        <cfvo type="max" val="0"/>
        <color rgb="FFFF0000"/>
        <color rgb="FF00A933"/>
      </colorScale>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55" colorId="64" zoomScale="80" zoomScaleNormal="80" zoomScalePageLayoutView="100" workbookViewId="0">
      <selection pane="topLeft" activeCell="C69" activeCellId="0" sqref="C69"/>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6.3511076029573</v>
      </c>
      <c r="C6" s="30" t="n">
        <f aca="false">SUM(G10:J21)</f>
        <v>593.482966323654</v>
      </c>
      <c r="D6" s="30" t="n">
        <f aca="false">C6/B6</f>
        <v>93.4455851523139</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53.8045500975908</v>
      </c>
    </row>
    <row r="7" customFormat="false" ht="12.8" hidden="false" customHeight="false" outlineLevel="0" collapsed="false">
      <c r="B7" s="30"/>
      <c r="C7" s="30"/>
      <c r="D7" s="30"/>
      <c r="E7" s="30"/>
      <c r="F7" s="27" t="s">
        <v>22</v>
      </c>
      <c r="G7" s="14" t="n">
        <v>0.741071180257292</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SUM(H10:H21)/SUM(G7,H8,H9)</f>
        <v>54.1327683890247</v>
      </c>
    </row>
    <row r="8" customFormat="false" ht="12.8" hidden="false" customHeight="false" outlineLevel="0" collapsed="false">
      <c r="B8" s="30"/>
      <c r="C8" s="30"/>
      <c r="D8" s="30"/>
      <c r="E8" s="30"/>
      <c r="F8" s="27" t="s">
        <v>23</v>
      </c>
      <c r="G8" s="14" t="n">
        <v>1.36380944701329</v>
      </c>
      <c r="H8" s="0" t="n">
        <v>1.53395152789385</v>
      </c>
      <c r="I8" s="0" t="n">
        <v>0</v>
      </c>
      <c r="J8" s="33" t="n">
        <v>0</v>
      </c>
      <c r="K8" s="0" t="n">
        <v>0</v>
      </c>
      <c r="L8" s="0" t="n">
        <v>0</v>
      </c>
      <c r="M8" s="0" t="n">
        <v>0</v>
      </c>
      <c r="N8" s="0" t="n">
        <v>0</v>
      </c>
      <c r="O8" s="0" t="n">
        <v>0</v>
      </c>
      <c r="P8" s="0" t="n">
        <v>0</v>
      </c>
      <c r="Q8" s="0" t="n">
        <v>0</v>
      </c>
      <c r="R8" s="0" t="n">
        <v>0</v>
      </c>
      <c r="S8" s="0" t="n">
        <v>0</v>
      </c>
      <c r="T8" s="0" t="n">
        <v>0</v>
      </c>
      <c r="U8" s="0" t="n">
        <v>0</v>
      </c>
      <c r="V8" s="33" t="n">
        <v>0</v>
      </c>
      <c r="W8" s="32" t="n">
        <f aca="false">SUM(I10:I21)/SUM(G8,H8,I9)</f>
        <v>34.1045248273755</v>
      </c>
    </row>
    <row r="9" customFormat="false" ht="12.8" hidden="false" customHeight="false" outlineLevel="0" collapsed="false">
      <c r="B9" s="30"/>
      <c r="C9" s="30"/>
      <c r="D9" s="30"/>
      <c r="E9" s="30"/>
      <c r="F9" s="27" t="s">
        <v>24</v>
      </c>
      <c r="G9" s="8" t="n">
        <v>0.70957897108762</v>
      </c>
      <c r="H9" s="10" t="n">
        <v>0.417141805644115</v>
      </c>
      <c r="I9" s="10" t="n">
        <v>1.58555467106113</v>
      </c>
      <c r="J9" s="34" t="n">
        <v>0</v>
      </c>
      <c r="K9" s="0" t="n">
        <v>0</v>
      </c>
      <c r="L9" s="0" t="n">
        <v>0</v>
      </c>
      <c r="M9" s="0" t="n">
        <v>0</v>
      </c>
      <c r="N9" s="0" t="n">
        <v>0</v>
      </c>
      <c r="O9" s="0" t="n">
        <v>0</v>
      </c>
      <c r="P9" s="0" t="n">
        <v>0</v>
      </c>
      <c r="Q9" s="0" t="n">
        <v>0</v>
      </c>
      <c r="R9" s="0" t="n">
        <v>0</v>
      </c>
      <c r="S9" s="0" t="n">
        <v>0</v>
      </c>
      <c r="T9" s="0" t="n">
        <v>0</v>
      </c>
      <c r="U9" s="0" t="n">
        <v>0</v>
      </c>
      <c r="V9" s="33" t="n">
        <v>0</v>
      </c>
      <c r="W9" s="32" t="n">
        <f aca="false">SUM(J10:J21)/SUM(G9:I9)</f>
        <v>52.8768441035499</v>
      </c>
    </row>
    <row r="10" customFormat="false" ht="12.8" hidden="false" customHeight="false" outlineLevel="0" collapsed="false">
      <c r="B10" s="30" t="n">
        <f aca="false">SUM(K10:N13)</f>
        <v>58.0233890665395</v>
      </c>
      <c r="C10" s="30" t="n">
        <f aca="false">SUM(G10:J13)+SUM(K14:N17)+SUM(K18:N21)</f>
        <v>558.214057788202</v>
      </c>
      <c r="D10" s="30" t="n">
        <f aca="false">C10/B10</f>
        <v>9.62050074579509</v>
      </c>
      <c r="E10" s="27" t="s">
        <v>15</v>
      </c>
      <c r="F10" s="1" t="s">
        <v>25</v>
      </c>
      <c r="G10" s="14" t="n">
        <v>6.05692708963531</v>
      </c>
      <c r="H10" s="0" t="n">
        <v>5.72697293016658</v>
      </c>
      <c r="I10" s="0" t="n">
        <v>7.41059684409798</v>
      </c>
      <c r="J10" s="0" t="n">
        <v>5.43909680494235</v>
      </c>
      <c r="K10" s="2" t="n">
        <v>0</v>
      </c>
      <c r="L10" s="4" t="n">
        <v>0</v>
      </c>
      <c r="M10" s="4" t="n">
        <v>0</v>
      </c>
      <c r="N10" s="31" t="n">
        <v>0</v>
      </c>
      <c r="O10" s="0" t="n">
        <v>0</v>
      </c>
      <c r="P10" s="0" t="n">
        <v>0</v>
      </c>
      <c r="Q10" s="0" t="n">
        <v>0</v>
      </c>
      <c r="R10" s="0" t="n">
        <v>0</v>
      </c>
      <c r="S10" s="0" t="n">
        <v>0</v>
      </c>
      <c r="T10" s="0" t="n">
        <v>0</v>
      </c>
      <c r="U10" s="0" t="n">
        <v>0</v>
      </c>
      <c r="V10" s="33" t="n">
        <v>0</v>
      </c>
      <c r="W10" s="32" t="n">
        <f aca="false">SUM(G10:J10,K14:K21)/SUM(K11:K13)</f>
        <v>3.18535245734701</v>
      </c>
    </row>
    <row r="11" customFormat="false" ht="12.8" hidden="false" customHeight="false" outlineLevel="0" collapsed="false">
      <c r="B11" s="30"/>
      <c r="C11" s="30"/>
      <c r="D11" s="30"/>
      <c r="E11" s="30"/>
      <c r="F11" s="1" t="s">
        <v>26</v>
      </c>
      <c r="G11" s="14" t="n">
        <v>9.89180491227082</v>
      </c>
      <c r="H11" s="0" t="n">
        <v>10.1297968386753</v>
      </c>
      <c r="I11" s="0" t="n">
        <v>10.2616935305659</v>
      </c>
      <c r="J11" s="0" t="n">
        <v>9.84906460103594</v>
      </c>
      <c r="K11" s="14" t="n">
        <v>2.73062792488249</v>
      </c>
      <c r="L11" s="0" t="n">
        <v>0</v>
      </c>
      <c r="M11" s="0" t="n">
        <v>0</v>
      </c>
      <c r="N11" s="33" t="n">
        <v>0</v>
      </c>
      <c r="O11" s="0" t="n">
        <v>0</v>
      </c>
      <c r="P11" s="0" t="n">
        <v>0</v>
      </c>
      <c r="Q11" s="0" t="n">
        <v>0</v>
      </c>
      <c r="R11" s="0" t="n">
        <v>0</v>
      </c>
      <c r="S11" s="0" t="n">
        <v>0</v>
      </c>
      <c r="T11" s="0" t="n">
        <v>0</v>
      </c>
      <c r="U11" s="0" t="n">
        <v>0</v>
      </c>
      <c r="V11" s="33" t="n">
        <v>0</v>
      </c>
      <c r="W11" s="32" t="n">
        <f aca="false">SUM(G11:J11,L14:L21)/SUM(K11,L12,L13)</f>
        <v>4.64035860613835</v>
      </c>
    </row>
    <row r="12" customFormat="false" ht="12.8" hidden="false" customHeight="false" outlineLevel="0" collapsed="false">
      <c r="B12" s="30"/>
      <c r="C12" s="30"/>
      <c r="D12" s="30"/>
      <c r="E12" s="30"/>
      <c r="F12" s="1" t="s">
        <v>27</v>
      </c>
      <c r="G12" s="14" t="n">
        <v>14.6519141040092</v>
      </c>
      <c r="H12" s="0" t="n">
        <v>14.067747531313</v>
      </c>
      <c r="I12" s="0" t="n">
        <v>14.610216822446</v>
      </c>
      <c r="J12" s="0" t="n">
        <v>13.7342571043656</v>
      </c>
      <c r="K12" s="14" t="n">
        <v>10.3433148501507</v>
      </c>
      <c r="L12" s="0" t="n">
        <v>7.85456462522822</v>
      </c>
      <c r="M12" s="0" t="n">
        <v>0</v>
      </c>
      <c r="N12" s="33" t="n">
        <v>0</v>
      </c>
      <c r="O12" s="0" t="n">
        <v>0</v>
      </c>
      <c r="P12" s="0" t="n">
        <v>0</v>
      </c>
      <c r="Q12" s="0" t="n">
        <v>0</v>
      </c>
      <c r="R12" s="0" t="n">
        <v>0</v>
      </c>
      <c r="S12" s="0" t="n">
        <v>0</v>
      </c>
      <c r="T12" s="0" t="n">
        <v>0</v>
      </c>
      <c r="U12" s="0" t="n">
        <v>0</v>
      </c>
      <c r="V12" s="33" t="n">
        <v>0</v>
      </c>
      <c r="W12" s="32" t="n">
        <f aca="false">SUM(G12:J12,M14:M21)/SUM(K12,L12,M13)</f>
        <v>5.85219648814676</v>
      </c>
    </row>
    <row r="13" customFormat="false" ht="12.8" hidden="false" customHeight="false" outlineLevel="0" collapsed="false">
      <c r="B13" s="30"/>
      <c r="C13" s="30"/>
      <c r="D13" s="30"/>
      <c r="E13" s="30"/>
      <c r="F13" s="1" t="s">
        <v>16</v>
      </c>
      <c r="G13" s="14" t="n">
        <v>21.2752786018174</v>
      </c>
      <c r="H13" s="0" t="n">
        <v>20.7948452226435</v>
      </c>
      <c r="I13" s="0" t="n">
        <v>21.004411304015</v>
      </c>
      <c r="J13" s="0" t="n">
        <v>20.5818206862038</v>
      </c>
      <c r="K13" s="8" t="n">
        <v>14.0024360477357</v>
      </c>
      <c r="L13" s="10" t="n">
        <v>12.8166538416499</v>
      </c>
      <c r="M13" s="10" t="n">
        <v>10.2757917768925</v>
      </c>
      <c r="N13" s="34" t="n">
        <v>0</v>
      </c>
      <c r="O13" s="0" t="n">
        <v>0</v>
      </c>
      <c r="P13" s="0" t="n">
        <v>0</v>
      </c>
      <c r="Q13" s="0" t="n">
        <v>0</v>
      </c>
      <c r="R13" s="0" t="n">
        <v>0</v>
      </c>
      <c r="S13" s="0" t="n">
        <v>0</v>
      </c>
      <c r="T13" s="0" t="n">
        <v>0</v>
      </c>
      <c r="U13" s="0" t="n">
        <v>0</v>
      </c>
      <c r="V13" s="33" t="n">
        <v>0</v>
      </c>
      <c r="W13" s="32" t="n">
        <f aca="false">SUM(G13:J13,N14:N21)/SUM(K13:M13)</f>
        <v>5.30369045326178</v>
      </c>
    </row>
    <row r="14" customFormat="false" ht="12.8" hidden="false" customHeight="false" outlineLevel="0" collapsed="false">
      <c r="B14" s="30" t="n">
        <f aca="false">SUM(O14:R17)</f>
        <v>52.4667563551918</v>
      </c>
      <c r="C14" s="30" t="n">
        <f aca="false">SUM(G14:N17)+SUM(O18:R21)</f>
        <v>494.019039755485</v>
      </c>
      <c r="D14" s="30" t="n">
        <f aca="false">C14/B14</f>
        <v>9.41584870257755</v>
      </c>
      <c r="E14" s="27" t="s">
        <v>17</v>
      </c>
      <c r="F14" s="1" t="s">
        <v>28</v>
      </c>
      <c r="G14" s="2" t="n">
        <v>15.3946868090136</v>
      </c>
      <c r="H14" s="4" t="n">
        <v>14.4497246148483</v>
      </c>
      <c r="I14" s="4" t="n">
        <v>15.0614510413865</v>
      </c>
      <c r="J14" s="31" t="n">
        <v>14.1263581680212</v>
      </c>
      <c r="K14" s="0" t="n">
        <v>6.69522558774151</v>
      </c>
      <c r="L14" s="0" t="n">
        <v>4.77984309255684</v>
      </c>
      <c r="M14" s="0" t="n">
        <v>7.56213805343229</v>
      </c>
      <c r="N14" s="0" t="n">
        <v>9.24666317850889</v>
      </c>
      <c r="O14" s="2" t="n">
        <v>0</v>
      </c>
      <c r="P14" s="4" t="n">
        <v>0</v>
      </c>
      <c r="Q14" s="4" t="n">
        <v>0</v>
      </c>
      <c r="R14" s="31" t="n">
        <v>0</v>
      </c>
      <c r="S14" s="0" t="n">
        <v>0</v>
      </c>
      <c r="T14" s="0" t="n">
        <v>0</v>
      </c>
      <c r="U14" s="0" t="n">
        <v>0</v>
      </c>
      <c r="V14" s="33" t="n">
        <v>0</v>
      </c>
      <c r="W14" s="32" t="n">
        <f aca="false">SUM(G14:N14,O18:O21)/SUM(O15:O17)</f>
        <v>6.93241488655891</v>
      </c>
    </row>
    <row r="15" customFormat="false" ht="12.8" hidden="false" customHeight="false" outlineLevel="0" collapsed="false">
      <c r="B15" s="30"/>
      <c r="C15" s="30"/>
      <c r="D15" s="30"/>
      <c r="E15" s="30"/>
      <c r="F15" s="1" t="s">
        <v>29</v>
      </c>
      <c r="G15" s="14" t="n">
        <v>14.8991551009489</v>
      </c>
      <c r="H15" s="0" t="n">
        <v>13.9904838726991</v>
      </c>
      <c r="I15" s="0" t="n">
        <v>14.6561700514269</v>
      </c>
      <c r="J15" s="33" t="n">
        <v>13.7434697147013</v>
      </c>
      <c r="K15" s="0" t="n">
        <v>6.33278951776269</v>
      </c>
      <c r="L15" s="0" t="n">
        <v>4.54379937123694</v>
      </c>
      <c r="M15" s="0" t="n">
        <v>7.68382745776182</v>
      </c>
      <c r="N15" s="0" t="n">
        <v>9.61312620139123</v>
      </c>
      <c r="O15" s="14" t="n">
        <v>0.382335882252462</v>
      </c>
      <c r="P15" s="0" t="n">
        <v>0</v>
      </c>
      <c r="Q15" s="0" t="n">
        <v>0</v>
      </c>
      <c r="R15" s="33" t="n">
        <v>0</v>
      </c>
      <c r="S15" s="0" t="n">
        <v>0</v>
      </c>
      <c r="T15" s="0" t="n">
        <v>0</v>
      </c>
      <c r="U15" s="0" t="n">
        <v>0</v>
      </c>
      <c r="V15" s="33" t="n">
        <v>0</v>
      </c>
      <c r="W15" s="32" t="n">
        <f aca="false">SUM(G15:N15,P18:P21)/SUM(O15,P16,P17)</f>
        <v>6.81111314913372</v>
      </c>
    </row>
    <row r="16" customFormat="false" ht="12.8" hidden="false" customHeight="false" outlineLevel="0" collapsed="false">
      <c r="B16" s="30"/>
      <c r="C16" s="30"/>
      <c r="D16" s="30"/>
      <c r="E16" s="30"/>
      <c r="F16" s="1" t="s">
        <v>30</v>
      </c>
      <c r="G16" s="14" t="n">
        <v>2.58715474468222</v>
      </c>
      <c r="H16" s="0" t="n">
        <v>2.55717988384147</v>
      </c>
      <c r="I16" s="0" t="n">
        <v>1.87447839210575</v>
      </c>
      <c r="J16" s="33" t="n">
        <v>2.60805676370409</v>
      </c>
      <c r="K16" s="0" t="n">
        <v>8.0169032973215</v>
      </c>
      <c r="L16" s="0" t="n">
        <v>11.889009740273</v>
      </c>
      <c r="M16" s="0" t="n">
        <v>16.9303526070697</v>
      </c>
      <c r="N16" s="0" t="n">
        <v>23.6219593159675</v>
      </c>
      <c r="O16" s="14" t="n">
        <v>15.6170408883241</v>
      </c>
      <c r="P16" s="0" t="n">
        <v>15.2281240389694</v>
      </c>
      <c r="Q16" s="0" t="n">
        <v>0</v>
      </c>
      <c r="R16" s="33" t="n">
        <v>0</v>
      </c>
      <c r="S16" s="0" t="n">
        <v>0</v>
      </c>
      <c r="T16" s="0" t="n">
        <v>0</v>
      </c>
      <c r="U16" s="0" t="n">
        <v>0</v>
      </c>
      <c r="V16" s="33" t="n">
        <v>0</v>
      </c>
      <c r="W16" s="32" t="n">
        <f aca="false">SUM(G16:N16,Q18:Q21)/SUM(O16,P16,Q17)</f>
        <v>2.39292571951442</v>
      </c>
    </row>
    <row r="17" customFormat="false" ht="12.8" hidden="false" customHeight="false" outlineLevel="0" collapsed="false">
      <c r="B17" s="30"/>
      <c r="C17" s="30"/>
      <c r="D17" s="30"/>
      <c r="E17" s="30"/>
      <c r="F17" s="1" t="s">
        <v>31</v>
      </c>
      <c r="G17" s="8" t="n">
        <v>18.0729566603215</v>
      </c>
      <c r="H17" s="10" t="n">
        <v>17.3036410499269</v>
      </c>
      <c r="I17" s="10" t="n">
        <v>17.8606634505506</v>
      </c>
      <c r="J17" s="34" t="n">
        <v>17.0556761283443</v>
      </c>
      <c r="K17" s="0" t="n">
        <v>8.54715692486845</v>
      </c>
      <c r="L17" s="0" t="n">
        <v>6.4396180546356</v>
      </c>
      <c r="M17" s="0" t="n">
        <v>6.93270557286478</v>
      </c>
      <c r="N17" s="0" t="n">
        <v>8.02143716979382</v>
      </c>
      <c r="O17" s="8" t="n">
        <v>1.26280074546751</v>
      </c>
      <c r="P17" s="10" t="n">
        <v>1.57258697278281</v>
      </c>
      <c r="Q17" s="10" t="n">
        <v>18.4038678273955</v>
      </c>
      <c r="R17" s="34" t="n">
        <v>0</v>
      </c>
      <c r="S17" s="0" t="n">
        <v>0</v>
      </c>
      <c r="T17" s="0" t="n">
        <v>0</v>
      </c>
      <c r="U17" s="0" t="n">
        <v>0</v>
      </c>
      <c r="V17" s="33" t="n">
        <v>0</v>
      </c>
      <c r="W17" s="32" t="n">
        <f aca="false">SUM(G17:N17,R18:R21)/SUM(O17,P17,Q17)</f>
        <v>6.566402917808</v>
      </c>
    </row>
    <row r="18" customFormat="false" ht="12.8" hidden="false" customHeight="false" outlineLevel="0" collapsed="false">
      <c r="B18" s="30" t="n">
        <f aca="false">SUM(S18:V21)</f>
        <v>35.1416089454783</v>
      </c>
      <c r="C18" s="30" t="n">
        <f aca="false">SUM(G18:R21)</f>
        <v>548.547450831516</v>
      </c>
      <c r="D18" s="30" t="n">
        <f aca="false">C18/B18</f>
        <v>15.6096282239831</v>
      </c>
      <c r="E18" s="27" t="s">
        <v>18</v>
      </c>
      <c r="F18" s="1" t="s">
        <v>32</v>
      </c>
      <c r="G18" s="14" t="n">
        <v>10.968387197256</v>
      </c>
      <c r="H18" s="0" t="n">
        <v>10.3926991064921</v>
      </c>
      <c r="I18" s="0" t="n">
        <v>11.2179426357704</v>
      </c>
      <c r="J18" s="0" t="n">
        <v>10.395861257108</v>
      </c>
      <c r="K18" s="2" t="n">
        <v>8.3882664832927</v>
      </c>
      <c r="L18" s="4" t="n">
        <v>11.2395478140834</v>
      </c>
      <c r="M18" s="4" t="n">
        <v>19.0227627767604</v>
      </c>
      <c r="N18" s="31" t="n">
        <v>15.5423120396487</v>
      </c>
      <c r="O18" s="0" t="n">
        <v>9.41777086771893</v>
      </c>
      <c r="P18" s="0" t="n">
        <v>9.28274757229729</v>
      </c>
      <c r="Q18" s="0" t="n">
        <v>11.7704877095283</v>
      </c>
      <c r="R18" s="0" t="n">
        <v>11.1368833091074</v>
      </c>
      <c r="S18" s="2" t="n">
        <v>0</v>
      </c>
      <c r="T18" s="4" t="n">
        <v>0</v>
      </c>
      <c r="U18" s="4" t="n">
        <v>0</v>
      </c>
      <c r="V18" s="31" t="n">
        <v>0</v>
      </c>
      <c r="W18" s="32" t="n">
        <f aca="false">SUM(G18:R18)/SUM(S19:S21)</f>
        <v>9.74477480122141</v>
      </c>
    </row>
    <row r="19" customFormat="false" ht="12.8" hidden="false" customHeight="false" outlineLevel="0" collapsed="false">
      <c r="B19" s="30"/>
      <c r="C19" s="30"/>
      <c r="D19" s="30"/>
      <c r="E19" s="30"/>
      <c r="F19" s="1" t="s">
        <v>33</v>
      </c>
      <c r="G19" s="14" t="n">
        <v>8.18520026177436</v>
      </c>
      <c r="H19" s="0" t="n">
        <v>8.62959233679219</v>
      </c>
      <c r="I19" s="0" t="n">
        <v>7.43336769953961</v>
      </c>
      <c r="J19" s="0" t="n">
        <v>8.63424665333189</v>
      </c>
      <c r="K19" s="14" t="n">
        <v>10.3537966340807</v>
      </c>
      <c r="L19" s="0" t="n">
        <v>12.969419671092</v>
      </c>
      <c r="M19" s="0" t="n">
        <v>20.0022494584333</v>
      </c>
      <c r="N19" s="33" t="n">
        <v>24.5219464154474</v>
      </c>
      <c r="O19" s="0" t="n">
        <v>10.4595108422928</v>
      </c>
      <c r="P19" s="0" t="n">
        <v>10.0907227313333</v>
      </c>
      <c r="Q19" s="0" t="n">
        <v>6.4830465228856</v>
      </c>
      <c r="R19" s="0" t="n">
        <v>12.5479043072897</v>
      </c>
      <c r="S19" s="14" t="n">
        <v>7.88452218644668</v>
      </c>
      <c r="T19" s="0" t="n">
        <v>0</v>
      </c>
      <c r="U19" s="0" t="n">
        <v>0</v>
      </c>
      <c r="V19" s="33" t="n">
        <v>0</v>
      </c>
      <c r="W19" s="32" t="n">
        <f aca="false">SUM(G19:R19)/SUM(S19,T20,T21)</f>
        <v>5.17730877299671</v>
      </c>
    </row>
    <row r="20" customFormat="false" ht="12.8" hidden="false" customHeight="false" outlineLevel="0" collapsed="false">
      <c r="B20" s="30"/>
      <c r="C20" s="30"/>
      <c r="D20" s="30"/>
      <c r="E20" s="30"/>
      <c r="F20" s="1" t="s">
        <v>34</v>
      </c>
      <c r="G20" s="14" t="n">
        <v>15.8755396422183</v>
      </c>
      <c r="H20" s="0" t="n">
        <v>14.9788027821084</v>
      </c>
      <c r="I20" s="0" t="n">
        <v>17.6607861285048</v>
      </c>
      <c r="J20" s="0" t="n">
        <v>14.7382213365043</v>
      </c>
      <c r="K20" s="14" t="n">
        <v>6.61694559977725</v>
      </c>
      <c r="L20" s="0" t="n">
        <v>7.69658122921194</v>
      </c>
      <c r="M20" s="0" t="n">
        <v>14.8935739566236</v>
      </c>
      <c r="N20" s="33" t="n">
        <v>10.2128821945525</v>
      </c>
      <c r="O20" s="0" t="n">
        <v>5.46871696057195</v>
      </c>
      <c r="P20" s="0" t="n">
        <v>5.3918388029448</v>
      </c>
      <c r="Q20" s="0" t="n">
        <v>15.6346559782658</v>
      </c>
      <c r="R20" s="0" t="n">
        <v>6.97287121046676</v>
      </c>
      <c r="S20" s="14" t="n">
        <v>4.12773051791762</v>
      </c>
      <c r="T20" s="0" t="n">
        <v>10.2511950574953</v>
      </c>
      <c r="U20" s="0" t="n">
        <v>0</v>
      </c>
      <c r="V20" s="33" t="n">
        <v>0</v>
      </c>
      <c r="W20" s="32" t="n">
        <f aca="false">SUM(G20:R20)/SUM(S20,T20,U21)</f>
        <v>8.47553163171709</v>
      </c>
    </row>
    <row r="21" customFormat="false" ht="12.8" hidden="false" customHeight="false" outlineLevel="0" collapsed="false">
      <c r="B21" s="30"/>
      <c r="C21" s="30"/>
      <c r="D21" s="30"/>
      <c r="E21" s="30"/>
      <c r="F21" s="1" t="s">
        <v>35</v>
      </c>
      <c r="G21" s="8" t="n">
        <v>13.5717273335616</v>
      </c>
      <c r="H21" s="10" t="n">
        <v>12.712831920923</v>
      </c>
      <c r="I21" s="10" t="n">
        <v>13.8495718564766</v>
      </c>
      <c r="J21" s="10" t="n">
        <v>12.5104368005666</v>
      </c>
      <c r="K21" s="8" t="n">
        <v>6.66313210547851</v>
      </c>
      <c r="L21" s="10" t="n">
        <v>8.90278044789636</v>
      </c>
      <c r="M21" s="10" t="n">
        <v>16.5417734621084</v>
      </c>
      <c r="N21" s="34" t="n">
        <v>12.3030874283248</v>
      </c>
      <c r="O21" s="10" t="n">
        <v>7.00648717055355</v>
      </c>
      <c r="P21" s="10" t="n">
        <v>6.80754624743222</v>
      </c>
      <c r="Q21" s="10" t="n">
        <v>13.8759921842584</v>
      </c>
      <c r="R21" s="10" t="n">
        <v>8.57399574882872</v>
      </c>
      <c r="S21" s="8" t="n">
        <v>2.2287812445854</v>
      </c>
      <c r="T21" s="10" t="n">
        <v>8.96542925636199</v>
      </c>
      <c r="U21" s="10" t="n">
        <v>1.68395068267132</v>
      </c>
      <c r="V21" s="34" t="n">
        <v>0</v>
      </c>
      <c r="W21" s="32" t="n">
        <f aca="false">SUM(G21:R21)/SUM(S21:U21)</f>
        <v>10.352360154957</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4.3778207636048</v>
      </c>
      <c r="C27" s="30" t="n">
        <f aca="false">SUM(G31:J42)</f>
        <v>573.123271054961</v>
      </c>
      <c r="D27" s="30" t="n">
        <f aca="false">C27/B27</f>
        <v>130.915197766808</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64.9739289452784</v>
      </c>
    </row>
    <row r="28" customFormat="false" ht="12.8" hidden="false" customHeight="false" outlineLevel="0" collapsed="false">
      <c r="B28" s="30"/>
      <c r="C28" s="30"/>
      <c r="D28" s="30"/>
      <c r="E28" s="30"/>
      <c r="F28" s="27" t="s">
        <v>22</v>
      </c>
      <c r="G28" s="14" t="n">
        <v>0.8841313331536</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64.4409957070596</v>
      </c>
    </row>
    <row r="29" customFormat="false" ht="12.8" hidden="false" customHeight="false" outlineLevel="0" collapsed="false">
      <c r="B29" s="30"/>
      <c r="C29" s="30"/>
      <c r="D29" s="30"/>
      <c r="E29" s="30"/>
      <c r="F29" s="27" t="s">
        <v>23</v>
      </c>
      <c r="G29" s="14" t="n">
        <v>0.860583105229879</v>
      </c>
      <c r="H29" s="0" t="n">
        <v>0.645162940400137</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60.6091476979799</v>
      </c>
    </row>
    <row r="30" customFormat="false" ht="12.8" hidden="false" customHeight="false" outlineLevel="0" collapsed="false">
      <c r="B30" s="30"/>
      <c r="C30" s="30"/>
      <c r="D30" s="30"/>
      <c r="E30" s="30"/>
      <c r="F30" s="27" t="s">
        <v>24</v>
      </c>
      <c r="G30" s="8" t="n">
        <v>0.617875047201423</v>
      </c>
      <c r="H30" s="10" t="n">
        <v>0.60615331848458</v>
      </c>
      <c r="I30" s="10" t="n">
        <v>0.763915019135183</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72.6599957446969</v>
      </c>
    </row>
    <row r="31" customFormat="false" ht="12.8" hidden="false" customHeight="false" outlineLevel="0" collapsed="false">
      <c r="B31" s="30" t="n">
        <f aca="false">SUM(K31:N34)</f>
        <v>26.3394194226455</v>
      </c>
      <c r="C31" s="30" t="n">
        <f aca="false">SUM(G31:J34)+SUM(K35:N38)+SUM(K39:N42)</f>
        <v>369.207653741157</v>
      </c>
      <c r="D31" s="30" t="n">
        <f aca="false">C31/B31</f>
        <v>14.0173041712426</v>
      </c>
      <c r="E31" s="27" t="s">
        <v>15</v>
      </c>
      <c r="F31" s="1" t="s">
        <v>25</v>
      </c>
      <c r="G31" s="14" t="n">
        <v>3.8284479477959</v>
      </c>
      <c r="H31" s="0" t="n">
        <v>2.68530525360345</v>
      </c>
      <c r="I31" s="0" t="n">
        <v>2.73247553850988</v>
      </c>
      <c r="J31" s="0" t="n">
        <v>3.09177066571277</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10.4166939613758</v>
      </c>
    </row>
    <row r="32" customFormat="false" ht="12.8" hidden="false" customHeight="false" outlineLevel="0" collapsed="false">
      <c r="B32" s="30"/>
      <c r="C32" s="30"/>
      <c r="D32" s="30"/>
      <c r="E32" s="30"/>
      <c r="F32" s="1" t="s">
        <v>26</v>
      </c>
      <c r="G32" s="14" t="n">
        <v>2.2841474073289</v>
      </c>
      <c r="H32" s="0" t="n">
        <v>1.43293257123733</v>
      </c>
      <c r="I32" s="0" t="n">
        <v>1.52353322920713</v>
      </c>
      <c r="J32" s="0" t="n">
        <v>1.65983428227197</v>
      </c>
      <c r="K32" s="14" t="n">
        <v>1.25651218574651</v>
      </c>
      <c r="L32" s="0" t="n">
        <v>0</v>
      </c>
      <c r="M32" s="0" t="n">
        <v>0</v>
      </c>
      <c r="N32" s="33" t="n">
        <v>0</v>
      </c>
      <c r="O32" s="0" t="n">
        <v>0</v>
      </c>
      <c r="P32" s="0" t="n">
        <v>0</v>
      </c>
      <c r="Q32" s="0" t="n">
        <v>0</v>
      </c>
      <c r="R32" s="0" t="n">
        <v>0</v>
      </c>
      <c r="S32" s="0" t="n">
        <v>0</v>
      </c>
      <c r="T32" s="0" t="n">
        <v>0</v>
      </c>
      <c r="U32" s="0" t="n">
        <v>0</v>
      </c>
      <c r="V32" s="33" t="n">
        <v>0</v>
      </c>
      <c r="W32" s="0" t="n">
        <f aca="false">SUM(G32:J32,L35:L42)/SUM(K32,L33,L34)</f>
        <v>8.77120998803981</v>
      </c>
    </row>
    <row r="33" customFormat="false" ht="12.8" hidden="false" customHeight="false" outlineLevel="0" collapsed="false">
      <c r="B33" s="30"/>
      <c r="C33" s="30"/>
      <c r="D33" s="30"/>
      <c r="E33" s="30"/>
      <c r="F33" s="1" t="s">
        <v>27</v>
      </c>
      <c r="G33" s="14" t="n">
        <v>4.52575936783756</v>
      </c>
      <c r="H33" s="0" t="n">
        <v>3.28420484894626</v>
      </c>
      <c r="I33" s="0" t="n">
        <v>3.39569267563202</v>
      </c>
      <c r="J33" s="0" t="n">
        <v>3.88159415549698</v>
      </c>
      <c r="K33" s="14" t="n">
        <v>0.836481193645467</v>
      </c>
      <c r="L33" s="0" t="n">
        <v>1.66282597500392</v>
      </c>
      <c r="M33" s="0" t="n">
        <v>0</v>
      </c>
      <c r="N33" s="33" t="n">
        <v>0</v>
      </c>
      <c r="O33" s="0" t="n">
        <v>0</v>
      </c>
      <c r="P33" s="0" t="n">
        <v>0</v>
      </c>
      <c r="Q33" s="0" t="n">
        <v>0</v>
      </c>
      <c r="R33" s="0" t="n">
        <v>0</v>
      </c>
      <c r="S33" s="0" t="n">
        <v>0</v>
      </c>
      <c r="T33" s="0" t="n">
        <v>0</v>
      </c>
      <c r="U33" s="0" t="n">
        <v>0</v>
      </c>
      <c r="V33" s="33" t="n">
        <v>0</v>
      </c>
      <c r="W33" s="0" t="n">
        <f aca="false">SUM(G33:J33,M35:M42)/SUM(K33,L33,M34)</f>
        <v>10.1276571682794</v>
      </c>
    </row>
    <row r="34" customFormat="false" ht="12.8" hidden="false" customHeight="false" outlineLevel="0" collapsed="false">
      <c r="B34" s="30"/>
      <c r="C34" s="30"/>
      <c r="D34" s="30"/>
      <c r="E34" s="30"/>
      <c r="F34" s="1" t="s">
        <v>16</v>
      </c>
      <c r="G34" s="14" t="n">
        <v>12.6730195213526</v>
      </c>
      <c r="H34" s="0" t="n">
        <v>11.44407475773</v>
      </c>
      <c r="I34" s="0" t="n">
        <v>11.5373327817117</v>
      </c>
      <c r="J34" s="0" t="n">
        <v>11.945619937086</v>
      </c>
      <c r="K34" s="8" t="n">
        <v>6.85126730171021</v>
      </c>
      <c r="L34" s="10" t="n">
        <v>9.16598984732004</v>
      </c>
      <c r="M34" s="10" t="n">
        <v>6.56634291921935</v>
      </c>
      <c r="N34" s="34" t="n">
        <v>0</v>
      </c>
      <c r="O34" s="0" t="n">
        <v>0</v>
      </c>
      <c r="P34" s="0" t="n">
        <v>0</v>
      </c>
      <c r="Q34" s="0" t="n">
        <v>0</v>
      </c>
      <c r="R34" s="0" t="n">
        <v>0</v>
      </c>
      <c r="S34" s="0" t="n">
        <v>0</v>
      </c>
      <c r="T34" s="0" t="n">
        <v>0</v>
      </c>
      <c r="U34" s="0" t="n">
        <v>0</v>
      </c>
      <c r="V34" s="33" t="n">
        <v>0</v>
      </c>
      <c r="W34" s="0" t="n">
        <f aca="false">SUM(G34:J34,N35:N42)/SUM(K34:M34)</f>
        <v>3.46363208028464</v>
      </c>
    </row>
    <row r="35" customFormat="false" ht="12.8" hidden="false" customHeight="false" outlineLevel="0" collapsed="false">
      <c r="B35" s="30" t="n">
        <f aca="false">SUM(O35:R38)</f>
        <v>2.44445967647351</v>
      </c>
      <c r="C35" s="30" t="n">
        <f aca="false">SUM(G35:N38)+SUM(O39:R42)</f>
        <v>358.014627748802</v>
      </c>
      <c r="D35" s="30" t="n">
        <f aca="false">C35/B35</f>
        <v>146.459616902043</v>
      </c>
      <c r="E35" s="27" t="s">
        <v>17</v>
      </c>
      <c r="F35" s="1" t="s">
        <v>28</v>
      </c>
      <c r="G35" s="2" t="n">
        <v>14.7836295833621</v>
      </c>
      <c r="H35" s="4" t="n">
        <v>13.4194658827311</v>
      </c>
      <c r="I35" s="4" t="n">
        <v>13.4189267200135</v>
      </c>
      <c r="J35" s="31" t="n">
        <v>14.0724663792062</v>
      </c>
      <c r="K35" s="0" t="n">
        <v>8.48839382539396</v>
      </c>
      <c r="L35" s="0" t="n">
        <v>10.9953390056216</v>
      </c>
      <c r="M35" s="0" t="n">
        <v>8.11073259039962</v>
      </c>
      <c r="N35" s="0" t="n">
        <v>2.51411640548704</v>
      </c>
      <c r="O35" s="2" t="n">
        <v>0</v>
      </c>
      <c r="P35" s="4" t="n">
        <v>0</v>
      </c>
      <c r="Q35" s="4" t="n">
        <v>0</v>
      </c>
      <c r="R35" s="31" t="n">
        <v>0</v>
      </c>
      <c r="S35" s="0" t="n">
        <v>0</v>
      </c>
      <c r="T35" s="0" t="n">
        <v>0</v>
      </c>
      <c r="U35" s="0" t="n">
        <v>0</v>
      </c>
      <c r="V35" s="33" t="n">
        <v>0</v>
      </c>
      <c r="W35" s="0" t="n">
        <f aca="false">SUM(G35:N35,O39:O42)/SUM(O36:O38)</f>
        <v>88.546034252349</v>
      </c>
    </row>
    <row r="36" customFormat="false" ht="12.8" hidden="false" customHeight="false" outlineLevel="0" collapsed="false">
      <c r="B36" s="30"/>
      <c r="C36" s="30"/>
      <c r="D36" s="30"/>
      <c r="E36" s="30"/>
      <c r="F36" s="1" t="s">
        <v>29</v>
      </c>
      <c r="G36" s="14" t="n">
        <v>14.6700791296675</v>
      </c>
      <c r="H36" s="0" t="n">
        <v>13.3199904378517</v>
      </c>
      <c r="I36" s="0" t="n">
        <v>13.3214507202418</v>
      </c>
      <c r="J36" s="33" t="n">
        <v>13.9829559455012</v>
      </c>
      <c r="K36" s="0" t="n">
        <v>8.41454266692086</v>
      </c>
      <c r="L36" s="0" t="n">
        <v>10.8709263568276</v>
      </c>
      <c r="M36" s="0" t="n">
        <v>7.99342848151533</v>
      </c>
      <c r="N36" s="0" t="n">
        <v>2.47116864578988</v>
      </c>
      <c r="O36" s="14" t="n">
        <v>0.242312594931673</v>
      </c>
      <c r="P36" s="0" t="n">
        <v>0</v>
      </c>
      <c r="Q36" s="0" t="n">
        <v>0</v>
      </c>
      <c r="R36" s="33" t="n">
        <v>0</v>
      </c>
      <c r="S36" s="0" t="n">
        <v>0</v>
      </c>
      <c r="T36" s="0" t="n">
        <v>0</v>
      </c>
      <c r="U36" s="0" t="n">
        <v>0</v>
      </c>
      <c r="V36" s="33" t="n">
        <v>0</v>
      </c>
      <c r="W36" s="0" t="n">
        <f aca="false">SUM(G36:N36,P39:P42)/SUM(O36,P37,P38)</f>
        <v>75.5989563573568</v>
      </c>
    </row>
    <row r="37" customFormat="false" ht="12.8" hidden="false" customHeight="false" outlineLevel="0" collapsed="false">
      <c r="B37" s="30"/>
      <c r="C37" s="30"/>
      <c r="D37" s="30"/>
      <c r="E37" s="30"/>
      <c r="F37" s="1" t="s">
        <v>30</v>
      </c>
      <c r="G37" s="14" t="n">
        <v>14.1641498496293</v>
      </c>
      <c r="H37" s="0" t="n">
        <v>12.8159729302184</v>
      </c>
      <c r="I37" s="0" t="n">
        <v>12.8188355099704</v>
      </c>
      <c r="J37" s="33" t="n">
        <v>13.4970010163293</v>
      </c>
      <c r="K37" s="0" t="n">
        <v>7.93223105349945</v>
      </c>
      <c r="L37" s="0" t="n">
        <v>10.421969763756</v>
      </c>
      <c r="M37" s="0" t="n">
        <v>7.60768112537926</v>
      </c>
      <c r="N37" s="0" t="n">
        <v>2.13102651467379</v>
      </c>
      <c r="O37" s="14" t="n">
        <v>0.525846837181907</v>
      </c>
      <c r="P37" s="0" t="n">
        <v>0.541480943563562</v>
      </c>
      <c r="Q37" s="0" t="n">
        <v>0</v>
      </c>
      <c r="R37" s="33" t="n">
        <v>0</v>
      </c>
      <c r="S37" s="0" t="n">
        <v>0</v>
      </c>
      <c r="T37" s="0" t="n">
        <v>0</v>
      </c>
      <c r="U37" s="0" t="n">
        <v>0</v>
      </c>
      <c r="V37" s="33" t="n">
        <v>0</v>
      </c>
      <c r="W37" s="0" t="n">
        <f aca="false">SUM(G37:N37,Q39:Q42)/SUM(O37,P37,Q38)</f>
        <v>55.8341799261226</v>
      </c>
    </row>
    <row r="38" customFormat="false" ht="12.8" hidden="false" customHeight="false" outlineLevel="0" collapsed="false">
      <c r="B38" s="30"/>
      <c r="C38" s="30"/>
      <c r="D38" s="30"/>
      <c r="E38" s="30"/>
      <c r="F38" s="1" t="s">
        <v>31</v>
      </c>
      <c r="G38" s="8" t="n">
        <v>14.9836627639892</v>
      </c>
      <c r="H38" s="10" t="n">
        <v>13.6113753999912</v>
      </c>
      <c r="I38" s="10" t="n">
        <v>13.6391519970531</v>
      </c>
      <c r="J38" s="34" t="n">
        <v>14.2470908546913</v>
      </c>
      <c r="K38" s="0" t="n">
        <v>8.67081521387879</v>
      </c>
      <c r="L38" s="0" t="n">
        <v>11.2078575640407</v>
      </c>
      <c r="M38" s="0" t="n">
        <v>8.30873641714511</v>
      </c>
      <c r="N38" s="0" t="n">
        <v>2.64272859269425</v>
      </c>
      <c r="O38" s="8" t="n">
        <v>0.251754378302175</v>
      </c>
      <c r="P38" s="10" t="n">
        <v>0.402718364224999</v>
      </c>
      <c r="Q38" s="10" t="n">
        <v>0.480346558269195</v>
      </c>
      <c r="R38" s="34" t="n">
        <v>0</v>
      </c>
      <c r="S38" s="0" t="n">
        <v>0</v>
      </c>
      <c r="T38" s="0" t="n">
        <v>0</v>
      </c>
      <c r="U38" s="0" t="n">
        <v>0</v>
      </c>
      <c r="V38" s="33" t="n">
        <v>0</v>
      </c>
      <c r="W38" s="0" t="n">
        <f aca="false">SUM(G38:N38,R39:R42)/SUM(O38,P38,Q38)</f>
        <v>80.7116299750892</v>
      </c>
    </row>
    <row r="39" customFormat="false" ht="12.8" hidden="false" customHeight="false" outlineLevel="0" collapsed="false">
      <c r="B39" s="30" t="n">
        <f aca="false">SUM(S39:V42)</f>
        <v>1.7402588905472</v>
      </c>
      <c r="C39" s="30" t="n">
        <f aca="false">SUM(G39:R42)</f>
        <v>457.398263975059</v>
      </c>
      <c r="D39" s="30" t="n">
        <f aca="false">C39/B39</f>
        <v>262.833459124715</v>
      </c>
      <c r="E39" s="27" t="s">
        <v>18</v>
      </c>
      <c r="F39" s="1" t="s">
        <v>32</v>
      </c>
      <c r="G39" s="14" t="n">
        <v>17.112412145971</v>
      </c>
      <c r="H39" s="0" t="n">
        <v>15.7164168075505</v>
      </c>
      <c r="I39" s="0" t="n">
        <v>15.6178743903937</v>
      </c>
      <c r="J39" s="0" t="n">
        <v>16.3314167257</v>
      </c>
      <c r="K39" s="2" t="n">
        <v>10.718874648407</v>
      </c>
      <c r="L39" s="4" t="n">
        <v>13.2539525457445</v>
      </c>
      <c r="M39" s="4" t="n">
        <v>10.6027595812306</v>
      </c>
      <c r="N39" s="31" t="n">
        <v>4.70122434430031</v>
      </c>
      <c r="O39" s="0" t="n">
        <v>1.0651140999637</v>
      </c>
      <c r="P39" s="0" t="n">
        <v>1.08280112674011</v>
      </c>
      <c r="Q39" s="0" t="n">
        <v>1.14190590177242</v>
      </c>
      <c r="R39" s="0" t="n">
        <v>1.00778986193945</v>
      </c>
      <c r="S39" s="2" t="n">
        <v>0</v>
      </c>
      <c r="T39" s="4" t="n">
        <v>0</v>
      </c>
      <c r="U39" s="4" t="n">
        <v>0</v>
      </c>
      <c r="V39" s="31" t="n">
        <v>0</v>
      </c>
      <c r="W39" s="0" t="n">
        <f aca="false">SUM(G39:R39)/SUM(S40:S42)</f>
        <v>111.695830172489</v>
      </c>
    </row>
    <row r="40" customFormat="false" ht="12.8" hidden="false" customHeight="false" outlineLevel="0" collapsed="false">
      <c r="B40" s="30"/>
      <c r="C40" s="30"/>
      <c r="D40" s="30"/>
      <c r="E40" s="30"/>
      <c r="F40" s="1" t="s">
        <v>33</v>
      </c>
      <c r="G40" s="14" t="n">
        <v>18.2610473249558</v>
      </c>
      <c r="H40" s="0" t="n">
        <v>16.3136724928466</v>
      </c>
      <c r="I40" s="0" t="n">
        <v>16.1836436461222</v>
      </c>
      <c r="J40" s="0" t="n">
        <v>16.9233459563917</v>
      </c>
      <c r="K40" s="14" t="n">
        <v>11.9811074006849</v>
      </c>
      <c r="L40" s="0" t="n">
        <v>13.7684670213976</v>
      </c>
      <c r="M40" s="0" t="n">
        <v>11.0124036614288</v>
      </c>
      <c r="N40" s="33" t="n">
        <v>5.24196944720961</v>
      </c>
      <c r="O40" s="0" t="n">
        <v>1.12436458108271</v>
      </c>
      <c r="P40" s="0" t="n">
        <v>1.16869541633139</v>
      </c>
      <c r="Q40" s="0" t="n">
        <v>1.25877071619514</v>
      </c>
      <c r="R40" s="0" t="n">
        <v>1.05254909515526</v>
      </c>
      <c r="S40" s="14" t="n">
        <v>0.289368625791141</v>
      </c>
      <c r="T40" s="0" t="n">
        <v>0</v>
      </c>
      <c r="U40" s="0" t="n">
        <v>0</v>
      </c>
      <c r="V40" s="33" t="n">
        <v>0</v>
      </c>
      <c r="W40" s="0" t="n">
        <f aca="false">SUM(G40:R40)/SUM(S40,T41,T42)</f>
        <v>158.990505237633</v>
      </c>
    </row>
    <row r="41" customFormat="false" ht="12.8" hidden="false" customHeight="false" outlineLevel="0" collapsed="false">
      <c r="B41" s="30"/>
      <c r="C41" s="30"/>
      <c r="D41" s="30"/>
      <c r="E41" s="30"/>
      <c r="F41" s="1" t="s">
        <v>34</v>
      </c>
      <c r="G41" s="14" t="n">
        <v>18.6252394129058</v>
      </c>
      <c r="H41" s="0" t="n">
        <v>17.2706359476635</v>
      </c>
      <c r="I41" s="0" t="n">
        <v>17.2559439232729</v>
      </c>
      <c r="J41" s="0" t="n">
        <v>17.8994377518337</v>
      </c>
      <c r="K41" s="14" t="n">
        <v>12.7061287722635</v>
      </c>
      <c r="L41" s="0" t="n">
        <v>14.836995036476</v>
      </c>
      <c r="M41" s="0" t="n">
        <v>12.1077483097615</v>
      </c>
      <c r="N41" s="33" t="n">
        <v>5.735226966741</v>
      </c>
      <c r="O41" s="0" t="n">
        <v>1.2324479146136</v>
      </c>
      <c r="P41" s="0" t="n">
        <v>1.26607333033734</v>
      </c>
      <c r="Q41" s="0" t="n">
        <v>1.33673209167582</v>
      </c>
      <c r="R41" s="0" t="n">
        <v>1.16610129384094</v>
      </c>
      <c r="S41" s="14" t="n">
        <v>0.370914873673802</v>
      </c>
      <c r="T41" s="0" t="n">
        <v>0.257754703446089</v>
      </c>
      <c r="U41" s="0" t="n">
        <v>0</v>
      </c>
      <c r="V41" s="33" t="n">
        <v>0</v>
      </c>
      <c r="W41" s="0" t="n">
        <f aca="false">SUM(G41:R41)/SUM(S41,T41,U42)</f>
        <v>125.274492996895</v>
      </c>
    </row>
    <row r="42" customFormat="false" ht="12.8" hidden="false" customHeight="false" outlineLevel="0" collapsed="false">
      <c r="B42" s="30"/>
      <c r="C42" s="30"/>
      <c r="D42" s="30"/>
      <c r="E42" s="30"/>
      <c r="F42" s="1" t="s">
        <v>35</v>
      </c>
      <c r="G42" s="8" t="n">
        <v>17.5951269084597</v>
      </c>
      <c r="H42" s="10" t="n">
        <v>16.2963217808219</v>
      </c>
      <c r="I42" s="10" t="n">
        <v>16.11736156658</v>
      </c>
      <c r="J42" s="10" t="n">
        <v>16.9114242115846</v>
      </c>
      <c r="K42" s="8" t="n">
        <v>11.9195332391379</v>
      </c>
      <c r="L42" s="10" t="n">
        <v>13.7469949492156</v>
      </c>
      <c r="M42" s="10" t="n">
        <v>10.9830548827432</v>
      </c>
      <c r="N42" s="34" t="n">
        <v>5.18377376993147</v>
      </c>
      <c r="O42" s="10" t="n">
        <v>1.08432620364212</v>
      </c>
      <c r="P42" s="10" t="n">
        <v>1.13694929350662</v>
      </c>
      <c r="Q42" s="10" t="n">
        <v>1.28685103848841</v>
      </c>
      <c r="R42" s="10" t="n">
        <v>1.05525644004674</v>
      </c>
      <c r="S42" s="8" t="n">
        <v>0.309784425294537</v>
      </c>
      <c r="T42" s="10" t="n">
        <v>0.171724859772422</v>
      </c>
      <c r="U42" s="10" t="n">
        <v>0.340711402569209</v>
      </c>
      <c r="V42" s="34" t="n">
        <v>0</v>
      </c>
      <c r="W42" s="0" t="n">
        <f aca="false">SUM(G42:R42)/SUM(S42:U42)</f>
        <v>137.818198919243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4.23082896163519</v>
      </c>
      <c r="C48" s="30" t="n">
        <f aca="false">SUM(G52:J63)</f>
        <v>352.319260430618</v>
      </c>
      <c r="D48" s="30" t="n">
        <f aca="false">C48/B48</f>
        <v>83.2742858729155</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54.5438303518953</v>
      </c>
    </row>
    <row r="49" customFormat="false" ht="12.8" hidden="false" customHeight="false" outlineLevel="0" collapsed="false">
      <c r="B49" s="30"/>
      <c r="C49" s="30"/>
      <c r="D49" s="30"/>
      <c r="E49" s="30"/>
      <c r="F49" s="27" t="s">
        <v>22</v>
      </c>
      <c r="G49" s="14" t="n">
        <v>0.239052765100912</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55.6524209234754</v>
      </c>
    </row>
    <row r="50" customFormat="false" ht="12.8" hidden="false" customHeight="false" outlineLevel="0" collapsed="false">
      <c r="B50" s="30"/>
      <c r="C50" s="30"/>
      <c r="D50" s="30"/>
      <c r="E50" s="30"/>
      <c r="F50" s="27" t="s">
        <v>23</v>
      </c>
      <c r="G50" s="14" t="n">
        <v>1.29618866538961</v>
      </c>
      <c r="H50" s="0" t="n">
        <v>1.1644958899434</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22.9508240373662</v>
      </c>
    </row>
    <row r="51" customFormat="false" ht="12.8" hidden="false" customHeight="false" outlineLevel="0" collapsed="false">
      <c r="B51" s="30"/>
      <c r="C51" s="30"/>
      <c r="D51" s="30"/>
      <c r="E51" s="30"/>
      <c r="F51" s="27" t="s">
        <v>24</v>
      </c>
      <c r="G51" s="8" t="n">
        <v>0.116890132209133</v>
      </c>
      <c r="H51" s="10" t="n">
        <v>0.16453709195399</v>
      </c>
      <c r="I51" s="10" t="n">
        <v>1.24966441703814</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58.639430796651</v>
      </c>
    </row>
    <row r="52" customFormat="false" ht="12.8" hidden="false" customHeight="false" outlineLevel="0" collapsed="false">
      <c r="B52" s="30" t="n">
        <f aca="false">SUM(K52:N55)</f>
        <v>18.5922339101502</v>
      </c>
      <c r="C52" s="30" t="n">
        <f aca="false">SUM(G52:J55)+SUM(K56:N59)+SUM(K60:N63)</f>
        <v>388.172874925736</v>
      </c>
      <c r="D52" s="30" t="n">
        <f aca="false">C52/B52</f>
        <v>20.8782267263655</v>
      </c>
      <c r="E52" s="27" t="s">
        <v>15</v>
      </c>
      <c r="F52" s="1" t="s">
        <v>25</v>
      </c>
      <c r="G52" s="14" t="n">
        <v>6.34839105897866</v>
      </c>
      <c r="H52" s="0" t="n">
        <v>6.13941140010009</v>
      </c>
      <c r="I52" s="0" t="n">
        <v>5.16393113433727</v>
      </c>
      <c r="J52" s="0" t="n">
        <v>6.2990220278817</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11.2908683499182</v>
      </c>
    </row>
    <row r="53" customFormat="false" ht="12.8" hidden="false" customHeight="false" outlineLevel="0" collapsed="false">
      <c r="B53" s="30"/>
      <c r="C53" s="30"/>
      <c r="D53" s="30"/>
      <c r="E53" s="30"/>
      <c r="F53" s="1" t="s">
        <v>26</v>
      </c>
      <c r="G53" s="14" t="n">
        <v>4.04874321016246</v>
      </c>
      <c r="H53" s="0" t="n">
        <v>3.78126481899934</v>
      </c>
      <c r="I53" s="0" t="n">
        <v>2.76524473388513</v>
      </c>
      <c r="J53" s="0" t="n">
        <v>3.94566240714119</v>
      </c>
      <c r="K53" s="14" t="n">
        <v>2.40828481816704</v>
      </c>
      <c r="L53" s="0" t="n">
        <v>0</v>
      </c>
      <c r="M53" s="0" t="n">
        <v>0</v>
      </c>
      <c r="N53" s="33" t="n">
        <v>0</v>
      </c>
      <c r="O53" s="0" t="n">
        <v>0</v>
      </c>
      <c r="P53" s="0" t="n">
        <v>0</v>
      </c>
      <c r="Q53" s="0" t="n">
        <v>0</v>
      </c>
      <c r="R53" s="0" t="n">
        <v>0</v>
      </c>
      <c r="S53" s="0" t="n">
        <v>0</v>
      </c>
      <c r="T53" s="0" t="n">
        <v>0</v>
      </c>
      <c r="U53" s="0" t="n">
        <v>0</v>
      </c>
      <c r="V53" s="33" t="n">
        <v>0</v>
      </c>
      <c r="W53" s="0" t="n">
        <f aca="false">SUM(G53:J53,L56:L63)/SUM(K53,L54,L55)</f>
        <v>15.0392067846615</v>
      </c>
    </row>
    <row r="54" customFormat="false" ht="12.8" hidden="false" customHeight="false" outlineLevel="0" collapsed="false">
      <c r="B54" s="30"/>
      <c r="C54" s="30"/>
      <c r="D54" s="30"/>
      <c r="E54" s="30"/>
      <c r="F54" s="1" t="s">
        <v>27</v>
      </c>
      <c r="G54" s="14" t="n">
        <v>3.90518528418695</v>
      </c>
      <c r="H54" s="0" t="n">
        <v>3.62902750925111</v>
      </c>
      <c r="I54" s="0" t="n">
        <v>2.64979345234423</v>
      </c>
      <c r="J54" s="0" t="n">
        <v>3.80688991109129</v>
      </c>
      <c r="K54" s="14" t="n">
        <v>2.5847139173317</v>
      </c>
      <c r="L54" s="0" t="n">
        <v>0.427605648196066</v>
      </c>
      <c r="M54" s="0" t="n">
        <v>0</v>
      </c>
      <c r="N54" s="33" t="n">
        <v>0</v>
      </c>
      <c r="O54" s="0" t="n">
        <v>0</v>
      </c>
      <c r="P54" s="0" t="n">
        <v>0</v>
      </c>
      <c r="Q54" s="0" t="n">
        <v>0</v>
      </c>
      <c r="R54" s="0" t="n">
        <v>0</v>
      </c>
      <c r="S54" s="0" t="n">
        <v>0</v>
      </c>
      <c r="T54" s="0" t="n">
        <v>0</v>
      </c>
      <c r="U54" s="0" t="n">
        <v>0</v>
      </c>
      <c r="V54" s="33" t="n">
        <v>0</v>
      </c>
      <c r="W54" s="0" t="n">
        <f aca="false">SUM(G54:J54,M56:M63)/SUM(K54,L54,M55)</f>
        <v>14.3844849575849</v>
      </c>
    </row>
    <row r="55" customFormat="false" ht="12.8" hidden="false" customHeight="false" outlineLevel="0" collapsed="false">
      <c r="B55" s="30"/>
      <c r="C55" s="30"/>
      <c r="D55" s="30"/>
      <c r="E55" s="30"/>
      <c r="F55" s="1" t="s">
        <v>16</v>
      </c>
      <c r="G55" s="14" t="n">
        <v>1.23007167081236</v>
      </c>
      <c r="H55" s="0" t="n">
        <v>1.09305722746809</v>
      </c>
      <c r="I55" s="0" t="n">
        <v>1.37660435252461</v>
      </c>
      <c r="J55" s="0" t="n">
        <v>1.19031956687524</v>
      </c>
      <c r="K55" s="8" t="n">
        <v>5.90193778005578</v>
      </c>
      <c r="L55" s="10" t="n">
        <v>3.64909444811762</v>
      </c>
      <c r="M55" s="10" t="n">
        <v>3.62059729828196</v>
      </c>
      <c r="N55" s="34" t="n">
        <v>0</v>
      </c>
      <c r="O55" s="0" t="n">
        <v>0</v>
      </c>
      <c r="P55" s="0" t="n">
        <v>0</v>
      </c>
      <c r="Q55" s="0" t="n">
        <v>0</v>
      </c>
      <c r="R55" s="0" t="n">
        <v>0</v>
      </c>
      <c r="S55" s="0" t="n">
        <v>0</v>
      </c>
      <c r="T55" s="0" t="n">
        <v>0</v>
      </c>
      <c r="U55" s="0" t="n">
        <v>0</v>
      </c>
      <c r="V55" s="33" t="n">
        <v>0</v>
      </c>
      <c r="W55" s="0" t="n">
        <f aca="false">SUM(G55:J55,N56:N63)/SUM(K55:M55)</f>
        <v>5.48295553911318</v>
      </c>
    </row>
    <row r="56" customFormat="false" ht="12.8" hidden="false" customHeight="false" outlineLevel="0" collapsed="false">
      <c r="B56" s="30" t="n">
        <f aca="false">SUM(O56:R59)</f>
        <v>3.75155338869802</v>
      </c>
      <c r="C56" s="30" t="n">
        <f aca="false">SUM(G56:N59)+SUM(O60:R63)</f>
        <v>293.690289014018</v>
      </c>
      <c r="D56" s="30" t="n">
        <f aca="false">C56/B56</f>
        <v>78.2849818687888</v>
      </c>
      <c r="E56" s="27" t="s">
        <v>17</v>
      </c>
      <c r="F56" s="1" t="s">
        <v>28</v>
      </c>
      <c r="G56" s="2" t="n">
        <v>5.28755189676178</v>
      </c>
      <c r="H56" s="4" t="n">
        <v>4.99776305010903</v>
      </c>
      <c r="I56" s="4" t="n">
        <v>4.83206690168074</v>
      </c>
      <c r="J56" s="31" t="n">
        <v>5.26605107553269</v>
      </c>
      <c r="K56" s="0" t="n">
        <v>7.16585887664622</v>
      </c>
      <c r="L56" s="0" t="n">
        <v>5.20191363227691</v>
      </c>
      <c r="M56" s="0" t="n">
        <v>5.20594597180337</v>
      </c>
      <c r="N56" s="0" t="n">
        <v>4.54556846498974</v>
      </c>
      <c r="O56" s="2" t="n">
        <v>0</v>
      </c>
      <c r="P56" s="4" t="n">
        <v>0</v>
      </c>
      <c r="Q56" s="4" t="n">
        <v>0</v>
      </c>
      <c r="R56" s="31" t="n">
        <v>0</v>
      </c>
      <c r="S56" s="0" t="n">
        <v>0</v>
      </c>
      <c r="T56" s="0" t="n">
        <v>0</v>
      </c>
      <c r="U56" s="0" t="n">
        <v>0</v>
      </c>
      <c r="V56" s="33" t="n">
        <v>0</v>
      </c>
      <c r="W56" s="0" t="n">
        <f aca="false">SUM(G56:N56,O60:O63)/SUM(O57:O59)</f>
        <v>41.531148484858</v>
      </c>
    </row>
    <row r="57" customFormat="false" ht="12.8" hidden="false" customHeight="false" outlineLevel="0" collapsed="false">
      <c r="B57" s="30"/>
      <c r="C57" s="30"/>
      <c r="D57" s="30"/>
      <c r="E57" s="30"/>
      <c r="F57" s="1" t="s">
        <v>29</v>
      </c>
      <c r="G57" s="14" t="n">
        <v>5.2402629731021</v>
      </c>
      <c r="H57" s="0" t="n">
        <v>4.91769887951986</v>
      </c>
      <c r="I57" s="0" t="n">
        <v>4.59877147913289</v>
      </c>
      <c r="J57" s="33" t="n">
        <v>5.20965217854141</v>
      </c>
      <c r="K57" s="0" t="n">
        <v>6.97366665958132</v>
      </c>
      <c r="L57" s="0" t="n">
        <v>4.90272104470773</v>
      </c>
      <c r="M57" s="0" t="n">
        <v>4.77586418567155</v>
      </c>
      <c r="N57" s="0" t="n">
        <v>4.72587564233834</v>
      </c>
      <c r="O57" s="14" t="n">
        <v>0.612025068900901</v>
      </c>
      <c r="P57" s="0" t="n">
        <v>0</v>
      </c>
      <c r="Q57" s="0" t="n">
        <v>0</v>
      </c>
      <c r="R57" s="33" t="n">
        <v>0</v>
      </c>
      <c r="S57" s="0" t="n">
        <v>0</v>
      </c>
      <c r="T57" s="0" t="n">
        <v>0</v>
      </c>
      <c r="U57" s="0" t="n">
        <v>0</v>
      </c>
      <c r="V57" s="33" t="n">
        <v>0</v>
      </c>
      <c r="W57" s="0" t="n">
        <f aca="false">SUM(G57:N57,P60:P63)/SUM(O57,P58,P59)</f>
        <v>39.2568601221219</v>
      </c>
    </row>
    <row r="58" customFormat="false" ht="12.8" hidden="false" customHeight="false" outlineLevel="0" collapsed="false">
      <c r="B58" s="30"/>
      <c r="C58" s="30"/>
      <c r="D58" s="30"/>
      <c r="E58" s="30"/>
      <c r="F58" s="1" t="s">
        <v>30</v>
      </c>
      <c r="G58" s="14" t="n">
        <v>5.44431081787398</v>
      </c>
      <c r="H58" s="0" t="n">
        <v>5.0972577807049</v>
      </c>
      <c r="I58" s="0" t="n">
        <v>4.73999548329366</v>
      </c>
      <c r="J58" s="33" t="n">
        <v>5.42734023351565</v>
      </c>
      <c r="K58" s="0" t="n">
        <v>6.02007389482908</v>
      </c>
      <c r="L58" s="0" t="n">
        <v>4.70492966787482</v>
      </c>
      <c r="M58" s="0" t="n">
        <v>4.71710096959208</v>
      </c>
      <c r="N58" s="0" t="n">
        <v>5.03341166766434</v>
      </c>
      <c r="O58" s="14" t="n">
        <v>0.811593050713877</v>
      </c>
      <c r="P58" s="0" t="n">
        <v>0.712566283792512</v>
      </c>
      <c r="Q58" s="0" t="n">
        <v>0</v>
      </c>
      <c r="R58" s="33" t="n">
        <v>0</v>
      </c>
      <c r="S58" s="0" t="n">
        <v>0</v>
      </c>
      <c r="T58" s="0" t="n">
        <v>0</v>
      </c>
      <c r="U58" s="0" t="n">
        <v>0</v>
      </c>
      <c r="V58" s="33" t="n">
        <v>0</v>
      </c>
      <c r="W58" s="0" t="n">
        <f aca="false">SUM(G58:N58,Q60:Q63)/SUM(O58,P58,Q59)</f>
        <v>32.7255663791872</v>
      </c>
    </row>
    <row r="59" customFormat="false" ht="12.8" hidden="false" customHeight="false" outlineLevel="0" collapsed="false">
      <c r="B59" s="30"/>
      <c r="C59" s="30"/>
      <c r="D59" s="30"/>
      <c r="E59" s="30"/>
      <c r="F59" s="1" t="s">
        <v>31</v>
      </c>
      <c r="G59" s="8" t="n">
        <v>5.51043450933919</v>
      </c>
      <c r="H59" s="10" t="n">
        <v>5.2017735883213</v>
      </c>
      <c r="I59" s="10" t="n">
        <v>4.93306358078647</v>
      </c>
      <c r="J59" s="34" t="n">
        <v>5.47576726793398</v>
      </c>
      <c r="K59" s="0" t="n">
        <v>7.22367628164511</v>
      </c>
      <c r="L59" s="0" t="n">
        <v>5.24495225447093</v>
      </c>
      <c r="M59" s="0" t="n">
        <v>5.19972061588216</v>
      </c>
      <c r="N59" s="0" t="n">
        <v>4.73592256025884</v>
      </c>
      <c r="O59" s="8" t="n">
        <v>0.323142348486856</v>
      </c>
      <c r="P59" s="10" t="n">
        <v>0.527349778804939</v>
      </c>
      <c r="Q59" s="10" t="n">
        <v>0.764876857998937</v>
      </c>
      <c r="R59" s="34" t="n">
        <v>0</v>
      </c>
      <c r="S59" s="0" t="n">
        <v>0</v>
      </c>
      <c r="T59" s="0" t="n">
        <v>0</v>
      </c>
      <c r="U59" s="0" t="n">
        <v>0</v>
      </c>
      <c r="V59" s="33" t="n">
        <v>0</v>
      </c>
      <c r="W59" s="0" t="n">
        <f aca="false">SUM(G59:N59,R60:R63)/SUM(O59,P59,Q59)</f>
        <v>45.5214390641183</v>
      </c>
    </row>
    <row r="60" customFormat="false" ht="12.8" hidden="false" customHeight="false" outlineLevel="0" collapsed="false">
      <c r="B60" s="30" t="n">
        <f aca="false">SUM(S60:V63)</f>
        <v>3.24010194137771</v>
      </c>
      <c r="C60" s="30" t="n">
        <f aca="false">SUM(G60:R63)</f>
        <v>582.323256665528</v>
      </c>
      <c r="D60" s="30" t="n">
        <f aca="false">C60/B60</f>
        <v>179.72374548744</v>
      </c>
      <c r="E60" s="27" t="s">
        <v>18</v>
      </c>
      <c r="F60" s="1" t="s">
        <v>32</v>
      </c>
      <c r="G60" s="14" t="n">
        <v>13.0257207361746</v>
      </c>
      <c r="H60" s="0" t="n">
        <v>12.905467634894</v>
      </c>
      <c r="I60" s="0" t="n">
        <v>13.4063177227118</v>
      </c>
      <c r="J60" s="0" t="n">
        <v>13.0449373320164</v>
      </c>
      <c r="K60" s="2" t="n">
        <v>18.4263671823591</v>
      </c>
      <c r="L60" s="4" t="n">
        <v>15.7539790361382</v>
      </c>
      <c r="M60" s="4" t="n">
        <v>15.3895840004779</v>
      </c>
      <c r="N60" s="31" t="n">
        <v>11.9386061631865</v>
      </c>
      <c r="O60" s="0" t="n">
        <v>7.52829881483766</v>
      </c>
      <c r="P60" s="0" t="n">
        <v>7.82572248332912</v>
      </c>
      <c r="Q60" s="0" t="n">
        <v>8.44496112793667</v>
      </c>
      <c r="R60" s="0" t="n">
        <v>7.49948775494841</v>
      </c>
      <c r="S60" s="2" t="n">
        <v>0</v>
      </c>
      <c r="T60" s="4" t="n">
        <v>0</v>
      </c>
      <c r="U60" s="4" t="n">
        <v>0</v>
      </c>
      <c r="V60" s="31" t="n">
        <v>0</v>
      </c>
      <c r="W60" s="0" t="n">
        <f aca="false">SUM(G60:R60)/SUM(S61:S63)</f>
        <v>84.7549514963455</v>
      </c>
    </row>
    <row r="61" customFormat="false" ht="12.8" hidden="false" customHeight="false" outlineLevel="0" collapsed="false">
      <c r="B61" s="30"/>
      <c r="C61" s="30"/>
      <c r="D61" s="30"/>
      <c r="E61" s="30"/>
      <c r="F61" s="1" t="s">
        <v>33</v>
      </c>
      <c r="G61" s="14" t="n">
        <v>13.4210236844114</v>
      </c>
      <c r="H61" s="0" t="n">
        <v>13.2221816158914</v>
      </c>
      <c r="I61" s="0" t="n">
        <v>13.6171172523734</v>
      </c>
      <c r="J61" s="0" t="n">
        <v>13.4237055784441</v>
      </c>
      <c r="K61" s="14" t="n">
        <v>17.4940644969585</v>
      </c>
      <c r="L61" s="0" t="n">
        <v>15.8314665268156</v>
      </c>
      <c r="M61" s="0" t="n">
        <v>15.4719582977554</v>
      </c>
      <c r="N61" s="33" t="n">
        <v>12.1811278247307</v>
      </c>
      <c r="O61" s="0" t="n">
        <v>7.47832198163763</v>
      </c>
      <c r="P61" s="0" t="n">
        <v>7.82290589655711</v>
      </c>
      <c r="Q61" s="0" t="n">
        <v>8.42889838417997</v>
      </c>
      <c r="R61" s="0" t="n">
        <v>7.4981586130664</v>
      </c>
      <c r="S61" s="14" t="n">
        <v>0.50822412626221</v>
      </c>
      <c r="T61" s="0" t="n">
        <v>0</v>
      </c>
      <c r="U61" s="0" t="n">
        <v>0</v>
      </c>
      <c r="V61" s="33" t="n">
        <v>0</v>
      </c>
      <c r="W61" s="0" t="n">
        <f aca="false">SUM(G61:R61)/SUM(S61,T62,T63)</f>
        <v>101.769511687033</v>
      </c>
    </row>
    <row r="62" customFormat="false" ht="12.8" hidden="false" customHeight="false" outlineLevel="0" collapsed="false">
      <c r="B62" s="30"/>
      <c r="C62" s="30"/>
      <c r="D62" s="30"/>
      <c r="E62" s="30"/>
      <c r="F62" s="1" t="s">
        <v>34</v>
      </c>
      <c r="G62" s="14" t="n">
        <v>13.6065960309464</v>
      </c>
      <c r="H62" s="0" t="n">
        <v>13.3868317590656</v>
      </c>
      <c r="I62" s="0" t="n">
        <v>13.7498527849282</v>
      </c>
      <c r="J62" s="0" t="n">
        <v>13.6182990845009</v>
      </c>
      <c r="K62" s="14" t="n">
        <v>17.6123766548659</v>
      </c>
      <c r="L62" s="0" t="n">
        <v>15.6214532978042</v>
      </c>
      <c r="M62" s="0" t="n">
        <v>15.3026435599438</v>
      </c>
      <c r="N62" s="33" t="n">
        <v>12.2743664458161</v>
      </c>
      <c r="O62" s="0" t="n">
        <v>7.45534106315706</v>
      </c>
      <c r="P62" s="0" t="n">
        <v>7.77143441652347</v>
      </c>
      <c r="Q62" s="0" t="n">
        <v>8.3086712805964</v>
      </c>
      <c r="R62" s="0" t="n">
        <v>7.4157526919813</v>
      </c>
      <c r="S62" s="14" t="n">
        <v>0.68406229712007</v>
      </c>
      <c r="T62" s="0" t="n">
        <v>0.370803282859642</v>
      </c>
      <c r="U62" s="0" t="n">
        <v>0</v>
      </c>
      <c r="V62" s="33" t="n">
        <v>0</v>
      </c>
      <c r="W62" s="0" t="n">
        <f aca="false">SUM(G62:R62)/SUM(S62,T62,U63)</f>
        <v>88.2069795984804</v>
      </c>
    </row>
    <row r="63" customFormat="false" ht="12.8" hidden="false" customHeight="false" outlineLevel="0" collapsed="false">
      <c r="B63" s="30"/>
      <c r="C63" s="30"/>
      <c r="D63" s="30"/>
      <c r="E63" s="30"/>
      <c r="F63" s="1" t="s">
        <v>35</v>
      </c>
      <c r="G63" s="8" t="n">
        <v>13.0452918021518</v>
      </c>
      <c r="H63" s="10" t="n">
        <v>12.8960327717271</v>
      </c>
      <c r="I63" s="10" t="n">
        <v>13.3228075041143</v>
      </c>
      <c r="J63" s="10" t="n">
        <v>13.0746956740777</v>
      </c>
      <c r="K63" s="8" t="n">
        <v>18.1464542096597</v>
      </c>
      <c r="L63" s="10" t="n">
        <v>15.7266984940094</v>
      </c>
      <c r="M63" s="10" t="n">
        <v>15.3573790943822</v>
      </c>
      <c r="N63" s="34" t="n">
        <v>11.8945274845602</v>
      </c>
      <c r="O63" s="10" t="n">
        <v>7.58028663877621</v>
      </c>
      <c r="P63" s="10" t="n">
        <v>7.93681811463002</v>
      </c>
      <c r="Q63" s="10" t="n">
        <v>8.54305455413347</v>
      </c>
      <c r="R63" s="10" t="n">
        <v>7.59521111134457</v>
      </c>
      <c r="S63" s="8" t="n">
        <v>0.520763344515595</v>
      </c>
      <c r="T63" s="10" t="n">
        <v>0.554515188601063</v>
      </c>
      <c r="U63" s="10" t="n">
        <v>0.601733702019131</v>
      </c>
      <c r="V63" s="34" t="n">
        <v>0</v>
      </c>
      <c r="W63" s="0" t="n">
        <f aca="false">SUM(G63:R63)/SUM(S63:U63)</f>
        <v>86.5344058994395</v>
      </c>
    </row>
    <row r="66" customFormat="false" ht="12.8" hidden="false" customHeight="false" outlineLevel="0" collapsed="false">
      <c r="B66" s="27" t="s">
        <v>11</v>
      </c>
      <c r="C66" s="27" t="s">
        <v>12</v>
      </c>
      <c r="D66" s="27" t="s">
        <v>13</v>
      </c>
      <c r="E66" s="64" t="n">
        <v>4</v>
      </c>
      <c r="F66" s="64"/>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64"/>
      <c r="F67" s="64"/>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64"/>
      <c r="F68" s="64"/>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1.84798962240284</v>
      </c>
      <c r="C69" s="30" t="n">
        <f aca="false">SUM(G73:J84)</f>
        <v>235.088512526771</v>
      </c>
      <c r="D69" s="30" t="n">
        <f aca="false">C69/B69</f>
        <v>127.213112929227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74.8561750645108</v>
      </c>
    </row>
    <row r="70" customFormat="false" ht="12.8" hidden="false" customHeight="false" outlineLevel="0" collapsed="false">
      <c r="B70" s="30"/>
      <c r="C70" s="30"/>
      <c r="D70" s="30"/>
      <c r="E70" s="30"/>
      <c r="F70" s="27" t="s">
        <v>22</v>
      </c>
      <c r="G70" s="14" t="n">
        <v>0.277252615919457</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60.4272224566757</v>
      </c>
    </row>
    <row r="71" customFormat="false" ht="12.8" hidden="false" customHeight="false" outlineLevel="0" collapsed="false">
      <c r="B71" s="30"/>
      <c r="C71" s="30"/>
      <c r="D71" s="30"/>
      <c r="E71" s="30"/>
      <c r="F71" s="27" t="s">
        <v>23</v>
      </c>
      <c r="G71" s="14" t="n">
        <v>0.300758150801127</v>
      </c>
      <c r="H71" s="0" t="n">
        <v>0.338690021019735</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58.9413535848245</v>
      </c>
    </row>
    <row r="72" customFormat="false" ht="12.8" hidden="false" customHeight="false" outlineLevel="0" collapsed="false">
      <c r="B72" s="30"/>
      <c r="C72" s="30"/>
      <c r="D72" s="30"/>
      <c r="E72" s="30"/>
      <c r="F72" s="27" t="s">
        <v>24</v>
      </c>
      <c r="G72" s="8" t="n">
        <v>0.199776121487669</v>
      </c>
      <c r="H72" s="10" t="n">
        <v>0.375282393708672</v>
      </c>
      <c r="I72" s="10" t="n">
        <v>0.356230319466178</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62.5828909867218</v>
      </c>
    </row>
    <row r="73" customFormat="false" ht="12.8" hidden="false" customHeight="false" outlineLevel="0" collapsed="false">
      <c r="B73" s="30" t="n">
        <f aca="false">SUM(K73:N76)</f>
        <v>6.49655192339891</v>
      </c>
      <c r="C73" s="30" t="n">
        <f aca="false">SUM(G73:J76)+SUM(K77:N80)+SUM(K81:N84)</f>
        <v>238.798127455793</v>
      </c>
      <c r="D73" s="30" t="n">
        <f aca="false">C73/B73</f>
        <v>36.7576724193804</v>
      </c>
      <c r="E73" s="27" t="s">
        <v>15</v>
      </c>
      <c r="F73" s="1" t="s">
        <v>25</v>
      </c>
      <c r="G73" s="14" t="n">
        <v>1.43126578226904</v>
      </c>
      <c r="H73" s="0" t="n">
        <v>1.65408188515627</v>
      </c>
      <c r="I73" s="0" t="n">
        <v>1.4410021718279</v>
      </c>
      <c r="J73" s="0" t="n">
        <v>1.4928039850244</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19.1252218048282</v>
      </c>
    </row>
    <row r="74" customFormat="false" ht="12.8" hidden="false" customHeight="false" outlineLevel="0" collapsed="false">
      <c r="B74" s="30"/>
      <c r="C74" s="30"/>
      <c r="D74" s="30"/>
      <c r="E74" s="30"/>
      <c r="F74" s="1" t="s">
        <v>26</v>
      </c>
      <c r="G74" s="14" t="n">
        <v>0.880825564083427</v>
      </c>
      <c r="H74" s="0" t="n">
        <v>1.03461545801623</v>
      </c>
      <c r="I74" s="0" t="n">
        <v>0.850168027543271</v>
      </c>
      <c r="J74" s="0" t="n">
        <v>0.939447548484892</v>
      </c>
      <c r="K74" s="14" t="n">
        <v>0.795672896429916</v>
      </c>
      <c r="L74" s="0" t="n">
        <v>0</v>
      </c>
      <c r="M74" s="0" t="n">
        <v>0</v>
      </c>
      <c r="N74" s="33" t="n">
        <v>0</v>
      </c>
      <c r="O74" s="0" t="n">
        <v>0</v>
      </c>
      <c r="P74" s="0" t="n">
        <v>0</v>
      </c>
      <c r="Q74" s="0" t="n">
        <v>0</v>
      </c>
      <c r="R74" s="0" t="n">
        <v>0</v>
      </c>
      <c r="S74" s="0" t="n">
        <v>0</v>
      </c>
      <c r="T74" s="0" t="n">
        <v>0</v>
      </c>
      <c r="U74" s="0" t="n">
        <v>0</v>
      </c>
      <c r="V74" s="33" t="n">
        <v>0</v>
      </c>
      <c r="W74" s="0" t="n">
        <f aca="false">SUM(G74:J74,L77:L84)/SUM(K74,L75,L76)</f>
        <v>22.6612403154321</v>
      </c>
    </row>
    <row r="75" customFormat="false" ht="12.8" hidden="false" customHeight="false" outlineLevel="0" collapsed="false">
      <c r="B75" s="30"/>
      <c r="C75" s="30"/>
      <c r="D75" s="30"/>
      <c r="E75" s="30"/>
      <c r="F75" s="1" t="s">
        <v>27</v>
      </c>
      <c r="G75" s="14" t="n">
        <v>0.976981090096253</v>
      </c>
      <c r="H75" s="0" t="n">
        <v>1.11118136200757</v>
      </c>
      <c r="I75" s="0" t="n">
        <v>0.854174072030611</v>
      </c>
      <c r="J75" s="0" t="n">
        <v>1.01167144707868</v>
      </c>
      <c r="K75" s="14" t="n">
        <v>0.916461539793402</v>
      </c>
      <c r="L75" s="0" t="n">
        <v>0.68273123362429</v>
      </c>
      <c r="M75" s="0" t="n">
        <v>0</v>
      </c>
      <c r="N75" s="33" t="n">
        <v>0</v>
      </c>
      <c r="O75" s="0" t="n">
        <v>0</v>
      </c>
      <c r="P75" s="0" t="n">
        <v>0</v>
      </c>
      <c r="Q75" s="0" t="n">
        <v>0</v>
      </c>
      <c r="R75" s="0" t="n">
        <v>0</v>
      </c>
      <c r="S75" s="0" t="n">
        <v>0</v>
      </c>
      <c r="T75" s="0" t="n">
        <v>0</v>
      </c>
      <c r="U75" s="0" t="n">
        <v>0</v>
      </c>
      <c r="V75" s="33" t="n">
        <v>0</v>
      </c>
      <c r="W75" s="0" t="n">
        <f aca="false">SUM(G75:J75,M77:M84)/SUM(K75,L75,M76)</f>
        <v>17.6973445388885</v>
      </c>
    </row>
    <row r="76" customFormat="false" ht="12.8" hidden="false" customHeight="false" outlineLevel="0" collapsed="false">
      <c r="B76" s="30"/>
      <c r="C76" s="30"/>
      <c r="D76" s="30"/>
      <c r="E76" s="30"/>
      <c r="F76" s="1" t="s">
        <v>16</v>
      </c>
      <c r="G76" s="14" t="n">
        <v>1.85212305350766</v>
      </c>
      <c r="H76" s="0" t="n">
        <v>1.99477038135411</v>
      </c>
      <c r="I76" s="0" t="n">
        <v>1.76117283296409</v>
      </c>
      <c r="J76" s="0" t="n">
        <v>1.8690020337683</v>
      </c>
      <c r="K76" s="8" t="n">
        <v>1.44752834197474</v>
      </c>
      <c r="L76" s="10" t="n">
        <v>1.10148957381355</v>
      </c>
      <c r="M76" s="10" t="n">
        <v>1.55266833776301</v>
      </c>
      <c r="N76" s="34" t="n">
        <v>0</v>
      </c>
      <c r="O76" s="0" t="n">
        <v>0</v>
      </c>
      <c r="P76" s="0" t="n">
        <v>0</v>
      </c>
      <c r="Q76" s="0" t="n">
        <v>0</v>
      </c>
      <c r="R76" s="0" t="n">
        <v>0</v>
      </c>
      <c r="S76" s="0" t="n">
        <v>0</v>
      </c>
      <c r="T76" s="0" t="n">
        <v>0</v>
      </c>
      <c r="U76" s="0" t="n">
        <v>0</v>
      </c>
      <c r="V76" s="33" t="n">
        <v>0</v>
      </c>
      <c r="W76" s="0" t="n">
        <f aca="false">SUM(G76:J76,N77:N84)/SUM(K76:M76)</f>
        <v>15.6339877785309</v>
      </c>
    </row>
    <row r="77" customFormat="false" ht="12.8" hidden="false" customHeight="false" outlineLevel="0" collapsed="false">
      <c r="B77" s="30" t="n">
        <f aca="false">SUM(O77:R80)</f>
        <v>8.1545244258594</v>
      </c>
      <c r="C77" s="30" t="n">
        <f aca="false">SUM(G77:N80)+SUM(O81:R84)</f>
        <v>475.519863822255</v>
      </c>
      <c r="D77" s="30" t="n">
        <f aca="false">C77/B77</f>
        <v>58.3136230868718</v>
      </c>
      <c r="E77" s="27" t="s">
        <v>17</v>
      </c>
      <c r="F77" s="1" t="s">
        <v>28</v>
      </c>
      <c r="G77" s="2" t="n">
        <v>10.0905811891189</v>
      </c>
      <c r="H77" s="4" t="n">
        <v>10.3461666874333</v>
      </c>
      <c r="I77" s="4" t="n">
        <v>9.97246789982271</v>
      </c>
      <c r="J77" s="31" t="n">
        <v>10.0091796000347</v>
      </c>
      <c r="K77" s="0" t="n">
        <v>11.9513206673587</v>
      </c>
      <c r="L77" s="0" t="n">
        <v>9.85322680825913</v>
      </c>
      <c r="M77" s="0" t="n">
        <v>9.17102239947045</v>
      </c>
      <c r="N77" s="0" t="n">
        <v>9.60638130783753</v>
      </c>
      <c r="O77" s="2" t="n">
        <v>0</v>
      </c>
      <c r="P77" s="4" t="n">
        <v>0</v>
      </c>
      <c r="Q77" s="4" t="n">
        <v>0</v>
      </c>
      <c r="R77" s="31" t="n">
        <v>0</v>
      </c>
      <c r="S77" s="0" t="n">
        <v>0</v>
      </c>
      <c r="T77" s="0" t="n">
        <v>0</v>
      </c>
      <c r="U77" s="0" t="n">
        <v>0</v>
      </c>
      <c r="V77" s="33" t="n">
        <v>0</v>
      </c>
      <c r="W77" s="0" t="n">
        <f aca="false">SUM(G77:N77,O81:O84)/SUM(O78:O80)</f>
        <v>36.4412280052444</v>
      </c>
    </row>
    <row r="78" customFormat="false" ht="12.8" hidden="false" customHeight="false" outlineLevel="0" collapsed="false">
      <c r="B78" s="30"/>
      <c r="C78" s="30"/>
      <c r="D78" s="30"/>
      <c r="E78" s="30"/>
      <c r="F78" s="1" t="s">
        <v>29</v>
      </c>
      <c r="G78" s="14" t="n">
        <v>10.1115952988034</v>
      </c>
      <c r="H78" s="0" t="n">
        <v>10.4577255580492</v>
      </c>
      <c r="I78" s="0" t="n">
        <v>10.3331599458068</v>
      </c>
      <c r="J78" s="33" t="n">
        <v>10.1026752088518</v>
      </c>
      <c r="K78" s="0" t="n">
        <v>8.49180607949365</v>
      </c>
      <c r="L78" s="0" t="n">
        <v>9.35137711574263</v>
      </c>
      <c r="M78" s="0" t="n">
        <v>9.36516947564765</v>
      </c>
      <c r="N78" s="0" t="n">
        <v>9.1032354372524</v>
      </c>
      <c r="O78" s="14" t="n">
        <v>0.847086476489361</v>
      </c>
      <c r="P78" s="0" t="n">
        <v>0</v>
      </c>
      <c r="Q78" s="0" t="n">
        <v>0</v>
      </c>
      <c r="R78" s="33" t="n">
        <v>0</v>
      </c>
      <c r="S78" s="0" t="n">
        <v>0</v>
      </c>
      <c r="T78" s="0" t="n">
        <v>0</v>
      </c>
      <c r="U78" s="0" t="n">
        <v>0</v>
      </c>
      <c r="V78" s="33" t="n">
        <v>0</v>
      </c>
      <c r="W78" s="0" t="n">
        <f aca="false">SUM(G78:N78,P81:P84)/SUM(O78,P79,P80)</f>
        <v>34.7463841338203</v>
      </c>
    </row>
    <row r="79" customFormat="false" ht="12.8" hidden="false" customHeight="false" outlineLevel="0" collapsed="false">
      <c r="B79" s="30"/>
      <c r="C79" s="30"/>
      <c r="D79" s="30"/>
      <c r="E79" s="30"/>
      <c r="F79" s="1" t="s">
        <v>30</v>
      </c>
      <c r="G79" s="14" t="n">
        <v>8.8083601615968</v>
      </c>
      <c r="H79" s="0" t="n">
        <v>9.11775902940807</v>
      </c>
      <c r="I79" s="0" t="n">
        <v>9.0357159900192</v>
      </c>
      <c r="J79" s="33" t="n">
        <v>8.80267076864663</v>
      </c>
      <c r="K79" s="0" t="n">
        <v>8.05523428397785</v>
      </c>
      <c r="L79" s="0" t="n">
        <v>9.34334807989916</v>
      </c>
      <c r="M79" s="0" t="n">
        <v>8.58672956311047</v>
      </c>
      <c r="N79" s="0" t="n">
        <v>9.07403081355443</v>
      </c>
      <c r="O79" s="14" t="n">
        <v>2.12797792637713</v>
      </c>
      <c r="P79" s="0" t="n">
        <v>1.46496199109991</v>
      </c>
      <c r="Q79" s="0" t="n">
        <v>0</v>
      </c>
      <c r="R79" s="33" t="n">
        <v>0</v>
      </c>
      <c r="S79" s="0" t="n">
        <v>0</v>
      </c>
      <c r="T79" s="0" t="n">
        <v>0</v>
      </c>
      <c r="U79" s="0" t="n">
        <v>0</v>
      </c>
      <c r="V79" s="33" t="n">
        <v>0</v>
      </c>
      <c r="W79" s="0" t="n">
        <f aca="false">SUM(G79:N79,Q81:Q84)/SUM(O79,P79,Q80)</f>
        <v>17.8842711990466</v>
      </c>
    </row>
    <row r="80" customFormat="false" ht="12.8" hidden="false" customHeight="false" outlineLevel="0" collapsed="false">
      <c r="B80" s="30"/>
      <c r="C80" s="30"/>
      <c r="D80" s="30"/>
      <c r="E80" s="30"/>
      <c r="F80" s="1" t="s">
        <v>31</v>
      </c>
      <c r="G80" s="8" t="n">
        <v>11.2420866467022</v>
      </c>
      <c r="H80" s="10" t="n">
        <v>11.4937599306287</v>
      </c>
      <c r="I80" s="10" t="n">
        <v>11.4889945157027</v>
      </c>
      <c r="J80" s="34" t="n">
        <v>11.1305700845602</v>
      </c>
      <c r="K80" s="0" t="n">
        <v>11.8677375361102</v>
      </c>
      <c r="L80" s="0" t="n">
        <v>12.243424101462</v>
      </c>
      <c r="M80" s="0" t="n">
        <v>11.0747820973685</v>
      </c>
      <c r="N80" s="0" t="n">
        <v>11.9608972841787</v>
      </c>
      <c r="O80" s="8" t="n">
        <v>0.338190820003651</v>
      </c>
      <c r="P80" s="10" t="n">
        <v>1.00695527762969</v>
      </c>
      <c r="Q80" s="10" t="n">
        <v>2.36935193425966</v>
      </c>
      <c r="R80" s="34" t="n">
        <v>0</v>
      </c>
      <c r="S80" s="0" t="n">
        <v>0</v>
      </c>
      <c r="T80" s="0" t="n">
        <v>0</v>
      </c>
      <c r="U80" s="0" t="n">
        <v>0</v>
      </c>
      <c r="V80" s="33" t="n">
        <v>0</v>
      </c>
      <c r="W80" s="0" t="n">
        <f aca="false">SUM(G80:N80,R81:R84)/SUM(O80,P80,Q80)</f>
        <v>35.7588428229949</v>
      </c>
    </row>
    <row r="81" customFormat="false" ht="12.8" hidden="false" customHeight="false" outlineLevel="0" collapsed="false">
      <c r="B81" s="30" t="n">
        <f aca="false">SUM(S81:V84)</f>
        <v>5.0328171138866</v>
      </c>
      <c r="C81" s="30" t="n">
        <f aca="false">SUM(G81:R84)</f>
        <v>263.809547282576</v>
      </c>
      <c r="D81" s="30" t="n">
        <f aca="false">C81/B81</f>
        <v>52.417868822348</v>
      </c>
      <c r="E81" s="27" t="s">
        <v>18</v>
      </c>
      <c r="F81" s="1" t="s">
        <v>32</v>
      </c>
      <c r="G81" s="14" t="n">
        <v>3.22064713424407</v>
      </c>
      <c r="H81" s="0" t="n">
        <v>3.12951021994678</v>
      </c>
      <c r="I81" s="0" t="n">
        <v>3.29904857145205</v>
      </c>
      <c r="J81" s="0" t="n">
        <v>3.25718076312114</v>
      </c>
      <c r="K81" s="2" t="n">
        <v>3.58660348360425</v>
      </c>
      <c r="L81" s="4" t="n">
        <v>3.60656725990104</v>
      </c>
      <c r="M81" s="4" t="n">
        <v>3.49716465073801</v>
      </c>
      <c r="N81" s="31" t="n">
        <v>4.31635709684406</v>
      </c>
      <c r="O81" s="0" t="n">
        <v>10.1500645454319</v>
      </c>
      <c r="P81" s="0" t="n">
        <v>9.7430117713608</v>
      </c>
      <c r="Q81" s="0" t="n">
        <v>8.78175546314035</v>
      </c>
      <c r="R81" s="0" t="n">
        <v>10.2629207320964</v>
      </c>
      <c r="S81" s="2" t="n">
        <v>0</v>
      </c>
      <c r="T81" s="4" t="n">
        <v>0</v>
      </c>
      <c r="U81" s="4" t="n">
        <v>0</v>
      </c>
      <c r="V81" s="31" t="n">
        <v>0</v>
      </c>
      <c r="W81" s="0" t="n">
        <f aca="false">SUM(G81:R81)/SUM(S82:S84)</f>
        <v>28.3927038395095</v>
      </c>
    </row>
    <row r="82" customFormat="false" ht="12.8" hidden="false" customHeight="false" outlineLevel="0" collapsed="false">
      <c r="B82" s="30"/>
      <c r="C82" s="30"/>
      <c r="D82" s="30"/>
      <c r="E82" s="30"/>
      <c r="F82" s="1" t="s">
        <v>33</v>
      </c>
      <c r="G82" s="14" t="n">
        <v>3.60970072773505</v>
      </c>
      <c r="H82" s="0" t="n">
        <v>3.57471265904809</v>
      </c>
      <c r="I82" s="0" t="n">
        <v>3.5973318856585</v>
      </c>
      <c r="J82" s="0" t="n">
        <v>3.60856029663</v>
      </c>
      <c r="K82" s="14" t="n">
        <v>3.77316266835887</v>
      </c>
      <c r="L82" s="0" t="n">
        <v>3.69648014737768</v>
      </c>
      <c r="M82" s="0" t="n">
        <v>3.64377307594278</v>
      </c>
      <c r="N82" s="33" t="n">
        <v>4.47350127899882</v>
      </c>
      <c r="O82" s="0" t="n">
        <v>10.1934179277618</v>
      </c>
      <c r="P82" s="0" t="n">
        <v>9.7060175183344</v>
      </c>
      <c r="Q82" s="0" t="n">
        <v>9.5739569076295</v>
      </c>
      <c r="R82" s="0" t="n">
        <v>10.365909262607</v>
      </c>
      <c r="S82" s="14" t="n">
        <v>0.91348639059443</v>
      </c>
      <c r="T82" s="0" t="n">
        <v>0</v>
      </c>
      <c r="U82" s="0" t="n">
        <v>0</v>
      </c>
      <c r="V82" s="33" t="n">
        <v>0</v>
      </c>
      <c r="W82" s="0" t="n">
        <f aca="false">SUM(G82:R82)/SUM(S82,T83,T84)</f>
        <v>27.1755980881063</v>
      </c>
    </row>
    <row r="83" customFormat="false" ht="12.8" hidden="false" customHeight="false" outlineLevel="0" collapsed="false">
      <c r="B83" s="30"/>
      <c r="C83" s="30"/>
      <c r="D83" s="30"/>
      <c r="E83" s="30"/>
      <c r="F83" s="1" t="s">
        <v>34</v>
      </c>
      <c r="G83" s="14" t="n">
        <v>3.34704455215806</v>
      </c>
      <c r="H83" s="0" t="n">
        <v>3.37381602666429</v>
      </c>
      <c r="I83" s="0" t="n">
        <v>3.32328511159579</v>
      </c>
      <c r="J83" s="0" t="n">
        <v>3.39695587434828</v>
      </c>
      <c r="K83" s="14" t="n">
        <v>3.6870091060062</v>
      </c>
      <c r="L83" s="0" t="n">
        <v>3.66760083238701</v>
      </c>
      <c r="M83" s="0" t="n">
        <v>3.60653852663091</v>
      </c>
      <c r="N83" s="33" t="n">
        <v>4.30345175252343</v>
      </c>
      <c r="O83" s="0" t="n">
        <v>9.85274027129123</v>
      </c>
      <c r="P83" s="0" t="n">
        <v>9.35863090716859</v>
      </c>
      <c r="Q83" s="0" t="n">
        <v>9.16691025924713</v>
      </c>
      <c r="R83" s="0" t="n">
        <v>10.0146949256769</v>
      </c>
      <c r="S83" s="14" t="n">
        <v>0.57580962149569</v>
      </c>
      <c r="T83" s="0" t="n">
        <v>0.633617567896096</v>
      </c>
      <c r="U83" s="0" t="n">
        <v>0</v>
      </c>
      <c r="V83" s="33" t="n">
        <v>0</v>
      </c>
      <c r="W83" s="0" t="n">
        <f aca="false">SUM(G83:R83)/SUM(S83,T83,U84)</f>
        <v>30.0603204640951</v>
      </c>
    </row>
    <row r="84" customFormat="false" ht="12.8" hidden="false" customHeight="false" outlineLevel="0" collapsed="false">
      <c r="B84" s="30"/>
      <c r="C84" s="30"/>
      <c r="D84" s="30"/>
      <c r="E84" s="30"/>
      <c r="F84" s="1" t="s">
        <v>35</v>
      </c>
      <c r="G84" s="8" t="n">
        <v>2.65094026628321</v>
      </c>
      <c r="H84" s="10" t="n">
        <v>2.60887623387103</v>
      </c>
      <c r="I84" s="10" t="n">
        <v>2.73011698733036</v>
      </c>
      <c r="J84" s="10" t="n">
        <v>2.66203000628658</v>
      </c>
      <c r="K84" s="8" t="n">
        <v>2.99722381231006</v>
      </c>
      <c r="L84" s="10" t="n">
        <v>2.9965102684609</v>
      </c>
      <c r="M84" s="10" t="n">
        <v>2.88038426316702</v>
      </c>
      <c r="N84" s="34" t="n">
        <v>3.8107894866056</v>
      </c>
      <c r="O84" s="10" t="n">
        <v>9.54251971235748</v>
      </c>
      <c r="P84" s="10" t="n">
        <v>9.19897475645499</v>
      </c>
      <c r="Q84" s="10" t="n">
        <v>8.28477312409529</v>
      </c>
      <c r="R84" s="10" t="n">
        <v>9.68037417169223</v>
      </c>
      <c r="S84" s="8" t="n">
        <v>0.865211401848227</v>
      </c>
      <c r="T84" s="10" t="n">
        <v>1.0219848295365</v>
      </c>
      <c r="U84" s="10" t="n">
        <v>1.02270730251566</v>
      </c>
      <c r="V84" s="34" t="n">
        <v>0</v>
      </c>
      <c r="W84" s="0" t="n">
        <f aca="false">SUM(G84:R84)/SUM(S84:U84)</f>
        <v>20.6341936732292</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2.22868456635886</v>
      </c>
      <c r="C90" s="30" t="n">
        <f aca="false">SUM(G94:J105)</f>
        <v>257.200349423845</v>
      </c>
      <c r="D90" s="30" t="n">
        <f aca="false">C90/B90</f>
        <v>115.40455446508</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70.2678891296385</v>
      </c>
    </row>
    <row r="91" customFormat="false" ht="12.8" hidden="false" customHeight="false" outlineLevel="0" collapsed="false">
      <c r="B91" s="30"/>
      <c r="C91" s="30"/>
      <c r="D91" s="30"/>
      <c r="E91" s="30"/>
      <c r="F91" s="27" t="s">
        <v>22</v>
      </c>
      <c r="G91" s="14" t="n">
        <v>0.220952651883318</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68.4492915796383</v>
      </c>
    </row>
    <row r="92" customFormat="false" ht="12.8" hidden="false" customHeight="false" outlineLevel="0" collapsed="false">
      <c r="B92" s="30"/>
      <c r="C92" s="30"/>
      <c r="D92" s="30"/>
      <c r="E92" s="30"/>
      <c r="F92" s="27" t="s">
        <v>23</v>
      </c>
      <c r="G92" s="14" t="n">
        <v>0.553217816465132</v>
      </c>
      <c r="H92" s="0" t="n">
        <v>0.528258041677192</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37.7110772022534</v>
      </c>
    </row>
    <row r="93" customFormat="false" ht="12.8" hidden="false" customHeight="false" outlineLevel="0" collapsed="false">
      <c r="B93" s="30"/>
      <c r="C93" s="30"/>
      <c r="D93" s="30"/>
      <c r="E93" s="30"/>
      <c r="F93" s="27" t="s">
        <v>24</v>
      </c>
      <c r="G93" s="8" t="n">
        <v>0.161913023866261</v>
      </c>
      <c r="H93" s="10" t="n">
        <v>0.176933317588077</v>
      </c>
      <c r="I93" s="10" t="n">
        <v>0.587409714878878</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70.2768567956593</v>
      </c>
    </row>
    <row r="94" customFormat="false" ht="12.8" hidden="false" customHeight="false" outlineLevel="0" collapsed="false">
      <c r="B94" s="30" t="n">
        <f aca="false">SUM(K94:N97)</f>
        <v>16.0244552227099</v>
      </c>
      <c r="C94" s="30" t="n">
        <f aca="false">SUM(G94:J97)+SUM(K98:N101)+SUM(K102:N105)</f>
        <v>244.611233923045</v>
      </c>
      <c r="D94" s="30" t="n">
        <f aca="false">C94/B94</f>
        <v>15.2648705071971</v>
      </c>
      <c r="E94" s="27" t="s">
        <v>15</v>
      </c>
      <c r="F94" s="1" t="s">
        <v>25</v>
      </c>
      <c r="G94" s="14" t="n">
        <v>4.71358121107511</v>
      </c>
      <c r="H94" s="0" t="n">
        <v>3.57482933564574</v>
      </c>
      <c r="I94" s="0" t="n">
        <v>3.43419141956555</v>
      </c>
      <c r="J94" s="0" t="n">
        <v>4.72368092406527</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6.39093360204751</v>
      </c>
    </row>
    <row r="95" customFormat="false" ht="12.8" hidden="false" customHeight="false" outlineLevel="0" collapsed="false">
      <c r="B95" s="30"/>
      <c r="C95" s="30"/>
      <c r="D95" s="30"/>
      <c r="E95" s="30"/>
      <c r="F95" s="1" t="s">
        <v>26</v>
      </c>
      <c r="G95" s="14" t="n">
        <v>1.11522338146593</v>
      </c>
      <c r="H95" s="0" t="n">
        <v>1.08822862253489</v>
      </c>
      <c r="I95" s="0" t="n">
        <v>0.724231907484513</v>
      </c>
      <c r="J95" s="0" t="n">
        <v>1.14832737495815</v>
      </c>
      <c r="K95" s="14" t="n">
        <v>2.49627160461217</v>
      </c>
      <c r="L95" s="0" t="n">
        <v>0</v>
      </c>
      <c r="M95" s="0" t="n">
        <v>0</v>
      </c>
      <c r="N95" s="33" t="n">
        <v>0</v>
      </c>
      <c r="O95" s="0" t="n">
        <v>0</v>
      </c>
      <c r="P95" s="0" t="n">
        <v>0</v>
      </c>
      <c r="Q95" s="0" t="n">
        <v>0</v>
      </c>
      <c r="R95" s="0" t="n">
        <v>0</v>
      </c>
      <c r="S95" s="0" t="n">
        <v>0</v>
      </c>
      <c r="T95" s="0" t="n">
        <v>0</v>
      </c>
      <c r="U95" s="0" t="n">
        <v>0</v>
      </c>
      <c r="V95" s="33" t="n">
        <v>0</v>
      </c>
      <c r="W95" s="0" t="n">
        <f aca="false">SUM(G95:J95,L98:L105)/SUM(K95,L96,L97)</f>
        <v>11.2188670000565</v>
      </c>
    </row>
    <row r="96" customFormat="false" ht="12.8" hidden="false" customHeight="false" outlineLevel="0" collapsed="false">
      <c r="B96" s="30"/>
      <c r="C96" s="30"/>
      <c r="D96" s="30"/>
      <c r="E96" s="30"/>
      <c r="F96" s="1" t="s">
        <v>27</v>
      </c>
      <c r="G96" s="14" t="n">
        <v>1.44476642414301</v>
      </c>
      <c r="H96" s="0" t="n">
        <v>1.41548001771031</v>
      </c>
      <c r="I96" s="0" t="n">
        <v>1.08909504693904</v>
      </c>
      <c r="J96" s="0" t="n">
        <v>1.49157542711371</v>
      </c>
      <c r="K96" s="14" t="n">
        <v>1.58140656030184</v>
      </c>
      <c r="L96" s="0" t="n">
        <v>0.709563279076805</v>
      </c>
      <c r="M96" s="0" t="n">
        <v>0</v>
      </c>
      <c r="N96" s="33" t="n">
        <v>0</v>
      </c>
      <c r="O96" s="0" t="n">
        <v>0</v>
      </c>
      <c r="P96" s="0" t="n">
        <v>0</v>
      </c>
      <c r="Q96" s="0" t="n">
        <v>0</v>
      </c>
      <c r="R96" s="0" t="n">
        <v>0</v>
      </c>
      <c r="S96" s="0" t="n">
        <v>0</v>
      </c>
      <c r="T96" s="0" t="n">
        <v>0</v>
      </c>
      <c r="U96" s="0" t="n">
        <v>0</v>
      </c>
      <c r="V96" s="33" t="n">
        <v>0</v>
      </c>
      <c r="W96" s="0" t="n">
        <f aca="false">SUM(G96:J96,M98:M105)/SUM(K96,L96,M97)</f>
        <v>10.1404502886833</v>
      </c>
    </row>
    <row r="97" customFormat="false" ht="12.8" hidden="false" customHeight="false" outlineLevel="0" collapsed="false">
      <c r="B97" s="30"/>
      <c r="C97" s="30"/>
      <c r="D97" s="30"/>
      <c r="E97" s="30"/>
      <c r="F97" s="1" t="s">
        <v>16</v>
      </c>
      <c r="G97" s="14" t="n">
        <v>1.39762508074272</v>
      </c>
      <c r="H97" s="0" t="n">
        <v>1.44701820104792</v>
      </c>
      <c r="I97" s="0" t="n">
        <v>1.5331729166247</v>
      </c>
      <c r="J97" s="0" t="n">
        <v>1.40742358823673</v>
      </c>
      <c r="K97" s="8" t="n">
        <v>6.00631693769332</v>
      </c>
      <c r="L97" s="10" t="n">
        <v>1.9032275458413</v>
      </c>
      <c r="M97" s="10" t="n">
        <v>3.32766929518448</v>
      </c>
      <c r="N97" s="34" t="n">
        <v>0</v>
      </c>
      <c r="O97" s="0" t="n">
        <v>0</v>
      </c>
      <c r="P97" s="0" t="n">
        <v>0</v>
      </c>
      <c r="Q97" s="0" t="n">
        <v>0</v>
      </c>
      <c r="R97" s="0" t="n">
        <v>0</v>
      </c>
      <c r="S97" s="0" t="n">
        <v>0</v>
      </c>
      <c r="T97" s="0" t="n">
        <v>0</v>
      </c>
      <c r="U97" s="0" t="n">
        <v>0</v>
      </c>
      <c r="V97" s="33" t="n">
        <v>0</v>
      </c>
      <c r="W97" s="0" t="n">
        <f aca="false">SUM(G97:J97,N98:N105)/SUM(K97:M97)</f>
        <v>5.86192176726967</v>
      </c>
    </row>
    <row r="98" customFormat="false" ht="12.8" hidden="false" customHeight="false" outlineLevel="0" collapsed="false">
      <c r="B98" s="30" t="n">
        <f aca="false">SUM(O98:R101)</f>
        <v>4.23192857739151</v>
      </c>
      <c r="C98" s="30" t="n">
        <f aca="false">SUM(G98:N101)+SUM(O102:R105)</f>
        <v>289.774127801267</v>
      </c>
      <c r="D98" s="30" t="n">
        <f aca="false">C98/B98</f>
        <v>68.4733030111485</v>
      </c>
      <c r="E98" s="27" t="s">
        <v>17</v>
      </c>
      <c r="F98" s="1" t="s">
        <v>28</v>
      </c>
      <c r="G98" s="2" t="n">
        <v>6.27253843172329</v>
      </c>
      <c r="H98" s="4" t="n">
        <v>6.19824080123272</v>
      </c>
      <c r="I98" s="4" t="n">
        <v>6.22159847586179</v>
      </c>
      <c r="J98" s="31" t="n">
        <v>6.2316294937502</v>
      </c>
      <c r="K98" s="0" t="n">
        <v>7.18024177236391</v>
      </c>
      <c r="L98" s="0" t="n">
        <v>6.47912757629604</v>
      </c>
      <c r="M98" s="0" t="n">
        <v>6.36676973178377</v>
      </c>
      <c r="N98" s="0" t="n">
        <v>7.12504633621873</v>
      </c>
      <c r="O98" s="2" t="n">
        <v>0</v>
      </c>
      <c r="P98" s="4" t="n">
        <v>0</v>
      </c>
      <c r="Q98" s="4" t="n">
        <v>0</v>
      </c>
      <c r="R98" s="31" t="n">
        <v>0</v>
      </c>
      <c r="S98" s="0" t="n">
        <v>0</v>
      </c>
      <c r="T98" s="0" t="n">
        <v>0</v>
      </c>
      <c r="U98" s="0" t="n">
        <v>0</v>
      </c>
      <c r="V98" s="33" t="n">
        <v>0</v>
      </c>
      <c r="W98" s="0" t="n">
        <f aca="false">SUM(G98:N98,O102:O105)/SUM(O99:O101)</f>
        <v>38.0955072712312</v>
      </c>
    </row>
    <row r="99" customFormat="false" ht="12.8" hidden="false" customHeight="false" outlineLevel="0" collapsed="false">
      <c r="B99" s="30"/>
      <c r="C99" s="30"/>
      <c r="D99" s="30"/>
      <c r="E99" s="30"/>
      <c r="F99" s="1" t="s">
        <v>29</v>
      </c>
      <c r="G99" s="14" t="n">
        <v>6.40845957595574</v>
      </c>
      <c r="H99" s="0" t="n">
        <v>6.33446320775289</v>
      </c>
      <c r="I99" s="0" t="n">
        <v>6.3252931689745</v>
      </c>
      <c r="J99" s="33" t="n">
        <v>6.3909726107654</v>
      </c>
      <c r="K99" s="0" t="n">
        <v>7.1793230346427</v>
      </c>
      <c r="L99" s="0" t="n">
        <v>6.48323783029148</v>
      </c>
      <c r="M99" s="0" t="n">
        <v>6.45804697725789</v>
      </c>
      <c r="N99" s="0" t="n">
        <v>7.3084568647403</v>
      </c>
      <c r="O99" s="14" t="n">
        <v>0.546967580161804</v>
      </c>
      <c r="P99" s="0" t="n">
        <v>0</v>
      </c>
      <c r="Q99" s="0" t="n">
        <v>0</v>
      </c>
      <c r="R99" s="33" t="n">
        <v>0</v>
      </c>
      <c r="S99" s="0" t="n">
        <v>0</v>
      </c>
      <c r="T99" s="0" t="n">
        <v>0</v>
      </c>
      <c r="U99" s="0" t="n">
        <v>0</v>
      </c>
      <c r="V99" s="33" t="n">
        <v>0</v>
      </c>
      <c r="W99" s="0" t="n">
        <f aca="false">SUM(G99:N99,P102:P105)/SUM(O99,P100,P101)</f>
        <v>37.8642415251064</v>
      </c>
    </row>
    <row r="100" customFormat="false" ht="12.8" hidden="false" customHeight="false" outlineLevel="0" collapsed="false">
      <c r="B100" s="30"/>
      <c r="C100" s="30"/>
      <c r="D100" s="30"/>
      <c r="E100" s="30"/>
      <c r="F100" s="1" t="s">
        <v>30</v>
      </c>
      <c r="G100" s="14" t="n">
        <v>7.84452064856671</v>
      </c>
      <c r="H100" s="0" t="n">
        <v>7.79881363984592</v>
      </c>
      <c r="I100" s="0" t="n">
        <v>7.59145664275191</v>
      </c>
      <c r="J100" s="33" t="n">
        <v>7.82326812696154</v>
      </c>
      <c r="K100" s="0" t="n">
        <v>8.0393407604839</v>
      </c>
      <c r="L100" s="0" t="n">
        <v>7.39767165354821</v>
      </c>
      <c r="M100" s="0" t="n">
        <v>7.14951365944396</v>
      </c>
      <c r="N100" s="0" t="n">
        <v>8.34982140119003</v>
      </c>
      <c r="O100" s="14" t="n">
        <v>0.991084708142451</v>
      </c>
      <c r="P100" s="0" t="n">
        <v>0.656635465196875</v>
      </c>
      <c r="Q100" s="0" t="n">
        <v>0</v>
      </c>
      <c r="R100" s="33" t="n">
        <v>0</v>
      </c>
      <c r="S100" s="0" t="n">
        <v>0</v>
      </c>
      <c r="T100" s="0" t="n">
        <v>0</v>
      </c>
      <c r="U100" s="0" t="n">
        <v>0</v>
      </c>
      <c r="V100" s="33" t="n">
        <v>0</v>
      </c>
      <c r="W100" s="0" t="n">
        <f aca="false">SUM(G100:N100,Q102:Q105)/SUM(O100,P100,Q101)</f>
        <v>29.9272250028054</v>
      </c>
    </row>
    <row r="101" customFormat="false" ht="12.8" hidden="false" customHeight="false" outlineLevel="0" collapsed="false">
      <c r="B101" s="30"/>
      <c r="C101" s="30"/>
      <c r="D101" s="30"/>
      <c r="E101" s="30"/>
      <c r="F101" s="1" t="s">
        <v>31</v>
      </c>
      <c r="G101" s="8" t="n">
        <v>6.24533359616988</v>
      </c>
      <c r="H101" s="10" t="n">
        <v>6.17478445787474</v>
      </c>
      <c r="I101" s="10" t="n">
        <v>6.12439326366862</v>
      </c>
      <c r="J101" s="34" t="n">
        <v>6.22037239516454</v>
      </c>
      <c r="K101" s="0" t="n">
        <v>7.18996645618787</v>
      </c>
      <c r="L101" s="0" t="n">
        <v>6.41679442814825</v>
      </c>
      <c r="M101" s="0" t="n">
        <v>6.3294218274347</v>
      </c>
      <c r="N101" s="0" t="n">
        <v>7.12528809365449</v>
      </c>
      <c r="O101" s="8" t="n">
        <v>0.263212994519481</v>
      </c>
      <c r="P101" s="10" t="n">
        <v>0.674729252577394</v>
      </c>
      <c r="Q101" s="10" t="n">
        <v>1.0992985767935</v>
      </c>
      <c r="R101" s="34" t="n">
        <v>0</v>
      </c>
      <c r="S101" s="0" t="n">
        <v>0</v>
      </c>
      <c r="T101" s="0" t="n">
        <v>0</v>
      </c>
      <c r="U101" s="0" t="n">
        <v>0</v>
      </c>
      <c r="V101" s="33" t="n">
        <v>0</v>
      </c>
      <c r="W101" s="0" t="n">
        <f aca="false">SUM(G101:N101,R102:R105)/SUM(O101,P101,Q101)</f>
        <v>33.2909768502063</v>
      </c>
    </row>
    <row r="102" customFormat="false" ht="12.8" hidden="false" customHeight="false" outlineLevel="0" collapsed="false">
      <c r="B102" s="30" t="n">
        <f aca="false">SUM(S102:V105)</f>
        <v>2.35621707583206</v>
      </c>
      <c r="C102" s="30" t="n">
        <f aca="false">SUM(G102:R105)</f>
        <v>290.520395508037</v>
      </c>
      <c r="D102" s="30" t="n">
        <f aca="false">C102/B102</f>
        <v>123.299503465929</v>
      </c>
      <c r="E102" s="27" t="s">
        <v>18</v>
      </c>
      <c r="F102" s="1" t="s">
        <v>32</v>
      </c>
      <c r="G102" s="14" t="n">
        <v>7.76713779027869</v>
      </c>
      <c r="H102" s="0" t="n">
        <v>7.51004218364123</v>
      </c>
      <c r="I102" s="0" t="n">
        <v>7.7159467306338</v>
      </c>
      <c r="J102" s="0" t="n">
        <v>7.56457160395661</v>
      </c>
      <c r="K102" s="2" t="n">
        <v>4.80965418793744</v>
      </c>
      <c r="L102" s="4" t="n">
        <v>6.88897340362327</v>
      </c>
      <c r="M102" s="4" t="n">
        <v>6.57471910257646</v>
      </c>
      <c r="N102" s="31" t="n">
        <v>8.17455612364997</v>
      </c>
      <c r="O102" s="0" t="n">
        <v>4.35427541799885</v>
      </c>
      <c r="P102" s="0" t="n">
        <v>4.82781358862771</v>
      </c>
      <c r="Q102" s="0" t="n">
        <v>5.35663007892573</v>
      </c>
      <c r="R102" s="0" t="n">
        <v>4.20207563362521</v>
      </c>
      <c r="S102" s="2" t="n">
        <v>0</v>
      </c>
      <c r="T102" s="4" t="n">
        <v>0</v>
      </c>
      <c r="U102" s="4" t="n">
        <v>0</v>
      </c>
      <c r="V102" s="31" t="n">
        <v>0</v>
      </c>
      <c r="W102" s="0" t="n">
        <f aca="false">SUM(G102:R102)/SUM(S103:S105)</f>
        <v>49.8777099514502</v>
      </c>
    </row>
    <row r="103" customFormat="false" ht="12.8" hidden="false" customHeight="false" outlineLevel="0" collapsed="false">
      <c r="B103" s="30"/>
      <c r="C103" s="30"/>
      <c r="D103" s="30"/>
      <c r="E103" s="30"/>
      <c r="F103" s="1" t="s">
        <v>33</v>
      </c>
      <c r="G103" s="14" t="n">
        <v>7.55302142636412</v>
      </c>
      <c r="H103" s="0" t="n">
        <v>7.32508066196445</v>
      </c>
      <c r="I103" s="0" t="n">
        <v>7.38050604223488</v>
      </c>
      <c r="J103" s="0" t="n">
        <v>7.37223425910065</v>
      </c>
      <c r="K103" s="14" t="n">
        <v>4.66268852790711</v>
      </c>
      <c r="L103" s="0" t="n">
        <v>6.50409571582557</v>
      </c>
      <c r="M103" s="0" t="n">
        <v>6.19243568285447</v>
      </c>
      <c r="N103" s="33" t="n">
        <v>7.8707109997497</v>
      </c>
      <c r="O103" s="0" t="n">
        <v>4.12152545939999</v>
      </c>
      <c r="P103" s="0" t="n">
        <v>4.48362502435303</v>
      </c>
      <c r="Q103" s="0" t="n">
        <v>4.97191121962306</v>
      </c>
      <c r="R103" s="0" t="n">
        <v>3.99485320233608</v>
      </c>
      <c r="S103" s="14" t="n">
        <v>0.505039148419627</v>
      </c>
      <c r="T103" s="0" t="n">
        <v>0</v>
      </c>
      <c r="U103" s="0" t="n">
        <v>0</v>
      </c>
      <c r="V103" s="33" t="n">
        <v>0</v>
      </c>
      <c r="W103" s="0" t="n">
        <f aca="false">SUM(G103:R103)/SUM(S103,T104,T105)</f>
        <v>61.0082153740125</v>
      </c>
    </row>
    <row r="104" customFormat="false" ht="12.8" hidden="false" customHeight="false" outlineLevel="0" collapsed="false">
      <c r="B104" s="30"/>
      <c r="C104" s="30"/>
      <c r="D104" s="30"/>
      <c r="E104" s="30"/>
      <c r="F104" s="1" t="s">
        <v>34</v>
      </c>
      <c r="G104" s="14" t="n">
        <v>7.47007602880626</v>
      </c>
      <c r="H104" s="0" t="n">
        <v>7.23235140239737</v>
      </c>
      <c r="I104" s="0" t="n">
        <v>7.37772236072798</v>
      </c>
      <c r="J104" s="0" t="n">
        <v>7.3268073343402</v>
      </c>
      <c r="K104" s="14" t="n">
        <v>4.47861381569713</v>
      </c>
      <c r="L104" s="0" t="n">
        <v>6.52716788340176</v>
      </c>
      <c r="M104" s="0" t="n">
        <v>6.2232414544515</v>
      </c>
      <c r="N104" s="33" t="n">
        <v>7.04873381224919</v>
      </c>
      <c r="O104" s="0" t="n">
        <v>3.98094083218932</v>
      </c>
      <c r="P104" s="0" t="n">
        <v>4.4040853057682</v>
      </c>
      <c r="Q104" s="0" t="n">
        <v>4.87803791022262</v>
      </c>
      <c r="R104" s="0" t="n">
        <v>3.84065716131061</v>
      </c>
      <c r="S104" s="14" t="n">
        <v>0.514288892332105</v>
      </c>
      <c r="T104" s="0" t="n">
        <v>0.324569017224394</v>
      </c>
      <c r="U104" s="0" t="n">
        <v>0</v>
      </c>
      <c r="V104" s="33" t="n">
        <v>0</v>
      </c>
      <c r="W104" s="0" t="n">
        <f aca="false">SUM(G104:R104)/SUM(S104,T104,U105)</f>
        <v>71.2006371367657</v>
      </c>
    </row>
    <row r="105" customFormat="false" ht="12.8" hidden="false" customHeight="false" outlineLevel="0" collapsed="false">
      <c r="B105" s="30"/>
      <c r="C105" s="30"/>
      <c r="D105" s="30"/>
      <c r="E105" s="30"/>
      <c r="F105" s="1" t="s">
        <v>35</v>
      </c>
      <c r="G105" s="8" t="n">
        <v>7.54432745173667</v>
      </c>
      <c r="H105" s="10" t="n">
        <v>7.29456893219725</v>
      </c>
      <c r="I105" s="10" t="n">
        <v>7.41786471046217</v>
      </c>
      <c r="J105" s="10" t="n">
        <v>7.39350108862853</v>
      </c>
      <c r="K105" s="8" t="n">
        <v>4.46003169856401</v>
      </c>
      <c r="L105" s="10" t="n">
        <v>6.54481211430738</v>
      </c>
      <c r="M105" s="10" t="n">
        <v>6.24046548237915</v>
      </c>
      <c r="N105" s="34" t="n">
        <v>7.08381463483169</v>
      </c>
      <c r="O105" s="10" t="n">
        <v>4.08818035040931</v>
      </c>
      <c r="P105" s="10" t="n">
        <v>4.51785060432977</v>
      </c>
      <c r="Q105" s="10" t="n">
        <v>5.00966248058665</v>
      </c>
      <c r="R105" s="10" t="n">
        <v>3.95779659085463</v>
      </c>
      <c r="S105" s="8" t="n">
        <v>0.499314172758166</v>
      </c>
      <c r="T105" s="10" t="n">
        <v>0.35765305446646</v>
      </c>
      <c r="U105" s="10" t="n">
        <v>0.155352790631313</v>
      </c>
      <c r="V105" s="34" t="n">
        <v>0</v>
      </c>
      <c r="W105" s="0" t="n">
        <f aca="false">SUM(G105:R105)/SUM(S105:U105)</f>
        <v>70.6820717531931</v>
      </c>
    </row>
    <row r="111" customFormat="false" ht="12.8" hidden="false" customHeight="false" outlineLevel="0" collapsed="false">
      <c r="C111" s="32"/>
    </row>
    <row r="115" customFormat="false" ht="12.8" hidden="false" customHeight="false" outlineLevel="0" collapsed="false">
      <c r="C115" s="32"/>
    </row>
    <row r="119" customFormat="false" ht="12.8" hidden="false" customHeight="false" outlineLevel="0" collapsed="false">
      <c r="C119" s="32"/>
    </row>
    <row r="123" customFormat="false" ht="12.8" hidden="false" customHeight="false" outlineLevel="0" collapsed="false">
      <c r="C123" s="32"/>
    </row>
    <row r="132" customFormat="false" ht="12.8" hidden="false" customHeight="false" outlineLevel="0" collapsed="false">
      <c r="C132" s="32"/>
    </row>
    <row r="136" customFormat="false" ht="12.8" hidden="false" customHeight="false" outlineLevel="0" collapsed="false">
      <c r="C136" s="32"/>
    </row>
    <row r="140" customFormat="false" ht="12.8" hidden="false" customHeight="false" outlineLevel="0" collapsed="false">
      <c r="C140" s="32"/>
    </row>
    <row r="144" customFormat="false" ht="12.8" hidden="false" customHeight="false" outlineLevel="0" collapsed="false">
      <c r="C144" s="32"/>
    </row>
    <row r="153" customFormat="false" ht="12.8" hidden="false" customHeight="false" outlineLevel="0" collapsed="false">
      <c r="C153" s="32"/>
    </row>
    <row r="157" customFormat="false" ht="12.8" hidden="false" customHeight="false" outlineLevel="0" collapsed="false">
      <c r="C157" s="32"/>
    </row>
    <row r="161" customFormat="false" ht="12.8" hidden="false" customHeight="false" outlineLevel="0" collapsed="false">
      <c r="C161" s="32"/>
    </row>
    <row r="165" customFormat="false" ht="12.8" hidden="false" customHeight="false" outlineLevel="0" collapsed="false">
      <c r="C165" s="32"/>
    </row>
    <row r="174" customFormat="false" ht="12.8" hidden="false" customHeight="false" outlineLevel="0" collapsed="false">
      <c r="C174" s="32"/>
    </row>
    <row r="178" customFormat="false" ht="12.8" hidden="false" customHeight="false" outlineLevel="0" collapsed="false">
      <c r="C178" s="32"/>
    </row>
    <row r="182" customFormat="false" ht="12.8" hidden="false" customHeight="false" outlineLevel="0" collapsed="false">
      <c r="C182" s="32"/>
    </row>
    <row r="186" customFormat="false" ht="12.8" hidden="false" customHeight="false" outlineLevel="0" collapsed="false">
      <c r="C186" s="32"/>
    </row>
    <row r="195" customFormat="false" ht="12.8" hidden="false" customHeight="false" outlineLevel="0" collapsed="false">
      <c r="C195" s="32"/>
    </row>
    <row r="199" customFormat="false" ht="12.8" hidden="false" customHeight="false" outlineLevel="0" collapsed="false">
      <c r="C199" s="32"/>
    </row>
    <row r="203" customFormat="false" ht="12.8" hidden="false" customHeight="false" outlineLevel="0" collapsed="false">
      <c r="C203" s="32"/>
    </row>
    <row r="207" customFormat="false" ht="12.8" hidden="false" customHeight="false" outlineLevel="0" collapsed="false">
      <c r="C207" s="32"/>
    </row>
  </sheetData>
  <mergeCells count="120">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D39 D60 D81 D102 D18">
    <cfRule type="top10" priority="7" aboveAverage="0" equalAverage="0" bottom="0" percent="0" rank="1" text="" dxfId="0"/>
    <cfRule type="top10" priority="8" aboveAverage="0" equalAverage="0" bottom="1" percent="0" rank="1" text="" dxfId="1"/>
  </conditionalFormatting>
  <conditionalFormatting sqref="D35 D56 D77 D98 D14">
    <cfRule type="top10" priority="9" aboveAverage="0" equalAverage="0" bottom="0" percent="0" rank="1" text="" dxfId="0"/>
    <cfRule type="top10" priority="10" aboveAverage="0" equalAverage="0" bottom="1" percent="0" rank="1" text="" dxfId="1"/>
  </conditionalFormatting>
  <conditionalFormatting sqref="D31 D52 D73 D94 D10">
    <cfRule type="top10" priority="11" aboveAverage="0" equalAverage="0" bottom="0" percent="0" rank="1" text="" dxfId="0"/>
    <cfRule type="top10" priority="12" aboveAverage="0" equalAverage="0" bottom="1" percent="0" rank="1" text="" dxfId="1"/>
  </conditionalFormatting>
  <conditionalFormatting sqref="D27 D48 D69 D90 D6">
    <cfRule type="top10" priority="13" aboveAverage="0" equalAverage="0" bottom="0" percent="0" rank="1" text="" dxfId="0"/>
    <cfRule type="top10" priority="14" aboveAverage="0" equalAverage="0" bottom="1" percent="0" rank="1" text="" dxfId="1"/>
  </conditionalFormatting>
  <conditionalFormatting sqref="W6:W21">
    <cfRule type="colorScale" priority="15">
      <colorScale>
        <cfvo type="min" val="0"/>
        <cfvo type="percentile" val="50"/>
        <cfvo type="max" val="0"/>
        <color rgb="FFFF0000"/>
        <color rgb="FFFFFF00"/>
        <color rgb="FF00A933"/>
      </colorScale>
    </cfRule>
  </conditionalFormatting>
  <conditionalFormatting sqref="W27:W42">
    <cfRule type="colorScale" priority="16">
      <colorScale>
        <cfvo type="min" val="0"/>
        <cfvo type="percentile" val="50"/>
        <cfvo type="max" val="0"/>
        <color rgb="FFFF0000"/>
        <color rgb="FFFFFF00"/>
        <color rgb="FF00A933"/>
      </colorScale>
    </cfRule>
  </conditionalFormatting>
  <conditionalFormatting sqref="W48:W63">
    <cfRule type="colorScale" priority="17">
      <colorScale>
        <cfvo type="min" val="0"/>
        <cfvo type="percentile" val="50"/>
        <cfvo type="max" val="0"/>
        <color rgb="FFFF0000"/>
        <color rgb="FFFFFF00"/>
        <color rgb="FF00A933"/>
      </colorScale>
    </cfRule>
  </conditionalFormatting>
  <conditionalFormatting sqref="W69:W84">
    <cfRule type="colorScale" priority="18">
      <colorScale>
        <cfvo type="min" val="0"/>
        <cfvo type="percentile" val="50"/>
        <cfvo type="max" val="0"/>
        <color rgb="FFFF0000"/>
        <color rgb="FFFFFF00"/>
        <color rgb="FF00A933"/>
      </colorScale>
    </cfRule>
  </conditionalFormatting>
  <conditionalFormatting sqref="W90:W105">
    <cfRule type="colorScale" priority="19">
      <colorScale>
        <cfvo type="min" val="0"/>
        <cfvo type="percentile" val="50"/>
        <cfvo type="max" val="0"/>
        <color rgb="FFFF0000"/>
        <color rgb="FFFFFF00"/>
        <color rgb="FF00A933"/>
      </colorScale>
    </cfRule>
  </conditionalFormatting>
  <conditionalFormatting sqref="B6 B27 B48 B69 B90 B111 B132 B153 B174 B195">
    <cfRule type="top10" priority="20" aboveAverage="0" equalAverage="0" bottom="1" percent="0" rank="1" text="" dxfId="0"/>
    <cfRule type="top10" priority="21" aboveAverage="0" equalAverage="0" bottom="0" percent="0" rank="1" text="" dxfId="1"/>
  </conditionalFormatting>
  <conditionalFormatting sqref="B10 B31 B52 B73 B94 B115 B136 B157 B178 B199">
    <cfRule type="top10" priority="22" aboveAverage="0" equalAverage="0" bottom="1" percent="0" rank="1" text="" dxfId="0"/>
    <cfRule type="top10" priority="23" aboveAverage="0" equalAverage="0" bottom="0" percent="0" rank="1" text="" dxfId="1"/>
  </conditionalFormatting>
  <conditionalFormatting sqref="B35 B56 B77 B98 B119 B140 B161 B182 B203 B14">
    <cfRule type="top10" priority="24" aboveAverage="0" equalAverage="0" bottom="1" percent="0" rank="1" text="" dxfId="0"/>
    <cfRule type="top10" priority="25" aboveAverage="0" equalAverage="0" bottom="0" percent="0" rank="1" text="" dxfId="1"/>
  </conditionalFormatting>
  <conditionalFormatting sqref="B39 B60 B81 B102 B123 B144 B165 B186 B207 B18">
    <cfRule type="top10" priority="26" aboveAverage="0" equalAverage="0" bottom="1" percent="0" rank="1" text="" dxfId="0"/>
    <cfRule type="top10" priority="27" aboveAverage="0" equalAverage="0" bottom="0" percent="0" rank="1" text="" dxfId="1"/>
  </conditionalFormatting>
  <conditionalFormatting sqref="C6 C27 C48 C69 C90 C111 C132 C153 C174 C195">
    <cfRule type="top10" priority="28" aboveAverage="0" equalAverage="0" bottom="0" percent="0" rank="1" text="" dxfId="0"/>
    <cfRule type="top10" priority="29" aboveAverage="0" equalAverage="0" bottom="1" percent="0" rank="1" text="" dxfId="1"/>
  </conditionalFormatting>
  <conditionalFormatting sqref="C10 C31 C52 C73 C94 C115 C136 C157 C178 C199">
    <cfRule type="top10" priority="30" aboveAverage="0" equalAverage="0" bottom="0" percent="0" rank="1" text="" dxfId="0"/>
    <cfRule type="top10" priority="31" aboveAverage="0" equalAverage="0" bottom="1" percent="0" rank="1" text="" dxfId="1"/>
  </conditionalFormatting>
  <conditionalFormatting sqref="C14 C35 C56 C77 C98 C119 C140 C161 C182 C203">
    <cfRule type="top10" priority="32" aboveAverage="0" equalAverage="0" bottom="0" percent="0" rank="1" text="" dxfId="0"/>
    <cfRule type="top10" priority="33" aboveAverage="0" equalAverage="0" bottom="1" percent="0" rank="1" text="" dxfId="1"/>
  </conditionalFormatting>
  <conditionalFormatting sqref="C39 C60 C81 C102 C123 C144 C165 C186 C207 C18">
    <cfRule type="top10" priority="34" aboveAverage="0" equalAverage="0" bottom="0" percent="0" rank="1" text="" dxfId="0"/>
    <cfRule type="top10" priority="35"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76" colorId="64" zoomScale="80" zoomScaleNormal="80" zoomScalePageLayoutView="100" workbookViewId="0">
      <selection pane="topLeft" activeCell="D27" activeCellId="0" sqref="D27"/>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8.50692755003951</v>
      </c>
      <c r="C6" s="30" t="n">
        <f aca="false">SUM(G10:J21)</f>
        <v>478.177003752818</v>
      </c>
      <c r="D6" s="30" t="n">
        <f aca="false">C6/B6</f>
        <v>56.210306357975</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31.8686597349377</v>
      </c>
    </row>
    <row r="7" customFormat="false" ht="12.8" hidden="false" customHeight="false" outlineLevel="0" collapsed="false">
      <c r="B7" s="30"/>
      <c r="C7" s="30"/>
      <c r="D7" s="30"/>
      <c r="E7" s="30"/>
      <c r="F7" s="27" t="s">
        <v>22</v>
      </c>
      <c r="G7" s="14" t="n">
        <v>0.854551285122605</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35.2774648676512</v>
      </c>
    </row>
    <row r="8" customFormat="false" ht="12.8" hidden="false" customHeight="false" outlineLevel="0" collapsed="false">
      <c r="B8" s="30"/>
      <c r="C8" s="30"/>
      <c r="D8" s="30"/>
      <c r="E8" s="30"/>
      <c r="F8" s="27" t="s">
        <v>23</v>
      </c>
      <c r="G8" s="14" t="n">
        <v>2.11527046306401</v>
      </c>
      <c r="H8" s="0" t="n">
        <v>1.93584073941485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19.4385698513882</v>
      </c>
    </row>
    <row r="9" customFormat="false" ht="12.8" hidden="false" customHeight="false" outlineLevel="0" collapsed="false">
      <c r="B9" s="30"/>
      <c r="C9" s="30"/>
      <c r="D9" s="30"/>
      <c r="E9" s="30"/>
      <c r="F9" s="27" t="s">
        <v>24</v>
      </c>
      <c r="G9" s="8" t="n">
        <v>0.928576015753267</v>
      </c>
      <c r="H9" s="10" t="n">
        <v>0.575119885496775</v>
      </c>
      <c r="I9" s="10" t="n">
        <v>2.097569161188</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32.1253806608619</v>
      </c>
    </row>
    <row r="10" customFormat="false" ht="12.8" hidden="false" customHeight="false" outlineLevel="0" collapsed="false">
      <c r="B10" s="30" t="n">
        <f aca="false">SUM(K10:N13)</f>
        <v>47.4266198991337</v>
      </c>
      <c r="C10" s="30" t="n">
        <f aca="false">SUM(G10:J13)+SUM(K14:N17)+SUM(K18:N21)</f>
        <v>519.277776647751</v>
      </c>
      <c r="D10" s="30" t="n">
        <f aca="false">C10/B10</f>
        <v>10.9490783393829</v>
      </c>
      <c r="E10" s="27" t="s">
        <v>15</v>
      </c>
      <c r="F10" s="1" t="s">
        <v>25</v>
      </c>
      <c r="G10" s="14" t="n">
        <v>9.34814730979767</v>
      </c>
      <c r="H10" s="0" t="n">
        <v>8.81918435664077</v>
      </c>
      <c r="I10" s="0" t="n">
        <v>9.1372091382734</v>
      </c>
      <c r="J10" s="0" t="n">
        <v>8.59056258794691</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3.16612169120761</v>
      </c>
    </row>
    <row r="11" customFormat="false" ht="12.8" hidden="false" customHeight="false" outlineLevel="0" collapsed="false">
      <c r="B11" s="30"/>
      <c r="C11" s="30"/>
      <c r="D11" s="30"/>
      <c r="E11" s="30"/>
      <c r="F11" s="1" t="s">
        <v>26</v>
      </c>
      <c r="G11" s="14" t="n">
        <v>11.9006320261943</v>
      </c>
      <c r="H11" s="0" t="n">
        <v>11.1482465350354</v>
      </c>
      <c r="I11" s="0" t="n">
        <v>12.5607373144849</v>
      </c>
      <c r="J11" s="0" t="n">
        <v>10.8388403207387</v>
      </c>
      <c r="K11" s="14" t="n">
        <v>2.74511468042222</v>
      </c>
      <c r="L11" s="0" t="n">
        <v>0</v>
      </c>
      <c r="M11" s="0" t="n">
        <v>0</v>
      </c>
      <c r="N11" s="33" t="n">
        <v>0</v>
      </c>
      <c r="O11" s="0" t="n">
        <v>0</v>
      </c>
      <c r="P11" s="0" t="n">
        <v>0</v>
      </c>
      <c r="Q11" s="0" t="n">
        <v>0</v>
      </c>
      <c r="R11" s="0" t="n">
        <v>0</v>
      </c>
      <c r="S11" s="0" t="n">
        <v>0</v>
      </c>
      <c r="T11" s="0" t="n">
        <v>0</v>
      </c>
      <c r="U11" s="0" t="n">
        <v>0</v>
      </c>
      <c r="V11" s="33" t="n">
        <v>0</v>
      </c>
      <c r="W11" s="0" t="n">
        <f aca="false">SUM(G11:J11,L14:L21)/SUM(K11,L12,L13)</f>
        <v>4.81445012581329</v>
      </c>
    </row>
    <row r="12" customFormat="false" ht="12.8" hidden="false" customHeight="false" outlineLevel="0" collapsed="false">
      <c r="B12" s="30"/>
      <c r="C12" s="30"/>
      <c r="D12" s="30"/>
      <c r="E12" s="30"/>
      <c r="F12" s="1" t="s">
        <v>27</v>
      </c>
      <c r="G12" s="14" t="n">
        <v>15.6904846535759</v>
      </c>
      <c r="H12" s="0" t="n">
        <v>14.6655799226284</v>
      </c>
      <c r="I12" s="0" t="n">
        <v>16.2460157438456</v>
      </c>
      <c r="J12" s="0" t="n">
        <v>14.2903543814092</v>
      </c>
      <c r="K12" s="14" t="n">
        <v>11.9706135125381</v>
      </c>
      <c r="L12" s="0" t="n">
        <v>9.40780136721336</v>
      </c>
      <c r="M12" s="0" t="n">
        <v>0</v>
      </c>
      <c r="N12" s="33" t="n">
        <v>0</v>
      </c>
      <c r="O12" s="0" t="n">
        <v>0</v>
      </c>
      <c r="P12" s="0" t="n">
        <v>0</v>
      </c>
      <c r="Q12" s="0" t="n">
        <v>0</v>
      </c>
      <c r="R12" s="0" t="n">
        <v>0</v>
      </c>
      <c r="S12" s="0" t="n">
        <v>0</v>
      </c>
      <c r="T12" s="0" t="n">
        <v>0</v>
      </c>
      <c r="U12" s="0" t="n">
        <v>0</v>
      </c>
      <c r="V12" s="33" t="n">
        <v>0</v>
      </c>
      <c r="W12" s="0" t="n">
        <f aca="false">SUM(G12:J12,M14:M21)/SUM(K12,L12,M13)</f>
        <v>6.19303045173837</v>
      </c>
    </row>
    <row r="13" customFormat="false" ht="12.8" hidden="false" customHeight="false" outlineLevel="0" collapsed="false">
      <c r="B13" s="30"/>
      <c r="C13" s="30"/>
      <c r="D13" s="30"/>
      <c r="E13" s="30"/>
      <c r="F13" s="1" t="s">
        <v>16</v>
      </c>
      <c r="G13" s="14" t="n">
        <v>17.9504312217961</v>
      </c>
      <c r="H13" s="0" t="n">
        <v>18.0397965418732</v>
      </c>
      <c r="I13" s="0" t="n">
        <v>19.5275811211236</v>
      </c>
      <c r="J13" s="0" t="n">
        <v>17.4752120302604</v>
      </c>
      <c r="K13" s="8" t="n">
        <v>8.74377701887244</v>
      </c>
      <c r="L13" s="10" t="n">
        <v>8.41088384447286</v>
      </c>
      <c r="M13" s="10" t="n">
        <v>6.14842947561473</v>
      </c>
      <c r="N13" s="34" t="n">
        <v>0</v>
      </c>
      <c r="O13" s="0" t="n">
        <v>0</v>
      </c>
      <c r="P13" s="0" t="n">
        <v>0</v>
      </c>
      <c r="Q13" s="0" t="n">
        <v>0</v>
      </c>
      <c r="R13" s="0" t="n">
        <v>0</v>
      </c>
      <c r="S13" s="0" t="n">
        <v>0</v>
      </c>
      <c r="T13" s="0" t="n">
        <v>0</v>
      </c>
      <c r="U13" s="0" t="n">
        <v>0</v>
      </c>
      <c r="V13" s="33" t="n">
        <v>0</v>
      </c>
      <c r="W13" s="0" t="n">
        <f aca="false">SUM(G13:J13,N14:N21)/SUM(K13:M13)</f>
        <v>7.5322264758725</v>
      </c>
    </row>
    <row r="14" customFormat="false" ht="12.8" hidden="false" customHeight="false" outlineLevel="0" collapsed="false">
      <c r="B14" s="30" t="n">
        <f aca="false">SUM(O14:R17)</f>
        <v>37.9813442638826</v>
      </c>
      <c r="C14" s="30" t="n">
        <f aca="false">SUM(G14:N17)+SUM(O18:R21)</f>
        <v>393.649379684409</v>
      </c>
      <c r="D14" s="30" t="n">
        <f aca="false">C14/B14</f>
        <v>10.364282447442</v>
      </c>
      <c r="E14" s="27" t="s">
        <v>17</v>
      </c>
      <c r="F14" s="1" t="s">
        <v>28</v>
      </c>
      <c r="G14" s="2" t="n">
        <v>12.9742603474198</v>
      </c>
      <c r="H14" s="4" t="n">
        <v>12.1973493918219</v>
      </c>
      <c r="I14" s="4" t="n">
        <v>12.018498690372</v>
      </c>
      <c r="J14" s="31" t="n">
        <v>11.8473418727288</v>
      </c>
      <c r="K14" s="0" t="n">
        <v>2.97523685114761</v>
      </c>
      <c r="L14" s="0" t="n">
        <v>2.06746144434059</v>
      </c>
      <c r="M14" s="0" t="n">
        <v>8.19256557011337</v>
      </c>
      <c r="N14" s="0" t="n">
        <v>6.16033546098805</v>
      </c>
      <c r="O14" s="2" t="n">
        <v>0</v>
      </c>
      <c r="P14" s="4" t="n">
        <v>0</v>
      </c>
      <c r="Q14" s="4" t="n">
        <v>0</v>
      </c>
      <c r="R14" s="31" t="n">
        <v>0</v>
      </c>
      <c r="S14" s="0" t="n">
        <v>0</v>
      </c>
      <c r="T14" s="0" t="n">
        <v>0</v>
      </c>
      <c r="U14" s="0" t="n">
        <v>0</v>
      </c>
      <c r="V14" s="33" t="n">
        <v>0</v>
      </c>
      <c r="W14" s="0" t="n">
        <f aca="false">SUM(G14:N14,O18:O21)/SUM(O15:O17)</f>
        <v>7.66550531797541</v>
      </c>
    </row>
    <row r="15" customFormat="false" ht="12.8" hidden="false" customHeight="false" outlineLevel="0" collapsed="false">
      <c r="B15" s="30"/>
      <c r="C15" s="30"/>
      <c r="D15" s="30"/>
      <c r="E15" s="30"/>
      <c r="F15" s="1" t="s">
        <v>29</v>
      </c>
      <c r="G15" s="14" t="n">
        <v>12.688690386703</v>
      </c>
      <c r="H15" s="0" t="n">
        <v>11.9213301169375</v>
      </c>
      <c r="I15" s="0" t="n">
        <v>11.7076347259277</v>
      </c>
      <c r="J15" s="33" t="n">
        <v>11.5825722278922</v>
      </c>
      <c r="K15" s="0" t="n">
        <v>2.9006160858726</v>
      </c>
      <c r="L15" s="0" t="n">
        <v>2.01786529057245</v>
      </c>
      <c r="M15" s="0" t="n">
        <v>8.36470956706354</v>
      </c>
      <c r="N15" s="0" t="n">
        <v>6.44473416306689</v>
      </c>
      <c r="O15" s="14" t="n">
        <v>0.300271561448968</v>
      </c>
      <c r="P15" s="0" t="n">
        <v>0</v>
      </c>
      <c r="Q15" s="0" t="n">
        <v>0</v>
      </c>
      <c r="R15" s="33" t="n">
        <v>0</v>
      </c>
      <c r="S15" s="0" t="n">
        <v>0</v>
      </c>
      <c r="T15" s="0" t="n">
        <v>0</v>
      </c>
      <c r="U15" s="0" t="n">
        <v>0</v>
      </c>
      <c r="V15" s="33" t="n">
        <v>0</v>
      </c>
      <c r="W15" s="0" t="n">
        <f aca="false">SUM(G15:N15,P18:P21)/SUM(O15,P16,P17)</f>
        <v>7.56017331864337</v>
      </c>
    </row>
    <row r="16" customFormat="false" ht="12.8" hidden="false" customHeight="false" outlineLevel="0" collapsed="false">
      <c r="B16" s="30"/>
      <c r="C16" s="30"/>
      <c r="D16" s="30"/>
      <c r="E16" s="30"/>
      <c r="F16" s="1" t="s">
        <v>30</v>
      </c>
      <c r="G16" s="14" t="n">
        <v>3.07640225807201</v>
      </c>
      <c r="H16" s="0" t="n">
        <v>3.0283546046209</v>
      </c>
      <c r="I16" s="0" t="n">
        <v>2.22781183595986</v>
      </c>
      <c r="J16" s="33" t="n">
        <v>3.14315367645457</v>
      </c>
      <c r="K16" s="0" t="n">
        <v>9.28770896306478</v>
      </c>
      <c r="L16" s="0" t="n">
        <v>13.1686743871188</v>
      </c>
      <c r="M16" s="0" t="n">
        <v>18.564236107912</v>
      </c>
      <c r="N16" s="0" t="n">
        <v>22.3598400388828</v>
      </c>
      <c r="O16" s="14" t="n">
        <v>11.2163158208878</v>
      </c>
      <c r="P16" s="0" t="n">
        <v>10.9074800436987</v>
      </c>
      <c r="Q16" s="0" t="n">
        <v>0</v>
      </c>
      <c r="R16" s="33" t="n">
        <v>0</v>
      </c>
      <c r="S16" s="0" t="n">
        <v>0</v>
      </c>
      <c r="T16" s="0" t="n">
        <v>0</v>
      </c>
      <c r="U16" s="0" t="n">
        <v>0</v>
      </c>
      <c r="V16" s="33" t="n">
        <v>0</v>
      </c>
      <c r="W16" s="0" t="n">
        <f aca="false">SUM(G16:N16,Q18:Q21)/SUM(O16,P16,Q17)</f>
        <v>2.55106453501655</v>
      </c>
    </row>
    <row r="17" customFormat="false" ht="12.8" hidden="false" customHeight="false" outlineLevel="0" collapsed="false">
      <c r="B17" s="30"/>
      <c r="C17" s="30"/>
      <c r="D17" s="30"/>
      <c r="E17" s="30"/>
      <c r="F17" s="1" t="s">
        <v>31</v>
      </c>
      <c r="G17" s="8" t="n">
        <v>14.6396521113875</v>
      </c>
      <c r="H17" s="10" t="n">
        <v>13.8907472770769</v>
      </c>
      <c r="I17" s="10" t="n">
        <v>13.6557859241729</v>
      </c>
      <c r="J17" s="34" t="n">
        <v>13.5206022801693</v>
      </c>
      <c r="K17" s="0" t="n">
        <v>4.45606980351301</v>
      </c>
      <c r="L17" s="0" t="n">
        <v>3.04788528447851</v>
      </c>
      <c r="M17" s="0" t="n">
        <v>8.57756871750117</v>
      </c>
      <c r="N17" s="0" t="n">
        <v>5.21899851431614</v>
      </c>
      <c r="O17" s="8" t="n">
        <v>1.07835487483939</v>
      </c>
      <c r="P17" s="10" t="n">
        <v>1.34607630780466</v>
      </c>
      <c r="Q17" s="10" t="n">
        <v>13.1328456552031</v>
      </c>
      <c r="R17" s="34" t="n">
        <v>0</v>
      </c>
      <c r="S17" s="0" t="n">
        <v>0</v>
      </c>
      <c r="T17" s="0" t="n">
        <v>0</v>
      </c>
      <c r="U17" s="0" t="n">
        <v>0</v>
      </c>
      <c r="V17" s="33" t="n">
        <v>0</v>
      </c>
      <c r="W17" s="0" t="n">
        <f aca="false">SUM(G17:N17,R18:R21)/SUM(O17,P17,Q17)</f>
        <v>7.21538231678699</v>
      </c>
    </row>
    <row r="18" customFormat="false" ht="12.8" hidden="false" customHeight="false" outlineLevel="0" collapsed="false">
      <c r="B18" s="30" t="n">
        <f aca="false">SUM(S18:V21)</f>
        <v>19.6146603183495</v>
      </c>
      <c r="C18" s="30" t="n">
        <f aca="false">SUM(G18:R21)</f>
        <v>382.796741718391</v>
      </c>
      <c r="D18" s="30" t="n">
        <f aca="false">C18/B18</f>
        <v>19.515848630847</v>
      </c>
      <c r="E18" s="27" t="s">
        <v>18</v>
      </c>
      <c r="F18" s="1" t="s">
        <v>32</v>
      </c>
      <c r="G18" s="14" t="n">
        <v>5.96073095593447</v>
      </c>
      <c r="H18" s="0" t="n">
        <v>5.84359305911861</v>
      </c>
      <c r="I18" s="0" t="n">
        <v>5.32211263045434</v>
      </c>
      <c r="J18" s="0" t="n">
        <v>5.89790442188893</v>
      </c>
      <c r="K18" s="2" t="n">
        <v>5.43731121163646</v>
      </c>
      <c r="L18" s="4" t="n">
        <v>9.40204641619255</v>
      </c>
      <c r="M18" s="4" t="n">
        <v>19.2505761411719</v>
      </c>
      <c r="N18" s="31" t="n">
        <v>15.918760710722</v>
      </c>
      <c r="O18" s="0" t="n">
        <v>8.79904981792503</v>
      </c>
      <c r="P18" s="0" t="n">
        <v>8.58448222093506</v>
      </c>
      <c r="Q18" s="0" t="n">
        <v>3.34337103392438</v>
      </c>
      <c r="R18" s="0" t="n">
        <v>10.7821379201753</v>
      </c>
      <c r="S18" s="2" t="n">
        <v>0</v>
      </c>
      <c r="T18" s="4" t="n">
        <v>0</v>
      </c>
      <c r="U18" s="4" t="n">
        <v>0</v>
      </c>
      <c r="V18" s="31" t="n">
        <v>0</v>
      </c>
      <c r="W18" s="0" t="n">
        <f aca="false">SUM(G18:R18)/SUM(S19:S21)</f>
        <v>11.2664227256578</v>
      </c>
    </row>
    <row r="19" customFormat="false" ht="12.8" hidden="false" customHeight="false" outlineLevel="0" collapsed="false">
      <c r="B19" s="30"/>
      <c r="C19" s="30"/>
      <c r="D19" s="30"/>
      <c r="E19" s="30"/>
      <c r="F19" s="1" t="s">
        <v>33</v>
      </c>
      <c r="G19" s="14" t="n">
        <v>4.3456301766213</v>
      </c>
      <c r="H19" s="0" t="n">
        <v>4.16739749817244</v>
      </c>
      <c r="I19" s="0" t="n">
        <v>3.07799834153711</v>
      </c>
      <c r="J19" s="0" t="n">
        <v>4.25443312254594</v>
      </c>
      <c r="K19" s="14" t="n">
        <v>8.45372734307396</v>
      </c>
      <c r="L19" s="0" t="n">
        <v>11.8405909325104</v>
      </c>
      <c r="M19" s="0" t="n">
        <v>16.8427774598185</v>
      </c>
      <c r="N19" s="33" t="n">
        <v>22.4941418935281</v>
      </c>
      <c r="O19" s="0" t="n">
        <v>9.49215838820475</v>
      </c>
      <c r="P19" s="0" t="n">
        <v>9.20770372097104</v>
      </c>
      <c r="Q19" s="0" t="n">
        <v>0.967994184200479</v>
      </c>
      <c r="R19" s="0" t="n">
        <v>11.2269127157903</v>
      </c>
      <c r="S19" s="14" t="n">
        <v>2.89672019565573</v>
      </c>
      <c r="T19" s="0" t="n">
        <v>0</v>
      </c>
      <c r="U19" s="0" t="n">
        <v>0</v>
      </c>
      <c r="V19" s="33" t="n">
        <v>0</v>
      </c>
      <c r="W19" s="0" t="n">
        <f aca="false">SUM(G19:R19)/SUM(S19,T20,T21)</f>
        <v>9.19112307063967</v>
      </c>
    </row>
    <row r="20" customFormat="false" ht="12.8" hidden="false" customHeight="false" outlineLevel="0" collapsed="false">
      <c r="B20" s="30"/>
      <c r="C20" s="30"/>
      <c r="D20" s="30"/>
      <c r="E20" s="30"/>
      <c r="F20" s="1" t="s">
        <v>34</v>
      </c>
      <c r="G20" s="14" t="n">
        <v>8.5258750873122</v>
      </c>
      <c r="H20" s="0" t="n">
        <v>8.08143469957872</v>
      </c>
      <c r="I20" s="0" t="n">
        <v>7.62901466351642</v>
      </c>
      <c r="J20" s="0" t="n">
        <v>7.7192016998566</v>
      </c>
      <c r="K20" s="14" t="n">
        <v>1.92840296838477</v>
      </c>
      <c r="L20" s="0" t="n">
        <v>4.61520919545727</v>
      </c>
      <c r="M20" s="0" t="n">
        <v>13.7199474800691</v>
      </c>
      <c r="N20" s="33" t="n">
        <v>10.7429763817791</v>
      </c>
      <c r="O20" s="0" t="n">
        <v>3.97067086053193</v>
      </c>
      <c r="P20" s="0" t="n">
        <v>3.82333261988236</v>
      </c>
      <c r="Q20" s="0" t="n">
        <v>6.07380874300601</v>
      </c>
      <c r="R20" s="0" t="n">
        <v>5.65136728415758</v>
      </c>
      <c r="S20" s="14" t="n">
        <v>4.12655060721113</v>
      </c>
      <c r="T20" s="0" t="n">
        <v>4.89082348712602</v>
      </c>
      <c r="U20" s="0" t="n">
        <v>0</v>
      </c>
      <c r="V20" s="33" t="n">
        <v>0</v>
      </c>
      <c r="W20" s="0" t="n">
        <f aca="false">SUM(G20:R20)/SUM(S20,T20,U21)</f>
        <v>7.72557518425416</v>
      </c>
    </row>
    <row r="21" customFormat="false" ht="12.8" hidden="false" customHeight="false" outlineLevel="0" collapsed="false">
      <c r="B21" s="30"/>
      <c r="C21" s="30"/>
      <c r="D21" s="30"/>
      <c r="E21" s="30"/>
      <c r="F21" s="1" t="s">
        <v>35</v>
      </c>
      <c r="G21" s="8" t="n">
        <v>7.13577531562796</v>
      </c>
      <c r="H21" s="10" t="n">
        <v>6.92371416438952</v>
      </c>
      <c r="I21" s="10" t="n">
        <v>6.41115261332932</v>
      </c>
      <c r="J21" s="10" t="n">
        <v>6.53183236959308</v>
      </c>
      <c r="K21" s="8" t="n">
        <v>2.94147169682962</v>
      </c>
      <c r="L21" s="10" t="n">
        <v>6.39519983063696</v>
      </c>
      <c r="M21" s="10" t="n">
        <v>16.0697695879366</v>
      </c>
      <c r="N21" s="34" t="n">
        <v>13.1913459424269</v>
      </c>
      <c r="O21" s="10" t="n">
        <v>5.85166815638323</v>
      </c>
      <c r="P21" s="10" t="n">
        <v>5.66544370851827</v>
      </c>
      <c r="Q21" s="10" t="n">
        <v>4.70061197171062</v>
      </c>
      <c r="R21" s="10" t="n">
        <v>7.58397236042352</v>
      </c>
      <c r="S21" s="8" t="n">
        <v>2.2558126369901</v>
      </c>
      <c r="T21" s="10" t="n">
        <v>3.78573903353501</v>
      </c>
      <c r="U21" s="10" t="n">
        <v>1.65901435783154</v>
      </c>
      <c r="V21" s="34" t="n">
        <v>0</v>
      </c>
      <c r="W21" s="0" t="n">
        <f aca="false">SUM(G21:R21)/SUM(S21:U21)</f>
        <v>11.6097904217159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3.39325815305111</v>
      </c>
      <c r="C27" s="30" t="n">
        <f aca="false">SUM(G31:J42)</f>
        <v>157.554584158913</v>
      </c>
      <c r="D27" s="30" t="n">
        <f aca="false">C27/B27</f>
        <v>46.4316527221027</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32" t="n">
        <f aca="false">SUM(G31:G42)/SUM(G28:G30)</f>
        <v>27.5304100473465</v>
      </c>
    </row>
    <row r="28" customFormat="false" ht="12.8" hidden="false" customHeight="false" outlineLevel="0" collapsed="false">
      <c r="B28" s="30"/>
      <c r="C28" s="30"/>
      <c r="D28" s="30"/>
      <c r="E28" s="30"/>
      <c r="F28" s="27" t="s">
        <v>22</v>
      </c>
      <c r="G28" s="14" t="n">
        <v>0.431647466432837</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SUM(H31:H42)/SUM(G28,H29,H30)</f>
        <v>23.3103354513953</v>
      </c>
    </row>
    <row r="29" customFormat="false" ht="12.8" hidden="false" customHeight="false" outlineLevel="0" collapsed="false">
      <c r="B29" s="30"/>
      <c r="C29" s="30"/>
      <c r="D29" s="30"/>
      <c r="E29" s="30"/>
      <c r="F29" s="27" t="s">
        <v>23</v>
      </c>
      <c r="G29" s="14" t="n">
        <v>0.697072884430201</v>
      </c>
      <c r="H29" s="0" t="n">
        <v>0.701378449568732</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32" t="n">
        <f aca="false">SUM(I31:I42)/SUM(G29,H29,I30)</f>
        <v>19.0788959045635</v>
      </c>
    </row>
    <row r="30" customFormat="false" ht="12.8" hidden="false" customHeight="false" outlineLevel="0" collapsed="false">
      <c r="B30" s="30"/>
      <c r="C30" s="30"/>
      <c r="D30" s="30"/>
      <c r="E30" s="30"/>
      <c r="F30" s="27" t="s">
        <v>24</v>
      </c>
      <c r="G30" s="8" t="n">
        <v>0.337307602541192</v>
      </c>
      <c r="H30" s="10" t="n">
        <v>0.458873558543489</v>
      </c>
      <c r="I30" s="10" t="n">
        <v>0.766978191534658</v>
      </c>
      <c r="J30" s="34" t="n">
        <v>0</v>
      </c>
      <c r="K30" s="0" t="n">
        <v>0</v>
      </c>
      <c r="L30" s="0" t="n">
        <v>0</v>
      </c>
      <c r="M30" s="0" t="n">
        <v>0</v>
      </c>
      <c r="N30" s="0" t="n">
        <v>0</v>
      </c>
      <c r="O30" s="0" t="n">
        <v>0</v>
      </c>
      <c r="P30" s="0" t="n">
        <v>0</v>
      </c>
      <c r="Q30" s="0" t="n">
        <v>0</v>
      </c>
      <c r="R30" s="0" t="n">
        <v>0</v>
      </c>
      <c r="S30" s="0" t="n">
        <v>0</v>
      </c>
      <c r="T30" s="0" t="n">
        <v>0</v>
      </c>
      <c r="U30" s="0" t="n">
        <v>0</v>
      </c>
      <c r="V30" s="33" t="n">
        <v>0</v>
      </c>
      <c r="W30" s="32" t="n">
        <f aca="false">SUM(J31:J42)/SUM(G30:I30)</f>
        <v>24.8039447372933</v>
      </c>
    </row>
    <row r="31" customFormat="false" ht="12.8" hidden="false" customHeight="false" outlineLevel="0" collapsed="false">
      <c r="B31" s="30" t="n">
        <f aca="false">SUM(K31:N34)</f>
        <v>9.81948265957744</v>
      </c>
      <c r="C31" s="30" t="n">
        <f aca="false">SUM(G31:J34)+SUM(K35:N38)+SUM(K39:N42)</f>
        <v>131.42774695248</v>
      </c>
      <c r="D31" s="30" t="n">
        <f aca="false">C31/B31</f>
        <v>13.3843860729559</v>
      </c>
      <c r="E31" s="27" t="s">
        <v>15</v>
      </c>
      <c r="F31" s="1" t="s">
        <v>25</v>
      </c>
      <c r="G31" s="14" t="n">
        <v>1.19328866667436</v>
      </c>
      <c r="H31" s="0" t="n">
        <v>1.13766946731326</v>
      </c>
      <c r="I31" s="0" t="n">
        <v>0.941300504626359</v>
      </c>
      <c r="J31" s="0" t="n">
        <v>1.1729648824817</v>
      </c>
      <c r="K31" s="2" t="n">
        <v>0</v>
      </c>
      <c r="L31" s="4" t="n">
        <v>0</v>
      </c>
      <c r="M31" s="4" t="n">
        <v>0</v>
      </c>
      <c r="N31" s="31" t="n">
        <v>0</v>
      </c>
      <c r="O31" s="0" t="n">
        <v>0</v>
      </c>
      <c r="P31" s="0" t="n">
        <v>0</v>
      </c>
      <c r="Q31" s="0" t="n">
        <v>0</v>
      </c>
      <c r="R31" s="0" t="n">
        <v>0</v>
      </c>
      <c r="S31" s="0" t="n">
        <v>0</v>
      </c>
      <c r="T31" s="0" t="n">
        <v>0</v>
      </c>
      <c r="U31" s="0" t="n">
        <v>0</v>
      </c>
      <c r="V31" s="33" t="n">
        <v>0</v>
      </c>
      <c r="W31" s="32" t="n">
        <f aca="false">SUM(G31:J31,K35:K42)/SUM(K32:K34)</f>
        <v>7.69422541599343</v>
      </c>
    </row>
    <row r="32" customFormat="false" ht="12.8" hidden="false" customHeight="false" outlineLevel="0" collapsed="false">
      <c r="B32" s="30"/>
      <c r="C32" s="30"/>
      <c r="D32" s="30"/>
      <c r="E32" s="30"/>
      <c r="F32" s="1" t="s">
        <v>26</v>
      </c>
      <c r="G32" s="14" t="n">
        <v>1.00861234635479</v>
      </c>
      <c r="H32" s="0" t="n">
        <v>0.992294145951108</v>
      </c>
      <c r="I32" s="0" t="n">
        <v>0.652824421098925</v>
      </c>
      <c r="J32" s="0" t="n">
        <v>1.02409425262506</v>
      </c>
      <c r="K32" s="14" t="n">
        <v>0.81480803312042</v>
      </c>
      <c r="L32" s="0" t="n">
        <v>0</v>
      </c>
      <c r="M32" s="0" t="n">
        <v>0</v>
      </c>
      <c r="N32" s="33" t="n">
        <v>0</v>
      </c>
      <c r="O32" s="0" t="n">
        <v>0</v>
      </c>
      <c r="P32" s="0" t="n">
        <v>0</v>
      </c>
      <c r="Q32" s="0" t="n">
        <v>0</v>
      </c>
      <c r="R32" s="0" t="n">
        <v>0</v>
      </c>
      <c r="S32" s="0" t="n">
        <v>0</v>
      </c>
      <c r="T32" s="0" t="n">
        <v>0</v>
      </c>
      <c r="U32" s="0" t="n">
        <v>0</v>
      </c>
      <c r="V32" s="33" t="n">
        <v>0</v>
      </c>
      <c r="W32" s="32" t="n">
        <f aca="false">SUM(G32:J32,L35:L42)/SUM(K32,L33,L34)</f>
        <v>7.51817176798994</v>
      </c>
    </row>
    <row r="33" customFormat="false" ht="12.8" hidden="false" customHeight="false" outlineLevel="0" collapsed="false">
      <c r="B33" s="30"/>
      <c r="C33" s="30"/>
      <c r="D33" s="30"/>
      <c r="E33" s="30"/>
      <c r="F33" s="1" t="s">
        <v>27</v>
      </c>
      <c r="G33" s="14" t="n">
        <v>1.10364710348538</v>
      </c>
      <c r="H33" s="0" t="n">
        <v>1.00049885629509</v>
      </c>
      <c r="I33" s="0" t="n">
        <v>0.914406743470893</v>
      </c>
      <c r="J33" s="0" t="n">
        <v>1.13639833572339</v>
      </c>
      <c r="K33" s="14" t="n">
        <v>0.663418032862139</v>
      </c>
      <c r="L33" s="0" t="n">
        <v>0.849340619179399</v>
      </c>
      <c r="M33" s="0" t="n">
        <v>0</v>
      </c>
      <c r="N33" s="33" t="n">
        <v>0</v>
      </c>
      <c r="O33" s="0" t="n">
        <v>0</v>
      </c>
      <c r="P33" s="0" t="n">
        <v>0</v>
      </c>
      <c r="Q33" s="0" t="n">
        <v>0</v>
      </c>
      <c r="R33" s="0" t="n">
        <v>0</v>
      </c>
      <c r="S33" s="0" t="n">
        <v>0</v>
      </c>
      <c r="T33" s="0" t="n">
        <v>0</v>
      </c>
      <c r="U33" s="0" t="n">
        <v>0</v>
      </c>
      <c r="V33" s="33" t="n">
        <v>0</v>
      </c>
      <c r="W33" s="32" t="n">
        <f aca="false">SUM(G33:J33,M35:M42)/SUM(K33,L33,M34)</f>
        <v>8.4254024361356</v>
      </c>
    </row>
    <row r="34" customFormat="false" ht="12.8" hidden="false" customHeight="false" outlineLevel="0" collapsed="false">
      <c r="B34" s="30"/>
      <c r="C34" s="30"/>
      <c r="D34" s="30"/>
      <c r="E34" s="30"/>
      <c r="F34" s="1" t="s">
        <v>16</v>
      </c>
      <c r="G34" s="14" t="n">
        <v>3.05720647765274</v>
      </c>
      <c r="H34" s="0" t="n">
        <v>2.70180457433754</v>
      </c>
      <c r="I34" s="0" t="n">
        <v>3.47126311124153</v>
      </c>
      <c r="J34" s="0" t="n">
        <v>2.86306601483085</v>
      </c>
      <c r="K34" s="8" t="n">
        <v>2.54839895867409</v>
      </c>
      <c r="L34" s="10" t="n">
        <v>3.00811654717289</v>
      </c>
      <c r="M34" s="10" t="n">
        <v>1.9354004685685</v>
      </c>
      <c r="N34" s="34" t="n">
        <v>0</v>
      </c>
      <c r="O34" s="0" t="n">
        <v>0</v>
      </c>
      <c r="P34" s="0" t="n">
        <v>0</v>
      </c>
      <c r="Q34" s="0" t="n">
        <v>0</v>
      </c>
      <c r="R34" s="0" t="n">
        <v>0</v>
      </c>
      <c r="S34" s="0" t="n">
        <v>0</v>
      </c>
      <c r="T34" s="0" t="n">
        <v>0</v>
      </c>
      <c r="U34" s="0" t="n">
        <v>0</v>
      </c>
      <c r="V34" s="33" t="n">
        <v>0</v>
      </c>
      <c r="W34" s="32" t="n">
        <f aca="false">SUM(G34:J34,N35:N42)/SUM(K34:M34)</f>
        <v>4.84081320462387</v>
      </c>
    </row>
    <row r="35" customFormat="false" ht="12.8" hidden="false" customHeight="false" outlineLevel="0" collapsed="false">
      <c r="B35" s="30" t="n">
        <f aca="false">SUM(O35:R38)</f>
        <v>2.16861659158929</v>
      </c>
      <c r="C35" s="30" t="n">
        <f aca="false">SUM(G35:N38)+SUM(O39:R42)</f>
        <v>131.92664728309</v>
      </c>
      <c r="D35" s="30" t="n">
        <f aca="false">C35/B35</f>
        <v>60.8344729053308</v>
      </c>
      <c r="E35" s="27" t="s">
        <v>17</v>
      </c>
      <c r="F35" s="1" t="s">
        <v>28</v>
      </c>
      <c r="G35" s="2" t="n">
        <v>4.59682002722386</v>
      </c>
      <c r="H35" s="4" t="n">
        <v>4.195397578814</v>
      </c>
      <c r="I35" s="4" t="n">
        <v>4.75655998613473</v>
      </c>
      <c r="J35" s="31" t="n">
        <v>4.40792761217514</v>
      </c>
      <c r="K35" s="0" t="n">
        <v>3.611048769789</v>
      </c>
      <c r="L35" s="0" t="n">
        <v>4.21053625942965</v>
      </c>
      <c r="M35" s="0" t="n">
        <v>3.27178316185107</v>
      </c>
      <c r="N35" s="0" t="n">
        <v>2.66853748928541</v>
      </c>
      <c r="O35" s="2" t="n">
        <v>0</v>
      </c>
      <c r="P35" s="4" t="n">
        <v>0</v>
      </c>
      <c r="Q35" s="4" t="n">
        <v>0</v>
      </c>
      <c r="R35" s="31" t="n">
        <v>0</v>
      </c>
      <c r="S35" s="0" t="n">
        <v>0</v>
      </c>
      <c r="T35" s="0" t="n">
        <v>0</v>
      </c>
      <c r="U35" s="0" t="n">
        <v>0</v>
      </c>
      <c r="V35" s="33" t="n">
        <v>0</v>
      </c>
      <c r="W35" s="32" t="n">
        <f aca="false">SUM(G35:N35,O39:O42)/SUM(O36:O38)</f>
        <v>40.6703175975436</v>
      </c>
    </row>
    <row r="36" customFormat="false" ht="12.8" hidden="false" customHeight="false" outlineLevel="0" collapsed="false">
      <c r="B36" s="30"/>
      <c r="C36" s="30"/>
      <c r="D36" s="30"/>
      <c r="E36" s="30"/>
      <c r="F36" s="1" t="s">
        <v>29</v>
      </c>
      <c r="G36" s="14" t="n">
        <v>4.5121322662853</v>
      </c>
      <c r="H36" s="0" t="n">
        <v>4.07990447790024</v>
      </c>
      <c r="I36" s="0" t="n">
        <v>4.67891821734602</v>
      </c>
      <c r="J36" s="33" t="n">
        <v>4.34834140943622</v>
      </c>
      <c r="K36" s="0" t="n">
        <v>3.54726876564162</v>
      </c>
      <c r="L36" s="0" t="n">
        <v>4.14162579186202</v>
      </c>
      <c r="M36" s="0" t="n">
        <v>3.22884388216852</v>
      </c>
      <c r="N36" s="0" t="n">
        <v>2.68096136822701</v>
      </c>
      <c r="O36" s="14" t="n">
        <v>0.179229341480754</v>
      </c>
      <c r="P36" s="0" t="n">
        <v>0</v>
      </c>
      <c r="Q36" s="0" t="n">
        <v>0</v>
      </c>
      <c r="R36" s="33" t="n">
        <v>0</v>
      </c>
      <c r="S36" s="0" t="n">
        <v>0</v>
      </c>
      <c r="T36" s="0" t="n">
        <v>0</v>
      </c>
      <c r="U36" s="0" t="n">
        <v>0</v>
      </c>
      <c r="V36" s="33" t="n">
        <v>0</v>
      </c>
      <c r="W36" s="32" t="n">
        <f aca="false">SUM(G36:N36,P39:P42)/SUM(O36,P37,P38)</f>
        <v>36.7307383889055</v>
      </c>
    </row>
    <row r="37" customFormat="false" ht="12.8" hidden="false" customHeight="false" outlineLevel="0" collapsed="false">
      <c r="B37" s="30"/>
      <c r="C37" s="30"/>
      <c r="D37" s="30"/>
      <c r="E37" s="30"/>
      <c r="F37" s="1" t="s">
        <v>30</v>
      </c>
      <c r="G37" s="14" t="n">
        <v>3.95192127356654</v>
      </c>
      <c r="H37" s="0" t="n">
        <v>3.71703043857819</v>
      </c>
      <c r="I37" s="0" t="n">
        <v>4.06352871276914</v>
      </c>
      <c r="J37" s="33" t="n">
        <v>3.83045493693976</v>
      </c>
      <c r="K37" s="0" t="n">
        <v>3.12122258868614</v>
      </c>
      <c r="L37" s="0" t="n">
        <v>3.75405524682938</v>
      </c>
      <c r="M37" s="0" t="n">
        <v>2.94302983466109</v>
      </c>
      <c r="N37" s="0" t="n">
        <v>2.97259656096907</v>
      </c>
      <c r="O37" s="14" t="n">
        <v>0.562504522462631</v>
      </c>
      <c r="P37" s="0" t="n">
        <v>0.496730965242313</v>
      </c>
      <c r="Q37" s="0" t="n">
        <v>0</v>
      </c>
      <c r="R37" s="33" t="n">
        <v>0</v>
      </c>
      <c r="S37" s="0" t="n">
        <v>0</v>
      </c>
      <c r="T37" s="0" t="n">
        <v>0</v>
      </c>
      <c r="U37" s="0" t="n">
        <v>0</v>
      </c>
      <c r="V37" s="33" t="n">
        <v>0</v>
      </c>
      <c r="W37" s="32" t="n">
        <f aca="false">SUM(G37:N37,Q39:Q42)/SUM(O37,P37,Q38)</f>
        <v>18.2657792321312</v>
      </c>
    </row>
    <row r="38" customFormat="false" ht="12.8" hidden="false" customHeight="false" outlineLevel="0" collapsed="false">
      <c r="B38" s="30"/>
      <c r="C38" s="30"/>
      <c r="D38" s="30"/>
      <c r="E38" s="30"/>
      <c r="F38" s="1" t="s">
        <v>31</v>
      </c>
      <c r="G38" s="8" t="n">
        <v>4.58210599127029</v>
      </c>
      <c r="H38" s="10" t="n">
        <v>4.17925376975539</v>
      </c>
      <c r="I38" s="10" t="n">
        <v>4.74514303384872</v>
      </c>
      <c r="J38" s="34" t="n">
        <v>4.40418629705741</v>
      </c>
      <c r="K38" s="0" t="n">
        <v>3.60771114723158</v>
      </c>
      <c r="L38" s="0" t="n">
        <v>4.17173509978604</v>
      </c>
      <c r="M38" s="0" t="n">
        <v>3.26630730738854</v>
      </c>
      <c r="N38" s="0" t="n">
        <v>2.67568654251341</v>
      </c>
      <c r="O38" s="8" t="n">
        <v>0.0969546917472361</v>
      </c>
      <c r="P38" s="10" t="n">
        <v>0.237641191272847</v>
      </c>
      <c r="Q38" s="10" t="n">
        <v>0.59555587938351</v>
      </c>
      <c r="R38" s="34" t="n">
        <v>0</v>
      </c>
      <c r="S38" s="0" t="n">
        <v>0</v>
      </c>
      <c r="T38" s="0" t="n">
        <v>0</v>
      </c>
      <c r="U38" s="0" t="n">
        <v>0</v>
      </c>
      <c r="V38" s="33" t="n">
        <v>0</v>
      </c>
      <c r="W38" s="32" t="n">
        <f aca="false">SUM(G38:N38,R39:R42)/SUM(O38,P38,Q38)</f>
        <v>36.5893043826598</v>
      </c>
    </row>
    <row r="39" customFormat="false" ht="12.8" hidden="false" customHeight="false" outlineLevel="0" collapsed="false">
      <c r="B39" s="30" t="n">
        <f aca="false">SUM(S39:V42)</f>
        <v>1.15222012727225</v>
      </c>
      <c r="C39" s="30" t="n">
        <f aca="false">SUM(G39:R42)</f>
        <v>126.321146895315</v>
      </c>
      <c r="D39" s="30" t="n">
        <f aca="false">C39/B39</f>
        <v>109.632824410355</v>
      </c>
      <c r="E39" s="27" t="s">
        <v>18</v>
      </c>
      <c r="F39" s="1" t="s">
        <v>32</v>
      </c>
      <c r="G39" s="14" t="n">
        <v>4.06090783573822</v>
      </c>
      <c r="H39" s="0" t="n">
        <v>3.74744114599767</v>
      </c>
      <c r="I39" s="0" t="n">
        <v>4.24550650965119</v>
      </c>
      <c r="J39" s="0" t="n">
        <v>3.88497373501664</v>
      </c>
      <c r="K39" s="2" t="n">
        <v>3.18330784943185</v>
      </c>
      <c r="L39" s="4" t="n">
        <v>3.80304353101398</v>
      </c>
      <c r="M39" s="4" t="n">
        <v>3.04953623240482</v>
      </c>
      <c r="N39" s="31" t="n">
        <v>3.31332753293974</v>
      </c>
      <c r="O39" s="0" t="n">
        <v>0.62950354490528</v>
      </c>
      <c r="P39" s="0" t="n">
        <v>0.613817045495311</v>
      </c>
      <c r="Q39" s="0" t="n">
        <v>0.482791697583607</v>
      </c>
      <c r="R39" s="0" t="n">
        <v>0.621934524564919</v>
      </c>
      <c r="S39" s="2" t="n">
        <v>0</v>
      </c>
      <c r="T39" s="4" t="n">
        <v>0</v>
      </c>
      <c r="U39" s="4" t="n">
        <v>0</v>
      </c>
      <c r="V39" s="31" t="n">
        <v>0</v>
      </c>
      <c r="W39" s="32" t="n">
        <f aca="false">SUM(G39:R39)/SUM(S40:S42)</f>
        <v>62.6817739724473</v>
      </c>
    </row>
    <row r="40" customFormat="false" ht="12.8" hidden="false" customHeight="false" outlineLevel="0" collapsed="false">
      <c r="B40" s="30"/>
      <c r="C40" s="30"/>
      <c r="D40" s="30"/>
      <c r="E40" s="30"/>
      <c r="F40" s="1" t="s">
        <v>33</v>
      </c>
      <c r="G40" s="14" t="n">
        <v>4.05596057675436</v>
      </c>
      <c r="H40" s="0" t="n">
        <v>3.75165331518855</v>
      </c>
      <c r="I40" s="0" t="n">
        <v>4.22630346043517</v>
      </c>
      <c r="J40" s="0" t="n">
        <v>3.85682970243629</v>
      </c>
      <c r="K40" s="14" t="n">
        <v>3.14075780503067</v>
      </c>
      <c r="L40" s="0" t="n">
        <v>3.7674610105106</v>
      </c>
      <c r="M40" s="0" t="n">
        <v>3.03106373473778</v>
      </c>
      <c r="N40" s="33" t="n">
        <v>3.30688712227958</v>
      </c>
      <c r="O40" s="0" t="n">
        <v>0.596960040158487</v>
      </c>
      <c r="P40" s="0" t="n">
        <v>0.575979091036429</v>
      </c>
      <c r="Q40" s="0" t="n">
        <v>0.451645967504068</v>
      </c>
      <c r="R40" s="0" t="n">
        <v>0.627482865278843</v>
      </c>
      <c r="S40" s="14" t="n">
        <v>0.138295907227783</v>
      </c>
      <c r="T40" s="0" t="n">
        <v>0</v>
      </c>
      <c r="U40" s="0" t="n">
        <v>0</v>
      </c>
      <c r="V40" s="33" t="n">
        <v>0</v>
      </c>
      <c r="W40" s="32" t="n">
        <f aca="false">SUM(G40:R40)/SUM(S40,T41,T42)</f>
        <v>63.4959131203488</v>
      </c>
    </row>
    <row r="41" customFormat="false" ht="12.8" hidden="false" customHeight="false" outlineLevel="0" collapsed="false">
      <c r="B41" s="30"/>
      <c r="C41" s="30"/>
      <c r="D41" s="30"/>
      <c r="E41" s="30"/>
      <c r="F41" s="1" t="s">
        <v>34</v>
      </c>
      <c r="G41" s="14" t="n">
        <v>4.19892427114424</v>
      </c>
      <c r="H41" s="0" t="n">
        <v>3.86509834109671</v>
      </c>
      <c r="I41" s="0" t="n">
        <v>4.36388967635206</v>
      </c>
      <c r="J41" s="0" t="n">
        <v>3.98225252577556</v>
      </c>
      <c r="K41" s="14" t="n">
        <v>3.15306255889541</v>
      </c>
      <c r="L41" s="0" t="n">
        <v>3.81429016164653</v>
      </c>
      <c r="M41" s="0" t="n">
        <v>3.06576311777209</v>
      </c>
      <c r="N41" s="33" t="n">
        <v>3.21552437499652</v>
      </c>
      <c r="O41" s="0" t="n">
        <v>0.520697179011424</v>
      </c>
      <c r="P41" s="0" t="n">
        <v>0.523375727880665</v>
      </c>
      <c r="Q41" s="0" t="n">
        <v>0.443597883590407</v>
      </c>
      <c r="R41" s="0" t="n">
        <v>0.507759149914471</v>
      </c>
      <c r="S41" s="14" t="n">
        <v>0.244667424790995</v>
      </c>
      <c r="T41" s="0" t="n">
        <v>0.226535428759574</v>
      </c>
      <c r="U41" s="0" t="n">
        <v>0</v>
      </c>
      <c r="V41" s="33" t="n">
        <v>0</v>
      </c>
      <c r="W41" s="32" t="n">
        <f aca="false">SUM(G41:R41)/SUM(S41,T41,U42)</f>
        <v>41.5048901089138</v>
      </c>
    </row>
    <row r="42" customFormat="false" ht="12.8" hidden="false" customHeight="false" outlineLevel="0" collapsed="false">
      <c r="B42" s="30"/>
      <c r="C42" s="30"/>
      <c r="D42" s="30"/>
      <c r="E42" s="30"/>
      <c r="F42" s="1" t="s">
        <v>35</v>
      </c>
      <c r="G42" s="8" t="n">
        <v>4.03882386194053</v>
      </c>
      <c r="H42" s="10" t="n">
        <v>3.7396646453174</v>
      </c>
      <c r="I42" s="10" t="n">
        <v>4.25436012934894</v>
      </c>
      <c r="J42" s="10" t="n">
        <v>3.8610284934552</v>
      </c>
      <c r="K42" s="8" t="n">
        <v>3.1721575995864</v>
      </c>
      <c r="L42" s="10" t="n">
        <v>3.78632004812953</v>
      </c>
      <c r="M42" s="10" t="n">
        <v>3.04084994501235</v>
      </c>
      <c r="N42" s="34" t="n">
        <v>3.34010460760956</v>
      </c>
      <c r="O42" s="10" t="n">
        <v>0.643958276584606</v>
      </c>
      <c r="P42" s="10" t="n">
        <v>0.626089571320724</v>
      </c>
      <c r="Q42" s="10" t="n">
        <v>0.494178644796938</v>
      </c>
      <c r="R42" s="10" t="n">
        <v>0.644300228042868</v>
      </c>
      <c r="S42" s="8" t="n">
        <v>0.12174623792175</v>
      </c>
      <c r="T42" s="10" t="n">
        <v>0.129515199857506</v>
      </c>
      <c r="U42" s="10" t="n">
        <v>0.291459928714643</v>
      </c>
      <c r="V42" s="34" t="n">
        <v>0</v>
      </c>
      <c r="W42" s="32" t="n">
        <f aca="false">SUM(G42:R42)/SUM(S42:U42)</f>
        <v>58.3021749365763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2.45477159222029</v>
      </c>
      <c r="C48" s="30" t="n">
        <f aca="false">SUM(G52:J63)</f>
        <v>793.101825511009</v>
      </c>
      <c r="D48" s="30" t="n">
        <f aca="false">C48/B48</f>
        <v>323.085792594522</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32" t="n">
        <f aca="false">SUM(G52:G63)/SUM(G49:G51)</f>
        <v>217.618365975904</v>
      </c>
    </row>
    <row r="49" customFormat="false" ht="12.8" hidden="false" customHeight="false" outlineLevel="0" collapsed="false">
      <c r="B49" s="30"/>
      <c r="C49" s="30"/>
      <c r="D49" s="30"/>
      <c r="E49" s="30"/>
      <c r="F49" s="27" t="s">
        <v>22</v>
      </c>
      <c r="G49" s="14" t="n">
        <v>0.0855262416985196</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32" t="n">
        <f aca="false">SUM(H52:H63)/SUM(G49,H50,H51)</f>
        <v>228.639080199241</v>
      </c>
    </row>
    <row r="50" customFormat="false" ht="12.8" hidden="false" customHeight="false" outlineLevel="0" collapsed="false">
      <c r="B50" s="30"/>
      <c r="C50" s="30"/>
      <c r="D50" s="30"/>
      <c r="E50" s="30"/>
      <c r="F50" s="27" t="s">
        <v>23</v>
      </c>
      <c r="G50" s="14" t="n">
        <v>0.739809781299115</v>
      </c>
      <c r="H50" s="0" t="n">
        <v>0.736485064462654</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32" t="n">
        <f aca="false">SUM(I52:I63)/SUM(G50,H50,I51)</f>
        <v>86.820538160789</v>
      </c>
    </row>
    <row r="51" customFormat="false" ht="12.8" hidden="false" customHeight="false" outlineLevel="0" collapsed="false">
      <c r="B51" s="30"/>
      <c r="C51" s="30"/>
      <c r="D51" s="30"/>
      <c r="E51" s="30"/>
      <c r="F51" s="27" t="s">
        <v>24</v>
      </c>
      <c r="G51" s="8" t="n">
        <v>0.0801276910689923</v>
      </c>
      <c r="H51" s="10" t="n">
        <v>0.0569175802665933</v>
      </c>
      <c r="I51" s="10" t="n">
        <v>0.755905233424413</v>
      </c>
      <c r="J51" s="34" t="n">
        <v>0</v>
      </c>
      <c r="K51" s="0" t="n">
        <v>0</v>
      </c>
      <c r="L51" s="0" t="n">
        <v>0</v>
      </c>
      <c r="M51" s="0" t="n">
        <v>0</v>
      </c>
      <c r="N51" s="0" t="n">
        <v>0</v>
      </c>
      <c r="O51" s="0" t="n">
        <v>0</v>
      </c>
      <c r="P51" s="0" t="n">
        <v>0</v>
      </c>
      <c r="Q51" s="0" t="n">
        <v>0</v>
      </c>
      <c r="R51" s="0" t="n">
        <v>0</v>
      </c>
      <c r="S51" s="0" t="n">
        <v>0</v>
      </c>
      <c r="T51" s="0" t="n">
        <v>0</v>
      </c>
      <c r="U51" s="0" t="n">
        <v>0</v>
      </c>
      <c r="V51" s="33" t="n">
        <v>0</v>
      </c>
      <c r="W51" s="32" t="n">
        <f aca="false">SUM(J52:J63)/SUM(G51:I51)</f>
        <v>225.430173589041</v>
      </c>
    </row>
    <row r="52" customFormat="false" ht="12.8" hidden="false" customHeight="false" outlineLevel="0" collapsed="false">
      <c r="B52" s="30" t="n">
        <f aca="false">SUM(K52:N55)</f>
        <v>13.5040129419643</v>
      </c>
      <c r="C52" s="30" t="n">
        <f aca="false">SUM(G52:J55)+SUM(K56:N59)+SUM(K60:N63)</f>
        <v>787.700309139372</v>
      </c>
      <c r="D52" s="30" t="n">
        <f aca="false">C52/B52</f>
        <v>58.3308319182338</v>
      </c>
      <c r="E52" s="27" t="s">
        <v>15</v>
      </c>
      <c r="F52" s="1" t="s">
        <v>25</v>
      </c>
      <c r="G52" s="14" t="n">
        <v>3.66780212753407</v>
      </c>
      <c r="H52" s="0" t="n">
        <v>3.71446069374209</v>
      </c>
      <c r="I52" s="0" t="n">
        <v>3.04646482385831</v>
      </c>
      <c r="J52" s="0" t="n">
        <v>3.73612183176444</v>
      </c>
      <c r="K52" s="2" t="n">
        <v>0</v>
      </c>
      <c r="L52" s="4" t="n">
        <v>0</v>
      </c>
      <c r="M52" s="4" t="n">
        <v>0</v>
      </c>
      <c r="N52" s="31" t="n">
        <v>0</v>
      </c>
      <c r="O52" s="0" t="n">
        <v>0</v>
      </c>
      <c r="P52" s="0" t="n">
        <v>0</v>
      </c>
      <c r="Q52" s="0" t="n">
        <v>0</v>
      </c>
      <c r="R52" s="0" t="n">
        <v>0</v>
      </c>
      <c r="S52" s="0" t="n">
        <v>0</v>
      </c>
      <c r="T52" s="0" t="n">
        <v>0</v>
      </c>
      <c r="U52" s="0" t="n">
        <v>0</v>
      </c>
      <c r="V52" s="33" t="n">
        <v>0</v>
      </c>
      <c r="W52" s="32" t="n">
        <f aca="false">SUM(G52:J52,K56:K63)/SUM(K53:K55)</f>
        <v>24.8772096352563</v>
      </c>
    </row>
    <row r="53" customFormat="false" ht="12.8" hidden="false" customHeight="false" outlineLevel="0" collapsed="false">
      <c r="B53" s="30"/>
      <c r="C53" s="30"/>
      <c r="D53" s="30"/>
      <c r="E53" s="30"/>
      <c r="F53" s="1" t="s">
        <v>26</v>
      </c>
      <c r="G53" s="14" t="n">
        <v>2.09797343108205</v>
      </c>
      <c r="H53" s="0" t="n">
        <v>2.08809265308839</v>
      </c>
      <c r="I53" s="0" t="n">
        <v>1.32494683597082</v>
      </c>
      <c r="J53" s="0" t="n">
        <v>2.11051728353713</v>
      </c>
      <c r="K53" s="14" t="n">
        <v>1.65450334969648</v>
      </c>
      <c r="L53" s="0" t="n">
        <v>0</v>
      </c>
      <c r="M53" s="0" t="n">
        <v>0</v>
      </c>
      <c r="N53" s="33" t="n">
        <v>0</v>
      </c>
      <c r="O53" s="0" t="n">
        <v>0</v>
      </c>
      <c r="P53" s="0" t="n">
        <v>0</v>
      </c>
      <c r="Q53" s="0" t="n">
        <v>0</v>
      </c>
      <c r="R53" s="0" t="n">
        <v>0</v>
      </c>
      <c r="S53" s="0" t="n">
        <v>0</v>
      </c>
      <c r="T53" s="0" t="n">
        <v>0</v>
      </c>
      <c r="U53" s="0" t="n">
        <v>0</v>
      </c>
      <c r="V53" s="33" t="n">
        <v>0</v>
      </c>
      <c r="W53" s="32" t="n">
        <f aca="false">SUM(G53:J53,L56:L63)/SUM(K53,L54,L55)</f>
        <v>41.1603679733021</v>
      </c>
    </row>
    <row r="54" customFormat="false" ht="12.8" hidden="false" customHeight="false" outlineLevel="0" collapsed="false">
      <c r="B54" s="30"/>
      <c r="C54" s="30"/>
      <c r="D54" s="30"/>
      <c r="E54" s="30"/>
      <c r="F54" s="1" t="s">
        <v>27</v>
      </c>
      <c r="G54" s="14" t="n">
        <v>1.92570888741848</v>
      </c>
      <c r="H54" s="0" t="n">
        <v>1.87736567622328</v>
      </c>
      <c r="I54" s="0" t="n">
        <v>1.1645205114428</v>
      </c>
      <c r="J54" s="0" t="n">
        <v>1.89296133879917</v>
      </c>
      <c r="K54" s="14" t="n">
        <v>1.84811340278641</v>
      </c>
      <c r="L54" s="0" t="n">
        <v>0.263288393904862</v>
      </c>
      <c r="M54" s="0" t="n">
        <v>0</v>
      </c>
      <c r="N54" s="33" t="n">
        <v>0</v>
      </c>
      <c r="O54" s="0" t="n">
        <v>0</v>
      </c>
      <c r="P54" s="0" t="n">
        <v>0</v>
      </c>
      <c r="Q54" s="0" t="n">
        <v>0</v>
      </c>
      <c r="R54" s="0" t="n">
        <v>0</v>
      </c>
      <c r="S54" s="0" t="n">
        <v>0</v>
      </c>
      <c r="T54" s="0" t="n">
        <v>0</v>
      </c>
      <c r="U54" s="0" t="n">
        <v>0</v>
      </c>
      <c r="V54" s="33" t="n">
        <v>0</v>
      </c>
      <c r="W54" s="32" t="n">
        <f aca="false">SUM(G54:J54,M56:M63)/SUM(K54,L54,M55)</f>
        <v>42.0543492427167</v>
      </c>
    </row>
    <row r="55" customFormat="false" ht="12.8" hidden="false" customHeight="false" outlineLevel="0" collapsed="false">
      <c r="B55" s="30"/>
      <c r="C55" s="30"/>
      <c r="D55" s="30"/>
      <c r="E55" s="30"/>
      <c r="F55" s="1" t="s">
        <v>16</v>
      </c>
      <c r="G55" s="14" t="n">
        <v>0.890973898368187</v>
      </c>
      <c r="H55" s="0" t="n">
        <v>0.83389120285332</v>
      </c>
      <c r="I55" s="0" t="n">
        <v>1.56131135966313</v>
      </c>
      <c r="J55" s="0" t="n">
        <v>0.814430775846051</v>
      </c>
      <c r="K55" s="8" t="n">
        <v>4.35840953030686</v>
      </c>
      <c r="L55" s="10" t="n">
        <v>2.78660065087395</v>
      </c>
      <c r="M55" s="10" t="n">
        <v>2.59309761439572</v>
      </c>
      <c r="N55" s="34" t="n">
        <v>0</v>
      </c>
      <c r="O55" s="0" t="n">
        <v>0</v>
      </c>
      <c r="P55" s="0" t="n">
        <v>0</v>
      </c>
      <c r="Q55" s="0" t="n">
        <v>0</v>
      </c>
      <c r="R55" s="0" t="n">
        <v>0</v>
      </c>
      <c r="S55" s="0" t="n">
        <v>0</v>
      </c>
      <c r="T55" s="0" t="n">
        <v>0</v>
      </c>
      <c r="U55" s="0" t="n">
        <v>0</v>
      </c>
      <c r="V55" s="33" t="n">
        <v>0</v>
      </c>
      <c r="W55" s="32" t="n">
        <f aca="false">SUM(G55:J55,N56:N63)/SUM(K55:M55)</f>
        <v>20.6057204616165</v>
      </c>
    </row>
    <row r="56" customFormat="false" ht="12.8" hidden="false" customHeight="false" outlineLevel="0" collapsed="false">
      <c r="B56" s="30" t="n">
        <f aca="false">SUM(O56:R59)</f>
        <v>3.18964837002528</v>
      </c>
      <c r="C56" s="30" t="n">
        <f aca="false">SUM(G56:N59)+SUM(O60:R63)</f>
        <v>659.450713360118</v>
      </c>
      <c r="D56" s="30" t="n">
        <f aca="false">C56/B56</f>
        <v>206.747151051917</v>
      </c>
      <c r="E56" s="27" t="s">
        <v>17</v>
      </c>
      <c r="F56" s="1" t="s">
        <v>28</v>
      </c>
      <c r="G56" s="2" t="n">
        <v>17.2218879293034</v>
      </c>
      <c r="H56" s="4" t="n">
        <v>17.4600755374607</v>
      </c>
      <c r="I56" s="4" t="n">
        <v>16.5158638425551</v>
      </c>
      <c r="J56" s="31" t="n">
        <v>17.5447449470457</v>
      </c>
      <c r="K56" s="0" t="n">
        <v>14.2122298849431</v>
      </c>
      <c r="L56" s="0" t="n">
        <v>15.329322968404</v>
      </c>
      <c r="M56" s="0" t="n">
        <v>15.7811448312674</v>
      </c>
      <c r="N56" s="0" t="n">
        <v>19.0493299007906</v>
      </c>
      <c r="O56" s="2" t="n">
        <v>0</v>
      </c>
      <c r="P56" s="4" t="n">
        <v>0</v>
      </c>
      <c r="Q56" s="4" t="n">
        <v>0</v>
      </c>
      <c r="R56" s="31" t="n">
        <v>0</v>
      </c>
      <c r="S56" s="0" t="n">
        <v>0</v>
      </c>
      <c r="T56" s="0" t="n">
        <v>0</v>
      </c>
      <c r="U56" s="0" t="n">
        <v>0</v>
      </c>
      <c r="V56" s="33" t="n">
        <v>0</v>
      </c>
      <c r="W56" s="32" t="n">
        <f aca="false">SUM(G56:N56,O60:O63)/SUM(O57:O59)</f>
        <v>111.140070016736</v>
      </c>
    </row>
    <row r="57" customFormat="false" ht="12.8" hidden="false" customHeight="false" outlineLevel="0" collapsed="false">
      <c r="B57" s="30"/>
      <c r="C57" s="30"/>
      <c r="D57" s="30"/>
      <c r="E57" s="30"/>
      <c r="F57" s="1" t="s">
        <v>29</v>
      </c>
      <c r="G57" s="14" t="n">
        <v>17.2016654420892</v>
      </c>
      <c r="H57" s="0" t="n">
        <v>17.4341411848543</v>
      </c>
      <c r="I57" s="0" t="n">
        <v>16.4590539125164</v>
      </c>
      <c r="J57" s="33" t="n">
        <v>17.4988147423046</v>
      </c>
      <c r="K57" s="0" t="n">
        <v>14.1906834750205</v>
      </c>
      <c r="L57" s="0" t="n">
        <v>15.2474945901798</v>
      </c>
      <c r="M57" s="0" t="n">
        <v>15.7176320356305</v>
      </c>
      <c r="N57" s="0" t="n">
        <v>18.9951388044807</v>
      </c>
      <c r="O57" s="14" t="n">
        <v>0.328208993818669</v>
      </c>
      <c r="P57" s="0" t="n">
        <v>0</v>
      </c>
      <c r="Q57" s="0" t="n">
        <v>0</v>
      </c>
      <c r="R57" s="33" t="n">
        <v>0</v>
      </c>
      <c r="S57" s="0" t="n">
        <v>0</v>
      </c>
      <c r="T57" s="0" t="n">
        <v>0</v>
      </c>
      <c r="U57" s="0" t="n">
        <v>0</v>
      </c>
      <c r="V57" s="33" t="n">
        <v>0</v>
      </c>
      <c r="W57" s="32" t="n">
        <f aca="false">SUM(G57:N57,P60:P63)/SUM(O57,P58,P59)</f>
        <v>118.848119727471</v>
      </c>
    </row>
    <row r="58" customFormat="false" ht="12.8" hidden="false" customHeight="false" outlineLevel="0" collapsed="false">
      <c r="B58" s="30"/>
      <c r="C58" s="30"/>
      <c r="D58" s="30"/>
      <c r="E58" s="30"/>
      <c r="F58" s="1" t="s">
        <v>30</v>
      </c>
      <c r="G58" s="14" t="n">
        <v>16.5732977099908</v>
      </c>
      <c r="H58" s="0" t="n">
        <v>16.8000196824085</v>
      </c>
      <c r="I58" s="0" t="n">
        <v>15.8307485247417</v>
      </c>
      <c r="J58" s="33" t="n">
        <v>16.876468823965</v>
      </c>
      <c r="K58" s="0" t="n">
        <v>13.5390573154246</v>
      </c>
      <c r="L58" s="0" t="n">
        <v>14.6155541023345</v>
      </c>
      <c r="M58" s="0" t="n">
        <v>15.0713162671843</v>
      </c>
      <c r="N58" s="0" t="n">
        <v>18.3796086235348</v>
      </c>
      <c r="O58" s="14" t="n">
        <v>0.696611440165255</v>
      </c>
      <c r="P58" s="0" t="n">
        <v>0.634181482047697</v>
      </c>
      <c r="Q58" s="0" t="n">
        <v>0</v>
      </c>
      <c r="R58" s="33" t="n">
        <v>0</v>
      </c>
      <c r="S58" s="0" t="n">
        <v>0</v>
      </c>
      <c r="T58" s="0" t="n">
        <v>0</v>
      </c>
      <c r="U58" s="0" t="n">
        <v>0</v>
      </c>
      <c r="V58" s="33" t="n">
        <v>0</v>
      </c>
      <c r="W58" s="32" t="n">
        <f aca="false">SUM(G58:N58,Q60:Q63)/SUM(O58,P58,Q59)</f>
        <v>81.7263960430365</v>
      </c>
    </row>
    <row r="59" customFormat="false" ht="12.8" hidden="false" customHeight="false" outlineLevel="0" collapsed="false">
      <c r="B59" s="30"/>
      <c r="C59" s="30"/>
      <c r="D59" s="30"/>
      <c r="E59" s="30"/>
      <c r="F59" s="1" t="s">
        <v>31</v>
      </c>
      <c r="G59" s="8" t="n">
        <v>17.6278597787115</v>
      </c>
      <c r="H59" s="10" t="n">
        <v>17.8550071170191</v>
      </c>
      <c r="I59" s="10" t="n">
        <v>16.8868433613191</v>
      </c>
      <c r="J59" s="34" t="n">
        <v>17.9240559150431</v>
      </c>
      <c r="K59" s="0" t="n">
        <v>14.5988183323374</v>
      </c>
      <c r="L59" s="0" t="n">
        <v>15.6614512648311</v>
      </c>
      <c r="M59" s="0" t="n">
        <v>16.1428360968477</v>
      </c>
      <c r="N59" s="0" t="n">
        <v>19.388573858033</v>
      </c>
      <c r="O59" s="8" t="n">
        <v>0.458810016409112</v>
      </c>
      <c r="P59" s="10" t="n">
        <v>0.42756694631544</v>
      </c>
      <c r="Q59" s="10" t="n">
        <v>0.644269491269105</v>
      </c>
      <c r="R59" s="34" t="n">
        <v>0</v>
      </c>
      <c r="S59" s="0" t="n">
        <v>0</v>
      </c>
      <c r="T59" s="0" t="n">
        <v>0</v>
      </c>
      <c r="U59" s="0" t="n">
        <v>0</v>
      </c>
      <c r="V59" s="33" t="n">
        <v>0</v>
      </c>
      <c r="W59" s="32" t="n">
        <f aca="false">SUM(G59:N59,R60:R63)/SUM(O59,P59,Q59)</f>
        <v>109.725770862872</v>
      </c>
    </row>
    <row r="60" customFormat="false" ht="12.8" hidden="false" customHeight="false" outlineLevel="0" collapsed="false">
      <c r="B60" s="30" t="n">
        <f aca="false">SUM(S60:V63)</f>
        <v>2.3434611459967</v>
      </c>
      <c r="C60" s="30" t="n">
        <f aca="false">SUM(G60:R63)</f>
        <v>1115.49627974297</v>
      </c>
      <c r="D60" s="30" t="n">
        <f aca="false">C60/B60</f>
        <v>476.003744140822</v>
      </c>
      <c r="E60" s="27" t="s">
        <v>18</v>
      </c>
      <c r="F60" s="1" t="s">
        <v>32</v>
      </c>
      <c r="G60" s="14" t="n">
        <v>28.8582299578441</v>
      </c>
      <c r="H60" s="0" t="n">
        <v>29.8679628334495</v>
      </c>
      <c r="I60" s="0" t="n">
        <v>29.3845987166341</v>
      </c>
      <c r="J60" s="0" t="n">
        <v>29.8707813144384</v>
      </c>
      <c r="K60" s="2" t="n">
        <v>30.3419959760471</v>
      </c>
      <c r="L60" s="4" t="n">
        <v>30.4272088119014</v>
      </c>
      <c r="M60" s="4" t="n">
        <v>30.7212671524419</v>
      </c>
      <c r="N60" s="31" t="n">
        <v>29.351538342032</v>
      </c>
      <c r="O60" s="0" t="n">
        <v>7.83466169636041</v>
      </c>
      <c r="P60" s="0" t="n">
        <v>7.95626438138671</v>
      </c>
      <c r="Q60" s="0" t="n">
        <v>8.18060337230014</v>
      </c>
      <c r="R60" s="0" t="n">
        <v>7.77775624547256</v>
      </c>
      <c r="S60" s="2" t="n">
        <v>0</v>
      </c>
      <c r="T60" s="4" t="n">
        <v>0</v>
      </c>
      <c r="U60" s="4" t="n">
        <v>0</v>
      </c>
      <c r="V60" s="31" t="n">
        <v>0</v>
      </c>
      <c r="W60" s="32" t="n">
        <f aca="false">SUM(G60:R60)/SUM(S61:S63)</f>
        <v>177.881586384709</v>
      </c>
    </row>
    <row r="61" customFormat="false" ht="12.8" hidden="false" customHeight="false" outlineLevel="0" collapsed="false">
      <c r="B61" s="30"/>
      <c r="C61" s="30"/>
      <c r="D61" s="30"/>
      <c r="E61" s="30"/>
      <c r="F61" s="1" t="s">
        <v>33</v>
      </c>
      <c r="G61" s="14" t="n">
        <v>29.8933536028753</v>
      </c>
      <c r="H61" s="0" t="n">
        <v>30.8799397912709</v>
      </c>
      <c r="I61" s="0" t="n">
        <v>30.4070004259086</v>
      </c>
      <c r="J61" s="0" t="n">
        <v>30.8810861673926</v>
      </c>
      <c r="K61" s="14" t="n">
        <v>31.3690602410573</v>
      </c>
      <c r="L61" s="0" t="n">
        <v>31.4417306124598</v>
      </c>
      <c r="M61" s="0" t="n">
        <v>32.3955720768723</v>
      </c>
      <c r="N61" s="33" t="n">
        <v>30.3433226635992</v>
      </c>
      <c r="O61" s="0" t="n">
        <v>7.92196764995861</v>
      </c>
      <c r="P61" s="0" t="n">
        <v>8.1019654295585</v>
      </c>
      <c r="Q61" s="0" t="n">
        <v>8.46406214396092</v>
      </c>
      <c r="R61" s="0" t="n">
        <v>7.99990482590299</v>
      </c>
      <c r="S61" s="14" t="n">
        <v>0.4843755076106</v>
      </c>
      <c r="T61" s="0" t="n">
        <v>0</v>
      </c>
      <c r="U61" s="0" t="n">
        <v>0</v>
      </c>
      <c r="V61" s="33" t="n">
        <v>0</v>
      </c>
      <c r="W61" s="32" t="n">
        <f aca="false">SUM(G61:R61)/SUM(S61,T62,T63)</f>
        <v>302.618889499544</v>
      </c>
    </row>
    <row r="62" customFormat="false" ht="12.8" hidden="false" customHeight="false" outlineLevel="0" collapsed="false">
      <c r="B62" s="30"/>
      <c r="C62" s="30"/>
      <c r="D62" s="30"/>
      <c r="E62" s="30"/>
      <c r="F62" s="1" t="s">
        <v>34</v>
      </c>
      <c r="G62" s="14" t="n">
        <v>31.1239306235668</v>
      </c>
      <c r="H62" s="0" t="n">
        <v>31.1812181722001</v>
      </c>
      <c r="I62" s="0" t="n">
        <v>30.7361675407928</v>
      </c>
      <c r="J62" s="0" t="n">
        <v>31.1823645483218</v>
      </c>
      <c r="K62" s="14" t="n">
        <v>31.7075210299817</v>
      </c>
      <c r="L62" s="0" t="n">
        <v>31.7671267409303</v>
      </c>
      <c r="M62" s="0" t="n">
        <v>32.6708609042489</v>
      </c>
      <c r="N62" s="33" t="n">
        <v>30.6219881758562</v>
      </c>
      <c r="O62" s="0" t="n">
        <v>7.99985714238382</v>
      </c>
      <c r="P62" s="0" t="n">
        <v>8.21303507276627</v>
      </c>
      <c r="Q62" s="0" t="n">
        <v>8.56215276830652</v>
      </c>
      <c r="R62" s="0" t="n">
        <v>8.04665901567685</v>
      </c>
      <c r="S62" s="14" t="n">
        <v>0.582816649518116</v>
      </c>
      <c r="T62" s="0" t="n">
        <v>0.325304093632218</v>
      </c>
      <c r="U62" s="0" t="n">
        <v>0</v>
      </c>
      <c r="V62" s="33" t="n">
        <v>0</v>
      </c>
      <c r="W62" s="32" t="n">
        <f aca="false">SUM(G62:R62)/SUM(S62,T62,U63)</f>
        <v>220.131145301624</v>
      </c>
    </row>
    <row r="63" customFormat="false" ht="12.8" hidden="false" customHeight="false" outlineLevel="0" collapsed="false">
      <c r="B63" s="30"/>
      <c r="C63" s="30"/>
      <c r="D63" s="30"/>
      <c r="E63" s="30"/>
      <c r="F63" s="1" t="s">
        <v>35</v>
      </c>
      <c r="G63" s="8" t="n">
        <v>29.9628505168684</v>
      </c>
      <c r="H63" s="10" t="n">
        <v>30.9653176088179</v>
      </c>
      <c r="I63" s="10" t="n">
        <v>30.4832923020974</v>
      </c>
      <c r="J63" s="10" t="n">
        <v>30.9656396060099</v>
      </c>
      <c r="K63" s="8" t="n">
        <v>31.4361830535096</v>
      </c>
      <c r="L63" s="10" t="n">
        <v>31.5231027526873</v>
      </c>
      <c r="M63" s="10" t="n">
        <v>32.4834754676305</v>
      </c>
      <c r="N63" s="34" t="n">
        <v>30.4306194556812</v>
      </c>
      <c r="O63" s="10" t="n">
        <v>8.01970580517055</v>
      </c>
      <c r="P63" s="10" t="n">
        <v>8.17793705676215</v>
      </c>
      <c r="Q63" s="10" t="n">
        <v>8.52184367979829</v>
      </c>
      <c r="R63" s="10" t="n">
        <v>8.04159627178073</v>
      </c>
      <c r="S63" s="8" t="n">
        <v>0.45389203319964</v>
      </c>
      <c r="T63" s="10" t="n">
        <v>0.115903616956254</v>
      </c>
      <c r="U63" s="10" t="n">
        <v>0.381169245079872</v>
      </c>
      <c r="V63" s="34" t="n">
        <v>0</v>
      </c>
      <c r="W63" s="32" t="n">
        <f aca="false">SUM(G63:R63)/SUM(S63:U63)</f>
        <v>295.501511133221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10.4845102701687</v>
      </c>
      <c r="C69" s="30" t="n">
        <f aca="false">SUM(G73:J84)</f>
        <v>310.087470192067</v>
      </c>
      <c r="D69" s="30" t="n">
        <f aca="false">C69/B69</f>
        <v>29.5757705607243</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32" t="n">
        <f aca="false">SUM(G73:G84)/SUM(G70:G72)</f>
        <v>18.1031374986156</v>
      </c>
    </row>
    <row r="70" customFormat="false" ht="12.8" hidden="false" customHeight="false" outlineLevel="0" collapsed="false">
      <c r="B70" s="30"/>
      <c r="C70" s="30"/>
      <c r="D70" s="30"/>
      <c r="E70" s="30"/>
      <c r="F70" s="27" t="s">
        <v>22</v>
      </c>
      <c r="G70" s="14" t="n">
        <v>1.05758657992778</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32" t="n">
        <f aca="false">SUM(H73:H84)/SUM(G70,H71,H72)</f>
        <v>13.3610737605606</v>
      </c>
    </row>
    <row r="71" customFormat="false" ht="12.8" hidden="false" customHeight="false" outlineLevel="0" collapsed="false">
      <c r="B71" s="30"/>
      <c r="C71" s="30"/>
      <c r="D71" s="30"/>
      <c r="E71" s="30"/>
      <c r="F71" s="27" t="s">
        <v>23</v>
      </c>
      <c r="G71" s="14" t="n">
        <v>2.07890653931899</v>
      </c>
      <c r="H71" s="0" t="n">
        <v>2.68509366479749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32" t="n">
        <f aca="false">SUM(I73:I84)/SUM(G71,H71,I72)</f>
        <v>12.4752705576357</v>
      </c>
    </row>
    <row r="72" customFormat="false" ht="12.8" hidden="false" customHeight="false" outlineLevel="0" collapsed="false">
      <c r="B72" s="30"/>
      <c r="C72" s="30"/>
      <c r="D72" s="30"/>
      <c r="E72" s="30"/>
      <c r="F72" s="27" t="s">
        <v>24</v>
      </c>
      <c r="G72" s="8" t="n">
        <v>0.947561593688821</v>
      </c>
      <c r="H72" s="10" t="n">
        <v>1.92305152503787</v>
      </c>
      <c r="I72" s="10" t="n">
        <v>1.79231036739773</v>
      </c>
      <c r="J72" s="34" t="n">
        <v>0</v>
      </c>
      <c r="K72" s="0" t="n">
        <v>0</v>
      </c>
      <c r="L72" s="0" t="n">
        <v>0</v>
      </c>
      <c r="M72" s="0" t="n">
        <v>0</v>
      </c>
      <c r="N72" s="0" t="n">
        <v>0</v>
      </c>
      <c r="O72" s="0" t="n">
        <v>0</v>
      </c>
      <c r="P72" s="0" t="n">
        <v>0</v>
      </c>
      <c r="Q72" s="0" t="n">
        <v>0</v>
      </c>
      <c r="R72" s="0" t="n">
        <v>0</v>
      </c>
      <c r="S72" s="0" t="n">
        <v>0</v>
      </c>
      <c r="T72" s="0" t="n">
        <v>0</v>
      </c>
      <c r="U72" s="0" t="n">
        <v>0</v>
      </c>
      <c r="V72" s="33" t="n">
        <v>0</v>
      </c>
      <c r="W72" s="32" t="n">
        <f aca="false">SUM(J73:J84)/SUM(G72:I72)</f>
        <v>16.8695150334581</v>
      </c>
    </row>
    <row r="73" customFormat="false" ht="12.8" hidden="false" customHeight="false" outlineLevel="0" collapsed="false">
      <c r="B73" s="30" t="n">
        <f aca="false">SUM(K73:N76)</f>
        <v>17.4576591384197</v>
      </c>
      <c r="C73" s="30" t="n">
        <f aca="false">SUM(G73:J76)+SUM(K77:N80)+SUM(K81:N84)</f>
        <v>330.768838388507</v>
      </c>
      <c r="D73" s="30" t="n">
        <f aca="false">C73/B73</f>
        <v>18.9469181272174</v>
      </c>
      <c r="E73" s="27" t="s">
        <v>15</v>
      </c>
      <c r="F73" s="1" t="s">
        <v>25</v>
      </c>
      <c r="G73" s="14" t="n">
        <v>3.45989970215991</v>
      </c>
      <c r="H73" s="0" t="n">
        <v>3.9107315476222</v>
      </c>
      <c r="I73" s="0" t="n">
        <v>2.82379159701803</v>
      </c>
      <c r="J73" s="0" t="n">
        <v>3.79162165879297</v>
      </c>
      <c r="K73" s="2" t="n">
        <v>0</v>
      </c>
      <c r="L73" s="4" t="n">
        <v>0</v>
      </c>
      <c r="M73" s="4" t="n">
        <v>0</v>
      </c>
      <c r="N73" s="31" t="n">
        <v>0</v>
      </c>
      <c r="O73" s="0" t="n">
        <v>0</v>
      </c>
      <c r="P73" s="0" t="n">
        <v>0</v>
      </c>
      <c r="Q73" s="0" t="n">
        <v>0</v>
      </c>
      <c r="R73" s="0" t="n">
        <v>0</v>
      </c>
      <c r="S73" s="0" t="n">
        <v>0</v>
      </c>
      <c r="T73" s="0" t="n">
        <v>0</v>
      </c>
      <c r="U73" s="0" t="n">
        <v>0</v>
      </c>
      <c r="V73" s="33" t="n">
        <v>0</v>
      </c>
      <c r="W73" s="32" t="n">
        <f aca="false">SUM(G73:J73,K77:K84)/SUM(K74:K76)</f>
        <v>9.76723267987895</v>
      </c>
    </row>
    <row r="74" customFormat="false" ht="12.8" hidden="false" customHeight="false" outlineLevel="0" collapsed="false">
      <c r="B74" s="30"/>
      <c r="C74" s="30"/>
      <c r="D74" s="30"/>
      <c r="E74" s="30"/>
      <c r="F74" s="1" t="s">
        <v>26</v>
      </c>
      <c r="G74" s="14" t="n">
        <v>3.04017153630494</v>
      </c>
      <c r="H74" s="0" t="n">
        <v>3.92827459060348</v>
      </c>
      <c r="I74" s="0" t="n">
        <v>1.93946667970154</v>
      </c>
      <c r="J74" s="0" t="n">
        <v>3.06522059308067</v>
      </c>
      <c r="K74" s="14" t="n">
        <v>2.43350287448946</v>
      </c>
      <c r="L74" s="0" t="n">
        <v>0</v>
      </c>
      <c r="M74" s="0" t="n">
        <v>0</v>
      </c>
      <c r="N74" s="33" t="n">
        <v>0</v>
      </c>
      <c r="O74" s="0" t="n">
        <v>0</v>
      </c>
      <c r="P74" s="0" t="n">
        <v>0</v>
      </c>
      <c r="Q74" s="0" t="n">
        <v>0</v>
      </c>
      <c r="R74" s="0" t="n">
        <v>0</v>
      </c>
      <c r="S74" s="0" t="n">
        <v>0</v>
      </c>
      <c r="T74" s="0" t="n">
        <v>0</v>
      </c>
      <c r="U74" s="0" t="n">
        <v>0</v>
      </c>
      <c r="V74" s="33" t="n">
        <v>0</v>
      </c>
      <c r="W74" s="32" t="n">
        <f aca="false">SUM(G74:J74,L77:L84)/SUM(K74,L75,L76)</f>
        <v>12.4743346212425</v>
      </c>
    </row>
    <row r="75" customFormat="false" ht="12.8" hidden="false" customHeight="false" outlineLevel="0" collapsed="false">
      <c r="B75" s="30"/>
      <c r="C75" s="30"/>
      <c r="D75" s="30"/>
      <c r="E75" s="30"/>
      <c r="F75" s="1" t="s">
        <v>27</v>
      </c>
      <c r="G75" s="14" t="n">
        <v>2.83972560242625</v>
      </c>
      <c r="H75" s="0" t="n">
        <v>3.4953446596626</v>
      </c>
      <c r="I75" s="0" t="n">
        <v>1.75879415768328</v>
      </c>
      <c r="J75" s="0" t="n">
        <v>2.69762483836447</v>
      </c>
      <c r="K75" s="14" t="n">
        <v>1.72413584690721</v>
      </c>
      <c r="L75" s="0" t="n">
        <v>1.10887481304835</v>
      </c>
      <c r="M75" s="0" t="n">
        <v>0</v>
      </c>
      <c r="N75" s="33" t="n">
        <v>0</v>
      </c>
      <c r="O75" s="0" t="n">
        <v>0</v>
      </c>
      <c r="P75" s="0" t="n">
        <v>0</v>
      </c>
      <c r="Q75" s="0" t="n">
        <v>0</v>
      </c>
      <c r="R75" s="0" t="n">
        <v>0</v>
      </c>
      <c r="S75" s="0" t="n">
        <v>0</v>
      </c>
      <c r="T75" s="0" t="n">
        <v>0</v>
      </c>
      <c r="U75" s="0" t="n">
        <v>0</v>
      </c>
      <c r="V75" s="33" t="n">
        <v>0</v>
      </c>
      <c r="W75" s="32" t="n">
        <f aca="false">SUM(G75:J75,M77:M84)/SUM(K75,L75,M76)</f>
        <v>13.03473977677</v>
      </c>
    </row>
    <row r="76" customFormat="false" ht="12.8" hidden="false" customHeight="false" outlineLevel="0" collapsed="false">
      <c r="B76" s="30"/>
      <c r="C76" s="30"/>
      <c r="D76" s="30"/>
      <c r="E76" s="30"/>
      <c r="F76" s="1" t="s">
        <v>16</v>
      </c>
      <c r="G76" s="14" t="n">
        <v>2.13281398743156</v>
      </c>
      <c r="H76" s="0" t="n">
        <v>1.69883055143465</v>
      </c>
      <c r="I76" s="0" t="n">
        <v>3.35182850415632</v>
      </c>
      <c r="J76" s="0" t="n">
        <v>2.79593016388522</v>
      </c>
      <c r="K76" s="8" t="n">
        <v>3.89790142597106</v>
      </c>
      <c r="L76" s="10" t="n">
        <v>4.45467262019906</v>
      </c>
      <c r="M76" s="10" t="n">
        <v>3.8385715578046</v>
      </c>
      <c r="N76" s="34" t="n">
        <v>0</v>
      </c>
      <c r="O76" s="0" t="n">
        <v>0</v>
      </c>
      <c r="P76" s="0" t="n">
        <v>0</v>
      </c>
      <c r="Q76" s="0" t="n">
        <v>0</v>
      </c>
      <c r="R76" s="0" t="n">
        <v>0</v>
      </c>
      <c r="S76" s="0" t="n">
        <v>0</v>
      </c>
      <c r="T76" s="0" t="n">
        <v>0</v>
      </c>
      <c r="U76" s="0" t="n">
        <v>0</v>
      </c>
      <c r="V76" s="33" t="n">
        <v>0</v>
      </c>
      <c r="W76" s="32" t="n">
        <f aca="false">SUM(G76:J76,N77:N84)/SUM(K76:M76)</f>
        <v>5.36194758893683</v>
      </c>
    </row>
    <row r="77" customFormat="false" ht="12.8" hidden="false" customHeight="false" outlineLevel="0" collapsed="false">
      <c r="B77" s="30" t="n">
        <f aca="false">SUM(O77:R80)</f>
        <v>2.05322192974692</v>
      </c>
      <c r="C77" s="30" t="n">
        <f aca="false">SUM(G77:N80)+SUM(O81:R84)</f>
        <v>330.142991989923</v>
      </c>
      <c r="D77" s="30" t="n">
        <f aca="false">C77/B77</f>
        <v>160.792648474497</v>
      </c>
      <c r="E77" s="27" t="s">
        <v>17</v>
      </c>
      <c r="F77" s="1" t="s">
        <v>28</v>
      </c>
      <c r="G77" s="2" t="n">
        <v>7.40936816232491</v>
      </c>
      <c r="H77" s="4" t="n">
        <v>7.49837576615529</v>
      </c>
      <c r="I77" s="4" t="n">
        <v>8.86019514132209</v>
      </c>
      <c r="J77" s="31" t="n">
        <v>7.90053032546736</v>
      </c>
      <c r="K77" s="0" t="n">
        <v>8.1472270373688</v>
      </c>
      <c r="L77" s="0" t="n">
        <v>10.7206056169989</v>
      </c>
      <c r="M77" s="0" t="n">
        <v>9.26640521370596</v>
      </c>
      <c r="N77" s="0" t="n">
        <v>7.19030670270422</v>
      </c>
      <c r="O77" s="2" t="n">
        <v>0</v>
      </c>
      <c r="P77" s="4" t="n">
        <v>0</v>
      </c>
      <c r="Q77" s="4" t="n">
        <v>0</v>
      </c>
      <c r="R77" s="31" t="n">
        <v>0</v>
      </c>
      <c r="S77" s="0" t="n">
        <v>0</v>
      </c>
      <c r="T77" s="0" t="n">
        <v>0</v>
      </c>
      <c r="U77" s="0" t="n">
        <v>0</v>
      </c>
      <c r="V77" s="33" t="n">
        <v>0</v>
      </c>
      <c r="W77" s="32" t="n">
        <f aca="false">SUM(G77:N77,O81:O84)/SUM(O78:O80)</f>
        <v>94.1124999425254</v>
      </c>
    </row>
    <row r="78" customFormat="false" ht="12.8" hidden="false" customHeight="false" outlineLevel="0" collapsed="false">
      <c r="B78" s="30"/>
      <c r="C78" s="30"/>
      <c r="D78" s="30"/>
      <c r="E78" s="30"/>
      <c r="F78" s="1" t="s">
        <v>29</v>
      </c>
      <c r="G78" s="14" t="n">
        <v>7.45808774876697</v>
      </c>
      <c r="H78" s="0" t="n">
        <v>7.49586579521023</v>
      </c>
      <c r="I78" s="0" t="n">
        <v>8.83777485915887</v>
      </c>
      <c r="J78" s="33" t="n">
        <v>7.91485453714143</v>
      </c>
      <c r="K78" s="0" t="n">
        <v>8.1125288750946</v>
      </c>
      <c r="L78" s="0" t="n">
        <v>10.6335379405864</v>
      </c>
      <c r="M78" s="0" t="n">
        <v>9.18108244907342</v>
      </c>
      <c r="N78" s="0" t="n">
        <v>6.90565610400075</v>
      </c>
      <c r="O78" s="14" t="n">
        <v>0.2202427824585</v>
      </c>
      <c r="P78" s="0" t="n">
        <v>0</v>
      </c>
      <c r="Q78" s="0" t="n">
        <v>0</v>
      </c>
      <c r="R78" s="33" t="n">
        <v>0</v>
      </c>
      <c r="S78" s="0" t="n">
        <v>0</v>
      </c>
      <c r="T78" s="0" t="n">
        <v>0</v>
      </c>
      <c r="U78" s="0" t="n">
        <v>0</v>
      </c>
      <c r="V78" s="33" t="n">
        <v>0</v>
      </c>
      <c r="W78" s="32" t="n">
        <f aca="false">SUM(G78:N78,P81:P84)/SUM(O78,P79,P80)</f>
        <v>94.7286122008786</v>
      </c>
    </row>
    <row r="79" customFormat="false" ht="12.8" hidden="false" customHeight="false" outlineLevel="0" collapsed="false">
      <c r="B79" s="30"/>
      <c r="C79" s="30"/>
      <c r="D79" s="30"/>
      <c r="E79" s="30"/>
      <c r="F79" s="1" t="s">
        <v>30</v>
      </c>
      <c r="G79" s="14" t="n">
        <v>7.57750809859318</v>
      </c>
      <c r="H79" s="0" t="n">
        <v>7.62571351474356</v>
      </c>
      <c r="I79" s="0" t="n">
        <v>8.82163625632268</v>
      </c>
      <c r="J79" s="33" t="n">
        <v>8.03203569927724</v>
      </c>
      <c r="K79" s="0" t="n">
        <v>8.18598827066095</v>
      </c>
      <c r="L79" s="0" t="n">
        <v>10.7442137883347</v>
      </c>
      <c r="M79" s="0" t="n">
        <v>9.17958977026907</v>
      </c>
      <c r="N79" s="0" t="n">
        <v>6.98656597650439</v>
      </c>
      <c r="O79" s="14" t="n">
        <v>0.540645428640736</v>
      </c>
      <c r="P79" s="0" t="n">
        <v>0.382635668975619</v>
      </c>
      <c r="Q79" s="0" t="n">
        <v>0</v>
      </c>
      <c r="R79" s="33" t="n">
        <v>0</v>
      </c>
      <c r="S79" s="0" t="n">
        <v>0</v>
      </c>
      <c r="T79" s="0" t="n">
        <v>0</v>
      </c>
      <c r="U79" s="0" t="n">
        <v>0</v>
      </c>
      <c r="V79" s="33" t="n">
        <v>0</v>
      </c>
      <c r="W79" s="32" t="n">
        <f aca="false">SUM(G79:N79,Q81:Q84)/SUM(O79,P79,Q80)</f>
        <v>58.1135397477491</v>
      </c>
    </row>
    <row r="80" customFormat="false" ht="12.8" hidden="false" customHeight="false" outlineLevel="0" collapsed="false">
      <c r="B80" s="30"/>
      <c r="C80" s="30"/>
      <c r="D80" s="30"/>
      <c r="E80" s="30"/>
      <c r="F80" s="1" t="s">
        <v>31</v>
      </c>
      <c r="G80" s="8" t="n">
        <v>7.43373916492033</v>
      </c>
      <c r="H80" s="10" t="n">
        <v>7.52290395011661</v>
      </c>
      <c r="I80" s="10" t="n">
        <v>8.875048384831</v>
      </c>
      <c r="J80" s="34" t="n">
        <v>7.91836850900445</v>
      </c>
      <c r="K80" s="0" t="n">
        <v>8.16544972608345</v>
      </c>
      <c r="L80" s="0" t="n">
        <v>10.7639037276333</v>
      </c>
      <c r="M80" s="0" t="n">
        <v>9.28757455518932</v>
      </c>
      <c r="N80" s="0" t="n">
        <v>7.21668264121482</v>
      </c>
      <c r="O80" s="8" t="n">
        <v>0.105344822488438</v>
      </c>
      <c r="P80" s="10" t="n">
        <v>0.264110929601066</v>
      </c>
      <c r="Q80" s="10" t="n">
        <v>0.540242297582558</v>
      </c>
      <c r="R80" s="34" t="n">
        <v>0</v>
      </c>
      <c r="S80" s="0" t="n">
        <v>0</v>
      </c>
      <c r="T80" s="0" t="n">
        <v>0</v>
      </c>
      <c r="U80" s="0" t="n">
        <v>0</v>
      </c>
      <c r="V80" s="33" t="n">
        <v>0</v>
      </c>
      <c r="W80" s="32" t="n">
        <f aca="false">SUM(G80:N80,R81:R84)/SUM(O80,P80,Q80)</f>
        <v>89.5246613296949</v>
      </c>
    </row>
    <row r="81" customFormat="false" ht="12.8" hidden="false" customHeight="false" outlineLevel="0" collapsed="false">
      <c r="B81" s="30" t="n">
        <f aca="false">SUM(S81:V84)</f>
        <v>2.91584317786385</v>
      </c>
      <c r="C81" s="30" t="n">
        <f aca="false">SUM(G81:R84)</f>
        <v>341.800511212282</v>
      </c>
      <c r="D81" s="30" t="n">
        <f aca="false">C81/B81</f>
        <v>117.221843001408</v>
      </c>
      <c r="E81" s="27" t="s">
        <v>18</v>
      </c>
      <c r="F81" s="1" t="s">
        <v>32</v>
      </c>
      <c r="G81" s="14" t="n">
        <v>7.86891308272988</v>
      </c>
      <c r="H81" s="0" t="n">
        <v>7.83555551415572</v>
      </c>
      <c r="I81" s="0" t="n">
        <v>8.84585734655319</v>
      </c>
      <c r="J81" s="0" t="n">
        <v>8.42221777740013</v>
      </c>
      <c r="K81" s="2" t="n">
        <v>7.69204826777508</v>
      </c>
      <c r="L81" s="4" t="n">
        <v>11.0149790024464</v>
      </c>
      <c r="M81" s="4" t="n">
        <v>9.68165133984075</v>
      </c>
      <c r="N81" s="31" t="n">
        <v>6.55346563904781</v>
      </c>
      <c r="O81" s="0" t="n">
        <v>3.54047413961458</v>
      </c>
      <c r="P81" s="0" t="n">
        <v>3.83227615892578</v>
      </c>
      <c r="Q81" s="0" t="n">
        <v>4.34293547713803</v>
      </c>
      <c r="R81" s="0" t="n">
        <v>3.45920022640673</v>
      </c>
      <c r="S81" s="2" t="n">
        <v>0</v>
      </c>
      <c r="T81" s="4" t="n">
        <v>0</v>
      </c>
      <c r="U81" s="4" t="n">
        <v>0</v>
      </c>
      <c r="V81" s="31" t="n">
        <v>0</v>
      </c>
      <c r="W81" s="32" t="n">
        <f aca="false">SUM(G81:R81)/SUM(S82:S84)</f>
        <v>53.2546380498737</v>
      </c>
    </row>
    <row r="82" customFormat="false" ht="12.8" hidden="false" customHeight="false" outlineLevel="0" collapsed="false">
      <c r="B82" s="30"/>
      <c r="C82" s="30"/>
      <c r="D82" s="30"/>
      <c r="E82" s="30"/>
      <c r="F82" s="1" t="s">
        <v>33</v>
      </c>
      <c r="G82" s="14" t="n">
        <v>8.27256630025913</v>
      </c>
      <c r="H82" s="0" t="n">
        <v>8.23620051952884</v>
      </c>
      <c r="I82" s="0" t="n">
        <v>9.24030314720354</v>
      </c>
      <c r="J82" s="0" t="n">
        <v>8.72590704226987</v>
      </c>
      <c r="K82" s="14" t="n">
        <v>8.14901749934799</v>
      </c>
      <c r="L82" s="0" t="n">
        <v>11.3390984826887</v>
      </c>
      <c r="M82" s="0" t="n">
        <v>9.89698141361034</v>
      </c>
      <c r="N82" s="33" t="n">
        <v>6.86294945162781</v>
      </c>
      <c r="O82" s="0" t="n">
        <v>3.59661901059144</v>
      </c>
      <c r="P82" s="0" t="n">
        <v>3.83861924130786</v>
      </c>
      <c r="Q82" s="0" t="n">
        <v>4.44146015446072</v>
      </c>
      <c r="R82" s="0" t="n">
        <v>3.53656261568439</v>
      </c>
      <c r="S82" s="14" t="n">
        <v>0.49905335685805</v>
      </c>
      <c r="T82" s="0" t="n">
        <v>0</v>
      </c>
      <c r="U82" s="0" t="n">
        <v>0</v>
      </c>
      <c r="V82" s="33" t="n">
        <v>0</v>
      </c>
      <c r="W82" s="32" t="n">
        <f aca="false">SUM(G82:R82)/SUM(S82,T83,T84)</f>
        <v>68.1357442285316</v>
      </c>
    </row>
    <row r="83" customFormat="false" ht="12.8" hidden="false" customHeight="false" outlineLevel="0" collapsed="false">
      <c r="B83" s="30"/>
      <c r="C83" s="30"/>
      <c r="D83" s="30"/>
      <c r="E83" s="30"/>
      <c r="F83" s="1" t="s">
        <v>34</v>
      </c>
      <c r="G83" s="14" t="n">
        <v>8.48469539857783</v>
      </c>
      <c r="H83" s="0" t="n">
        <v>8.50659406782529</v>
      </c>
      <c r="I83" s="0" t="n">
        <v>9.51933441334527</v>
      </c>
      <c r="J83" s="0" t="n">
        <v>8.96690188664613</v>
      </c>
      <c r="K83" s="14" t="n">
        <v>8.41154649026855</v>
      </c>
      <c r="L83" s="0" t="n">
        <v>11.6113977415975</v>
      </c>
      <c r="M83" s="0" t="n">
        <v>10.0673494999732</v>
      </c>
      <c r="N83" s="33" t="n">
        <v>7.06353090497191</v>
      </c>
      <c r="O83" s="0" t="n">
        <v>3.4925182171183</v>
      </c>
      <c r="P83" s="0" t="n">
        <v>3.73676128362363</v>
      </c>
      <c r="Q83" s="0" t="n">
        <v>4.34889288740347</v>
      </c>
      <c r="R83" s="0" t="n">
        <v>3.42661484780166</v>
      </c>
      <c r="S83" s="14" t="n">
        <v>0.639822049921039</v>
      </c>
      <c r="T83" s="0" t="n">
        <v>0.30785495531261</v>
      </c>
      <c r="U83" s="0" t="n">
        <v>0</v>
      </c>
      <c r="V83" s="33" t="n">
        <v>0</v>
      </c>
      <c r="W83" s="32" t="n">
        <f aca="false">SUM(G83:R83)/SUM(S83,T83,U84)</f>
        <v>56.9748270643184</v>
      </c>
    </row>
    <row r="84" customFormat="false" ht="12.8" hidden="false" customHeight="false" outlineLevel="0" collapsed="false">
      <c r="B84" s="30"/>
      <c r="C84" s="30"/>
      <c r="D84" s="30"/>
      <c r="E84" s="30"/>
      <c r="F84" s="1" t="s">
        <v>35</v>
      </c>
      <c r="G84" s="8" t="n">
        <v>7.9567152356471</v>
      </c>
      <c r="H84" s="10" t="n">
        <v>7.94586960629862</v>
      </c>
      <c r="I84" s="10" t="n">
        <v>8.91771775223121</v>
      </c>
      <c r="J84" s="10" t="n">
        <v>8.43004481771076</v>
      </c>
      <c r="K84" s="8" t="n">
        <v>7.83048430925445</v>
      </c>
      <c r="L84" s="10" t="n">
        <v>10.9570118216433</v>
      </c>
      <c r="M84" s="10" t="n">
        <v>9.61021460803132</v>
      </c>
      <c r="N84" s="34" t="n">
        <v>6.60972315063058</v>
      </c>
      <c r="O84" s="10" t="n">
        <v>3.90073099036174</v>
      </c>
      <c r="P84" s="10" t="n">
        <v>4.18165586547188</v>
      </c>
      <c r="Q84" s="10" t="n">
        <v>4.76398510494475</v>
      </c>
      <c r="R84" s="10" t="n">
        <v>3.83436146028923</v>
      </c>
      <c r="S84" s="8" t="n">
        <v>0.421356284106118</v>
      </c>
      <c r="T84" s="10" t="n">
        <v>0.457278141706971</v>
      </c>
      <c r="U84" s="10" t="n">
        <v>0.590478389959057</v>
      </c>
      <c r="V84" s="34" t="n">
        <v>0</v>
      </c>
      <c r="W84" s="32" t="n">
        <f aca="false">SUM(G84:R84)/SUM(S84:U84)</f>
        <v>57.8161961495601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1.6901689705993</v>
      </c>
      <c r="C90" s="30" t="n">
        <f aca="false">SUM(G94:J105)</f>
        <v>251.295483875296</v>
      </c>
      <c r="D90" s="30" t="n">
        <f aca="false">C90/B90</f>
        <v>148.6806871068</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32" t="n">
        <f aca="false">SUM(G94:G105)/SUM(G91:G93)</f>
        <v>99.9833263243706</v>
      </c>
    </row>
    <row r="91" customFormat="false" ht="12.8" hidden="false" customHeight="false" outlineLevel="0" collapsed="false">
      <c r="B91" s="30"/>
      <c r="C91" s="30"/>
      <c r="D91" s="30"/>
      <c r="E91" s="30"/>
      <c r="F91" s="27" t="s">
        <v>22</v>
      </c>
      <c r="G91" s="14" t="n">
        <v>0.115913731704051</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32" t="n">
        <f aca="false">SUM(H94:H105)/SUM(G91,H92,H93)</f>
        <v>98.8847142482193</v>
      </c>
    </row>
    <row r="92" customFormat="false" ht="12.8" hidden="false" customHeight="false" outlineLevel="0" collapsed="false">
      <c r="B92" s="30"/>
      <c r="C92" s="30"/>
      <c r="D92" s="30"/>
      <c r="E92" s="30"/>
      <c r="F92" s="27" t="s">
        <v>23</v>
      </c>
      <c r="G92" s="14" t="n">
        <v>0.321621782557066</v>
      </c>
      <c r="H92" s="0" t="n">
        <v>0.244894591837792</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32" t="n">
        <f aca="false">SUM(I94:I105)/SUM(G92,H92,I93)</f>
        <v>59.2120200893923</v>
      </c>
    </row>
    <row r="93" customFormat="false" ht="12.8" hidden="false" customHeight="false" outlineLevel="0" collapsed="false">
      <c r="B93" s="30"/>
      <c r="C93" s="30"/>
      <c r="D93" s="30"/>
      <c r="E93" s="30"/>
      <c r="F93" s="27" t="s">
        <v>24</v>
      </c>
      <c r="G93" s="8" t="n">
        <v>0.206581806749734</v>
      </c>
      <c r="H93" s="10" t="n">
        <v>0.289408868826683</v>
      </c>
      <c r="I93" s="10" t="n">
        <v>0.51174818892397</v>
      </c>
      <c r="J93" s="34" t="n">
        <v>0</v>
      </c>
      <c r="K93" s="0" t="n">
        <v>0</v>
      </c>
      <c r="L93" s="0" t="n">
        <v>0</v>
      </c>
      <c r="M93" s="0" t="n">
        <v>0</v>
      </c>
      <c r="N93" s="0" t="n">
        <v>0</v>
      </c>
      <c r="O93" s="0" t="n">
        <v>0</v>
      </c>
      <c r="P93" s="0" t="n">
        <v>0</v>
      </c>
      <c r="Q93" s="0" t="n">
        <v>0</v>
      </c>
      <c r="R93" s="0" t="n">
        <v>0</v>
      </c>
      <c r="S93" s="0" t="n">
        <v>0</v>
      </c>
      <c r="T93" s="0" t="n">
        <v>0</v>
      </c>
      <c r="U93" s="0" t="n">
        <v>0</v>
      </c>
      <c r="V93" s="33" t="n">
        <v>0</v>
      </c>
      <c r="W93" s="32" t="n">
        <f aca="false">SUM(J94:J105)/SUM(G93:I93)</f>
        <v>58.3005472901561</v>
      </c>
    </row>
    <row r="94" customFormat="false" ht="12.8" hidden="false" customHeight="false" outlineLevel="0" collapsed="false">
      <c r="B94" s="30" t="n">
        <f aca="false">SUM(K94:N97)</f>
        <v>6.41743103610996</v>
      </c>
      <c r="C94" s="30" t="n">
        <f aca="false">SUM(G94:J97)+SUM(K98:N101)+SUM(K102:N105)</f>
        <v>277.903045403108</v>
      </c>
      <c r="D94" s="30" t="n">
        <f aca="false">C94/B94</f>
        <v>43.3044069876852</v>
      </c>
      <c r="E94" s="27" t="s">
        <v>15</v>
      </c>
      <c r="F94" s="1" t="s">
        <v>25</v>
      </c>
      <c r="G94" s="14" t="n">
        <v>1.50912232829435</v>
      </c>
      <c r="H94" s="0" t="n">
        <v>1.50243758603625</v>
      </c>
      <c r="I94" s="0" t="n">
        <v>1.48248976961927</v>
      </c>
      <c r="J94" s="0" t="n">
        <v>1.53369466045838</v>
      </c>
      <c r="K94" s="2" t="n">
        <v>0</v>
      </c>
      <c r="L94" s="4" t="n">
        <v>0</v>
      </c>
      <c r="M94" s="4" t="n">
        <v>0</v>
      </c>
      <c r="N94" s="31" t="n">
        <v>0</v>
      </c>
      <c r="O94" s="0" t="n">
        <v>0</v>
      </c>
      <c r="P94" s="0" t="n">
        <v>0</v>
      </c>
      <c r="Q94" s="0" t="n">
        <v>0</v>
      </c>
      <c r="R94" s="0" t="n">
        <v>0</v>
      </c>
      <c r="S94" s="0" t="n">
        <v>0</v>
      </c>
      <c r="T94" s="0" t="n">
        <v>0</v>
      </c>
      <c r="U94" s="0" t="n">
        <v>0</v>
      </c>
      <c r="V94" s="33" t="n">
        <v>0</v>
      </c>
      <c r="W94" s="32" t="n">
        <f aca="false">SUM(G94:J94,K98:K105)/SUM(K95:K97)</f>
        <v>20.172094008798</v>
      </c>
    </row>
    <row r="95" customFormat="false" ht="12.8" hidden="false" customHeight="false" outlineLevel="0" collapsed="false">
      <c r="B95" s="30"/>
      <c r="C95" s="30"/>
      <c r="D95" s="30"/>
      <c r="E95" s="30"/>
      <c r="F95" s="1" t="s">
        <v>26</v>
      </c>
      <c r="G95" s="14" t="n">
        <v>1.12924521294893</v>
      </c>
      <c r="H95" s="0" t="n">
        <v>1.11186080849608</v>
      </c>
      <c r="I95" s="0" t="n">
        <v>1.01460136524667</v>
      </c>
      <c r="J95" s="0" t="n">
        <v>1.2369933330063</v>
      </c>
      <c r="K95" s="14" t="n">
        <v>1.27792409607695</v>
      </c>
      <c r="L95" s="0" t="n">
        <v>0</v>
      </c>
      <c r="M95" s="0" t="n">
        <v>0</v>
      </c>
      <c r="N95" s="33" t="n">
        <v>0</v>
      </c>
      <c r="O95" s="0" t="n">
        <v>0</v>
      </c>
      <c r="P95" s="0" t="n">
        <v>0</v>
      </c>
      <c r="Q95" s="0" t="n">
        <v>0</v>
      </c>
      <c r="R95" s="0" t="n">
        <v>0</v>
      </c>
      <c r="S95" s="0" t="n">
        <v>0</v>
      </c>
      <c r="T95" s="0" t="n">
        <v>0</v>
      </c>
      <c r="U95" s="0" t="n">
        <v>0</v>
      </c>
      <c r="V95" s="33" t="n">
        <v>0</v>
      </c>
      <c r="W95" s="32" t="n">
        <f aca="false">SUM(G95:J95,L98:L105)/SUM(K95,L96,L97)</f>
        <v>24.7134022345474</v>
      </c>
    </row>
    <row r="96" customFormat="false" ht="12.8" hidden="false" customHeight="false" outlineLevel="0" collapsed="false">
      <c r="B96" s="30"/>
      <c r="C96" s="30"/>
      <c r="D96" s="30"/>
      <c r="E96" s="30"/>
      <c r="F96" s="1" t="s">
        <v>27</v>
      </c>
      <c r="G96" s="14" t="n">
        <v>0.937230963857473</v>
      </c>
      <c r="H96" s="0" t="n">
        <v>0.893071903146061</v>
      </c>
      <c r="I96" s="0" t="n">
        <v>0.708820912358354</v>
      </c>
      <c r="J96" s="0" t="n">
        <v>1.02400067696742</v>
      </c>
      <c r="K96" s="14" t="n">
        <v>1.27294597688035</v>
      </c>
      <c r="L96" s="0" t="n">
        <v>0.421177820703505</v>
      </c>
      <c r="M96" s="0" t="n">
        <v>0</v>
      </c>
      <c r="N96" s="33" t="n">
        <v>0</v>
      </c>
      <c r="O96" s="0" t="n">
        <v>0</v>
      </c>
      <c r="P96" s="0" t="n">
        <v>0</v>
      </c>
      <c r="Q96" s="0" t="n">
        <v>0</v>
      </c>
      <c r="R96" s="0" t="n">
        <v>0</v>
      </c>
      <c r="S96" s="0" t="n">
        <v>0</v>
      </c>
      <c r="T96" s="0" t="n">
        <v>0</v>
      </c>
      <c r="U96" s="0" t="n">
        <v>0</v>
      </c>
      <c r="V96" s="33" t="n">
        <v>0</v>
      </c>
      <c r="W96" s="32" t="n">
        <f aca="false">SUM(G96:J96,M98:M105)/SUM(K96,L96,M97)</f>
        <v>22.4054270397461</v>
      </c>
    </row>
    <row r="97" customFormat="false" ht="12.8" hidden="false" customHeight="false" outlineLevel="0" collapsed="false">
      <c r="B97" s="30"/>
      <c r="C97" s="30"/>
      <c r="D97" s="30"/>
      <c r="E97" s="30"/>
      <c r="F97" s="1" t="s">
        <v>16</v>
      </c>
      <c r="G97" s="14" t="n">
        <v>1.46284421350309</v>
      </c>
      <c r="H97" s="0" t="n">
        <v>1.45538954847041</v>
      </c>
      <c r="I97" s="0" t="n">
        <v>1.44103238590085</v>
      </c>
      <c r="J97" s="0" t="n">
        <v>1.44929957495999</v>
      </c>
      <c r="K97" s="8" t="n">
        <v>0.841148034088825</v>
      </c>
      <c r="L97" s="10" t="n">
        <v>1.183199368668</v>
      </c>
      <c r="M97" s="10" t="n">
        <v>1.42103573969233</v>
      </c>
      <c r="N97" s="34" t="n">
        <v>0</v>
      </c>
      <c r="O97" s="0" t="n">
        <v>0</v>
      </c>
      <c r="P97" s="0" t="n">
        <v>0</v>
      </c>
      <c r="Q97" s="0" t="n">
        <v>0</v>
      </c>
      <c r="R97" s="0" t="n">
        <v>0</v>
      </c>
      <c r="S97" s="0" t="n">
        <v>0</v>
      </c>
      <c r="T97" s="0" t="n">
        <v>0</v>
      </c>
      <c r="U97" s="0" t="n">
        <v>0</v>
      </c>
      <c r="V97" s="33" t="n">
        <v>0</v>
      </c>
      <c r="W97" s="32" t="n">
        <f aca="false">SUM(G97:J97,N98:N105)/SUM(K97:M97)</f>
        <v>19.8674526692897</v>
      </c>
    </row>
    <row r="98" customFormat="false" ht="12.8" hidden="false" customHeight="false" outlineLevel="0" collapsed="false">
      <c r="B98" s="30" t="n">
        <f aca="false">SUM(O98:R101)</f>
        <v>2.89410460376711</v>
      </c>
      <c r="C98" s="30" t="n">
        <f aca="false">SUM(G98:N101)+SUM(O102:R105)</f>
        <v>302.638490936398</v>
      </c>
      <c r="D98" s="30" t="n">
        <f aca="false">C98/B98</f>
        <v>104.570681565023</v>
      </c>
      <c r="E98" s="27" t="s">
        <v>17</v>
      </c>
      <c r="F98" s="1" t="s">
        <v>28</v>
      </c>
      <c r="G98" s="2" t="n">
        <v>6.75386599046114</v>
      </c>
      <c r="H98" s="4" t="n">
        <v>6.72563301369208</v>
      </c>
      <c r="I98" s="4" t="n">
        <v>6.82759453082605</v>
      </c>
      <c r="J98" s="31" t="n">
        <v>6.70120548638987</v>
      </c>
      <c r="K98" s="0" t="n">
        <v>6.76328443562965</v>
      </c>
      <c r="L98" s="0" t="n">
        <v>6.60272384649349</v>
      </c>
      <c r="M98" s="0" t="n">
        <v>6.68942119383574</v>
      </c>
      <c r="N98" s="0" t="n">
        <v>6.15727118409582</v>
      </c>
      <c r="O98" s="2" t="n">
        <v>0</v>
      </c>
      <c r="P98" s="4" t="n">
        <v>0</v>
      </c>
      <c r="Q98" s="4" t="n">
        <v>0</v>
      </c>
      <c r="R98" s="31" t="n">
        <v>0</v>
      </c>
      <c r="S98" s="0" t="n">
        <v>0</v>
      </c>
      <c r="T98" s="0" t="n">
        <v>0</v>
      </c>
      <c r="U98" s="0" t="n">
        <v>0</v>
      </c>
      <c r="V98" s="33" t="n">
        <v>0</v>
      </c>
      <c r="W98" s="32" t="n">
        <f aca="false">SUM(G98:N98,O102:O105)/SUM(O99:O101)</f>
        <v>68.5109012406869</v>
      </c>
    </row>
    <row r="99" customFormat="false" ht="12.8" hidden="false" customHeight="false" outlineLevel="0" collapsed="false">
      <c r="B99" s="30"/>
      <c r="C99" s="30"/>
      <c r="D99" s="30"/>
      <c r="E99" s="30"/>
      <c r="F99" s="1" t="s">
        <v>29</v>
      </c>
      <c r="G99" s="14" t="n">
        <v>6.6223500202734</v>
      </c>
      <c r="H99" s="0" t="n">
        <v>6.60436984201204</v>
      </c>
      <c r="I99" s="0" t="n">
        <v>6.67517347492516</v>
      </c>
      <c r="J99" s="33" t="n">
        <v>6.56557232196127</v>
      </c>
      <c r="K99" s="0" t="n">
        <v>6.54964628920696</v>
      </c>
      <c r="L99" s="0" t="n">
        <v>6.4104777163738</v>
      </c>
      <c r="M99" s="0" t="n">
        <v>6.58786105710461</v>
      </c>
      <c r="N99" s="0" t="n">
        <v>5.97582538911573</v>
      </c>
      <c r="O99" s="14" t="n">
        <v>0.225823543024082</v>
      </c>
      <c r="P99" s="0" t="n">
        <v>0</v>
      </c>
      <c r="Q99" s="0" t="n">
        <v>0</v>
      </c>
      <c r="R99" s="33" t="n">
        <v>0</v>
      </c>
      <c r="S99" s="0" t="n">
        <v>0</v>
      </c>
      <c r="T99" s="0" t="n">
        <v>0</v>
      </c>
      <c r="U99" s="0" t="n">
        <v>0</v>
      </c>
      <c r="V99" s="33" t="n">
        <v>0</v>
      </c>
      <c r="W99" s="32" t="n">
        <f aca="false">SUM(G99:N99,P102:P105)/SUM(O99,P100,P101)</f>
        <v>67.3877262298034</v>
      </c>
    </row>
    <row r="100" customFormat="false" ht="12.8" hidden="false" customHeight="false" outlineLevel="0" collapsed="false">
      <c r="B100" s="30"/>
      <c r="C100" s="30"/>
      <c r="D100" s="30"/>
      <c r="E100" s="30"/>
      <c r="F100" s="1" t="s">
        <v>30</v>
      </c>
      <c r="G100" s="14" t="n">
        <v>6.02861842384142</v>
      </c>
      <c r="H100" s="0" t="n">
        <v>5.95505795542198</v>
      </c>
      <c r="I100" s="0" t="n">
        <v>5.97775319099079</v>
      </c>
      <c r="J100" s="33" t="n">
        <v>6.06638198380174</v>
      </c>
      <c r="K100" s="0" t="n">
        <v>5.74698393316967</v>
      </c>
      <c r="L100" s="0" t="n">
        <v>5.94740266241094</v>
      </c>
      <c r="M100" s="0" t="n">
        <v>5.98093967712635</v>
      </c>
      <c r="N100" s="0" t="n">
        <v>5.51527677139453</v>
      </c>
      <c r="O100" s="14" t="n">
        <v>0.585008684960042</v>
      </c>
      <c r="P100" s="0" t="n">
        <v>0.62804819832763</v>
      </c>
      <c r="Q100" s="0" t="n">
        <v>0</v>
      </c>
      <c r="R100" s="33" t="n">
        <v>0</v>
      </c>
      <c r="S100" s="0" t="n">
        <v>0</v>
      </c>
      <c r="T100" s="0" t="n">
        <v>0</v>
      </c>
      <c r="U100" s="0" t="n">
        <v>0</v>
      </c>
      <c r="V100" s="33" t="n">
        <v>0</v>
      </c>
      <c r="W100" s="32" t="n">
        <f aca="false">SUM(G100:N100,Q102:Q105)/SUM(O100,P100,Q101)</f>
        <v>33.5349000064277</v>
      </c>
    </row>
    <row r="101" customFormat="false" ht="12.8" hidden="false" customHeight="false" outlineLevel="0" collapsed="false">
      <c r="B101" s="30"/>
      <c r="C101" s="30"/>
      <c r="D101" s="30"/>
      <c r="E101" s="30"/>
      <c r="F101" s="1" t="s">
        <v>31</v>
      </c>
      <c r="G101" s="8" t="n">
        <v>7.167373752845</v>
      </c>
      <c r="H101" s="10" t="n">
        <v>7.15319816235979</v>
      </c>
      <c r="I101" s="10" t="n">
        <v>7.16931329600763</v>
      </c>
      <c r="J101" s="34" t="n">
        <v>7.11108807257116</v>
      </c>
      <c r="K101" s="0" t="n">
        <v>7.0857703509591</v>
      </c>
      <c r="L101" s="0" t="n">
        <v>6.89954440631906</v>
      </c>
      <c r="M101" s="0" t="n">
        <v>6.99665283256274</v>
      </c>
      <c r="N101" s="0" t="n">
        <v>6.514535760021</v>
      </c>
      <c r="O101" s="8" t="n">
        <v>0.31419178439248</v>
      </c>
      <c r="P101" s="10" t="n">
        <v>0.264934223172095</v>
      </c>
      <c r="Q101" s="10" t="n">
        <v>0.876098169890783</v>
      </c>
      <c r="R101" s="34" t="n">
        <v>0</v>
      </c>
      <c r="S101" s="0" t="n">
        <v>0</v>
      </c>
      <c r="T101" s="0" t="n">
        <v>0</v>
      </c>
      <c r="U101" s="0" t="n">
        <v>0</v>
      </c>
      <c r="V101" s="33" t="n">
        <v>0</v>
      </c>
      <c r="W101" s="32" t="n">
        <f aca="false">SUM(G101:N101,R102:R105)/SUM(O101,P101,Q101)</f>
        <v>55.0490345915495</v>
      </c>
    </row>
    <row r="102" customFormat="false" ht="12.8" hidden="false" customHeight="false" outlineLevel="0" collapsed="false">
      <c r="B102" s="30" t="n">
        <f aca="false">SUM(S102:V105)</f>
        <v>4.00849407298614</v>
      </c>
      <c r="C102" s="30" t="n">
        <f aca="false">SUM(G102:R105)</f>
        <v>374.996415679863</v>
      </c>
      <c r="D102" s="30" t="n">
        <f aca="false">C102/B102</f>
        <v>93.5504478370123</v>
      </c>
      <c r="E102" s="27" t="s">
        <v>18</v>
      </c>
      <c r="F102" s="1" t="s">
        <v>32</v>
      </c>
      <c r="G102" s="14" t="n">
        <v>6.82857226362355</v>
      </c>
      <c r="H102" s="0" t="n">
        <v>6.86243953003809</v>
      </c>
      <c r="I102" s="0" t="n">
        <v>7.10850394746509</v>
      </c>
      <c r="J102" s="0" t="n">
        <v>6.69351298063789</v>
      </c>
      <c r="K102" s="2" t="n">
        <v>9.07079426988107</v>
      </c>
      <c r="L102" s="4" t="n">
        <v>10.6720312676963</v>
      </c>
      <c r="M102" s="4" t="n">
        <v>10.4385403299474</v>
      </c>
      <c r="N102" s="31" t="n">
        <v>9.45486398113656</v>
      </c>
      <c r="O102" s="0" t="n">
        <v>5.74682302522648</v>
      </c>
      <c r="P102" s="0" t="n">
        <v>5.63636960888324</v>
      </c>
      <c r="Q102" s="0" t="n">
        <v>5.53139651267451</v>
      </c>
      <c r="R102" s="0" t="n">
        <v>5.81692401128882</v>
      </c>
      <c r="S102" s="2" t="n">
        <v>0</v>
      </c>
      <c r="T102" s="4" t="n">
        <v>0</v>
      </c>
      <c r="U102" s="4" t="n">
        <v>0</v>
      </c>
      <c r="V102" s="31" t="n">
        <v>0</v>
      </c>
      <c r="W102" s="32" t="n">
        <f aca="false">SUM(G102:R102)/SUM(S103:S105)</f>
        <v>43.8634112239985</v>
      </c>
    </row>
    <row r="103" customFormat="false" ht="12.8" hidden="false" customHeight="false" outlineLevel="0" collapsed="false">
      <c r="B103" s="30"/>
      <c r="C103" s="30"/>
      <c r="D103" s="30"/>
      <c r="E103" s="30"/>
      <c r="F103" s="1" t="s">
        <v>33</v>
      </c>
      <c r="G103" s="14" t="n">
        <v>6.87214701048048</v>
      </c>
      <c r="H103" s="0" t="n">
        <v>6.92039192174908</v>
      </c>
      <c r="I103" s="0" t="n">
        <v>7.01911799898454</v>
      </c>
      <c r="J103" s="0" t="n">
        <v>6.71417519483063</v>
      </c>
      <c r="K103" s="14" t="n">
        <v>9.33363176422642</v>
      </c>
      <c r="L103" s="0" t="n">
        <v>10.2630101436626</v>
      </c>
      <c r="M103" s="0" t="n">
        <v>9.57940968429262</v>
      </c>
      <c r="N103" s="33" t="n">
        <v>10.0397218092237</v>
      </c>
      <c r="O103" s="0" t="n">
        <v>6.28782759740274</v>
      </c>
      <c r="P103" s="0" t="n">
        <v>6.17051434815372</v>
      </c>
      <c r="Q103" s="0" t="n">
        <v>5.99764708583836</v>
      </c>
      <c r="R103" s="0" t="n">
        <v>6.29351636913803</v>
      </c>
      <c r="S103" s="14" t="n">
        <v>0.858436239460069</v>
      </c>
      <c r="T103" s="0" t="n">
        <v>0</v>
      </c>
      <c r="U103" s="0" t="n">
        <v>0</v>
      </c>
      <c r="V103" s="33" t="n">
        <v>0</v>
      </c>
      <c r="W103" s="32" t="n">
        <f aca="false">SUM(G103:R103)/SUM(S103,T104,T105)</f>
        <v>44.6732075091822</v>
      </c>
    </row>
    <row r="104" customFormat="false" ht="12.8" hidden="false" customHeight="false" outlineLevel="0" collapsed="false">
      <c r="B104" s="30"/>
      <c r="C104" s="30"/>
      <c r="D104" s="30"/>
      <c r="E104" s="30"/>
      <c r="F104" s="1" t="s">
        <v>34</v>
      </c>
      <c r="G104" s="14" t="n">
        <v>9.81489852746412</v>
      </c>
      <c r="H104" s="0" t="n">
        <v>9.83512694158361</v>
      </c>
      <c r="I104" s="0" t="n">
        <v>9.75087626971812</v>
      </c>
      <c r="J104" s="0" t="n">
        <v>6.77660876549236</v>
      </c>
      <c r="K104" s="14" t="n">
        <v>9.10630261941039</v>
      </c>
      <c r="L104" s="0" t="n">
        <v>9.5578601172648</v>
      </c>
      <c r="M104" s="0" t="n">
        <v>9.44186517416796</v>
      </c>
      <c r="N104" s="33" t="n">
        <v>9.77371248648211</v>
      </c>
      <c r="O104" s="0" t="n">
        <v>6.11753814349672</v>
      </c>
      <c r="P104" s="0" t="n">
        <v>6.02172371980979</v>
      </c>
      <c r="Q104" s="0" t="n">
        <v>5.80888958553405</v>
      </c>
      <c r="R104" s="0" t="n">
        <v>6.14354687037457</v>
      </c>
      <c r="S104" s="14" t="n">
        <v>0.668018594863761</v>
      </c>
      <c r="T104" s="0" t="n">
        <v>0.465125525309382</v>
      </c>
      <c r="U104" s="0" t="n">
        <v>0</v>
      </c>
      <c r="V104" s="33" t="n">
        <v>0</v>
      </c>
      <c r="W104" s="32" t="n">
        <f aca="false">SUM(G104:R104)/SUM(S104,T104,U105)</f>
        <v>51.5646335817733</v>
      </c>
    </row>
    <row r="105" customFormat="false" ht="12.8" hidden="false" customHeight="false" outlineLevel="0" collapsed="false">
      <c r="B105" s="30"/>
      <c r="C105" s="30"/>
      <c r="D105" s="30"/>
      <c r="E105" s="30"/>
      <c r="F105" s="1" t="s">
        <v>35</v>
      </c>
      <c r="G105" s="8" t="n">
        <v>9.27472359021433</v>
      </c>
      <c r="H105" s="10" t="n">
        <v>9.27756405363568</v>
      </c>
      <c r="I105" s="10" t="n">
        <v>8.67094584287176</v>
      </c>
      <c r="J105" s="10" t="n">
        <v>6.879194274856</v>
      </c>
      <c r="K105" s="8" t="n">
        <v>8.73995012798798</v>
      </c>
      <c r="L105" s="10" t="n">
        <v>10.3857201485218</v>
      </c>
      <c r="M105" s="10" t="n">
        <v>10.5186653242441</v>
      </c>
      <c r="N105" s="34" t="n">
        <v>9.21121340587332</v>
      </c>
      <c r="O105" s="10" t="n">
        <v>5.70322055778502</v>
      </c>
      <c r="P105" s="10" t="n">
        <v>5.57390625378171</v>
      </c>
      <c r="Q105" s="10" t="n">
        <v>5.50325802405823</v>
      </c>
      <c r="R105" s="10" t="n">
        <v>5.75722219875233</v>
      </c>
      <c r="S105" s="8" t="n">
        <v>0.522195036284831</v>
      </c>
      <c r="T105" s="10" t="n">
        <v>0.724446785079532</v>
      </c>
      <c r="U105" s="10" t="n">
        <v>0.770271891988564</v>
      </c>
      <c r="V105" s="34" t="n">
        <v>0</v>
      </c>
      <c r="W105" s="32" t="n">
        <f aca="false">SUM(G105:R105)/SUM(S105:U105)</f>
        <v>47.3473818787369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1.9192614537765</v>
      </c>
      <c r="C111" s="30" t="n">
        <f aca="false">SUM(G115:J126)</f>
        <v>366.319718583952</v>
      </c>
      <c r="D111" s="30" t="n">
        <f aca="false">C111/B111</f>
        <v>190.864938105827</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98.5810062940766</v>
      </c>
    </row>
    <row r="112" customFormat="false" ht="12.8" hidden="false" customHeight="false" outlineLevel="0" collapsed="false">
      <c r="B112" s="30"/>
      <c r="C112" s="30"/>
      <c r="D112" s="30"/>
      <c r="E112" s="30"/>
      <c r="F112" s="27" t="s">
        <v>22</v>
      </c>
      <c r="G112" s="14" t="n">
        <v>0.306293873096008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103.215155889046</v>
      </c>
    </row>
    <row r="113" customFormat="false" ht="12.8" hidden="false" customHeight="false" outlineLevel="0" collapsed="false">
      <c r="B113" s="30"/>
      <c r="C113" s="30"/>
      <c r="D113" s="30"/>
      <c r="E113" s="30"/>
      <c r="F113" s="27" t="s">
        <v>23</v>
      </c>
      <c r="G113" s="14" t="n">
        <v>0.401820019091689</v>
      </c>
      <c r="H113" s="0" t="n">
        <v>0.44476535129844</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73.1289496425199</v>
      </c>
    </row>
    <row r="114" customFormat="false" ht="12.8" hidden="false" customHeight="false" outlineLevel="0" collapsed="false">
      <c r="B114" s="30"/>
      <c r="C114" s="30"/>
      <c r="D114" s="30"/>
      <c r="E114" s="30"/>
      <c r="F114" s="27" t="s">
        <v>24</v>
      </c>
      <c r="G114" s="8" t="n">
        <v>0.230516214068215</v>
      </c>
      <c r="H114" s="10" t="n">
        <v>0.12861543370707</v>
      </c>
      <c r="I114" s="10" t="n">
        <v>0.407250562515076</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119.132666677816</v>
      </c>
    </row>
    <row r="115" customFormat="false" ht="12.8" hidden="false" customHeight="false" outlineLevel="0" collapsed="false">
      <c r="B115" s="30" t="n">
        <f aca="false">SUM(K115:N118)</f>
        <v>4.93581531095103</v>
      </c>
      <c r="C115" s="30" t="n">
        <f aca="false">SUM(G115:J118)+SUM(K119:N122)+SUM(K123:N126)</f>
        <v>366.909244596428</v>
      </c>
      <c r="D115" s="30" t="n">
        <f aca="false">C115/B115</f>
        <v>74.336096770552</v>
      </c>
      <c r="E115" s="27" t="s">
        <v>15</v>
      </c>
      <c r="F115" s="1" t="s">
        <v>25</v>
      </c>
      <c r="G115" s="14" t="n">
        <v>1.21849776446144</v>
      </c>
      <c r="H115" s="0" t="n">
        <v>1.26413414152752</v>
      </c>
      <c r="I115" s="0" t="n">
        <v>1.01343287565405</v>
      </c>
      <c r="J115" s="0" t="n">
        <v>1.27410711354909</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31.1500460733752</v>
      </c>
    </row>
    <row r="116" customFormat="false" ht="12.8" hidden="false" customHeight="false" outlineLevel="0" collapsed="false">
      <c r="B116" s="30"/>
      <c r="C116" s="30"/>
      <c r="D116" s="30"/>
      <c r="E116" s="30"/>
      <c r="F116" s="1" t="s">
        <v>26</v>
      </c>
      <c r="G116" s="14" t="n">
        <v>0.634927701346589</v>
      </c>
      <c r="H116" s="0" t="n">
        <v>0.691373679021975</v>
      </c>
      <c r="I116" s="0" t="n">
        <v>0.362519486651546</v>
      </c>
      <c r="J116" s="0" t="n">
        <v>0.683504296824957</v>
      </c>
      <c r="K116" s="14" t="n">
        <v>0.859789601862007</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46.5134244931318</v>
      </c>
    </row>
    <row r="117" customFormat="false" ht="12.8" hidden="false" customHeight="false" outlineLevel="0" collapsed="false">
      <c r="B117" s="30"/>
      <c r="C117" s="30"/>
      <c r="D117" s="30"/>
      <c r="E117" s="30"/>
      <c r="F117" s="1" t="s">
        <v>27</v>
      </c>
      <c r="G117" s="14" t="n">
        <v>0.661601792404613</v>
      </c>
      <c r="H117" s="0" t="n">
        <v>0.67995597006566</v>
      </c>
      <c r="I117" s="0" t="n">
        <v>0.455277610448574</v>
      </c>
      <c r="J117" s="0" t="n">
        <v>0.676942359621809</v>
      </c>
      <c r="K117" s="14" t="n">
        <v>0.810446374193924</v>
      </c>
      <c r="L117" s="0" t="n">
        <v>0.2416578091067</v>
      </c>
      <c r="M117" s="0" t="n">
        <v>0</v>
      </c>
      <c r="N117" s="33" t="n">
        <v>0</v>
      </c>
      <c r="O117" s="0" t="n">
        <v>0</v>
      </c>
      <c r="P117" s="0" t="n">
        <v>0</v>
      </c>
      <c r="Q117" s="0" t="n">
        <v>0</v>
      </c>
      <c r="R117" s="0" t="n">
        <v>0</v>
      </c>
      <c r="S117" s="0" t="n">
        <v>0</v>
      </c>
      <c r="T117" s="0" t="n">
        <v>0</v>
      </c>
      <c r="U117" s="0" t="n">
        <v>0</v>
      </c>
      <c r="V117" s="33" t="n">
        <v>0</v>
      </c>
      <c r="W117" s="0" t="n">
        <f aca="false">SUM(G117:J117,M119:M126)/SUM(K117,L117,M118)</f>
        <v>48.717713197431</v>
      </c>
    </row>
    <row r="118" customFormat="false" ht="12.8" hidden="false" customHeight="false" outlineLevel="0" collapsed="false">
      <c r="B118" s="30"/>
      <c r="C118" s="30"/>
      <c r="D118" s="30"/>
      <c r="E118" s="30"/>
      <c r="F118" s="1" t="s">
        <v>16</v>
      </c>
      <c r="G118" s="14" t="n">
        <v>0.869226001064372</v>
      </c>
      <c r="H118" s="0" t="n">
        <v>0.759808117141646</v>
      </c>
      <c r="I118" s="0" t="n">
        <v>0.969760994942091</v>
      </c>
      <c r="J118" s="0" t="n">
        <v>0.856447109912794</v>
      </c>
      <c r="K118" s="8" t="n">
        <v>1.32365027514215</v>
      </c>
      <c r="L118" s="10" t="n">
        <v>0.879132484784014</v>
      </c>
      <c r="M118" s="10" t="n">
        <v>0.821138765862238</v>
      </c>
      <c r="N118" s="34" t="n">
        <v>0</v>
      </c>
      <c r="O118" s="0" t="n">
        <v>0</v>
      </c>
      <c r="P118" s="0" t="n">
        <v>0</v>
      </c>
      <c r="Q118" s="0" t="n">
        <v>0</v>
      </c>
      <c r="R118" s="0" t="n">
        <v>0</v>
      </c>
      <c r="S118" s="0" t="n">
        <v>0</v>
      </c>
      <c r="T118" s="0" t="n">
        <v>0</v>
      </c>
      <c r="U118" s="0" t="n">
        <v>0</v>
      </c>
      <c r="V118" s="33" t="n">
        <v>0</v>
      </c>
      <c r="W118" s="0" t="n">
        <f aca="false">SUM(G118:J118,N119:N126)/SUM(K118:M118)</f>
        <v>29.8506039205149</v>
      </c>
    </row>
    <row r="119" customFormat="false" ht="12.8" hidden="false" customHeight="false" outlineLevel="0" collapsed="false">
      <c r="B119" s="30" t="n">
        <f aca="false">SUM(O119:R122)</f>
        <v>7.4298782997966</v>
      </c>
      <c r="C119" s="30" t="n">
        <f aca="false">SUM(G119:N122)+SUM(O123:R126)</f>
        <v>437.346996968697</v>
      </c>
      <c r="D119" s="30" t="n">
        <f aca="false">C119/B119</f>
        <v>58.8632786866335</v>
      </c>
      <c r="E119" s="27" t="s">
        <v>17</v>
      </c>
      <c r="F119" s="1" t="s">
        <v>28</v>
      </c>
      <c r="G119" s="2" t="n">
        <v>10.2160360669105</v>
      </c>
      <c r="H119" s="4" t="n">
        <v>10.0543803977002</v>
      </c>
      <c r="I119" s="4" t="n">
        <v>10.2507223474348</v>
      </c>
      <c r="J119" s="31" t="n">
        <v>10.0729990004225</v>
      </c>
      <c r="K119" s="0" t="n">
        <v>10.1647947971055</v>
      </c>
      <c r="L119" s="0" t="n">
        <v>10.3400350664089</v>
      </c>
      <c r="M119" s="0" t="n">
        <v>10.1822726258801</v>
      </c>
      <c r="N119" s="0" t="n">
        <v>9.8633659936292</v>
      </c>
      <c r="O119" s="2" t="n">
        <v>0</v>
      </c>
      <c r="P119" s="4" t="n">
        <v>0</v>
      </c>
      <c r="Q119" s="4" t="n">
        <v>0</v>
      </c>
      <c r="R119" s="31" t="n">
        <v>0</v>
      </c>
      <c r="S119" s="0" t="n">
        <v>0</v>
      </c>
      <c r="T119" s="0" t="n">
        <v>0</v>
      </c>
      <c r="U119" s="0" t="n">
        <v>0</v>
      </c>
      <c r="V119" s="33" t="n">
        <v>0</v>
      </c>
      <c r="W119" s="0" t="n">
        <f aca="false">SUM(G119:N119,O123:O126)/SUM(O120:O122)</f>
        <v>32.5549610393083</v>
      </c>
    </row>
    <row r="120" customFormat="false" ht="12.8" hidden="false" customHeight="false" outlineLevel="0" collapsed="false">
      <c r="B120" s="30"/>
      <c r="C120" s="30"/>
      <c r="D120" s="30"/>
      <c r="E120" s="30"/>
      <c r="F120" s="1" t="s">
        <v>29</v>
      </c>
      <c r="G120" s="14" t="n">
        <v>10.0912843994187</v>
      </c>
      <c r="H120" s="0" t="n">
        <v>10.0287462802592</v>
      </c>
      <c r="I120" s="0" t="n">
        <v>10.0115777461353</v>
      </c>
      <c r="J120" s="33" t="n">
        <v>10.0062152111841</v>
      </c>
      <c r="K120" s="0" t="n">
        <v>10.1961294618475</v>
      </c>
      <c r="L120" s="0" t="n">
        <v>10.053144895118</v>
      </c>
      <c r="M120" s="0" t="n">
        <v>9.8967182625274</v>
      </c>
      <c r="N120" s="0" t="n">
        <v>10.0658693355034</v>
      </c>
      <c r="O120" s="14" t="n">
        <v>0.877299549055414</v>
      </c>
      <c r="P120" s="0" t="n">
        <v>0</v>
      </c>
      <c r="Q120" s="0" t="n">
        <v>0</v>
      </c>
      <c r="R120" s="33" t="n">
        <v>0</v>
      </c>
      <c r="S120" s="0" t="n">
        <v>0</v>
      </c>
      <c r="T120" s="0" t="n">
        <v>0</v>
      </c>
      <c r="U120" s="0" t="n">
        <v>0</v>
      </c>
      <c r="V120" s="33" t="n">
        <v>0</v>
      </c>
      <c r="W120" s="0" t="n">
        <f aca="false">SUM(G120:N120,P123:P126)/SUM(O120,P121,P122)</f>
        <v>32.4173365394644</v>
      </c>
    </row>
    <row r="121" customFormat="false" ht="12.8" hidden="false" customHeight="false" outlineLevel="0" collapsed="false">
      <c r="B121" s="30"/>
      <c r="C121" s="30"/>
      <c r="D121" s="30"/>
      <c r="E121" s="30"/>
      <c r="F121" s="1" t="s">
        <v>30</v>
      </c>
      <c r="G121" s="14" t="n">
        <v>11.5112073460983</v>
      </c>
      <c r="H121" s="0" t="n">
        <v>11.484503878597</v>
      </c>
      <c r="I121" s="0" t="n">
        <v>11.4282372925469</v>
      </c>
      <c r="J121" s="33" t="n">
        <v>11.4308573817577</v>
      </c>
      <c r="K121" s="0" t="n">
        <v>11.2798399048045</v>
      </c>
      <c r="L121" s="0" t="n">
        <v>11.5890935939944</v>
      </c>
      <c r="M121" s="0" t="n">
        <v>11.4245238091566</v>
      </c>
      <c r="N121" s="0" t="n">
        <v>11.751127092501</v>
      </c>
      <c r="O121" s="14" t="n">
        <v>1.80827617618225</v>
      </c>
      <c r="P121" s="0" t="n">
        <v>1.26835537805308</v>
      </c>
      <c r="Q121" s="0" t="n">
        <v>0</v>
      </c>
      <c r="R121" s="33" t="n">
        <v>0</v>
      </c>
      <c r="S121" s="0" t="n">
        <v>0</v>
      </c>
      <c r="T121" s="0" t="n">
        <v>0</v>
      </c>
      <c r="U121" s="0" t="n">
        <v>0</v>
      </c>
      <c r="V121" s="33" t="n">
        <v>0</v>
      </c>
      <c r="W121" s="0" t="n">
        <f aca="false">SUM(G121:N121,Q123:Q126)/SUM(O121,P121,Q122)</f>
        <v>24.3874142813803</v>
      </c>
    </row>
    <row r="122" customFormat="false" ht="12.8" hidden="false" customHeight="false" outlineLevel="0" collapsed="false">
      <c r="B122" s="30"/>
      <c r="C122" s="30"/>
      <c r="D122" s="30"/>
      <c r="E122" s="30"/>
      <c r="F122" s="1" t="s">
        <v>31</v>
      </c>
      <c r="G122" s="8" t="n">
        <v>10.5101560721236</v>
      </c>
      <c r="H122" s="10" t="n">
        <v>10.3681345064518</v>
      </c>
      <c r="I122" s="10" t="n">
        <v>10.4981304924499</v>
      </c>
      <c r="J122" s="34" t="n">
        <v>10.3989760007934</v>
      </c>
      <c r="K122" s="0" t="n">
        <v>10.3994396619661</v>
      </c>
      <c r="L122" s="0" t="n">
        <v>10.6095200773732</v>
      </c>
      <c r="M122" s="0" t="n">
        <v>10.473215829641</v>
      </c>
      <c r="N122" s="0" t="n">
        <v>10.1089397230123</v>
      </c>
      <c r="O122" s="8" t="n">
        <v>0.536239606545921</v>
      </c>
      <c r="P122" s="10" t="n">
        <v>1.10934693468622</v>
      </c>
      <c r="Q122" s="10" t="n">
        <v>1.83036065527371</v>
      </c>
      <c r="R122" s="34" t="n">
        <v>0</v>
      </c>
      <c r="S122" s="0" t="n">
        <v>0</v>
      </c>
      <c r="T122" s="0" t="n">
        <v>0</v>
      </c>
      <c r="U122" s="0" t="n">
        <v>0</v>
      </c>
      <c r="V122" s="33" t="n">
        <v>0</v>
      </c>
      <c r="W122" s="0" t="n">
        <f aca="false">SUM(G122:N122,R123:R126)/SUM(O122,P122,Q122)</f>
        <v>30.8616833406695</v>
      </c>
    </row>
    <row r="123" customFormat="false" ht="12.8" hidden="false" customHeight="false" outlineLevel="0" collapsed="false">
      <c r="B123" s="30" t="n">
        <f aca="false">SUM(S123:V126)</f>
        <v>2.7975641026127</v>
      </c>
      <c r="C123" s="30" t="n">
        <f aca="false">SUM(G123:R126)</f>
        <v>470.912537018294</v>
      </c>
      <c r="D123" s="30" t="n">
        <f aca="false">C123/B123</f>
        <v>168.329489422065</v>
      </c>
      <c r="E123" s="27" t="s">
        <v>18</v>
      </c>
      <c r="F123" s="1" t="s">
        <v>32</v>
      </c>
      <c r="G123" s="14" t="n">
        <v>12.4025304480815</v>
      </c>
      <c r="H123" s="0" t="n">
        <v>12.083715362227</v>
      </c>
      <c r="I123" s="0" t="n">
        <v>12.3854741681588</v>
      </c>
      <c r="J123" s="0" t="n">
        <v>12.1989998809463</v>
      </c>
      <c r="K123" s="2" t="n">
        <v>12.0692055699411</v>
      </c>
      <c r="L123" s="4" t="n">
        <v>12.5039965306484</v>
      </c>
      <c r="M123" s="4" t="n">
        <v>12.4291450494111</v>
      </c>
      <c r="N123" s="31" t="n">
        <v>11.87349017521</v>
      </c>
      <c r="O123" s="0" t="n">
        <v>6.16042533242096</v>
      </c>
      <c r="P123" s="0" t="n">
        <v>6.66541811950872</v>
      </c>
      <c r="Q123" s="0" t="n">
        <v>7.34140661638197</v>
      </c>
      <c r="R123" s="0" t="n">
        <v>6.24221503703917</v>
      </c>
      <c r="S123" s="2" t="n">
        <v>0</v>
      </c>
      <c r="T123" s="4" t="n">
        <v>0</v>
      </c>
      <c r="U123" s="4" t="n">
        <v>0</v>
      </c>
      <c r="V123" s="31" t="n">
        <v>0</v>
      </c>
      <c r="W123" s="0" t="n">
        <f aca="false">SUM(G123:R123)/SUM(S124:S126)</f>
        <v>65.3406571990821</v>
      </c>
    </row>
    <row r="124" customFormat="false" ht="12.8" hidden="false" customHeight="false" outlineLevel="0" collapsed="false">
      <c r="B124" s="30"/>
      <c r="C124" s="30"/>
      <c r="D124" s="30"/>
      <c r="E124" s="30"/>
      <c r="F124" s="1" t="s">
        <v>33</v>
      </c>
      <c r="G124" s="14" t="n">
        <v>11.6286415347806</v>
      </c>
      <c r="H124" s="0" t="n">
        <v>11.2852032554305</v>
      </c>
      <c r="I124" s="0" t="n">
        <v>11.5628922528973</v>
      </c>
      <c r="J124" s="0" t="n">
        <v>11.3903716660448</v>
      </c>
      <c r="K124" s="14" t="n">
        <v>11.5890973996544</v>
      </c>
      <c r="L124" s="0" t="n">
        <v>11.6423102357666</v>
      </c>
      <c r="M124" s="0" t="n">
        <v>11.5946813040046</v>
      </c>
      <c r="N124" s="33" t="n">
        <v>11.2339278892967</v>
      </c>
      <c r="O124" s="0" t="n">
        <v>5.97149915078348</v>
      </c>
      <c r="P124" s="0" t="n">
        <v>6.32495242413712</v>
      </c>
      <c r="Q124" s="0" t="n">
        <v>6.90178138915889</v>
      </c>
      <c r="R124" s="0" t="n">
        <v>5.99673174298511</v>
      </c>
      <c r="S124" s="14" t="n">
        <v>0.598891046990017</v>
      </c>
      <c r="T124" s="0" t="n">
        <v>0</v>
      </c>
      <c r="U124" s="0" t="n">
        <v>0</v>
      </c>
      <c r="V124" s="33" t="n">
        <v>0</v>
      </c>
      <c r="W124" s="0" t="n">
        <f aca="false">SUM(G124:R124)/SUM(S124,T125,T126)</f>
        <v>94.3882978095229</v>
      </c>
    </row>
    <row r="125" customFormat="false" ht="12.8" hidden="false" customHeight="false" outlineLevel="0" collapsed="false">
      <c r="B125" s="30"/>
      <c r="C125" s="30"/>
      <c r="D125" s="30"/>
      <c r="E125" s="30"/>
      <c r="F125" s="1" t="s">
        <v>34</v>
      </c>
      <c r="G125" s="14" t="n">
        <v>11.3050233695099</v>
      </c>
      <c r="H125" s="0" t="n">
        <v>10.9913928802294</v>
      </c>
      <c r="I125" s="0" t="n">
        <v>11.2650447425411</v>
      </c>
      <c r="J125" s="0" t="n">
        <v>11.0898886010213</v>
      </c>
      <c r="K125" s="14" t="n">
        <v>11.4094168210744</v>
      </c>
      <c r="L125" s="0" t="n">
        <v>11.373506045968</v>
      </c>
      <c r="M125" s="0" t="n">
        <v>11.2583715298194</v>
      </c>
      <c r="N125" s="33" t="n">
        <v>10.9414252290323</v>
      </c>
      <c r="O125" s="0" t="n">
        <v>5.84016141432895</v>
      </c>
      <c r="P125" s="0" t="n">
        <v>6.08700617861518</v>
      </c>
      <c r="Q125" s="0" t="n">
        <v>6.70385598168405</v>
      </c>
      <c r="R125" s="0" t="n">
        <v>5.81916532170284</v>
      </c>
      <c r="S125" s="14" t="n">
        <v>0.694623528556745</v>
      </c>
      <c r="T125" s="0" t="n">
        <v>0.275181073847551</v>
      </c>
      <c r="U125" s="0" t="n">
        <v>0</v>
      </c>
      <c r="V125" s="33" t="n">
        <v>0</v>
      </c>
      <c r="W125" s="0" t="n">
        <f aca="false">SUM(G125:R125)/SUM(S125,T125,U126)</f>
        <v>93.3425482838731</v>
      </c>
    </row>
    <row r="126" customFormat="false" ht="12.8" hidden="false" customHeight="false" outlineLevel="0" collapsed="false">
      <c r="B126" s="30"/>
      <c r="C126" s="30"/>
      <c r="D126" s="30"/>
      <c r="E126" s="30"/>
      <c r="F126" s="1" t="s">
        <v>35</v>
      </c>
      <c r="G126" s="8" t="n">
        <v>11.4819679164237</v>
      </c>
      <c r="H126" s="10" t="n">
        <v>11.1044084989395</v>
      </c>
      <c r="I126" s="10" t="n">
        <v>11.4886347875463</v>
      </c>
      <c r="J126" s="10" t="n">
        <v>11.221847784251</v>
      </c>
      <c r="K126" s="8" t="n">
        <v>11.3815991516792</v>
      </c>
      <c r="L126" s="10" t="n">
        <v>11.6396218245865</v>
      </c>
      <c r="M126" s="10" t="n">
        <v>11.5274066034452</v>
      </c>
      <c r="N126" s="34" t="n">
        <v>10.9724960917827</v>
      </c>
      <c r="O126" s="10" t="n">
        <v>5.76938040903551</v>
      </c>
      <c r="P126" s="10" t="n">
        <v>6.09142847612773</v>
      </c>
      <c r="Q126" s="10" t="n">
        <v>6.82241760212157</v>
      </c>
      <c r="R126" s="10" t="n">
        <v>5.84895722191311</v>
      </c>
      <c r="S126" s="8" t="n">
        <v>0.609680580741351</v>
      </c>
      <c r="T126" s="10" t="n">
        <v>0.366781808759661</v>
      </c>
      <c r="U126" s="10" t="n">
        <v>0.252406063717376</v>
      </c>
      <c r="V126" s="34" t="n">
        <v>0</v>
      </c>
      <c r="W126" s="0" t="n">
        <f aca="false">SUM(G126:R126)/SUM(S126:U126)</f>
        <v>93.8669766204443</v>
      </c>
    </row>
    <row r="132" customFormat="false" ht="12.8" hidden="false" customHeight="false" outlineLevel="0" collapsed="false">
      <c r="C132" s="32"/>
    </row>
    <row r="136" customFormat="false" ht="12.8" hidden="false" customHeight="false" outlineLevel="0" collapsed="false">
      <c r="C136" s="32"/>
    </row>
    <row r="140" customFormat="false" ht="12.8" hidden="false" customHeight="false" outlineLevel="0" collapsed="false">
      <c r="B140" s="32"/>
      <c r="C140" s="32"/>
    </row>
    <row r="144" customFormat="false" ht="12.8" hidden="false" customHeight="false" outlineLevel="0" collapsed="false">
      <c r="B144" s="32"/>
      <c r="C144" s="32"/>
    </row>
    <row r="153" customFormat="false" ht="12.8" hidden="false" customHeight="false" outlineLevel="0" collapsed="false">
      <c r="C153" s="32"/>
    </row>
    <row r="157" customFormat="false" ht="12.8" hidden="false" customHeight="false" outlineLevel="0" collapsed="false">
      <c r="C157" s="32"/>
    </row>
    <row r="161" customFormat="false" ht="12.8" hidden="false" customHeight="false" outlineLevel="0" collapsed="false">
      <c r="B161" s="32"/>
      <c r="C161" s="32"/>
    </row>
    <row r="165" customFormat="false" ht="12.8" hidden="false" customHeight="false" outlineLevel="0" collapsed="false">
      <c r="B165" s="32"/>
      <c r="C165" s="32"/>
    </row>
    <row r="174" customFormat="false" ht="12.8" hidden="false" customHeight="false" outlineLevel="0" collapsed="false">
      <c r="C174" s="32"/>
    </row>
    <row r="178" customFormat="false" ht="12.8" hidden="false" customHeight="false" outlineLevel="0" collapsed="false">
      <c r="C178" s="32"/>
    </row>
    <row r="182" customFormat="false" ht="12.8" hidden="false" customHeight="false" outlineLevel="0" collapsed="false">
      <c r="B182" s="32"/>
      <c r="C182" s="32"/>
    </row>
    <row r="186" customFormat="false" ht="12.8" hidden="false" customHeight="false" outlineLevel="0" collapsed="false">
      <c r="B186" s="32"/>
      <c r="C186" s="32"/>
    </row>
    <row r="195" customFormat="false" ht="12.8" hidden="false" customHeight="false" outlineLevel="0" collapsed="false">
      <c r="C195" s="32"/>
    </row>
    <row r="199" customFormat="false" ht="12.8" hidden="false" customHeight="false" outlineLevel="0" collapsed="false">
      <c r="C199" s="32"/>
    </row>
    <row r="203" customFormat="false" ht="12.8" hidden="false" customHeight="false" outlineLevel="0" collapsed="false">
      <c r="B203" s="32"/>
      <c r="C203" s="32"/>
    </row>
    <row r="207" customFormat="false" ht="12.8" hidden="false" customHeight="false" outlineLevel="0" collapsed="false">
      <c r="B207" s="32"/>
      <c r="C207" s="32"/>
    </row>
  </sheetData>
  <mergeCells count="144">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W27:W42">
    <cfRule type="colorScale" priority="8">
      <colorScale>
        <cfvo type="min" val="0"/>
        <cfvo type="percentile" val="50"/>
        <cfvo type="max" val="0"/>
        <color rgb="FFFF0000"/>
        <color rgb="FFFFFF00"/>
        <color rgb="FF00A933"/>
      </colorScale>
    </cfRule>
  </conditionalFormatting>
  <conditionalFormatting sqref="W48:W63">
    <cfRule type="colorScale" priority="9">
      <colorScale>
        <cfvo type="min" val="0"/>
        <cfvo type="percentile" val="50"/>
        <cfvo type="max" val="0"/>
        <color rgb="FFFF0000"/>
        <color rgb="FFFFFF00"/>
        <color rgb="FF00A933"/>
      </colorScale>
    </cfRule>
  </conditionalFormatting>
  <conditionalFormatting sqref="W69:W84">
    <cfRule type="colorScale" priority="10">
      <colorScale>
        <cfvo type="min" val="0"/>
        <cfvo type="percentile" val="50"/>
        <cfvo type="max" val="0"/>
        <color rgb="FFFF0000"/>
        <color rgb="FFFFFF00"/>
        <color rgb="FF00A933"/>
      </colorScale>
    </cfRule>
  </conditionalFormatting>
  <conditionalFormatting sqref="W90:W105">
    <cfRule type="colorScale" priority="11">
      <colorScale>
        <cfvo type="min" val="0"/>
        <cfvo type="percentile" val="50"/>
        <cfvo type="max" val="0"/>
        <color rgb="FFFF0000"/>
        <color rgb="FFFFFF00"/>
        <color rgb="FF00A933"/>
      </colorScale>
    </cfRule>
  </conditionalFormatting>
  <conditionalFormatting sqref="W111:W126">
    <cfRule type="colorScale" priority="12">
      <colorScale>
        <cfvo type="min" val="0"/>
        <cfvo type="percentile" val="50"/>
        <cfvo type="max" val="0"/>
        <color rgb="FFFF0000"/>
        <color rgb="FFFFFF00"/>
        <color rgb="FF00A933"/>
      </colorScale>
    </cfRule>
  </conditionalFormatting>
  <conditionalFormatting sqref="W6:W21">
    <cfRule type="colorScale" priority="13">
      <colorScale>
        <cfvo type="min" val="0"/>
        <cfvo type="percentile" val="50"/>
        <cfvo type="max" val="0"/>
        <color rgb="FFFF0000"/>
        <color rgb="FFFFFF00"/>
        <color rgb="FF00A933"/>
      </colorScale>
    </cfRule>
  </conditionalFormatting>
  <conditionalFormatting sqref="D6 D27 D48 D69 D90 D111">
    <cfRule type="top10" priority="14" aboveAverage="0" equalAverage="0" bottom="0" percent="0" rank="1" text="" dxfId="0"/>
    <cfRule type="top10" priority="15" aboveAverage="0" equalAverage="0" bottom="1" percent="0" rank="1" text="" dxfId="1"/>
  </conditionalFormatting>
  <conditionalFormatting sqref="D31 D52 D73 D94 D115 D10">
    <cfRule type="top10" priority="16" aboveAverage="0" equalAverage="0" bottom="0" percent="0" rank="1" text="" dxfId="0"/>
    <cfRule type="top10" priority="17" aboveAverage="0" equalAverage="0" bottom="1" percent="0" rank="1" text="" dxfId="1"/>
  </conditionalFormatting>
  <conditionalFormatting sqref="D14 D35 D56 D77 D98 D119">
    <cfRule type="top10" priority="18" aboveAverage="0" equalAverage="0" bottom="0" percent="0" rank="1" text="" dxfId="0"/>
    <cfRule type="top10" priority="19" aboveAverage="0" equalAverage="0" bottom="1" percent="0" rank="1" text="" dxfId="1"/>
  </conditionalFormatting>
  <conditionalFormatting sqref="D39 D60 D81 D102 D123 D18">
    <cfRule type="top10" priority="20" aboveAverage="0" equalAverage="0" bottom="0" percent="0" rank="1" text="" dxfId="0"/>
    <cfRule type="top10" priority="21" aboveAverage="0" equalAverage="0" bottom="1" percent="0" rank="1" text="" dxfId="1"/>
  </conditionalFormatting>
  <conditionalFormatting sqref="B6 B27 B48 B69 B90 B111 B132 B153 B174 B195">
    <cfRule type="top10" priority="22" aboveAverage="0" equalAverage="0" bottom="1" percent="0" rank="1" text="" dxfId="0"/>
    <cfRule type="top10" priority="23" aboveAverage="0" equalAverage="0" bottom="0" percent="0" rank="1" text="" dxfId="1"/>
  </conditionalFormatting>
  <conditionalFormatting sqref="B10 B31 B52 B73 B94 B115 B136 B157 B178 B199">
    <cfRule type="top10" priority="24" aboveAverage="0" equalAverage="0" bottom="1" percent="0" rank="1" text="" dxfId="0"/>
    <cfRule type="top10" priority="25" aboveAverage="0" equalAverage="0" bottom="0" percent="0" rank="1" text="" dxfId="1"/>
  </conditionalFormatting>
  <conditionalFormatting sqref="B35 B56 B77 B98 B119 B140 B161 B182 B203 B14">
    <cfRule type="top10" priority="26" aboveAverage="0" equalAverage="0" bottom="1" percent="0" rank="1" text="" dxfId="0"/>
    <cfRule type="top10" priority="27" aboveAverage="0" equalAverage="0" bottom="0" percent="0" rank="1" text="" dxfId="1"/>
  </conditionalFormatting>
  <conditionalFormatting sqref="B39 B60 B81 B102 B123 B144 B165 B186 B207 B18">
    <cfRule type="top10" priority="28" aboveAverage="0" equalAverage="0" bottom="1" percent="0" rank="1" text="" dxfId="0"/>
    <cfRule type="top10" priority="29" aboveAverage="0" equalAverage="0" bottom="0" percent="0" rank="1" text="" dxfId="1"/>
  </conditionalFormatting>
  <conditionalFormatting sqref="C6 C27 C48 C69 C90 C111 C132 C153 C174 C195">
    <cfRule type="top10" priority="30" aboveAverage="0" equalAverage="0" bottom="0" percent="0" rank="1" text="" dxfId="0"/>
    <cfRule type="top10" priority="31" aboveAverage="0" equalAverage="0" bottom="1" percent="0" rank="1" text="" dxfId="1"/>
  </conditionalFormatting>
  <conditionalFormatting sqref="C10 C31 C52 C73 C94 C115 C136 C157 C178 C199">
    <cfRule type="top10" priority="32" aboveAverage="0" equalAverage="0" bottom="0" percent="0" rank="1" text="" dxfId="0"/>
    <cfRule type="top10" priority="33" aboveAverage="0" equalAverage="0" bottom="1" percent="0" rank="1" text="" dxfId="1"/>
  </conditionalFormatting>
  <conditionalFormatting sqref="C14 C35 C56 C77 C98 C119 C140 C161 C182 C203">
    <cfRule type="top10" priority="34" aboveAverage="0" equalAverage="0" bottom="0" percent="0" rank="1" text="" dxfId="0"/>
    <cfRule type="top10" priority="35" aboveAverage="0" equalAverage="0" bottom="1" percent="0" rank="1" text="" dxfId="1"/>
  </conditionalFormatting>
  <conditionalFormatting sqref="C39 C60 C81 C102 C123 C144 C165 C186 C207 C18">
    <cfRule type="top10" priority="36" aboveAverage="0" equalAverage="0" bottom="0" percent="0" rank="1" text="" dxfId="0"/>
    <cfRule type="top10" priority="37"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94" colorId="64" zoomScale="80" zoomScaleNormal="80" zoomScalePageLayoutView="100" workbookViewId="0">
      <selection pane="topLeft" activeCell="C31" activeCellId="0" sqref="C31"/>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6.97653668901444</v>
      </c>
      <c r="C6" s="30" t="n">
        <f aca="false">SUM(G10:J21)</f>
        <v>317.727780369832</v>
      </c>
      <c r="D6" s="30" t="n">
        <f aca="false">C6/B6</f>
        <v>45.542336338622</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28.5382951889427</v>
      </c>
    </row>
    <row r="7" customFormat="false" ht="12.8" hidden="false" customHeight="false" outlineLevel="0" collapsed="false">
      <c r="B7" s="30"/>
      <c r="C7" s="30"/>
      <c r="D7" s="30"/>
      <c r="E7" s="30"/>
      <c r="F7" s="27" t="s">
        <v>22</v>
      </c>
      <c r="G7" s="14" t="n">
        <v>0.665278456042139</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27.2160286183046</v>
      </c>
    </row>
    <row r="8" customFormat="false" ht="12.8" hidden="false" customHeight="false" outlineLevel="0" collapsed="false">
      <c r="B8" s="30"/>
      <c r="C8" s="30"/>
      <c r="D8" s="30"/>
      <c r="E8" s="30"/>
      <c r="F8" s="27" t="s">
        <v>23</v>
      </c>
      <c r="G8" s="14" t="n">
        <v>1.41193474580035</v>
      </c>
      <c r="H8" s="0" t="n">
        <v>1.76320563597742</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15.605377809405</v>
      </c>
    </row>
    <row r="9" customFormat="false" ht="12.8" hidden="false" customHeight="false" outlineLevel="0" collapsed="false">
      <c r="B9" s="30"/>
      <c r="C9" s="30"/>
      <c r="D9" s="30"/>
      <c r="E9" s="30"/>
      <c r="F9" s="27" t="s">
        <v>24</v>
      </c>
      <c r="G9" s="8" t="n">
        <v>0.782911598956458</v>
      </c>
      <c r="H9" s="10" t="n">
        <v>0.498376584822874</v>
      </c>
      <c r="I9" s="10" t="n">
        <v>1.8548296674152</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24.8563961227866</v>
      </c>
    </row>
    <row r="10" customFormat="false" ht="12.8" hidden="false" customHeight="false" outlineLevel="0" collapsed="false">
      <c r="B10" s="30" t="n">
        <f aca="false">SUM(K10:N13)</f>
        <v>42.8617550034402</v>
      </c>
      <c r="C10" s="30" t="n">
        <f aca="false">SUM(G10:J13)+SUM(K14:N17)+SUM(K18:N21)</f>
        <v>511.0122774123</v>
      </c>
      <c r="D10" s="30" t="n">
        <f aca="false">C10/B10</f>
        <v>11.9223367631887</v>
      </c>
      <c r="E10" s="27" t="s">
        <v>15</v>
      </c>
      <c r="F10" s="1" t="s">
        <v>25</v>
      </c>
      <c r="G10" s="14" t="n">
        <v>5.26119771995387</v>
      </c>
      <c r="H10" s="0" t="n">
        <v>4.81603580248599</v>
      </c>
      <c r="I10" s="0" t="n">
        <v>4.90181677032042</v>
      </c>
      <c r="J10" s="0" t="n">
        <v>4.45167323004957</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2.80373890671048</v>
      </c>
    </row>
    <row r="11" customFormat="false" ht="12.8" hidden="false" customHeight="false" outlineLevel="0" collapsed="false">
      <c r="B11" s="30"/>
      <c r="C11" s="30"/>
      <c r="D11" s="30"/>
      <c r="E11" s="30"/>
      <c r="F11" s="1" t="s">
        <v>26</v>
      </c>
      <c r="G11" s="14" t="n">
        <v>7.49016515902065</v>
      </c>
      <c r="H11" s="0" t="n">
        <v>6.92148615061754</v>
      </c>
      <c r="I11" s="0" t="n">
        <v>8.43250800175401</v>
      </c>
      <c r="J11" s="0" t="n">
        <v>6.61775712722496</v>
      </c>
      <c r="K11" s="14" t="n">
        <v>2.74592583068464</v>
      </c>
      <c r="L11" s="0" t="n">
        <v>0</v>
      </c>
      <c r="M11" s="0" t="n">
        <v>0</v>
      </c>
      <c r="N11" s="33" t="n">
        <v>0</v>
      </c>
      <c r="O11" s="0" t="n">
        <v>0</v>
      </c>
      <c r="P11" s="0" t="n">
        <v>0</v>
      </c>
      <c r="Q11" s="0" t="n">
        <v>0</v>
      </c>
      <c r="R11" s="0" t="n">
        <v>0</v>
      </c>
      <c r="S11" s="0" t="n">
        <v>0</v>
      </c>
      <c r="T11" s="0" t="n">
        <v>0</v>
      </c>
      <c r="U11" s="0" t="n">
        <v>0</v>
      </c>
      <c r="V11" s="33" t="n">
        <v>0</v>
      </c>
      <c r="W11" s="0" t="n">
        <f aca="false">SUM(G11:J11,L14:L21)/SUM(K11,L12,L13)</f>
        <v>4.84918662940037</v>
      </c>
    </row>
    <row r="12" customFormat="false" ht="12.8" hidden="false" customHeight="false" outlineLevel="0" collapsed="false">
      <c r="B12" s="30"/>
      <c r="C12" s="30"/>
      <c r="D12" s="30"/>
      <c r="E12" s="30"/>
      <c r="F12" s="1" t="s">
        <v>27</v>
      </c>
      <c r="G12" s="14" t="n">
        <v>13.576340487397</v>
      </c>
      <c r="H12" s="0" t="n">
        <v>13.0472847289064</v>
      </c>
      <c r="I12" s="0" t="n">
        <v>14.2097012317031</v>
      </c>
      <c r="J12" s="0" t="n">
        <v>12.6633515594615</v>
      </c>
      <c r="K12" s="14" t="n">
        <v>10.3946146190165</v>
      </c>
      <c r="L12" s="0" t="n">
        <v>7.75451181222077</v>
      </c>
      <c r="M12" s="0" t="n">
        <v>0</v>
      </c>
      <c r="N12" s="33" t="n">
        <v>0</v>
      </c>
      <c r="O12" s="0" t="n">
        <v>0</v>
      </c>
      <c r="P12" s="0" t="n">
        <v>0</v>
      </c>
      <c r="Q12" s="0" t="n">
        <v>0</v>
      </c>
      <c r="R12" s="0" t="n">
        <v>0</v>
      </c>
      <c r="S12" s="0" t="n">
        <v>0</v>
      </c>
      <c r="T12" s="0" t="n">
        <v>0</v>
      </c>
      <c r="U12" s="0" t="n">
        <v>0</v>
      </c>
      <c r="V12" s="33" t="n">
        <v>0</v>
      </c>
      <c r="W12" s="0" t="n">
        <f aca="false">SUM(G12:J12,M14:M21)/SUM(K12,L12,M13)</f>
        <v>7.88144876487593</v>
      </c>
    </row>
    <row r="13" customFormat="false" ht="12.8" hidden="false" customHeight="false" outlineLevel="0" collapsed="false">
      <c r="B13" s="30"/>
      <c r="C13" s="30"/>
      <c r="D13" s="30"/>
      <c r="E13" s="30"/>
      <c r="F13" s="1" t="s">
        <v>16</v>
      </c>
      <c r="G13" s="14" t="n">
        <v>14.8927686281479</v>
      </c>
      <c r="H13" s="0" t="n">
        <v>14.434491252881</v>
      </c>
      <c r="I13" s="0" t="n">
        <v>15.732028306523</v>
      </c>
      <c r="J13" s="0" t="n">
        <v>14.0212766443493</v>
      </c>
      <c r="K13" s="8" t="n">
        <v>9.07813194088647</v>
      </c>
      <c r="L13" s="10" t="n">
        <v>8.39901042329287</v>
      </c>
      <c r="M13" s="10" t="n">
        <v>4.48956037733893</v>
      </c>
      <c r="N13" s="34" t="n">
        <v>0</v>
      </c>
      <c r="O13" s="0" t="n">
        <v>0</v>
      </c>
      <c r="P13" s="0" t="n">
        <v>0</v>
      </c>
      <c r="Q13" s="0" t="n">
        <v>0</v>
      </c>
      <c r="R13" s="0" t="n">
        <v>0</v>
      </c>
      <c r="S13" s="0" t="n">
        <v>0</v>
      </c>
      <c r="T13" s="0" t="n">
        <v>0</v>
      </c>
      <c r="U13" s="0" t="n">
        <v>0</v>
      </c>
      <c r="V13" s="33" t="n">
        <v>0</v>
      </c>
      <c r="W13" s="0" t="n">
        <f aca="false">SUM(G13:J13,N14:N21)/SUM(K13:M13)</f>
        <v>8.13250501114977</v>
      </c>
    </row>
    <row r="14" customFormat="false" ht="12.8" hidden="false" customHeight="false" outlineLevel="0" collapsed="false">
      <c r="B14" s="30" t="n">
        <f aca="false">SUM(O14:R17)</f>
        <v>27.4697928249164</v>
      </c>
      <c r="C14" s="30" t="n">
        <f aca="false">SUM(G14:N17)+SUM(O18:R21)</f>
        <v>339.105803154929</v>
      </c>
      <c r="D14" s="30" t="n">
        <f aca="false">C14/B14</f>
        <v>12.3446800387713</v>
      </c>
      <c r="E14" s="27" t="s">
        <v>17</v>
      </c>
      <c r="F14" s="1" t="s">
        <v>28</v>
      </c>
      <c r="G14" s="2" t="n">
        <v>7.70474134971094</v>
      </c>
      <c r="H14" s="4" t="n">
        <v>7.33862513423489</v>
      </c>
      <c r="I14" s="4" t="n">
        <v>7.26067341067874</v>
      </c>
      <c r="J14" s="31" t="n">
        <v>6.97790715648243</v>
      </c>
      <c r="K14" s="0" t="n">
        <v>2.23411025820543</v>
      </c>
      <c r="L14" s="0" t="n">
        <v>1.86526631044844</v>
      </c>
      <c r="M14" s="0" t="n">
        <v>9.39284951089408</v>
      </c>
      <c r="N14" s="0" t="n">
        <v>7.63545416159409</v>
      </c>
      <c r="O14" s="2" t="n">
        <v>0</v>
      </c>
      <c r="P14" s="4" t="n">
        <v>0</v>
      </c>
      <c r="Q14" s="4" t="n">
        <v>0</v>
      </c>
      <c r="R14" s="31" t="n">
        <v>0</v>
      </c>
      <c r="S14" s="0" t="n">
        <v>0</v>
      </c>
      <c r="T14" s="0" t="n">
        <v>0</v>
      </c>
      <c r="U14" s="0" t="n">
        <v>0</v>
      </c>
      <c r="V14" s="33" t="n">
        <v>0</v>
      </c>
      <c r="W14" s="0" t="n">
        <f aca="false">SUM(G14:N14,O18:O21)/SUM(O15:O17)</f>
        <v>9.29883528460425</v>
      </c>
    </row>
    <row r="15" customFormat="false" ht="12.8" hidden="false" customHeight="false" outlineLevel="0" collapsed="false">
      <c r="B15" s="30"/>
      <c r="C15" s="30"/>
      <c r="D15" s="30"/>
      <c r="E15" s="30"/>
      <c r="F15" s="1" t="s">
        <v>29</v>
      </c>
      <c r="G15" s="14" t="n">
        <v>7.34232317647982</v>
      </c>
      <c r="H15" s="0" t="n">
        <v>7.06352689336164</v>
      </c>
      <c r="I15" s="0" t="n">
        <v>6.94191987882744</v>
      </c>
      <c r="J15" s="33" t="n">
        <v>6.72035437817327</v>
      </c>
      <c r="K15" s="0" t="n">
        <v>2.06889065570698</v>
      </c>
      <c r="L15" s="0" t="n">
        <v>1.90306259960259</v>
      </c>
      <c r="M15" s="0" t="n">
        <v>9.72228457056949</v>
      </c>
      <c r="N15" s="0" t="n">
        <v>7.90161676919863</v>
      </c>
      <c r="O15" s="14" t="n">
        <v>0.322778254936295</v>
      </c>
      <c r="P15" s="0" t="n">
        <v>0</v>
      </c>
      <c r="Q15" s="0" t="n">
        <v>0</v>
      </c>
      <c r="R15" s="33" t="n">
        <v>0</v>
      </c>
      <c r="S15" s="0" t="n">
        <v>0</v>
      </c>
      <c r="T15" s="0" t="n">
        <v>0</v>
      </c>
      <c r="U15" s="0" t="n">
        <v>0</v>
      </c>
      <c r="V15" s="33" t="n">
        <v>0</v>
      </c>
      <c r="W15" s="0" t="n">
        <f aca="false">SUM(G15:N15,P18:P21)/SUM(O15,P16,P17)</f>
        <v>9.26812272187645</v>
      </c>
    </row>
    <row r="16" customFormat="false" ht="12.8" hidden="false" customHeight="false" outlineLevel="0" collapsed="false">
      <c r="B16" s="30"/>
      <c r="C16" s="30"/>
      <c r="D16" s="30"/>
      <c r="E16" s="30"/>
      <c r="F16" s="1" t="s">
        <v>30</v>
      </c>
      <c r="G16" s="14" t="n">
        <v>2.91279381569489</v>
      </c>
      <c r="H16" s="0" t="n">
        <v>3.32629117284814</v>
      </c>
      <c r="I16" s="0" t="n">
        <v>2.10807073579824</v>
      </c>
      <c r="J16" s="33" t="n">
        <v>3.36726737859154</v>
      </c>
      <c r="K16" s="0" t="n">
        <v>6.53493510626275</v>
      </c>
      <c r="L16" s="0" t="n">
        <v>10.5273389064533</v>
      </c>
      <c r="M16" s="0" t="n">
        <v>18.2251262804902</v>
      </c>
      <c r="N16" s="0" t="n">
        <v>19.8163225204961</v>
      </c>
      <c r="O16" s="14" t="n">
        <v>7.60936913943644</v>
      </c>
      <c r="P16" s="0" t="n">
        <v>7.18375229218259</v>
      </c>
      <c r="Q16" s="0" t="n">
        <v>0</v>
      </c>
      <c r="R16" s="33" t="n">
        <v>0</v>
      </c>
      <c r="S16" s="0" t="n">
        <v>0</v>
      </c>
      <c r="T16" s="0" t="n">
        <v>0</v>
      </c>
      <c r="U16" s="0" t="n">
        <v>0</v>
      </c>
      <c r="V16" s="33" t="n">
        <v>0</v>
      </c>
      <c r="W16" s="0" t="n">
        <f aca="false">SUM(G16:N16,Q18:Q21)/SUM(O16,P16,Q17)</f>
        <v>2.86724829868857</v>
      </c>
    </row>
    <row r="17" customFormat="false" ht="12.8" hidden="false" customHeight="false" outlineLevel="0" collapsed="false">
      <c r="B17" s="30"/>
      <c r="C17" s="30"/>
      <c r="D17" s="30"/>
      <c r="E17" s="30"/>
      <c r="F17" s="1" t="s">
        <v>31</v>
      </c>
      <c r="G17" s="8" t="n">
        <v>9.51708646129498</v>
      </c>
      <c r="H17" s="10" t="n">
        <v>9.17747783230436</v>
      </c>
      <c r="I17" s="10" t="n">
        <v>9.07714422292246</v>
      </c>
      <c r="J17" s="34" t="n">
        <v>8.78950799526268</v>
      </c>
      <c r="K17" s="0" t="n">
        <v>3.74358613257039</v>
      </c>
      <c r="L17" s="0" t="n">
        <v>2.32459932761948</v>
      </c>
      <c r="M17" s="0" t="n">
        <v>8.03991016938108</v>
      </c>
      <c r="N17" s="0" t="n">
        <v>6.34619546285909</v>
      </c>
      <c r="O17" s="8" t="n">
        <v>1.23658989461011</v>
      </c>
      <c r="P17" s="10" t="n">
        <v>1.44944574378038</v>
      </c>
      <c r="Q17" s="10" t="n">
        <v>9.6678574999706</v>
      </c>
      <c r="R17" s="34" t="n">
        <v>0</v>
      </c>
      <c r="S17" s="0" t="n">
        <v>0</v>
      </c>
      <c r="T17" s="0" t="n">
        <v>0</v>
      </c>
      <c r="U17" s="0" t="n">
        <v>0</v>
      </c>
      <c r="V17" s="33" t="n">
        <v>0</v>
      </c>
      <c r="W17" s="0" t="n">
        <f aca="false">SUM(G17:N17,R18:R21)/SUM(O17,P17,Q17)</f>
        <v>8.15179770658929</v>
      </c>
    </row>
    <row r="18" customFormat="false" ht="12.8" hidden="false" customHeight="false" outlineLevel="0" collapsed="false">
      <c r="B18" s="30" t="n">
        <f aca="false">SUM(S18:V21)</f>
        <v>7.31259213913246</v>
      </c>
      <c r="C18" s="30" t="n">
        <f aca="false">SUM(G18:R21)</f>
        <v>397.091575865432</v>
      </c>
      <c r="D18" s="30" t="n">
        <f aca="false">C18/B18</f>
        <v>54.3024372630389</v>
      </c>
      <c r="E18" s="27" t="s">
        <v>18</v>
      </c>
      <c r="F18" s="1" t="s">
        <v>32</v>
      </c>
      <c r="G18" s="14" t="n">
        <v>2.66300359126558</v>
      </c>
      <c r="H18" s="0" t="n">
        <v>2.88139150295577</v>
      </c>
      <c r="I18" s="0" t="n">
        <v>1.98540234566588</v>
      </c>
      <c r="J18" s="0" t="n">
        <v>2.96187489410012</v>
      </c>
      <c r="K18" s="2" t="n">
        <v>7.03125330858654</v>
      </c>
      <c r="L18" s="4" t="n">
        <v>11.5915070692337</v>
      </c>
      <c r="M18" s="4" t="n">
        <v>19.7310171608233</v>
      </c>
      <c r="N18" s="31" t="n">
        <v>20.7355292825156</v>
      </c>
      <c r="O18" s="0" t="n">
        <v>8.81481339305173</v>
      </c>
      <c r="P18" s="0" t="n">
        <v>8.4212430700614</v>
      </c>
      <c r="Q18" s="0" t="n">
        <v>0.570482960101547</v>
      </c>
      <c r="R18" s="0" t="n">
        <v>11.0080935256221</v>
      </c>
      <c r="S18" s="2" t="n">
        <v>0</v>
      </c>
      <c r="T18" s="4" t="n">
        <v>0</v>
      </c>
      <c r="U18" s="4" t="n">
        <v>0</v>
      </c>
      <c r="V18" s="31" t="n">
        <v>0</v>
      </c>
      <c r="W18" s="0" t="n">
        <f aca="false">SUM(G18:R18)/SUM(S19:S21)</f>
        <v>35.7434976129345</v>
      </c>
    </row>
    <row r="19" customFormat="false" ht="12.8" hidden="false" customHeight="false" outlineLevel="0" collapsed="false">
      <c r="B19" s="30"/>
      <c r="C19" s="30"/>
      <c r="D19" s="30"/>
      <c r="E19" s="30"/>
      <c r="F19" s="1" t="s">
        <v>33</v>
      </c>
      <c r="G19" s="14" t="n">
        <v>5.23294343332304</v>
      </c>
      <c r="H19" s="0" t="n">
        <v>5.57512129813768</v>
      </c>
      <c r="I19" s="0" t="n">
        <v>3.83103082017372</v>
      </c>
      <c r="J19" s="0" t="n">
        <v>5.64148876989286</v>
      </c>
      <c r="K19" s="14" t="n">
        <v>7.8907160871718</v>
      </c>
      <c r="L19" s="0" t="n">
        <v>11.4865739195463</v>
      </c>
      <c r="M19" s="0" t="n">
        <v>20.0482946981594</v>
      </c>
      <c r="N19" s="33" t="n">
        <v>19.422903832741</v>
      </c>
      <c r="O19" s="0" t="n">
        <v>7.81839757611447</v>
      </c>
      <c r="P19" s="0" t="n">
        <v>7.46275567615969</v>
      </c>
      <c r="Q19" s="0" t="n">
        <v>0.682999444128778</v>
      </c>
      <c r="R19" s="0" t="n">
        <v>9.58130321525404</v>
      </c>
      <c r="S19" s="14" t="n">
        <v>1.07816101517211</v>
      </c>
      <c r="T19" s="0" t="n">
        <v>0</v>
      </c>
      <c r="U19" s="0" t="n">
        <v>0</v>
      </c>
      <c r="V19" s="33" t="n">
        <v>0</v>
      </c>
      <c r="W19" s="0" t="n">
        <f aca="false">SUM(G19:R19)/SUM(S19,T20,T21)</f>
        <v>21.2692242918636</v>
      </c>
    </row>
    <row r="20" customFormat="false" ht="12.8" hidden="false" customHeight="false" outlineLevel="0" collapsed="false">
      <c r="B20" s="30"/>
      <c r="C20" s="30"/>
      <c r="D20" s="30"/>
      <c r="E20" s="30"/>
      <c r="F20" s="1" t="s">
        <v>34</v>
      </c>
      <c r="G20" s="14" t="n">
        <v>2.52801538320717</v>
      </c>
      <c r="H20" s="0" t="n">
        <v>2.55169428417264</v>
      </c>
      <c r="I20" s="0" t="n">
        <v>2.0981201310774</v>
      </c>
      <c r="J20" s="0" t="n">
        <v>2.8442558834133</v>
      </c>
      <c r="K20" s="14" t="n">
        <v>6.53189438085839</v>
      </c>
      <c r="L20" s="0" t="n">
        <v>10.9465424686513</v>
      </c>
      <c r="M20" s="0" t="n">
        <v>19.7341763706027</v>
      </c>
      <c r="N20" s="33" t="n">
        <v>17.8820586498306</v>
      </c>
      <c r="O20" s="0" t="n">
        <v>8.97051172721041</v>
      </c>
      <c r="P20" s="0" t="n">
        <v>8.56164482300596</v>
      </c>
      <c r="Q20" s="0" t="n">
        <v>1.21201725518433</v>
      </c>
      <c r="R20" s="0" t="n">
        <v>11.4154380724172</v>
      </c>
      <c r="S20" s="14" t="n">
        <v>1.00573234537341</v>
      </c>
      <c r="T20" s="0" t="n">
        <v>2.29721943258058</v>
      </c>
      <c r="U20" s="0" t="n">
        <v>0</v>
      </c>
      <c r="V20" s="33" t="n">
        <v>0</v>
      </c>
      <c r="W20" s="0" t="n">
        <f aca="false">SUM(G20:R20)/SUM(S20,T20,U21)</f>
        <v>23.7037056465475</v>
      </c>
    </row>
    <row r="21" customFormat="false" ht="12.8" hidden="false" customHeight="false" outlineLevel="0" collapsed="false">
      <c r="B21" s="30"/>
      <c r="C21" s="30"/>
      <c r="D21" s="30"/>
      <c r="E21" s="30"/>
      <c r="F21" s="1" t="s">
        <v>35</v>
      </c>
      <c r="G21" s="8" t="n">
        <v>2.50170663692037</v>
      </c>
      <c r="H21" s="10" t="n">
        <v>2.52409788982814</v>
      </c>
      <c r="I21" s="10" t="n">
        <v>1.91616713220355</v>
      </c>
      <c r="J21" s="10" t="n">
        <v>2.89587258003221</v>
      </c>
      <c r="K21" s="8" t="n">
        <v>6.82924678477221</v>
      </c>
      <c r="L21" s="10" t="n">
        <v>11.5401438254832</v>
      </c>
      <c r="M21" s="10" t="n">
        <v>20.0353134174776</v>
      </c>
      <c r="N21" s="34" t="n">
        <v>19.8236746126983</v>
      </c>
      <c r="O21" s="10" t="n">
        <v>9.24522782943479</v>
      </c>
      <c r="P21" s="10" t="n">
        <v>8.89546486712328</v>
      </c>
      <c r="Q21" s="10" t="n">
        <v>0.852054649807476</v>
      </c>
      <c r="R21" s="10" t="n">
        <v>11.6860953352332</v>
      </c>
      <c r="S21" s="8" t="n">
        <v>0.668932151090389</v>
      </c>
      <c r="T21" s="10" t="n">
        <v>1.54602746700823</v>
      </c>
      <c r="U21" s="10" t="n">
        <v>0.716519727907737</v>
      </c>
      <c r="V21" s="34" t="n">
        <v>0</v>
      </c>
      <c r="W21" s="0" t="n">
        <f aca="false">SUM(G21:R21)/SUM(S21:U21)</f>
        <v>33.6843804461859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3.63187071171844</v>
      </c>
      <c r="C27" s="30" t="n">
        <f aca="false">SUM(G31:J42)</f>
        <v>92.9072315677856</v>
      </c>
      <c r="D27" s="30" t="n">
        <f aca="false">C27/B27</f>
        <v>25.5810955131236</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15.0077249956615</v>
      </c>
    </row>
    <row r="28" customFormat="false" ht="12.8" hidden="false" customHeight="false" outlineLevel="0" collapsed="false">
      <c r="B28" s="30"/>
      <c r="C28" s="30"/>
      <c r="D28" s="30"/>
      <c r="E28" s="30"/>
      <c r="F28" s="27" t="s">
        <v>22</v>
      </c>
      <c r="G28" s="14" t="n">
        <v>0.462341530052552</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10.8380380651823</v>
      </c>
    </row>
    <row r="29" customFormat="false" ht="12.8" hidden="false" customHeight="false" outlineLevel="0" collapsed="false">
      <c r="B29" s="30"/>
      <c r="C29" s="30"/>
      <c r="D29" s="30"/>
      <c r="E29" s="30"/>
      <c r="F29" s="27" t="s">
        <v>23</v>
      </c>
      <c r="G29" s="14" t="n">
        <v>0.652780272375398</v>
      </c>
      <c r="H29" s="0" t="n">
        <v>0.739385550467466</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12.8974477048098</v>
      </c>
    </row>
    <row r="30" customFormat="false" ht="12.8" hidden="false" customHeight="false" outlineLevel="0" collapsed="false">
      <c r="B30" s="30"/>
      <c r="C30" s="30"/>
      <c r="D30" s="30"/>
      <c r="E30" s="30"/>
      <c r="F30" s="27" t="s">
        <v>24</v>
      </c>
      <c r="G30" s="8" t="n">
        <v>0.452237583812036</v>
      </c>
      <c r="H30" s="10" t="n">
        <v>0.577818910454523</v>
      </c>
      <c r="I30" s="10" t="n">
        <v>0.747306864556467</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12.6615689062607</v>
      </c>
    </row>
    <row r="31" customFormat="false" ht="12.8" hidden="false" customHeight="false" outlineLevel="0" collapsed="false">
      <c r="B31" s="30" t="n">
        <f aca="false">SUM(K31:N34)</f>
        <v>12.5852487106504</v>
      </c>
      <c r="C31" s="30" t="n">
        <f aca="false">SUM(G31:J34)+SUM(K35:N38)+SUM(K39:N42)</f>
        <v>92.2234671544414</v>
      </c>
      <c r="D31" s="30" t="n">
        <f aca="false">C31/B31</f>
        <v>7.32790183768049</v>
      </c>
      <c r="E31" s="27" t="s">
        <v>15</v>
      </c>
      <c r="F31" s="1" t="s">
        <v>25</v>
      </c>
      <c r="G31" s="14" t="n">
        <v>0.913509480919352</v>
      </c>
      <c r="H31" s="0" t="n">
        <v>0.727305850333606</v>
      </c>
      <c r="I31" s="0" t="n">
        <v>0.990567996053894</v>
      </c>
      <c r="J31" s="0" t="n">
        <v>0.875431215685878</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4.43766980324674</v>
      </c>
    </row>
    <row r="32" customFormat="false" ht="12.8" hidden="false" customHeight="false" outlineLevel="0" collapsed="false">
      <c r="B32" s="30"/>
      <c r="C32" s="30"/>
      <c r="D32" s="30"/>
      <c r="E32" s="30"/>
      <c r="F32" s="1" t="s">
        <v>26</v>
      </c>
      <c r="G32" s="14" t="n">
        <v>0.890453052231292</v>
      </c>
      <c r="H32" s="0" t="n">
        <v>0.730628343682107</v>
      </c>
      <c r="I32" s="0" t="n">
        <v>0.74365332204088</v>
      </c>
      <c r="J32" s="0" t="n">
        <v>0.82348520341324</v>
      </c>
      <c r="K32" s="14" t="n">
        <v>0.747928255571065</v>
      </c>
      <c r="L32" s="0" t="n">
        <v>0</v>
      </c>
      <c r="M32" s="0" t="n">
        <v>0</v>
      </c>
      <c r="N32" s="33" t="n">
        <v>0</v>
      </c>
      <c r="O32" s="0" t="n">
        <v>0</v>
      </c>
      <c r="P32" s="0" t="n">
        <v>0</v>
      </c>
      <c r="Q32" s="0" t="n">
        <v>0</v>
      </c>
      <c r="R32" s="0" t="n">
        <v>0</v>
      </c>
      <c r="S32" s="0" t="n">
        <v>0</v>
      </c>
      <c r="T32" s="0" t="n">
        <v>0</v>
      </c>
      <c r="U32" s="0" t="n">
        <v>0</v>
      </c>
      <c r="V32" s="33" t="n">
        <v>0</v>
      </c>
      <c r="W32" s="0" t="n">
        <f aca="false">SUM(G32:J32,L35:L42)/SUM(K32,L33,L34)</f>
        <v>4.40245787450509</v>
      </c>
    </row>
    <row r="33" customFormat="false" ht="12.8" hidden="false" customHeight="false" outlineLevel="0" collapsed="false">
      <c r="B33" s="30"/>
      <c r="C33" s="30"/>
      <c r="D33" s="30"/>
      <c r="E33" s="30"/>
      <c r="F33" s="1" t="s">
        <v>27</v>
      </c>
      <c r="G33" s="14" t="n">
        <v>1.04668204618197</v>
      </c>
      <c r="H33" s="0" t="n">
        <v>0.797604411812837</v>
      </c>
      <c r="I33" s="0" t="n">
        <v>1.021036610838</v>
      </c>
      <c r="J33" s="0" t="n">
        <v>0.933089634607915</v>
      </c>
      <c r="K33" s="14" t="n">
        <v>0.78933071308183</v>
      </c>
      <c r="L33" s="0" t="n">
        <v>0.866301253883383</v>
      </c>
      <c r="M33" s="0" t="n">
        <v>0</v>
      </c>
      <c r="N33" s="33" t="n">
        <v>0</v>
      </c>
      <c r="O33" s="0" t="n">
        <v>0</v>
      </c>
      <c r="P33" s="0" t="n">
        <v>0</v>
      </c>
      <c r="Q33" s="0" t="n">
        <v>0</v>
      </c>
      <c r="R33" s="0" t="n">
        <v>0</v>
      </c>
      <c r="S33" s="0" t="n">
        <v>0</v>
      </c>
      <c r="T33" s="0" t="n">
        <v>0</v>
      </c>
      <c r="U33" s="0" t="n">
        <v>0</v>
      </c>
      <c r="V33" s="33" t="n">
        <v>0</v>
      </c>
      <c r="W33" s="0" t="n">
        <f aca="false">SUM(G33:J33,M35:M42)/SUM(K33,L33,M34)</f>
        <v>4.18236396274914</v>
      </c>
    </row>
    <row r="34" customFormat="false" ht="12.8" hidden="false" customHeight="false" outlineLevel="0" collapsed="false">
      <c r="B34" s="30"/>
      <c r="C34" s="30"/>
      <c r="D34" s="30"/>
      <c r="E34" s="30"/>
      <c r="F34" s="1" t="s">
        <v>16</v>
      </c>
      <c r="G34" s="14" t="n">
        <v>2.93171714257923</v>
      </c>
      <c r="H34" s="0" t="n">
        <v>2.436606705696</v>
      </c>
      <c r="I34" s="0" t="n">
        <v>3.8791255296609</v>
      </c>
      <c r="J34" s="0" t="n">
        <v>2.66210371266638</v>
      </c>
      <c r="K34" s="8" t="n">
        <v>3.49428704834151</v>
      </c>
      <c r="L34" s="10" t="n">
        <v>3.96272238048833</v>
      </c>
      <c r="M34" s="10" t="n">
        <v>2.72467905928433</v>
      </c>
      <c r="N34" s="34" t="n">
        <v>0</v>
      </c>
      <c r="O34" s="0" t="n">
        <v>0</v>
      </c>
      <c r="P34" s="0" t="n">
        <v>0</v>
      </c>
      <c r="Q34" s="0" t="n">
        <v>0</v>
      </c>
      <c r="R34" s="0" t="n">
        <v>0</v>
      </c>
      <c r="S34" s="0" t="n">
        <v>0</v>
      </c>
      <c r="T34" s="0" t="n">
        <v>0</v>
      </c>
      <c r="U34" s="0" t="n">
        <v>0</v>
      </c>
      <c r="V34" s="33" t="n">
        <v>0</v>
      </c>
      <c r="W34" s="0" t="n">
        <f aca="false">SUM(G34:J34,N35:N42)/SUM(K34:M34)</f>
        <v>2.65405650715903</v>
      </c>
    </row>
    <row r="35" customFormat="false" ht="12.8" hidden="false" customHeight="false" outlineLevel="0" collapsed="false">
      <c r="B35" s="30" t="n">
        <f aca="false">SUM(O35:R38)</f>
        <v>4.00609094307686</v>
      </c>
      <c r="C35" s="30" t="n">
        <f aca="false">SUM(G35:N38)+SUM(O39:R42)</f>
        <v>81.6564823576834</v>
      </c>
      <c r="D35" s="30" t="n">
        <f aca="false">C35/B35</f>
        <v>20.3830825405495</v>
      </c>
      <c r="E35" s="27" t="s">
        <v>17</v>
      </c>
      <c r="F35" s="1" t="s">
        <v>28</v>
      </c>
      <c r="G35" s="2" t="n">
        <v>2.2170911618975</v>
      </c>
      <c r="H35" s="4" t="n">
        <v>1.7940129557118</v>
      </c>
      <c r="I35" s="4" t="n">
        <v>2.66396378515297</v>
      </c>
      <c r="J35" s="31" t="n">
        <v>2.10816727554322</v>
      </c>
      <c r="K35" s="0" t="n">
        <v>2.25845054331411</v>
      </c>
      <c r="L35" s="0" t="n">
        <v>2.63470301351169</v>
      </c>
      <c r="M35" s="0" t="n">
        <v>1.76387535084045</v>
      </c>
      <c r="N35" s="0" t="n">
        <v>1.22663265839798</v>
      </c>
      <c r="O35" s="2" t="n">
        <v>0</v>
      </c>
      <c r="P35" s="4" t="n">
        <v>0</v>
      </c>
      <c r="Q35" s="4" t="n">
        <v>0</v>
      </c>
      <c r="R35" s="31" t="n">
        <v>0</v>
      </c>
      <c r="S35" s="0" t="n">
        <v>0</v>
      </c>
      <c r="T35" s="0" t="n">
        <v>0</v>
      </c>
      <c r="U35" s="0" t="n">
        <v>0</v>
      </c>
      <c r="V35" s="33" t="n">
        <v>0</v>
      </c>
      <c r="W35" s="0" t="n">
        <f aca="false">SUM(G35:N35,O39:O42)/SUM(O36:O38)</f>
        <v>14.4226969500396</v>
      </c>
    </row>
    <row r="36" customFormat="false" ht="12.8" hidden="false" customHeight="false" outlineLevel="0" collapsed="false">
      <c r="B36" s="30"/>
      <c r="C36" s="30"/>
      <c r="D36" s="30"/>
      <c r="E36" s="30"/>
      <c r="F36" s="1" t="s">
        <v>29</v>
      </c>
      <c r="G36" s="14" t="n">
        <v>2.12378664905893</v>
      </c>
      <c r="H36" s="0" t="n">
        <v>1.6805401877315</v>
      </c>
      <c r="I36" s="0" t="n">
        <v>2.47334985523026</v>
      </c>
      <c r="J36" s="33" t="n">
        <v>2.00558699398905</v>
      </c>
      <c r="K36" s="0" t="n">
        <v>2.14345426247764</v>
      </c>
      <c r="L36" s="0" t="n">
        <v>2.43863398117717</v>
      </c>
      <c r="M36" s="0" t="n">
        <v>1.57944895150812</v>
      </c>
      <c r="N36" s="0" t="n">
        <v>1.34666173567796</v>
      </c>
      <c r="O36" s="14" t="n">
        <v>0.254405603984447</v>
      </c>
      <c r="P36" s="0" t="n">
        <v>0</v>
      </c>
      <c r="Q36" s="0" t="n">
        <v>0</v>
      </c>
      <c r="R36" s="33" t="n">
        <v>0</v>
      </c>
      <c r="S36" s="0" t="n">
        <v>0</v>
      </c>
      <c r="T36" s="0" t="n">
        <v>0</v>
      </c>
      <c r="U36" s="0" t="n">
        <v>0</v>
      </c>
      <c r="V36" s="33" t="n">
        <v>0</v>
      </c>
      <c r="W36" s="0" t="n">
        <f aca="false">SUM(G36:N36,P39:P42)/SUM(O36,P37,P38)</f>
        <v>12.9226770358359</v>
      </c>
    </row>
    <row r="37" customFormat="false" ht="12.8" hidden="false" customHeight="false" outlineLevel="0" collapsed="false">
      <c r="B37" s="30"/>
      <c r="C37" s="30"/>
      <c r="D37" s="30"/>
      <c r="E37" s="30"/>
      <c r="F37" s="1" t="s">
        <v>30</v>
      </c>
      <c r="G37" s="14" t="n">
        <v>1.22898766135393</v>
      </c>
      <c r="H37" s="0" t="n">
        <v>0.988411972188176</v>
      </c>
      <c r="I37" s="0" t="n">
        <v>1.48927828802987</v>
      </c>
      <c r="J37" s="33" t="n">
        <v>1.19513966192548</v>
      </c>
      <c r="K37" s="0" t="n">
        <v>1.00272779077871</v>
      </c>
      <c r="L37" s="0" t="n">
        <v>1.29941522507271</v>
      </c>
      <c r="M37" s="0" t="n">
        <v>0.743111823482847</v>
      </c>
      <c r="N37" s="0" t="n">
        <v>2.42937794848291</v>
      </c>
      <c r="O37" s="14" t="n">
        <v>1.12037459896535</v>
      </c>
      <c r="P37" s="0" t="n">
        <v>1.05228378459175</v>
      </c>
      <c r="Q37" s="0" t="n">
        <v>0</v>
      </c>
      <c r="R37" s="33" t="n">
        <v>0</v>
      </c>
      <c r="S37" s="0" t="n">
        <v>0</v>
      </c>
      <c r="T37" s="0" t="n">
        <v>0</v>
      </c>
      <c r="U37" s="0" t="n">
        <v>0</v>
      </c>
      <c r="V37" s="33" t="n">
        <v>0</v>
      </c>
      <c r="W37" s="0" t="n">
        <f aca="false">SUM(G37:N37,Q39:Q42)/SUM(O37,P37,Q38)</f>
        <v>5.33655216993375</v>
      </c>
    </row>
    <row r="38" customFormat="false" ht="12.8" hidden="false" customHeight="false" outlineLevel="0" collapsed="false">
      <c r="B38" s="30"/>
      <c r="C38" s="30"/>
      <c r="D38" s="30"/>
      <c r="E38" s="30"/>
      <c r="F38" s="1" t="s">
        <v>31</v>
      </c>
      <c r="G38" s="8" t="n">
        <v>2.2191487615892</v>
      </c>
      <c r="H38" s="10" t="n">
        <v>1.79075366193814</v>
      </c>
      <c r="I38" s="10" t="n">
        <v>2.64494658906692</v>
      </c>
      <c r="J38" s="34" t="n">
        <v>2.11577437535522</v>
      </c>
      <c r="K38" s="0" t="n">
        <v>2.30903376988417</v>
      </c>
      <c r="L38" s="0" t="n">
        <v>2.59894464756215</v>
      </c>
      <c r="M38" s="0" t="n">
        <v>1.74931467933109</v>
      </c>
      <c r="N38" s="0" t="n">
        <v>1.27756445394368</v>
      </c>
      <c r="O38" s="8" t="n">
        <v>0.120362487948462</v>
      </c>
      <c r="P38" s="10" t="n">
        <v>0.293572896809897</v>
      </c>
      <c r="Q38" s="10" t="n">
        <v>1.16509157077695</v>
      </c>
      <c r="R38" s="34" t="n">
        <v>0</v>
      </c>
      <c r="S38" s="0" t="n">
        <v>0</v>
      </c>
      <c r="T38" s="0" t="n">
        <v>0</v>
      </c>
      <c r="U38" s="0" t="n">
        <v>0</v>
      </c>
      <c r="V38" s="33" t="n">
        <v>0</v>
      </c>
      <c r="W38" s="0" t="n">
        <f aca="false">SUM(G38:N38,R39:R42)/SUM(O38,P38,Q38)</f>
        <v>13.6797810233058</v>
      </c>
    </row>
    <row r="39" customFormat="false" ht="12.8" hidden="false" customHeight="false" outlineLevel="0" collapsed="false">
      <c r="B39" s="30" t="n">
        <f aca="false">SUM(S39:V42)</f>
        <v>2.62661179044669</v>
      </c>
      <c r="C39" s="30" t="n">
        <f aca="false">SUM(G39:R42)</f>
        <v>102.900599220692</v>
      </c>
      <c r="D39" s="30" t="n">
        <f aca="false">C39/B39</f>
        <v>39.1761735003835</v>
      </c>
      <c r="E39" s="27" t="s">
        <v>18</v>
      </c>
      <c r="F39" s="1" t="s">
        <v>32</v>
      </c>
      <c r="G39" s="14" t="n">
        <v>2.42691713904142</v>
      </c>
      <c r="H39" s="0" t="n">
        <v>2.0487119578804</v>
      </c>
      <c r="I39" s="0" t="n">
        <v>2.85214890627105</v>
      </c>
      <c r="J39" s="0" t="n">
        <v>2.39478115843556</v>
      </c>
      <c r="K39" s="2" t="n">
        <v>2.72361897091903</v>
      </c>
      <c r="L39" s="4" t="n">
        <v>3.05946109192381</v>
      </c>
      <c r="M39" s="4" t="n">
        <v>2.13206249978865</v>
      </c>
      <c r="N39" s="31" t="n">
        <v>2.29769709802566</v>
      </c>
      <c r="O39" s="0" t="n">
        <v>1.20270385877072</v>
      </c>
      <c r="P39" s="0" t="n">
        <v>1.16289869938436</v>
      </c>
      <c r="Q39" s="0" t="n">
        <v>1.77704298579133</v>
      </c>
      <c r="R39" s="0" t="n">
        <v>1.19898820169305</v>
      </c>
      <c r="S39" s="2" t="n">
        <v>0</v>
      </c>
      <c r="T39" s="4" t="n">
        <v>0</v>
      </c>
      <c r="U39" s="4" t="n">
        <v>0</v>
      </c>
      <c r="V39" s="31" t="n">
        <v>0</v>
      </c>
      <c r="W39" s="0" t="n">
        <f aca="false">SUM(G39:R39)/SUM(S40:S42)</f>
        <v>25.1083254680109</v>
      </c>
    </row>
    <row r="40" customFormat="false" ht="12.8" hidden="false" customHeight="false" outlineLevel="0" collapsed="false">
      <c r="B40" s="30"/>
      <c r="C40" s="30"/>
      <c r="D40" s="30"/>
      <c r="E40" s="30"/>
      <c r="F40" s="1" t="s">
        <v>33</v>
      </c>
      <c r="G40" s="14" t="n">
        <v>2.3393529043546</v>
      </c>
      <c r="H40" s="0" t="n">
        <v>1.95617248160456</v>
      </c>
      <c r="I40" s="0" t="n">
        <v>2.76583862886778</v>
      </c>
      <c r="J40" s="0" t="n">
        <v>2.33007667859789</v>
      </c>
      <c r="K40" s="14" t="n">
        <v>2.59598218566214</v>
      </c>
      <c r="L40" s="0" t="n">
        <v>2.92194109305802</v>
      </c>
      <c r="M40" s="0" t="n">
        <v>1.96971075325414</v>
      </c>
      <c r="N40" s="33" t="n">
        <v>2.30545751988969</v>
      </c>
      <c r="O40" s="0" t="n">
        <v>1.20004902270691</v>
      </c>
      <c r="P40" s="0" t="n">
        <v>1.15550693213615</v>
      </c>
      <c r="Q40" s="0" t="n">
        <v>1.70673482636003</v>
      </c>
      <c r="R40" s="0" t="n">
        <v>1.20078175105531</v>
      </c>
      <c r="S40" s="14" t="n">
        <v>0.245762660135463</v>
      </c>
      <c r="T40" s="0" t="n">
        <v>0</v>
      </c>
      <c r="U40" s="0" t="n">
        <v>0</v>
      </c>
      <c r="V40" s="33" t="n">
        <v>0</v>
      </c>
      <c r="W40" s="0" t="n">
        <f aca="false">SUM(G40:R40)/SUM(S40,T41,T42)</f>
        <v>19.5580312047787</v>
      </c>
    </row>
    <row r="41" customFormat="false" ht="12.8" hidden="false" customHeight="false" outlineLevel="0" collapsed="false">
      <c r="B41" s="30"/>
      <c r="C41" s="30"/>
      <c r="D41" s="30"/>
      <c r="E41" s="30"/>
      <c r="F41" s="1" t="s">
        <v>34</v>
      </c>
      <c r="G41" s="14" t="n">
        <v>2.69264635355995</v>
      </c>
      <c r="H41" s="0" t="n">
        <v>2.25330820388858</v>
      </c>
      <c r="I41" s="0" t="n">
        <v>3.16007130963528</v>
      </c>
      <c r="J41" s="0" t="n">
        <v>2.58593225227124</v>
      </c>
      <c r="K41" s="14" t="n">
        <v>3.0135606119166</v>
      </c>
      <c r="L41" s="0" t="n">
        <v>3.33487751035913</v>
      </c>
      <c r="M41" s="0" t="n">
        <v>2.35333268061922</v>
      </c>
      <c r="N41" s="33" t="n">
        <v>1.89047232641842</v>
      </c>
      <c r="O41" s="0" t="n">
        <v>1.24450047954074</v>
      </c>
      <c r="P41" s="0" t="n">
        <v>1.30636740041757</v>
      </c>
      <c r="Q41" s="0" t="n">
        <v>2.098945048574</v>
      </c>
      <c r="R41" s="0" t="n">
        <v>1.2387659263193</v>
      </c>
      <c r="S41" s="14" t="n">
        <v>0.480874355501764</v>
      </c>
      <c r="T41" s="0" t="n">
        <v>0.559895030917368</v>
      </c>
      <c r="U41" s="0" t="n">
        <v>0</v>
      </c>
      <c r="V41" s="33" t="n">
        <v>0</v>
      </c>
      <c r="W41" s="0" t="n">
        <f aca="false">SUM(G41:R41)/SUM(S41,T41,U42)</f>
        <v>16.4045101517042</v>
      </c>
    </row>
    <row r="42" customFormat="false" ht="12.8" hidden="false" customHeight="false" outlineLevel="0" collapsed="false">
      <c r="B42" s="30"/>
      <c r="C42" s="30"/>
      <c r="D42" s="30"/>
      <c r="E42" s="30"/>
      <c r="F42" s="1" t="s">
        <v>35</v>
      </c>
      <c r="G42" s="8" t="n">
        <v>2.49220628529111</v>
      </c>
      <c r="H42" s="10" t="n">
        <v>2.08273045645693</v>
      </c>
      <c r="I42" s="10" t="n">
        <v>2.90975628075404</v>
      </c>
      <c r="J42" s="10" t="n">
        <v>2.47464047670958</v>
      </c>
      <c r="K42" s="8" t="n">
        <v>2.77469714531732</v>
      </c>
      <c r="L42" s="10" t="n">
        <v>3.07609927958242</v>
      </c>
      <c r="M42" s="10" t="n">
        <v>2.23078553955356</v>
      </c>
      <c r="N42" s="34" t="n">
        <v>2.33935975430675</v>
      </c>
      <c r="O42" s="10" t="n">
        <v>1.24983982250416</v>
      </c>
      <c r="P42" s="10" t="n">
        <v>1.2634370378845</v>
      </c>
      <c r="Q42" s="10" t="n">
        <v>1.85290352945766</v>
      </c>
      <c r="R42" s="10" t="n">
        <v>1.25672616388208</v>
      </c>
      <c r="S42" s="8" t="n">
        <v>0.280082154071205</v>
      </c>
      <c r="T42" s="10" t="n">
        <v>0.444345671840558</v>
      </c>
      <c r="U42" s="10" t="n">
        <v>0.615651917980329</v>
      </c>
      <c r="V42" s="34" t="n">
        <v>0</v>
      </c>
      <c r="W42" s="0" t="n">
        <f aca="false">SUM(G42:R42)/SUM(S42:U42)</f>
        <v>19.4042047797672</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3.46771870856736</v>
      </c>
      <c r="C48" s="30" t="n">
        <f aca="false">SUM(G52:J63)</f>
        <v>464.817365674935</v>
      </c>
      <c r="D48" s="30" t="n">
        <f aca="false">C48/B48</f>
        <v>134.041254420826</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79.3801283649135</v>
      </c>
    </row>
    <row r="49" customFormat="false" ht="12.8" hidden="false" customHeight="false" outlineLevel="0" collapsed="false">
      <c r="B49" s="30"/>
      <c r="C49" s="30"/>
      <c r="D49" s="30"/>
      <c r="E49" s="30"/>
      <c r="F49" s="27" t="s">
        <v>22</v>
      </c>
      <c r="G49" s="14" t="n">
        <v>0.370016357465258</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77.2503720933435</v>
      </c>
    </row>
    <row r="50" customFormat="false" ht="12.8" hidden="false" customHeight="false" outlineLevel="0" collapsed="false">
      <c r="B50" s="30"/>
      <c r="C50" s="30"/>
      <c r="D50" s="30"/>
      <c r="E50" s="30"/>
      <c r="F50" s="27" t="s">
        <v>23</v>
      </c>
      <c r="G50" s="14" t="n">
        <v>0.512546962002987</v>
      </c>
      <c r="H50" s="0" t="n">
        <v>0.745654247216729</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53.5847574530992</v>
      </c>
    </row>
    <row r="51" customFormat="false" ht="12.8" hidden="false" customHeight="false" outlineLevel="0" collapsed="false">
      <c r="B51" s="30"/>
      <c r="C51" s="30"/>
      <c r="D51" s="30"/>
      <c r="E51" s="30"/>
      <c r="F51" s="27" t="s">
        <v>24</v>
      </c>
      <c r="G51" s="8" t="n">
        <v>0.577523271745274</v>
      </c>
      <c r="H51" s="10" t="n">
        <v>0.4105790294236</v>
      </c>
      <c r="I51" s="10" t="n">
        <v>0.851398840713513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64.1313793255345</v>
      </c>
    </row>
    <row r="52" customFormat="false" ht="12.8" hidden="false" customHeight="false" outlineLevel="0" collapsed="false">
      <c r="B52" s="30" t="n">
        <f aca="false">SUM(K52:N55)</f>
        <v>20.2994419599881</v>
      </c>
      <c r="C52" s="30" t="n">
        <f aca="false">SUM(G52:J55)+SUM(K56:N59)+SUM(K60:N63)</f>
        <v>395.279789033222</v>
      </c>
      <c r="D52" s="30" t="n">
        <f aca="false">C52/B52</f>
        <v>19.4724460806534</v>
      </c>
      <c r="E52" s="27" t="s">
        <v>15</v>
      </c>
      <c r="F52" s="1" t="s">
        <v>25</v>
      </c>
      <c r="G52" s="14" t="n">
        <v>1.21794022890937</v>
      </c>
      <c r="H52" s="0" t="n">
        <v>1.23567033910642</v>
      </c>
      <c r="I52" s="0" t="n">
        <v>1.19033926279213</v>
      </c>
      <c r="J52" s="0" t="n">
        <v>1.37556102941399</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11.892877883224</v>
      </c>
    </row>
    <row r="53" customFormat="false" ht="12.8" hidden="false" customHeight="false" outlineLevel="0" collapsed="false">
      <c r="B53" s="30"/>
      <c r="C53" s="30"/>
      <c r="D53" s="30"/>
      <c r="E53" s="30"/>
      <c r="F53" s="1" t="s">
        <v>26</v>
      </c>
      <c r="G53" s="14" t="n">
        <v>0.854752233846683</v>
      </c>
      <c r="H53" s="0" t="n">
        <v>0.849166110946034</v>
      </c>
      <c r="I53" s="0" t="n">
        <v>0.711189539190599</v>
      </c>
      <c r="J53" s="0" t="n">
        <v>0.897138670235121</v>
      </c>
      <c r="K53" s="14" t="n">
        <v>0.775105362196765</v>
      </c>
      <c r="L53" s="0" t="n">
        <v>0</v>
      </c>
      <c r="M53" s="0" t="n">
        <v>0</v>
      </c>
      <c r="N53" s="33" t="n">
        <v>0</v>
      </c>
      <c r="O53" s="0" t="n">
        <v>0</v>
      </c>
      <c r="P53" s="0" t="n">
        <v>0</v>
      </c>
      <c r="Q53" s="0" t="n">
        <v>0</v>
      </c>
      <c r="R53" s="0" t="n">
        <v>0</v>
      </c>
      <c r="S53" s="0" t="n">
        <v>0</v>
      </c>
      <c r="T53" s="0" t="n">
        <v>0</v>
      </c>
      <c r="U53" s="0" t="n">
        <v>0</v>
      </c>
      <c r="V53" s="33" t="n">
        <v>0</v>
      </c>
      <c r="W53" s="0" t="n">
        <f aca="false">SUM(G53:J53,L56:L63)/SUM(K53,L54,L55)</f>
        <v>13.920920484986</v>
      </c>
    </row>
    <row r="54" customFormat="false" ht="12.8" hidden="false" customHeight="false" outlineLevel="0" collapsed="false">
      <c r="B54" s="30"/>
      <c r="C54" s="30"/>
      <c r="D54" s="30"/>
      <c r="E54" s="30"/>
      <c r="F54" s="1" t="s">
        <v>27</v>
      </c>
      <c r="G54" s="14" t="n">
        <v>0.592982522447909</v>
      </c>
      <c r="H54" s="0" t="n">
        <v>0.626680451263091</v>
      </c>
      <c r="I54" s="0" t="n">
        <v>0.772197632629464</v>
      </c>
      <c r="J54" s="0" t="n">
        <v>0.695788294800221</v>
      </c>
      <c r="K54" s="14" t="n">
        <v>1.1179742391519</v>
      </c>
      <c r="L54" s="0" t="n">
        <v>0.808670765016251</v>
      </c>
      <c r="M54" s="0" t="n">
        <v>0</v>
      </c>
      <c r="N54" s="33" t="n">
        <v>0</v>
      </c>
      <c r="O54" s="0" t="n">
        <v>0</v>
      </c>
      <c r="P54" s="0" t="n">
        <v>0</v>
      </c>
      <c r="Q54" s="0" t="n">
        <v>0</v>
      </c>
      <c r="R54" s="0" t="n">
        <v>0</v>
      </c>
      <c r="S54" s="0" t="n">
        <v>0</v>
      </c>
      <c r="T54" s="0" t="n">
        <v>0</v>
      </c>
      <c r="U54" s="0" t="n">
        <v>0</v>
      </c>
      <c r="V54" s="33" t="n">
        <v>0</v>
      </c>
      <c r="W54" s="0" t="n">
        <f aca="false">SUM(G54:J54,M56:M63)/SUM(K54,L54,M55)</f>
        <v>13.8989839840775</v>
      </c>
    </row>
    <row r="55" customFormat="false" ht="12.8" hidden="false" customHeight="false" outlineLevel="0" collapsed="false">
      <c r="B55" s="30"/>
      <c r="C55" s="30"/>
      <c r="D55" s="30"/>
      <c r="E55" s="30"/>
      <c r="F55" s="1" t="s">
        <v>16</v>
      </c>
      <c r="G55" s="14" t="n">
        <v>5.80232756851909</v>
      </c>
      <c r="H55" s="0" t="n">
        <v>5.73271809271666</v>
      </c>
      <c r="I55" s="0" t="n">
        <v>6.02757553561479</v>
      </c>
      <c r="J55" s="0" t="n">
        <v>5.66426403412376</v>
      </c>
      <c r="K55" s="8" t="n">
        <v>6.17540201793528</v>
      </c>
      <c r="L55" s="10" t="n">
        <v>5.93243402006792</v>
      </c>
      <c r="M55" s="10" t="n">
        <v>5.48985555562002</v>
      </c>
      <c r="N55" s="34" t="n">
        <v>0</v>
      </c>
      <c r="O55" s="0" t="n">
        <v>0</v>
      </c>
      <c r="P55" s="0" t="n">
        <v>0</v>
      </c>
      <c r="Q55" s="0" t="n">
        <v>0</v>
      </c>
      <c r="R55" s="0" t="n">
        <v>0</v>
      </c>
      <c r="S55" s="0" t="n">
        <v>0</v>
      </c>
      <c r="T55" s="0" t="n">
        <v>0</v>
      </c>
      <c r="U55" s="0" t="n">
        <v>0</v>
      </c>
      <c r="V55" s="33" t="n">
        <v>0</v>
      </c>
      <c r="W55" s="0" t="n">
        <f aca="false">SUM(G55:J55,N56:N63)/SUM(K55:M55)</f>
        <v>5.20567914476327</v>
      </c>
    </row>
    <row r="56" customFormat="false" ht="12.8" hidden="false" customHeight="false" outlineLevel="0" collapsed="false">
      <c r="B56" s="30" t="n">
        <f aca="false">SUM(O56:R59)</f>
        <v>2.2024514570359</v>
      </c>
      <c r="C56" s="30" t="n">
        <f aca="false">SUM(G56:N59)+SUM(O60:R63)</f>
        <v>395.552080565445</v>
      </c>
      <c r="D56" s="30" t="n">
        <f aca="false">C56/B56</f>
        <v>179.596276368237</v>
      </c>
      <c r="E56" s="27" t="s">
        <v>17</v>
      </c>
      <c r="F56" s="1" t="s">
        <v>28</v>
      </c>
      <c r="G56" s="2" t="n">
        <v>11.7640794385638</v>
      </c>
      <c r="H56" s="4" t="n">
        <v>11.9719378221869</v>
      </c>
      <c r="I56" s="4" t="n">
        <v>11.4643158147798</v>
      </c>
      <c r="J56" s="31" t="n">
        <v>11.9734178388023</v>
      </c>
      <c r="K56" s="0" t="n">
        <v>10.2670152338668</v>
      </c>
      <c r="L56" s="0" t="n">
        <v>11.0091735545724</v>
      </c>
      <c r="M56" s="0" t="n">
        <v>11.4542968070761</v>
      </c>
      <c r="N56" s="0" t="n">
        <v>10.1867300149442</v>
      </c>
      <c r="O56" s="2" t="n">
        <v>0</v>
      </c>
      <c r="P56" s="4" t="n">
        <v>0</v>
      </c>
      <c r="Q56" s="4" t="n">
        <v>0</v>
      </c>
      <c r="R56" s="31" t="n">
        <v>0</v>
      </c>
      <c r="S56" s="0" t="n">
        <v>0</v>
      </c>
      <c r="T56" s="0" t="n">
        <v>0</v>
      </c>
      <c r="U56" s="0" t="n">
        <v>0</v>
      </c>
      <c r="V56" s="33" t="n">
        <v>0</v>
      </c>
      <c r="W56" s="0" t="n">
        <f aca="false">SUM(G56:N56,O60:O63)/SUM(O57:O59)</f>
        <v>95.1688899292474</v>
      </c>
    </row>
    <row r="57" customFormat="false" ht="12.8" hidden="false" customHeight="false" outlineLevel="0" collapsed="false">
      <c r="B57" s="30"/>
      <c r="C57" s="30"/>
      <c r="D57" s="30"/>
      <c r="E57" s="30"/>
      <c r="F57" s="1" t="s">
        <v>29</v>
      </c>
      <c r="G57" s="14" t="n">
        <v>12.1719581910311</v>
      </c>
      <c r="H57" s="0" t="n">
        <v>12.3616456841942</v>
      </c>
      <c r="I57" s="0" t="n">
        <v>11.8884743671211</v>
      </c>
      <c r="J57" s="33" t="n">
        <v>12.354879505171</v>
      </c>
      <c r="K57" s="0" t="n">
        <v>10.7040387130043</v>
      </c>
      <c r="L57" s="0" t="n">
        <v>11.4559162690559</v>
      </c>
      <c r="M57" s="0" t="n">
        <v>11.8520868911697</v>
      </c>
      <c r="N57" s="0" t="n">
        <v>9.98909216598661</v>
      </c>
      <c r="O57" s="14" t="n">
        <v>0.27363437956732</v>
      </c>
      <c r="P57" s="0" t="n">
        <v>0</v>
      </c>
      <c r="Q57" s="0" t="n">
        <v>0</v>
      </c>
      <c r="R57" s="33" t="n">
        <v>0</v>
      </c>
      <c r="S57" s="0" t="n">
        <v>0</v>
      </c>
      <c r="T57" s="0" t="n">
        <v>0</v>
      </c>
      <c r="U57" s="0" t="n">
        <v>0</v>
      </c>
      <c r="V57" s="33" t="n">
        <v>0</v>
      </c>
      <c r="W57" s="0" t="n">
        <f aca="false">SUM(G57:N57,P60:P63)/SUM(O57,P58,P59)</f>
        <v>105.488146018096</v>
      </c>
    </row>
    <row r="58" customFormat="false" ht="12.8" hidden="false" customHeight="false" outlineLevel="0" collapsed="false">
      <c r="B58" s="30"/>
      <c r="C58" s="30"/>
      <c r="D58" s="30"/>
      <c r="E58" s="30"/>
      <c r="F58" s="1" t="s">
        <v>30</v>
      </c>
      <c r="G58" s="14" t="n">
        <v>12.9042020466705</v>
      </c>
      <c r="H58" s="0" t="n">
        <v>13.0378629531775</v>
      </c>
      <c r="I58" s="0" t="n">
        <v>12.5974983469712</v>
      </c>
      <c r="J58" s="33" t="n">
        <v>13.0364854059996</v>
      </c>
      <c r="K58" s="0" t="n">
        <v>11.4236522036745</v>
      </c>
      <c r="L58" s="0" t="n">
        <v>12.1466327538372</v>
      </c>
      <c r="M58" s="0" t="n">
        <v>12.5043054628142</v>
      </c>
      <c r="N58" s="0" t="n">
        <v>9.65983281093136</v>
      </c>
      <c r="O58" s="14" t="n">
        <v>0.4749938363945</v>
      </c>
      <c r="P58" s="0" t="n">
        <v>0.389124997244778</v>
      </c>
      <c r="Q58" s="0" t="n">
        <v>0</v>
      </c>
      <c r="R58" s="33" t="n">
        <v>0</v>
      </c>
      <c r="S58" s="0" t="n">
        <v>0</v>
      </c>
      <c r="T58" s="0" t="n">
        <v>0</v>
      </c>
      <c r="U58" s="0" t="n">
        <v>0</v>
      </c>
      <c r="V58" s="33" t="n">
        <v>0</v>
      </c>
      <c r="W58" s="0" t="n">
        <f aca="false">SUM(G58:N58,Q60:Q63)/SUM(O58,P58,Q59)</f>
        <v>75.0175107100288</v>
      </c>
    </row>
    <row r="59" customFormat="false" ht="12.8" hidden="false" customHeight="false" outlineLevel="0" collapsed="false">
      <c r="B59" s="30"/>
      <c r="C59" s="30"/>
      <c r="D59" s="30"/>
      <c r="E59" s="30"/>
      <c r="F59" s="1" t="s">
        <v>31</v>
      </c>
      <c r="G59" s="8" t="n">
        <v>11.6924154297208</v>
      </c>
      <c r="H59" s="10" t="n">
        <v>11.8775385846619</v>
      </c>
      <c r="I59" s="10" t="n">
        <v>11.4148961908613</v>
      </c>
      <c r="J59" s="34" t="n">
        <v>11.8782966979761</v>
      </c>
      <c r="K59" s="0" t="n">
        <v>10.2323219541807</v>
      </c>
      <c r="L59" s="0" t="n">
        <v>10.9608006063427</v>
      </c>
      <c r="M59" s="0" t="n">
        <v>11.3717269517063</v>
      </c>
      <c r="N59" s="0" t="n">
        <v>10.149215308473</v>
      </c>
      <c r="O59" s="8" t="n">
        <v>0.265684243120198</v>
      </c>
      <c r="P59" s="10" t="n">
        <v>0.2778233143855</v>
      </c>
      <c r="Q59" s="10" t="n">
        <v>0.5211906863236</v>
      </c>
      <c r="R59" s="34" t="n">
        <v>0</v>
      </c>
      <c r="S59" s="0" t="n">
        <v>0</v>
      </c>
      <c r="T59" s="0" t="n">
        <v>0</v>
      </c>
      <c r="U59" s="0" t="n">
        <v>0</v>
      </c>
      <c r="V59" s="33" t="n">
        <v>0</v>
      </c>
      <c r="W59" s="0" t="n">
        <f aca="false">SUM(G59:N59,R60:R63)/SUM(O59,P59,Q59)</f>
        <v>90.0520822000253</v>
      </c>
    </row>
    <row r="60" customFormat="false" ht="12.8" hidden="false" customHeight="false" outlineLevel="0" collapsed="false">
      <c r="B60" s="30" t="n">
        <f aca="false">SUM(S60:V63)</f>
        <v>2.11458810033942</v>
      </c>
      <c r="C60" s="30" t="n">
        <f aca="false">SUM(G60:R63)</f>
        <v>447.643168141442</v>
      </c>
      <c r="D60" s="30" t="n">
        <f aca="false">C60/B60</f>
        <v>211.692843665199</v>
      </c>
      <c r="E60" s="27" t="s">
        <v>18</v>
      </c>
      <c r="F60" s="1" t="s">
        <v>32</v>
      </c>
      <c r="G60" s="14" t="n">
        <v>14.5035783504567</v>
      </c>
      <c r="H60" s="0" t="n">
        <v>14.8264672385429</v>
      </c>
      <c r="I60" s="0" t="n">
        <v>14.1518705468075</v>
      </c>
      <c r="J60" s="0" t="n">
        <v>14.8238179405134</v>
      </c>
      <c r="K60" s="2" t="n">
        <v>11.8193317908759</v>
      </c>
      <c r="L60" s="4" t="n">
        <v>13.8015149884184</v>
      </c>
      <c r="M60" s="4" t="n">
        <v>13.2123050509186</v>
      </c>
      <c r="N60" s="31" t="n">
        <v>6.92833606381311</v>
      </c>
      <c r="O60" s="0" t="n">
        <v>1.62577843540507</v>
      </c>
      <c r="P60" s="0" t="n">
        <v>1.60534741114266</v>
      </c>
      <c r="Q60" s="0" t="n">
        <v>1.63066136597184</v>
      </c>
      <c r="R60" s="0" t="n">
        <v>1.6000647127279</v>
      </c>
      <c r="S60" s="2" t="n">
        <v>0</v>
      </c>
      <c r="T60" s="4" t="n">
        <v>0</v>
      </c>
      <c r="U60" s="4" t="n">
        <v>0</v>
      </c>
      <c r="V60" s="31" t="n">
        <v>0</v>
      </c>
      <c r="W60" s="0" t="n">
        <f aca="false">SUM(G60:R60)/SUM(S61:S63)</f>
        <v>83.5824992993422</v>
      </c>
    </row>
    <row r="61" customFormat="false" ht="12.8" hidden="false" customHeight="false" outlineLevel="0" collapsed="false">
      <c r="B61" s="30"/>
      <c r="C61" s="30"/>
      <c r="D61" s="30"/>
      <c r="E61" s="30"/>
      <c r="F61" s="1" t="s">
        <v>33</v>
      </c>
      <c r="G61" s="14" t="n">
        <v>14.4641500133684</v>
      </c>
      <c r="H61" s="0" t="n">
        <v>14.7815896881931</v>
      </c>
      <c r="I61" s="0" t="n">
        <v>13.9660866665356</v>
      </c>
      <c r="J61" s="0" t="n">
        <v>14.7465877053848</v>
      </c>
      <c r="K61" s="14" t="n">
        <v>11.8086526565523</v>
      </c>
      <c r="L61" s="0" t="n">
        <v>13.758460796728</v>
      </c>
      <c r="M61" s="0" t="n">
        <v>12.9699117565954</v>
      </c>
      <c r="N61" s="33" t="n">
        <v>7.13928181093778</v>
      </c>
      <c r="O61" s="0" t="n">
        <v>1.55602098704768</v>
      </c>
      <c r="P61" s="0" t="n">
        <v>1.55337499775038</v>
      </c>
      <c r="Q61" s="0" t="n">
        <v>1.59576088459542</v>
      </c>
      <c r="R61" s="0" t="n">
        <v>1.49958581860453</v>
      </c>
      <c r="S61" s="14" t="n">
        <v>0.445647132863765</v>
      </c>
      <c r="T61" s="0" t="n">
        <v>0</v>
      </c>
      <c r="U61" s="0" t="n">
        <v>0</v>
      </c>
      <c r="V61" s="33" t="n">
        <v>0</v>
      </c>
      <c r="W61" s="0" t="n">
        <f aca="false">SUM(G61:R61)/SUM(S61,T62,T63)</f>
        <v>121.403527922763</v>
      </c>
    </row>
    <row r="62" customFormat="false" ht="12.8" hidden="false" customHeight="false" outlineLevel="0" collapsed="false">
      <c r="B62" s="30"/>
      <c r="C62" s="30"/>
      <c r="D62" s="30"/>
      <c r="E62" s="30"/>
      <c r="F62" s="1" t="s">
        <v>34</v>
      </c>
      <c r="G62" s="14" t="n">
        <v>15.4149412108297</v>
      </c>
      <c r="H62" s="0" t="n">
        <v>15.7773225255682</v>
      </c>
      <c r="I62" s="0" t="n">
        <v>14.8540956011112</v>
      </c>
      <c r="J62" s="0" t="n">
        <v>15.7275199342345</v>
      </c>
      <c r="K62" s="14" t="n">
        <v>12.8358107332522</v>
      </c>
      <c r="L62" s="0" t="n">
        <v>14.3850477702792</v>
      </c>
      <c r="M62" s="0" t="n">
        <v>14.0056130481639</v>
      </c>
      <c r="N62" s="33" t="n">
        <v>7.20709725555796</v>
      </c>
      <c r="O62" s="0" t="n">
        <v>1.70349392257032</v>
      </c>
      <c r="P62" s="0" t="n">
        <v>1.71986918751347</v>
      </c>
      <c r="Q62" s="0" t="n">
        <v>1.78553007746823</v>
      </c>
      <c r="R62" s="0" t="n">
        <v>1.68481541403097</v>
      </c>
      <c r="S62" s="14" t="n">
        <v>0.46578823728558</v>
      </c>
      <c r="T62" s="0" t="n">
        <v>0.369499195084184</v>
      </c>
      <c r="U62" s="0" t="n">
        <v>0</v>
      </c>
      <c r="V62" s="33" t="n">
        <v>0</v>
      </c>
      <c r="W62" s="0" t="n">
        <f aca="false">SUM(G62:R62)/SUM(S62,T62,U63)</f>
        <v>100.225159783951</v>
      </c>
    </row>
    <row r="63" customFormat="false" ht="12.8" hidden="false" customHeight="false" outlineLevel="0" collapsed="false">
      <c r="B63" s="30"/>
      <c r="C63" s="30"/>
      <c r="D63" s="30"/>
      <c r="E63" s="30"/>
      <c r="F63" s="1" t="s">
        <v>35</v>
      </c>
      <c r="G63" s="8" t="n">
        <v>14.5185338000541</v>
      </c>
      <c r="H63" s="10" t="n">
        <v>14.8247526514291</v>
      </c>
      <c r="I63" s="10" t="n">
        <v>14.0038674943033</v>
      </c>
      <c r="J63" s="10" t="n">
        <v>14.7959884431585</v>
      </c>
      <c r="K63" s="8" t="n">
        <v>11.8471324555529</v>
      </c>
      <c r="L63" s="10" t="n">
        <v>13.8027705152902</v>
      </c>
      <c r="M63" s="10" t="n">
        <v>13.0239276288129</v>
      </c>
      <c r="N63" s="34" t="n">
        <v>7.12146546328202</v>
      </c>
      <c r="O63" s="10" t="n">
        <v>1.55473090242546</v>
      </c>
      <c r="P63" s="10" t="n">
        <v>1.56364088800528</v>
      </c>
      <c r="Q63" s="10" t="n">
        <v>1.60004743840848</v>
      </c>
      <c r="R63" s="10" t="n">
        <v>1.51661610225234</v>
      </c>
      <c r="S63" s="8" t="n">
        <v>0.410959566854697</v>
      </c>
      <c r="T63" s="10" t="n">
        <v>0.089600557597038</v>
      </c>
      <c r="U63" s="10" t="n">
        <v>0.333093410654153</v>
      </c>
      <c r="V63" s="34" t="n">
        <v>0</v>
      </c>
      <c r="W63" s="0" t="n">
        <f aca="false">SUM(G63:R63)/SUM(S63:U63)</f>
        <v>132.157388103657</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4.07570912896962</v>
      </c>
      <c r="C69" s="30" t="n">
        <f aca="false">SUM(G73:J84)</f>
        <v>503.975772347509</v>
      </c>
      <c r="D69" s="30" t="n">
        <f aca="false">C69/B69</f>
        <v>123.65351805047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78.2923646014142</v>
      </c>
    </row>
    <row r="70" customFormat="false" ht="12.8" hidden="false" customHeight="false" outlineLevel="0" collapsed="false">
      <c r="B70" s="30"/>
      <c r="C70" s="30"/>
      <c r="D70" s="30"/>
      <c r="E70" s="30"/>
      <c r="F70" s="27" t="s">
        <v>22</v>
      </c>
      <c r="G70" s="14" t="n">
        <v>0.22161857838168</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89.4336462968114</v>
      </c>
    </row>
    <row r="71" customFormat="false" ht="12.8" hidden="false" customHeight="false" outlineLevel="0" collapsed="false">
      <c r="B71" s="30"/>
      <c r="C71" s="30"/>
      <c r="D71" s="30"/>
      <c r="E71" s="30"/>
      <c r="F71" s="27" t="s">
        <v>23</v>
      </c>
      <c r="G71" s="14" t="n">
        <v>1.2695524685983</v>
      </c>
      <c r="H71" s="0" t="n">
        <v>1.14419665184461</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31.9078963835324</v>
      </c>
    </row>
    <row r="72" customFormat="false" ht="12.8" hidden="false" customHeight="false" outlineLevel="0" collapsed="false">
      <c r="B72" s="30"/>
      <c r="C72" s="30"/>
      <c r="D72" s="30"/>
      <c r="E72" s="30"/>
      <c r="F72" s="27" t="s">
        <v>24</v>
      </c>
      <c r="G72" s="8" t="n">
        <v>0.183352215347023</v>
      </c>
      <c r="H72" s="10" t="n">
        <v>0.0750328291010977</v>
      </c>
      <c r="I72" s="10" t="n">
        <v>1.18195638569691</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89.7576709474344</v>
      </c>
    </row>
    <row r="73" customFormat="false" ht="12.8" hidden="false" customHeight="false" outlineLevel="0" collapsed="false">
      <c r="B73" s="30" t="n">
        <f aca="false">SUM(K73:N76)</f>
        <v>16.4279459229395</v>
      </c>
      <c r="C73" s="30" t="n">
        <f aca="false">SUM(G73:J76)+SUM(K77:N80)+SUM(K81:N84)</f>
        <v>376.878672354242</v>
      </c>
      <c r="D73" s="30" t="n">
        <f aca="false">C73/B73</f>
        <v>22.9413143993845</v>
      </c>
      <c r="E73" s="27" t="s">
        <v>15</v>
      </c>
      <c r="F73" s="1" t="s">
        <v>25</v>
      </c>
      <c r="G73" s="14" t="n">
        <v>6.07009697911528</v>
      </c>
      <c r="H73" s="0" t="n">
        <v>5.85327745668218</v>
      </c>
      <c r="I73" s="0" t="n">
        <v>4.89962349005304</v>
      </c>
      <c r="J73" s="0" t="n">
        <v>5.90307148558691</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7.8561118183985</v>
      </c>
    </row>
    <row r="74" customFormat="false" ht="12.8" hidden="false" customHeight="false" outlineLevel="0" collapsed="false">
      <c r="B74" s="30"/>
      <c r="C74" s="30"/>
      <c r="D74" s="30"/>
      <c r="E74" s="30"/>
      <c r="F74" s="1" t="s">
        <v>26</v>
      </c>
      <c r="G74" s="14" t="n">
        <v>3.63573925910366</v>
      </c>
      <c r="H74" s="0" t="n">
        <v>3.42397649565812</v>
      </c>
      <c r="I74" s="0" t="n">
        <v>2.48218618756722</v>
      </c>
      <c r="J74" s="0" t="n">
        <v>3.47570277908058</v>
      </c>
      <c r="K74" s="14" t="n">
        <v>2.1474475555782</v>
      </c>
      <c r="L74" s="0" t="n">
        <v>0</v>
      </c>
      <c r="M74" s="0" t="n">
        <v>0</v>
      </c>
      <c r="N74" s="33" t="n">
        <v>0</v>
      </c>
      <c r="O74" s="0" t="n">
        <v>0</v>
      </c>
      <c r="P74" s="0" t="n">
        <v>0</v>
      </c>
      <c r="Q74" s="0" t="n">
        <v>0</v>
      </c>
      <c r="R74" s="0" t="n">
        <v>0</v>
      </c>
      <c r="S74" s="0" t="n">
        <v>0</v>
      </c>
      <c r="T74" s="0" t="n">
        <v>0</v>
      </c>
      <c r="U74" s="0" t="n">
        <v>0</v>
      </c>
      <c r="V74" s="33" t="n">
        <v>0</v>
      </c>
      <c r="W74" s="0" t="n">
        <f aca="false">SUM(G74:J74,L77:L84)/SUM(K74,L75,L76)</f>
        <v>15.7073869514076</v>
      </c>
    </row>
    <row r="75" customFormat="false" ht="12.8" hidden="false" customHeight="false" outlineLevel="0" collapsed="false">
      <c r="B75" s="30"/>
      <c r="C75" s="30"/>
      <c r="D75" s="30"/>
      <c r="E75" s="30"/>
      <c r="F75" s="1" t="s">
        <v>27</v>
      </c>
      <c r="G75" s="14" t="n">
        <v>3.51128533674532</v>
      </c>
      <c r="H75" s="0" t="n">
        <v>3.26941988929473</v>
      </c>
      <c r="I75" s="0" t="n">
        <v>2.32676454207521</v>
      </c>
      <c r="J75" s="0" t="n">
        <v>3.35548115351345</v>
      </c>
      <c r="K75" s="14" t="n">
        <v>2.43977904670513</v>
      </c>
      <c r="L75" s="0" t="n">
        <v>0.455267532457148</v>
      </c>
      <c r="M75" s="0" t="n">
        <v>0</v>
      </c>
      <c r="N75" s="33" t="n">
        <v>0</v>
      </c>
      <c r="O75" s="0" t="n">
        <v>0</v>
      </c>
      <c r="P75" s="0" t="n">
        <v>0</v>
      </c>
      <c r="Q75" s="0" t="n">
        <v>0</v>
      </c>
      <c r="R75" s="0" t="n">
        <v>0</v>
      </c>
      <c r="S75" s="0" t="n">
        <v>0</v>
      </c>
      <c r="T75" s="0" t="n">
        <v>0</v>
      </c>
      <c r="U75" s="0" t="n">
        <v>0</v>
      </c>
      <c r="V75" s="33" t="n">
        <v>0</v>
      </c>
      <c r="W75" s="0" t="n">
        <f aca="false">SUM(G75:J75,M77:M84)/SUM(K75,L75,M76)</f>
        <v>15.9959063045128</v>
      </c>
    </row>
    <row r="76" customFormat="false" ht="12.8" hidden="false" customHeight="false" outlineLevel="0" collapsed="false">
      <c r="B76" s="30"/>
      <c r="C76" s="30"/>
      <c r="D76" s="30"/>
      <c r="E76" s="30"/>
      <c r="F76" s="1" t="s">
        <v>16</v>
      </c>
      <c r="G76" s="14" t="n">
        <v>1.24374376880734</v>
      </c>
      <c r="H76" s="0" t="n">
        <v>1.05417705993007</v>
      </c>
      <c r="I76" s="0" t="n">
        <v>1.25350677134608</v>
      </c>
      <c r="J76" s="0" t="n">
        <v>1.10915997190033</v>
      </c>
      <c r="K76" s="8" t="n">
        <v>5.34745389438852</v>
      </c>
      <c r="L76" s="10" t="n">
        <v>3.18020415069549</v>
      </c>
      <c r="M76" s="10" t="n">
        <v>2.857793743115</v>
      </c>
      <c r="N76" s="34" t="n">
        <v>0</v>
      </c>
      <c r="O76" s="0" t="n">
        <v>0</v>
      </c>
      <c r="P76" s="0" t="n">
        <v>0</v>
      </c>
      <c r="Q76" s="0" t="n">
        <v>0</v>
      </c>
      <c r="R76" s="0" t="n">
        <v>0</v>
      </c>
      <c r="S76" s="0" t="n">
        <v>0</v>
      </c>
      <c r="T76" s="0" t="n">
        <v>0</v>
      </c>
      <c r="U76" s="0" t="n">
        <v>0</v>
      </c>
      <c r="V76" s="33" t="n">
        <v>0</v>
      </c>
      <c r="W76" s="0" t="n">
        <f aca="false">SUM(G76:J76,N77:N84)/SUM(K76:M76)</f>
        <v>10.1861804589148</v>
      </c>
    </row>
    <row r="77" customFormat="false" ht="12.8" hidden="false" customHeight="false" outlineLevel="0" collapsed="false">
      <c r="B77" s="30" t="n">
        <f aca="false">SUM(O77:R80)</f>
        <v>1.41916383946702</v>
      </c>
      <c r="C77" s="30" t="n">
        <f aca="false">SUM(G77:N80)+SUM(O81:R84)</f>
        <v>308.013992915534</v>
      </c>
      <c r="D77" s="30" t="n">
        <f aca="false">C77/B77</f>
        <v>217.039065081599</v>
      </c>
      <c r="E77" s="27" t="s">
        <v>17</v>
      </c>
      <c r="F77" s="1" t="s">
        <v>28</v>
      </c>
      <c r="G77" s="2" t="n">
        <v>7.49707377552916</v>
      </c>
      <c r="H77" s="4" t="n">
        <v>7.29555806640463</v>
      </c>
      <c r="I77" s="4" t="n">
        <v>5.79883795600795</v>
      </c>
      <c r="J77" s="31" t="n">
        <v>7.32314269762593</v>
      </c>
      <c r="K77" s="0" t="n">
        <v>1.94985176811395</v>
      </c>
      <c r="L77" s="0" t="n">
        <v>3.32433392869714</v>
      </c>
      <c r="M77" s="0" t="n">
        <v>3.46220156994706</v>
      </c>
      <c r="N77" s="0" t="n">
        <v>7.36653094780885</v>
      </c>
      <c r="O77" s="2" t="n">
        <v>0</v>
      </c>
      <c r="P77" s="4" t="n">
        <v>0</v>
      </c>
      <c r="Q77" s="4" t="n">
        <v>0</v>
      </c>
      <c r="R77" s="31" t="n">
        <v>0</v>
      </c>
      <c r="S77" s="0" t="n">
        <v>0</v>
      </c>
      <c r="T77" s="0" t="n">
        <v>0</v>
      </c>
      <c r="U77" s="0" t="n">
        <v>0</v>
      </c>
      <c r="V77" s="33" t="n">
        <v>0</v>
      </c>
      <c r="W77" s="0" t="n">
        <f aca="false">SUM(G77:N77,O81:O84)/SUM(O78:O80)</f>
        <v>97.5882273820159</v>
      </c>
    </row>
    <row r="78" customFormat="false" ht="12.8" hidden="false" customHeight="false" outlineLevel="0" collapsed="false">
      <c r="B78" s="30"/>
      <c r="C78" s="30"/>
      <c r="D78" s="30"/>
      <c r="E78" s="30"/>
      <c r="F78" s="1" t="s">
        <v>29</v>
      </c>
      <c r="G78" s="14" t="n">
        <v>7.33660746017898</v>
      </c>
      <c r="H78" s="0" t="n">
        <v>7.13126778600781</v>
      </c>
      <c r="I78" s="0" t="n">
        <v>5.65266719888737</v>
      </c>
      <c r="J78" s="33" t="n">
        <v>7.16477124923006</v>
      </c>
      <c r="K78" s="0" t="n">
        <v>1.93152717372209</v>
      </c>
      <c r="L78" s="0" t="n">
        <v>3.24366450172805</v>
      </c>
      <c r="M78" s="0" t="n">
        <v>3.37466483002496</v>
      </c>
      <c r="N78" s="0" t="n">
        <v>7.13034144223933</v>
      </c>
      <c r="O78" s="14" t="n">
        <v>0.252073102682681</v>
      </c>
      <c r="P78" s="0" t="n">
        <v>0</v>
      </c>
      <c r="Q78" s="0" t="n">
        <v>0</v>
      </c>
      <c r="R78" s="33" t="n">
        <v>0</v>
      </c>
      <c r="S78" s="0" t="n">
        <v>0</v>
      </c>
      <c r="T78" s="0" t="n">
        <v>0</v>
      </c>
      <c r="U78" s="0" t="n">
        <v>0</v>
      </c>
      <c r="V78" s="33" t="n">
        <v>0</v>
      </c>
      <c r="W78" s="0" t="n">
        <f aca="false">SUM(G78:N78,P81:P84)/SUM(O78,P79,P80)</f>
        <v>130.442732258208</v>
      </c>
    </row>
    <row r="79" customFormat="false" ht="12.8" hidden="false" customHeight="false" outlineLevel="0" collapsed="false">
      <c r="B79" s="30"/>
      <c r="C79" s="30"/>
      <c r="D79" s="30"/>
      <c r="E79" s="30"/>
      <c r="F79" s="1" t="s">
        <v>30</v>
      </c>
      <c r="G79" s="14" t="n">
        <v>7.33576638438274</v>
      </c>
      <c r="H79" s="0" t="n">
        <v>7.10668080359973</v>
      </c>
      <c r="I79" s="0" t="n">
        <v>5.59979406655385</v>
      </c>
      <c r="J79" s="33" t="n">
        <v>7.16179943384381</v>
      </c>
      <c r="K79" s="0" t="n">
        <v>1.98916362198856</v>
      </c>
      <c r="L79" s="0" t="n">
        <v>3.25363785202295</v>
      </c>
      <c r="M79" s="0" t="n">
        <v>3.33460513653459</v>
      </c>
      <c r="N79" s="0" t="n">
        <v>6.9955025208735</v>
      </c>
      <c r="O79" s="14" t="n">
        <v>0.25479721385758</v>
      </c>
      <c r="P79" s="0" t="n">
        <v>0.156732923728369</v>
      </c>
      <c r="Q79" s="0" t="n">
        <v>0</v>
      </c>
      <c r="R79" s="33" t="n">
        <v>0</v>
      </c>
      <c r="S79" s="0" t="n">
        <v>0</v>
      </c>
      <c r="T79" s="0" t="n">
        <v>0</v>
      </c>
      <c r="U79" s="0" t="n">
        <v>0</v>
      </c>
      <c r="V79" s="33" t="n">
        <v>0</v>
      </c>
      <c r="W79" s="0" t="n">
        <f aca="false">SUM(G79:N79,Q81:Q84)/SUM(O79,P79,Q80)</f>
        <v>108.613510395685</v>
      </c>
    </row>
    <row r="80" customFormat="false" ht="12.8" hidden="false" customHeight="false" outlineLevel="0" collapsed="false">
      <c r="B80" s="30"/>
      <c r="C80" s="30"/>
      <c r="D80" s="30"/>
      <c r="E80" s="30"/>
      <c r="F80" s="1" t="s">
        <v>31</v>
      </c>
      <c r="G80" s="8" t="n">
        <v>7.73522663798022</v>
      </c>
      <c r="H80" s="10" t="n">
        <v>7.52233603361019</v>
      </c>
      <c r="I80" s="10" t="n">
        <v>6.03479370185656</v>
      </c>
      <c r="J80" s="34" t="n">
        <v>7.54791491042906</v>
      </c>
      <c r="K80" s="0" t="n">
        <v>2.11087538808123</v>
      </c>
      <c r="L80" s="0" t="n">
        <v>3.52952521494179</v>
      </c>
      <c r="M80" s="0" t="n">
        <v>3.64171234767731</v>
      </c>
      <c r="N80" s="0" t="n">
        <v>7.528556421422</v>
      </c>
      <c r="O80" s="8" t="n">
        <v>0.28434145013763</v>
      </c>
      <c r="P80" s="10" t="n">
        <v>0.176609324131813</v>
      </c>
      <c r="Q80" s="10" t="n">
        <v>0.294609824928946</v>
      </c>
      <c r="R80" s="34" t="n">
        <v>0</v>
      </c>
      <c r="S80" s="0" t="n">
        <v>0</v>
      </c>
      <c r="T80" s="0" t="n">
        <v>0</v>
      </c>
      <c r="U80" s="0" t="n">
        <v>0</v>
      </c>
      <c r="V80" s="33" t="n">
        <v>0</v>
      </c>
      <c r="W80" s="0" t="n">
        <f aca="false">SUM(G80:N80,R81:R84)/SUM(O80,P80,Q80)</f>
        <v>102.892502883287</v>
      </c>
    </row>
    <row r="81" customFormat="false" ht="12.8" hidden="false" customHeight="false" outlineLevel="0" collapsed="false">
      <c r="B81" s="30" t="n">
        <f aca="false">SUM(S81:V84)</f>
        <v>2.92145096950818</v>
      </c>
      <c r="C81" s="30" t="n">
        <f aca="false">SUM(G81:R84)</f>
        <v>732.312146708464</v>
      </c>
      <c r="D81" s="30" t="n">
        <f aca="false">C81/B81</f>
        <v>250.667272650394</v>
      </c>
      <c r="E81" s="27" t="s">
        <v>18</v>
      </c>
      <c r="F81" s="1" t="s">
        <v>32</v>
      </c>
      <c r="G81" s="14" t="n">
        <v>22.0771876177631</v>
      </c>
      <c r="H81" s="0" t="n">
        <v>21.9436592624105</v>
      </c>
      <c r="I81" s="0" t="n">
        <v>20.458703612995</v>
      </c>
      <c r="J81" s="0" t="n">
        <v>21.9534689488349</v>
      </c>
      <c r="K81" s="2" t="n">
        <v>10.2352157902232</v>
      </c>
      <c r="L81" s="4" t="n">
        <v>16.1535879006149</v>
      </c>
      <c r="M81" s="4" t="n">
        <v>16.5027059969599</v>
      </c>
      <c r="N81" s="31" t="n">
        <v>20.9722516404883</v>
      </c>
      <c r="O81" s="0" t="n">
        <v>7.84415815760481</v>
      </c>
      <c r="P81" s="0" t="n">
        <v>7.97994018510674</v>
      </c>
      <c r="Q81" s="0" t="n">
        <v>8.09334068498715</v>
      </c>
      <c r="R81" s="0" t="n">
        <v>7.65715405779986</v>
      </c>
      <c r="S81" s="2" t="n">
        <v>0</v>
      </c>
      <c r="T81" s="4" t="n">
        <v>0</v>
      </c>
      <c r="U81" s="4" t="n">
        <v>0</v>
      </c>
      <c r="V81" s="31" t="n">
        <v>0</v>
      </c>
      <c r="W81" s="0" t="n">
        <f aca="false">SUM(G81:R81)/SUM(S82:S84)</f>
        <v>95.7935117822993</v>
      </c>
    </row>
    <row r="82" customFormat="false" ht="12.8" hidden="false" customHeight="false" outlineLevel="0" collapsed="false">
      <c r="B82" s="30"/>
      <c r="C82" s="30"/>
      <c r="D82" s="30"/>
      <c r="E82" s="30"/>
      <c r="F82" s="1" t="s">
        <v>33</v>
      </c>
      <c r="G82" s="14" t="n">
        <v>21.8037108635253</v>
      </c>
      <c r="H82" s="0" t="n">
        <v>21.6701825081727</v>
      </c>
      <c r="I82" s="0" t="n">
        <v>20.2861552808815</v>
      </c>
      <c r="J82" s="0" t="n">
        <v>21.6799921945971</v>
      </c>
      <c r="K82" s="14" t="n">
        <v>12.3424075556687</v>
      </c>
      <c r="L82" s="0" t="n">
        <v>16.277640066789</v>
      </c>
      <c r="M82" s="0" t="n">
        <v>16.6224563961721</v>
      </c>
      <c r="N82" s="33" t="n">
        <v>20.6812104634832</v>
      </c>
      <c r="O82" s="0" t="n">
        <v>8.43882330313332</v>
      </c>
      <c r="P82" s="0" t="n">
        <v>8.44842237390592</v>
      </c>
      <c r="Q82" s="0" t="n">
        <v>8.62017322256518</v>
      </c>
      <c r="R82" s="0" t="n">
        <v>8.17779736902874</v>
      </c>
      <c r="S82" s="14" t="n">
        <v>0.550325516600984</v>
      </c>
      <c r="T82" s="0" t="n">
        <v>0</v>
      </c>
      <c r="U82" s="0" t="n">
        <v>0</v>
      </c>
      <c r="V82" s="33" t="n">
        <v>0</v>
      </c>
      <c r="W82" s="0" t="n">
        <f aca="false">SUM(G82:R82)/SUM(S82,T83,T84)</f>
        <v>138.931264248696</v>
      </c>
    </row>
    <row r="83" customFormat="false" ht="12.8" hidden="false" customHeight="false" outlineLevel="0" collapsed="false">
      <c r="B83" s="30"/>
      <c r="C83" s="30"/>
      <c r="D83" s="30"/>
      <c r="E83" s="30"/>
      <c r="F83" s="1" t="s">
        <v>34</v>
      </c>
      <c r="G83" s="14" t="n">
        <v>21.3777468591099</v>
      </c>
      <c r="H83" s="0" t="n">
        <v>21.2446531786289</v>
      </c>
      <c r="I83" s="0" t="n">
        <v>19.9605290971624</v>
      </c>
      <c r="J83" s="0" t="n">
        <v>21.2533666639841</v>
      </c>
      <c r="K83" s="14" t="n">
        <v>12.4769757074086</v>
      </c>
      <c r="L83" s="0" t="n">
        <v>16.0123904124448</v>
      </c>
      <c r="M83" s="0" t="n">
        <v>16.3134305330556</v>
      </c>
      <c r="N83" s="33" t="n">
        <v>20.2810003571539</v>
      </c>
      <c r="O83" s="0" t="n">
        <v>8.57181346285718</v>
      </c>
      <c r="P83" s="0" t="n">
        <v>8.59866882946171</v>
      </c>
      <c r="Q83" s="0" t="n">
        <v>8.72879926071207</v>
      </c>
      <c r="R83" s="0" t="n">
        <v>8.24026377216367</v>
      </c>
      <c r="S83" s="14" t="n">
        <v>0.716128571540222</v>
      </c>
      <c r="T83" s="0" t="n">
        <v>0.429507486984557</v>
      </c>
      <c r="U83" s="0" t="n">
        <v>0</v>
      </c>
      <c r="V83" s="33" t="n">
        <v>0</v>
      </c>
      <c r="W83" s="0" t="n">
        <f aca="false">SUM(G83:R83)/SUM(S83,T83,U84)</f>
        <v>131.992983003898</v>
      </c>
    </row>
    <row r="84" customFormat="false" ht="12.8" hidden="false" customHeight="false" outlineLevel="0" collapsed="false">
      <c r="B84" s="30"/>
      <c r="C84" s="30"/>
      <c r="D84" s="30"/>
      <c r="E84" s="30"/>
      <c r="F84" s="1" t="s">
        <v>35</v>
      </c>
      <c r="G84" s="8" t="n">
        <v>21.4782008454143</v>
      </c>
      <c r="H84" s="10" t="n">
        <v>21.3451071649332</v>
      </c>
      <c r="I84" s="10" t="n">
        <v>19.97783681022</v>
      </c>
      <c r="J84" s="10" t="n">
        <v>21.3538206502885</v>
      </c>
      <c r="K84" s="8" t="n">
        <v>12.2858744452731</v>
      </c>
      <c r="L84" s="10" t="n">
        <v>16.0221655928366</v>
      </c>
      <c r="M84" s="10" t="n">
        <v>16.3071670479705</v>
      </c>
      <c r="N84" s="34" t="n">
        <v>20.3582851554166</v>
      </c>
      <c r="O84" s="10" t="n">
        <v>8.34062816015856</v>
      </c>
      <c r="P84" s="10" t="n">
        <v>8.37063480021477</v>
      </c>
      <c r="Q84" s="10" t="n">
        <v>8.47707717135593</v>
      </c>
      <c r="R84" s="10" t="n">
        <v>8.01536527652739</v>
      </c>
      <c r="S84" s="8" t="n">
        <v>0.63212307509204</v>
      </c>
      <c r="T84" s="10" t="n">
        <v>0.352113211678675</v>
      </c>
      <c r="U84" s="10" t="n">
        <v>0.241253107611697</v>
      </c>
      <c r="V84" s="34" t="n">
        <v>0</v>
      </c>
      <c r="W84" s="0" t="n">
        <f aca="false">SUM(G84:R84)/SUM(S84:U84)</f>
        <v>148.783142437961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5.33910682400128</v>
      </c>
      <c r="C90" s="30" t="n">
        <f aca="false">SUM(G94:J105)</f>
        <v>279.946217464791</v>
      </c>
      <c r="D90" s="30" t="n">
        <f aca="false">C90/B90</f>
        <v>52.4331553372051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31.9489215345651</v>
      </c>
    </row>
    <row r="91" customFormat="false" ht="12.8" hidden="false" customHeight="false" outlineLevel="0" collapsed="false">
      <c r="B91" s="30"/>
      <c r="C91" s="30"/>
      <c r="D91" s="30"/>
      <c r="E91" s="30"/>
      <c r="F91" s="27" t="s">
        <v>22</v>
      </c>
      <c r="G91" s="14" t="n">
        <v>0.792523959300034</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24.6786073520567</v>
      </c>
    </row>
    <row r="92" customFormat="false" ht="12.8" hidden="false" customHeight="false" outlineLevel="0" collapsed="false">
      <c r="B92" s="30"/>
      <c r="C92" s="30"/>
      <c r="D92" s="30"/>
      <c r="E92" s="30"/>
      <c r="F92" s="27" t="s">
        <v>23</v>
      </c>
      <c r="G92" s="14" t="n">
        <v>0.626777174293756</v>
      </c>
      <c r="H92" s="0" t="n">
        <v>0.975434530558038</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25.6189750968481</v>
      </c>
    </row>
    <row r="93" customFormat="false" ht="12.8" hidden="false" customHeight="false" outlineLevel="0" collapsed="false">
      <c r="B93" s="30"/>
      <c r="C93" s="30"/>
      <c r="D93" s="30"/>
      <c r="E93" s="30"/>
      <c r="F93" s="27" t="s">
        <v>24</v>
      </c>
      <c r="G93" s="8" t="n">
        <v>0.698340137576551</v>
      </c>
      <c r="H93" s="10" t="n">
        <v>1.20576544179398</v>
      </c>
      <c r="I93" s="10" t="n">
        <v>1.04026558047892</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24.1834109012003</v>
      </c>
    </row>
    <row r="94" customFormat="false" ht="12.8" hidden="false" customHeight="false" outlineLevel="0" collapsed="false">
      <c r="B94" s="30" t="n">
        <f aca="false">SUM(K94:N97)</f>
        <v>18.5652302625891</v>
      </c>
      <c r="C94" s="30" t="n">
        <f aca="false">SUM(G94:J97)+SUM(K98:N101)+SUM(K102:N105)</f>
        <v>220.445855735362</v>
      </c>
      <c r="D94" s="30" t="n">
        <f aca="false">C94/B94</f>
        <v>11.8741245121847</v>
      </c>
      <c r="E94" s="27" t="s">
        <v>15</v>
      </c>
      <c r="F94" s="1" t="s">
        <v>25</v>
      </c>
      <c r="G94" s="14" t="n">
        <v>6.48540922962615</v>
      </c>
      <c r="H94" s="0" t="n">
        <v>6.85351639375687</v>
      </c>
      <c r="I94" s="0" t="n">
        <v>6.29166255782954</v>
      </c>
      <c r="J94" s="0" t="n">
        <v>6.81826633337794</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5.37649406819668</v>
      </c>
    </row>
    <row r="95" customFormat="false" ht="12.8" hidden="false" customHeight="false" outlineLevel="0" collapsed="false">
      <c r="B95" s="30"/>
      <c r="C95" s="30"/>
      <c r="D95" s="30"/>
      <c r="E95" s="30"/>
      <c r="F95" s="1" t="s">
        <v>26</v>
      </c>
      <c r="G95" s="14" t="n">
        <v>2.07015899622192</v>
      </c>
      <c r="H95" s="0" t="n">
        <v>2.46548336273128</v>
      </c>
      <c r="I95" s="0" t="n">
        <v>1.69272115982357</v>
      </c>
      <c r="J95" s="0" t="n">
        <v>2.58543100646461</v>
      </c>
      <c r="K95" s="14" t="n">
        <v>3.67351856741353</v>
      </c>
      <c r="L95" s="0" t="n">
        <v>0</v>
      </c>
      <c r="M95" s="0" t="n">
        <v>0</v>
      </c>
      <c r="N95" s="33" t="n">
        <v>0</v>
      </c>
      <c r="O95" s="0" t="n">
        <v>0</v>
      </c>
      <c r="P95" s="0" t="n">
        <v>0</v>
      </c>
      <c r="Q95" s="0" t="n">
        <v>0</v>
      </c>
      <c r="R95" s="0" t="n">
        <v>0</v>
      </c>
      <c r="S95" s="0" t="n">
        <v>0</v>
      </c>
      <c r="T95" s="0" t="n">
        <v>0</v>
      </c>
      <c r="U95" s="0" t="n">
        <v>0</v>
      </c>
      <c r="V95" s="33" t="n">
        <v>0</v>
      </c>
      <c r="W95" s="0" t="n">
        <f aca="false">SUM(G95:J95,L98:L105)/SUM(K95,L96,L97)</f>
        <v>7.11601024726891</v>
      </c>
    </row>
    <row r="96" customFormat="false" ht="12.8" hidden="false" customHeight="false" outlineLevel="0" collapsed="false">
      <c r="B96" s="30"/>
      <c r="C96" s="30"/>
      <c r="D96" s="30"/>
      <c r="E96" s="30"/>
      <c r="F96" s="1" t="s">
        <v>27</v>
      </c>
      <c r="G96" s="14" t="n">
        <v>2.95339665516094</v>
      </c>
      <c r="H96" s="0" t="n">
        <v>3.43559699784399</v>
      </c>
      <c r="I96" s="0" t="n">
        <v>2.80748581841383</v>
      </c>
      <c r="J96" s="0" t="n">
        <v>3.36518928702835</v>
      </c>
      <c r="K96" s="14" t="n">
        <v>2.97647763251652</v>
      </c>
      <c r="L96" s="0" t="n">
        <v>1.31953265993597</v>
      </c>
      <c r="M96" s="0" t="n">
        <v>0</v>
      </c>
      <c r="N96" s="33" t="n">
        <v>0</v>
      </c>
      <c r="O96" s="0" t="n">
        <v>0</v>
      </c>
      <c r="P96" s="0" t="n">
        <v>0</v>
      </c>
      <c r="Q96" s="0" t="n">
        <v>0</v>
      </c>
      <c r="R96" s="0" t="n">
        <v>0</v>
      </c>
      <c r="S96" s="0" t="n">
        <v>0</v>
      </c>
      <c r="T96" s="0" t="n">
        <v>0</v>
      </c>
      <c r="U96" s="0" t="n">
        <v>0</v>
      </c>
      <c r="V96" s="33" t="n">
        <v>0</v>
      </c>
      <c r="W96" s="0" t="n">
        <f aca="false">SUM(G96:J96,M98:M105)/SUM(K96,L96,M97)</f>
        <v>6.78900205112746</v>
      </c>
    </row>
    <row r="97" customFormat="false" ht="12.8" hidden="false" customHeight="false" outlineLevel="0" collapsed="false">
      <c r="B97" s="30"/>
      <c r="C97" s="30"/>
      <c r="D97" s="30"/>
      <c r="E97" s="30"/>
      <c r="F97" s="1" t="s">
        <v>16</v>
      </c>
      <c r="G97" s="14" t="n">
        <v>1.57383484331678</v>
      </c>
      <c r="H97" s="0" t="n">
        <v>1.69515189919625</v>
      </c>
      <c r="I97" s="0" t="n">
        <v>1.70359227105325</v>
      </c>
      <c r="J97" s="0" t="n">
        <v>1.61943204835536</v>
      </c>
      <c r="K97" s="8" t="n">
        <v>5.76763340024173</v>
      </c>
      <c r="L97" s="10" t="n">
        <v>2.24509962501335</v>
      </c>
      <c r="M97" s="10" t="n">
        <v>2.58296837746796</v>
      </c>
      <c r="N97" s="34" t="n">
        <v>0</v>
      </c>
      <c r="O97" s="0" t="n">
        <v>0</v>
      </c>
      <c r="P97" s="0" t="n">
        <v>0</v>
      </c>
      <c r="Q97" s="0" t="n">
        <v>0</v>
      </c>
      <c r="R97" s="0" t="n">
        <v>0</v>
      </c>
      <c r="S97" s="0" t="n">
        <v>0</v>
      </c>
      <c r="T97" s="0" t="n">
        <v>0</v>
      </c>
      <c r="U97" s="0" t="n">
        <v>0</v>
      </c>
      <c r="V97" s="33" t="n">
        <v>0</v>
      </c>
      <c r="W97" s="0" t="n">
        <f aca="false">SUM(G97:J97,N98:N105)/SUM(K97:M97)</f>
        <v>5.2355559867206</v>
      </c>
    </row>
    <row r="98" customFormat="false" ht="12.8" hidden="false" customHeight="false" outlineLevel="0" collapsed="false">
      <c r="B98" s="30" t="n">
        <f aca="false">SUM(O98:R101)</f>
        <v>4.62884396901654</v>
      </c>
      <c r="C98" s="30" t="n">
        <f aca="false">SUM(G98:N101)+SUM(O102:R105)</f>
        <v>330.094076514325</v>
      </c>
      <c r="D98" s="30" t="n">
        <f aca="false">C98/B98</f>
        <v>71.3124224371854</v>
      </c>
      <c r="E98" s="27" t="s">
        <v>17</v>
      </c>
      <c r="F98" s="1" t="s">
        <v>28</v>
      </c>
      <c r="G98" s="2" t="n">
        <v>10.626314524967</v>
      </c>
      <c r="H98" s="4" t="n">
        <v>11.1629511012788</v>
      </c>
      <c r="I98" s="4" t="n">
        <v>10.7195248254209</v>
      </c>
      <c r="J98" s="31" t="n">
        <v>10.9217473116304</v>
      </c>
      <c r="K98" s="0" t="n">
        <v>4.51623656183904</v>
      </c>
      <c r="L98" s="0" t="n">
        <v>8.23768442785442</v>
      </c>
      <c r="M98" s="0" t="n">
        <v>6.47951499603717</v>
      </c>
      <c r="N98" s="0" t="n">
        <v>9.17751123128035</v>
      </c>
      <c r="O98" s="2" t="n">
        <v>0</v>
      </c>
      <c r="P98" s="4" t="n">
        <v>0</v>
      </c>
      <c r="Q98" s="4" t="n">
        <v>0</v>
      </c>
      <c r="R98" s="31" t="n">
        <v>0</v>
      </c>
      <c r="S98" s="0" t="n">
        <v>0</v>
      </c>
      <c r="T98" s="0" t="n">
        <v>0</v>
      </c>
      <c r="U98" s="0" t="n">
        <v>0</v>
      </c>
      <c r="V98" s="33" t="n">
        <v>0</v>
      </c>
      <c r="W98" s="0" t="n">
        <f aca="false">SUM(G98:N98,O102:O105)/SUM(O99:O101)</f>
        <v>46.2930650308203</v>
      </c>
    </row>
    <row r="99" customFormat="false" ht="12.8" hidden="false" customHeight="false" outlineLevel="0" collapsed="false">
      <c r="B99" s="30"/>
      <c r="C99" s="30"/>
      <c r="D99" s="30"/>
      <c r="E99" s="30"/>
      <c r="F99" s="1" t="s">
        <v>29</v>
      </c>
      <c r="G99" s="14" t="n">
        <v>10.4629395277252</v>
      </c>
      <c r="H99" s="0" t="n">
        <v>11.1264111912615</v>
      </c>
      <c r="I99" s="0" t="n">
        <v>10.583556246798</v>
      </c>
      <c r="J99" s="33" t="n">
        <v>10.7674669170858</v>
      </c>
      <c r="K99" s="0" t="n">
        <v>4.58882811330882</v>
      </c>
      <c r="L99" s="0" t="n">
        <v>8.003899884706</v>
      </c>
      <c r="M99" s="0" t="n">
        <v>6.41174009482958</v>
      </c>
      <c r="N99" s="0" t="n">
        <v>9.31293826375103</v>
      </c>
      <c r="O99" s="14" t="n">
        <v>0.336580746281099</v>
      </c>
      <c r="P99" s="0" t="n">
        <v>0</v>
      </c>
      <c r="Q99" s="0" t="n">
        <v>0</v>
      </c>
      <c r="R99" s="33" t="n">
        <v>0</v>
      </c>
      <c r="S99" s="0" t="n">
        <v>0</v>
      </c>
      <c r="T99" s="0" t="n">
        <v>0</v>
      </c>
      <c r="U99" s="0" t="n">
        <v>0</v>
      </c>
      <c r="V99" s="33" t="n">
        <v>0</v>
      </c>
      <c r="W99" s="0" t="n">
        <f aca="false">SUM(G99:N99,P102:P105)/SUM(O99,P100,P101)</f>
        <v>49.3599264417726</v>
      </c>
    </row>
    <row r="100" customFormat="false" ht="12.8" hidden="false" customHeight="false" outlineLevel="0" collapsed="false">
      <c r="B100" s="30"/>
      <c r="C100" s="30"/>
      <c r="D100" s="30"/>
      <c r="E100" s="30"/>
      <c r="F100" s="1" t="s">
        <v>30</v>
      </c>
      <c r="G100" s="14" t="n">
        <v>9.82699477911847</v>
      </c>
      <c r="H100" s="0" t="n">
        <v>10.5030210913661</v>
      </c>
      <c r="I100" s="0" t="n">
        <v>10.0239994309092</v>
      </c>
      <c r="J100" s="33" t="n">
        <v>10.1160945153092</v>
      </c>
      <c r="K100" s="0" t="n">
        <v>4.10265800120594</v>
      </c>
      <c r="L100" s="0" t="n">
        <v>7.6751148386007</v>
      </c>
      <c r="M100" s="0" t="n">
        <v>5.78713367398736</v>
      </c>
      <c r="N100" s="0" t="n">
        <v>9.14015649778883</v>
      </c>
      <c r="O100" s="14" t="n">
        <v>1.40353988285711</v>
      </c>
      <c r="P100" s="0" t="n">
        <v>0.983215634617264</v>
      </c>
      <c r="Q100" s="0" t="n">
        <v>0</v>
      </c>
      <c r="R100" s="33" t="n">
        <v>0</v>
      </c>
      <c r="S100" s="0" t="n">
        <v>0</v>
      </c>
      <c r="T100" s="0" t="n">
        <v>0</v>
      </c>
      <c r="U100" s="0" t="n">
        <v>0</v>
      </c>
      <c r="V100" s="33" t="n">
        <v>0</v>
      </c>
      <c r="W100" s="0" t="n">
        <f aca="false">SUM(G100:N100,Q102:Q105)/SUM(O100,P100,Q101)</f>
        <v>20.449979521406</v>
      </c>
    </row>
    <row r="101" customFormat="false" ht="12.8" hidden="false" customHeight="false" outlineLevel="0" collapsed="false">
      <c r="B101" s="30"/>
      <c r="C101" s="30"/>
      <c r="D101" s="30"/>
      <c r="E101" s="30"/>
      <c r="F101" s="1" t="s">
        <v>31</v>
      </c>
      <c r="G101" s="8" t="n">
        <v>10.6182480155151</v>
      </c>
      <c r="H101" s="10" t="n">
        <v>11.148572860588</v>
      </c>
      <c r="I101" s="10" t="n">
        <v>10.700627368551</v>
      </c>
      <c r="J101" s="34" t="n">
        <v>10.9020565406702</v>
      </c>
      <c r="K101" s="0" t="n">
        <v>4.50224324137003</v>
      </c>
      <c r="L101" s="0" t="n">
        <v>8.27351464676085</v>
      </c>
      <c r="M101" s="0" t="n">
        <v>6.42856465559002</v>
      </c>
      <c r="N101" s="0" t="n">
        <v>9.13233805790497</v>
      </c>
      <c r="O101" s="8" t="n">
        <v>0.0778238057185909</v>
      </c>
      <c r="P101" s="10" t="n">
        <v>0.364924185831856</v>
      </c>
      <c r="Q101" s="10" t="n">
        <v>1.46275971371062</v>
      </c>
      <c r="R101" s="34" t="n">
        <v>0</v>
      </c>
      <c r="S101" s="0" t="n">
        <v>0</v>
      </c>
      <c r="T101" s="0" t="n">
        <v>0</v>
      </c>
      <c r="U101" s="0" t="n">
        <v>0</v>
      </c>
      <c r="V101" s="33" t="n">
        <v>0</v>
      </c>
      <c r="W101" s="0" t="n">
        <f aca="false">SUM(G101:N101,R102:R105)/SUM(O101,P101,Q101)</f>
        <v>44.1119526534515</v>
      </c>
    </row>
    <row r="102" customFormat="false" ht="12.8" hidden="false" customHeight="false" outlineLevel="0" collapsed="false">
      <c r="B102" s="30" t="n">
        <f aca="false">SUM(S102:V105)</f>
        <v>5.34609669468733</v>
      </c>
      <c r="C102" s="30" t="n">
        <f aca="false">SUM(G102:R105)</f>
        <v>157.692285124057</v>
      </c>
      <c r="D102" s="30" t="n">
        <f aca="false">C102/B102</f>
        <v>29.4967139821401</v>
      </c>
      <c r="E102" s="27" t="s">
        <v>18</v>
      </c>
      <c r="F102" s="1" t="s">
        <v>32</v>
      </c>
      <c r="G102" s="14" t="n">
        <v>3.18338415392041</v>
      </c>
      <c r="H102" s="0" t="n">
        <v>3.58155956979969</v>
      </c>
      <c r="I102" s="0" t="n">
        <v>3.15295116904058</v>
      </c>
      <c r="J102" s="0" t="n">
        <v>3.43257230085071</v>
      </c>
      <c r="K102" s="2" t="n">
        <v>5.87806001039585</v>
      </c>
      <c r="L102" s="4" t="n">
        <v>2.54822978463763</v>
      </c>
      <c r="M102" s="4" t="n">
        <v>2.29693300256309</v>
      </c>
      <c r="N102" s="31" t="n">
        <v>2.99466750955143</v>
      </c>
      <c r="O102" s="0" t="n">
        <v>3.1202663006007</v>
      </c>
      <c r="P102" s="0" t="n">
        <v>2.84520351149318</v>
      </c>
      <c r="Q102" s="0" t="n">
        <v>2.94039921866297</v>
      </c>
      <c r="R102" s="0" t="n">
        <v>3.11679751441973</v>
      </c>
      <c r="S102" s="2" t="n">
        <v>0</v>
      </c>
      <c r="T102" s="4" t="n">
        <v>0</v>
      </c>
      <c r="U102" s="4" t="n">
        <v>0</v>
      </c>
      <c r="V102" s="31" t="n">
        <v>0</v>
      </c>
      <c r="W102" s="0" t="n">
        <f aca="false">SUM(G102:R102)/SUM(S103:S105)</f>
        <v>17.6531298540166</v>
      </c>
    </row>
    <row r="103" customFormat="false" ht="12.8" hidden="false" customHeight="false" outlineLevel="0" collapsed="false">
      <c r="B103" s="30"/>
      <c r="C103" s="30"/>
      <c r="D103" s="30"/>
      <c r="E103" s="30"/>
      <c r="F103" s="1" t="s">
        <v>33</v>
      </c>
      <c r="G103" s="14" t="n">
        <v>3.22484101771141</v>
      </c>
      <c r="H103" s="0" t="n">
        <v>3.72589916808337</v>
      </c>
      <c r="I103" s="0" t="n">
        <v>3.21614895093962</v>
      </c>
      <c r="J103" s="0" t="n">
        <v>3.56627608556922</v>
      </c>
      <c r="K103" s="14" t="n">
        <v>4.95413068047983</v>
      </c>
      <c r="L103" s="0" t="n">
        <v>2.36290683959015</v>
      </c>
      <c r="M103" s="0" t="n">
        <v>1.98857283416976</v>
      </c>
      <c r="N103" s="33" t="n">
        <v>2.92630754131729</v>
      </c>
      <c r="O103" s="0" t="n">
        <v>3.23168667146829</v>
      </c>
      <c r="P103" s="0" t="n">
        <v>3.13297617648327</v>
      </c>
      <c r="Q103" s="0" t="n">
        <v>3.07098280040445</v>
      </c>
      <c r="R103" s="0" t="n">
        <v>3.23808789199784</v>
      </c>
      <c r="S103" s="14" t="n">
        <v>0.59832381671281</v>
      </c>
      <c r="T103" s="0" t="n">
        <v>0</v>
      </c>
      <c r="U103" s="0" t="n">
        <v>0</v>
      </c>
      <c r="V103" s="33" t="n">
        <v>0</v>
      </c>
      <c r="W103" s="0" t="n">
        <f aca="false">SUM(G103:R103)/SUM(S103,T104,T105)</f>
        <v>17.481316031711</v>
      </c>
    </row>
    <row r="104" customFormat="false" ht="12.8" hidden="false" customHeight="false" outlineLevel="0" collapsed="false">
      <c r="B104" s="30"/>
      <c r="C104" s="30"/>
      <c r="D104" s="30"/>
      <c r="E104" s="30"/>
      <c r="F104" s="1" t="s">
        <v>34</v>
      </c>
      <c r="G104" s="14" t="n">
        <v>3.50035553010418</v>
      </c>
      <c r="H104" s="0" t="n">
        <v>3.99352788858755</v>
      </c>
      <c r="I104" s="0" t="n">
        <v>3.50343833532946</v>
      </c>
      <c r="J104" s="0" t="n">
        <v>3.80023825348633</v>
      </c>
      <c r="K104" s="14" t="n">
        <v>4.62840362821486</v>
      </c>
      <c r="L104" s="0" t="n">
        <v>2.40796673475678</v>
      </c>
      <c r="M104" s="0" t="n">
        <v>1.81300034736267</v>
      </c>
      <c r="N104" s="33" t="n">
        <v>3.11426875001048</v>
      </c>
      <c r="O104" s="0" t="n">
        <v>3.05378574628444</v>
      </c>
      <c r="P104" s="0" t="n">
        <v>3.01074924546949</v>
      </c>
      <c r="Q104" s="0" t="n">
        <v>2.93019409695666</v>
      </c>
      <c r="R104" s="0" t="n">
        <v>3.0624014132644</v>
      </c>
      <c r="S104" s="14" t="n">
        <v>0.783178541677497</v>
      </c>
      <c r="T104" s="0" t="n">
        <v>0.324676811744775</v>
      </c>
      <c r="U104" s="0" t="n">
        <v>0</v>
      </c>
      <c r="V104" s="33" t="n">
        <v>0</v>
      </c>
      <c r="W104" s="0" t="n">
        <f aca="false">SUM(G104:R104)/SUM(S104,T104,U105)</f>
        <v>14.7733732807386</v>
      </c>
    </row>
    <row r="105" customFormat="false" ht="12.8" hidden="false" customHeight="false" outlineLevel="0" collapsed="false">
      <c r="B105" s="30"/>
      <c r="C105" s="30"/>
      <c r="D105" s="30"/>
      <c r="E105" s="30"/>
      <c r="F105" s="1" t="s">
        <v>35</v>
      </c>
      <c r="G105" s="8" t="n">
        <v>3.13047753759033</v>
      </c>
      <c r="H105" s="10" t="n">
        <v>3.69567375816203</v>
      </c>
      <c r="I105" s="10" t="n">
        <v>3.30185163276547</v>
      </c>
      <c r="J105" s="10" t="n">
        <v>3.31016700445479</v>
      </c>
      <c r="K105" s="8" t="n">
        <v>7.14389713498219</v>
      </c>
      <c r="L105" s="10" t="n">
        <v>3.1836439545443</v>
      </c>
      <c r="M105" s="10" t="n">
        <v>2.93427193676522</v>
      </c>
      <c r="N105" s="34" t="n">
        <v>3.08418899900446</v>
      </c>
      <c r="O105" s="10" t="n">
        <v>2.91099624658217</v>
      </c>
      <c r="P105" s="10" t="n">
        <v>2.91097407583322</v>
      </c>
      <c r="Q105" s="10" t="n">
        <v>2.60575870076359</v>
      </c>
      <c r="R105" s="10" t="n">
        <v>2.93221346863097</v>
      </c>
      <c r="S105" s="8" t="n">
        <v>0.832893863084363</v>
      </c>
      <c r="T105" s="10" t="n">
        <v>1.28729158227323</v>
      </c>
      <c r="U105" s="10" t="n">
        <v>1.51973207919465</v>
      </c>
      <c r="V105" s="34" t="n">
        <v>0</v>
      </c>
      <c r="W105" s="0" t="n">
        <f aca="false">SUM(G105:R105)/SUM(S105:U105)</f>
        <v>11.3035842632561</v>
      </c>
    </row>
    <row r="108" customFormat="false" ht="12.8" hidden="false" customHeight="false" outlineLevel="0" collapsed="false">
      <c r="B108" s="27" t="s">
        <v>11</v>
      </c>
      <c r="C108" s="27" t="s">
        <v>12</v>
      </c>
      <c r="D108" s="27" t="s">
        <v>13</v>
      </c>
      <c r="E108" s="64" t="n">
        <v>6</v>
      </c>
      <c r="F108" s="64"/>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64"/>
      <c r="F109" s="64"/>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64"/>
      <c r="F110" s="64"/>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1.10458193180862</v>
      </c>
      <c r="C111" s="30" t="n">
        <f aca="false">SUM(G115:J126)</f>
        <v>292.443875920213</v>
      </c>
      <c r="D111" s="30" t="n">
        <f aca="false">C111/B111</f>
        <v>264.755259432292</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151.533818496827</v>
      </c>
    </row>
    <row r="112" customFormat="false" ht="12.8" hidden="false" customHeight="false" outlineLevel="0" collapsed="false">
      <c r="B112" s="30"/>
      <c r="C112" s="30"/>
      <c r="D112" s="30"/>
      <c r="E112" s="30"/>
      <c r="F112" s="27" t="s">
        <v>22</v>
      </c>
      <c r="G112" s="14" t="n">
        <v>0.111078860578378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172.045094569732</v>
      </c>
    </row>
    <row r="113" customFormat="false" ht="12.8" hidden="false" customHeight="false" outlineLevel="0" collapsed="false">
      <c r="B113" s="30"/>
      <c r="C113" s="30"/>
      <c r="D113" s="30"/>
      <c r="E113" s="30"/>
      <c r="F113" s="27" t="s">
        <v>23</v>
      </c>
      <c r="G113" s="14" t="n">
        <v>0.218455810149707</v>
      </c>
      <c r="H113" s="0" t="n">
        <v>0.224414784548334</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96.972666249323</v>
      </c>
    </row>
    <row r="114" customFormat="false" ht="12.8" hidden="false" customHeight="false" outlineLevel="0" collapsed="false">
      <c r="B114" s="30"/>
      <c r="C114" s="30"/>
      <c r="D114" s="30"/>
      <c r="E114" s="30"/>
      <c r="F114" s="27" t="s">
        <v>24</v>
      </c>
      <c r="G114" s="8" t="n">
        <v>0.152940085959472</v>
      </c>
      <c r="H114" s="10" t="n">
        <v>0.0895324584663975</v>
      </c>
      <c r="I114" s="10" t="n">
        <v>0.308159932106327</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133.264106336442</v>
      </c>
    </row>
    <row r="115" customFormat="false" ht="12.8" hidden="false" customHeight="false" outlineLevel="0" collapsed="false">
      <c r="B115" s="30" t="n">
        <f aca="false">SUM(K115:N118)</f>
        <v>7.65001784384446</v>
      </c>
      <c r="C115" s="30" t="n">
        <f aca="false">SUM(G115:J118)+SUM(K119:N122)+SUM(K123:N126)</f>
        <v>292.70848349721</v>
      </c>
      <c r="D115" s="30" t="n">
        <f aca="false">C115/B115</f>
        <v>38.2624576141004</v>
      </c>
      <c r="E115" s="27" t="s">
        <v>15</v>
      </c>
      <c r="F115" s="1" t="s">
        <v>25</v>
      </c>
      <c r="G115" s="14" t="n">
        <v>1.87947956071348</v>
      </c>
      <c r="H115" s="0" t="n">
        <v>1.88317942455912</v>
      </c>
      <c r="I115" s="0" t="n">
        <v>1.76746525210026</v>
      </c>
      <c r="J115" s="0" t="n">
        <v>1.92488572164756</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17.9799846675338</v>
      </c>
    </row>
    <row r="116" customFormat="false" ht="12.8" hidden="false" customHeight="false" outlineLevel="0" collapsed="false">
      <c r="B116" s="30"/>
      <c r="C116" s="30"/>
      <c r="D116" s="30"/>
      <c r="E116" s="30"/>
      <c r="F116" s="1" t="s">
        <v>26</v>
      </c>
      <c r="G116" s="14" t="n">
        <v>0.839277342107659</v>
      </c>
      <c r="H116" s="0" t="n">
        <v>0.871197376272024</v>
      </c>
      <c r="I116" s="0" t="n">
        <v>0.700287154236934</v>
      </c>
      <c r="J116" s="0" t="n">
        <v>0.953109808730873</v>
      </c>
      <c r="K116" s="14" t="n">
        <v>1.44456266435907</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22.0700763684318</v>
      </c>
    </row>
    <row r="117" customFormat="false" ht="12.8" hidden="false" customHeight="false" outlineLevel="0" collapsed="false">
      <c r="B117" s="30"/>
      <c r="C117" s="30"/>
      <c r="D117" s="30"/>
      <c r="E117" s="30"/>
      <c r="F117" s="1" t="s">
        <v>27</v>
      </c>
      <c r="G117" s="14" t="n">
        <v>0.947113727049402</v>
      </c>
      <c r="H117" s="0" t="n">
        <v>0.977296510824974</v>
      </c>
      <c r="I117" s="0" t="n">
        <v>0.814809699690812</v>
      </c>
      <c r="J117" s="0" t="n">
        <v>1.05846439818563</v>
      </c>
      <c r="K117" s="14" t="n">
        <v>1.27513253040299</v>
      </c>
      <c r="L117" s="0" t="n">
        <v>0.185571138756419</v>
      </c>
      <c r="M117" s="0" t="n">
        <v>0</v>
      </c>
      <c r="N117" s="33" t="n">
        <v>0</v>
      </c>
      <c r="O117" s="0" t="n">
        <v>0</v>
      </c>
      <c r="P117" s="0" t="n">
        <v>0</v>
      </c>
      <c r="Q117" s="0" t="n">
        <v>0</v>
      </c>
      <c r="R117" s="0" t="n">
        <v>0</v>
      </c>
      <c r="S117" s="0" t="n">
        <v>0</v>
      </c>
      <c r="T117" s="0" t="n">
        <v>0</v>
      </c>
      <c r="U117" s="0" t="n">
        <v>0</v>
      </c>
      <c r="V117" s="33" t="n">
        <v>0</v>
      </c>
      <c r="W117" s="0" t="n">
        <f aca="false">SUM(G117:J117,M119:M126)/SUM(K117,L117,M118)</f>
        <v>23.4214721766181</v>
      </c>
    </row>
    <row r="118" customFormat="false" ht="12.8" hidden="false" customHeight="false" outlineLevel="0" collapsed="false">
      <c r="B118" s="30"/>
      <c r="C118" s="30"/>
      <c r="D118" s="30"/>
      <c r="E118" s="30"/>
      <c r="F118" s="1" t="s">
        <v>16</v>
      </c>
      <c r="G118" s="14" t="n">
        <v>1.58516214115319</v>
      </c>
      <c r="H118" s="0" t="n">
        <v>1.55167127774517</v>
      </c>
      <c r="I118" s="0" t="n">
        <v>1.68123923526823</v>
      </c>
      <c r="J118" s="0" t="n">
        <v>1.54816618650896</v>
      </c>
      <c r="K118" s="8" t="n">
        <v>1.54688835274878</v>
      </c>
      <c r="L118" s="10" t="n">
        <v>1.59850417256696</v>
      </c>
      <c r="M118" s="10" t="n">
        <v>1.59935898501024</v>
      </c>
      <c r="N118" s="34" t="n">
        <v>0</v>
      </c>
      <c r="O118" s="0" t="n">
        <v>0</v>
      </c>
      <c r="P118" s="0" t="n">
        <v>0</v>
      </c>
      <c r="Q118" s="0" t="n">
        <v>0</v>
      </c>
      <c r="R118" s="0" t="n">
        <v>0</v>
      </c>
      <c r="S118" s="0" t="n">
        <v>0</v>
      </c>
      <c r="T118" s="0" t="n">
        <v>0</v>
      </c>
      <c r="U118" s="0" t="n">
        <v>0</v>
      </c>
      <c r="V118" s="33" t="n">
        <v>0</v>
      </c>
      <c r="W118" s="0" t="n">
        <f aca="false">SUM(G118:J118,N119:N126)/SUM(K118:M118)</f>
        <v>15.3997353851984</v>
      </c>
    </row>
    <row r="119" customFormat="false" ht="12.8" hidden="false" customHeight="false" outlineLevel="0" collapsed="false">
      <c r="B119" s="30" t="n">
        <f aca="false">SUM(O119:R122)</f>
        <v>1.18468249236968</v>
      </c>
      <c r="C119" s="30" t="n">
        <f aca="false">SUM(G119:N122)+SUM(O123:R126)</f>
        <v>407.294163576682</v>
      </c>
      <c r="D119" s="30" t="n">
        <f aca="false">C119/B119</f>
        <v>343.800272393649</v>
      </c>
      <c r="E119" s="27" t="s">
        <v>17</v>
      </c>
      <c r="F119" s="1" t="s">
        <v>28</v>
      </c>
      <c r="G119" s="2" t="n">
        <v>6.04336397006464</v>
      </c>
      <c r="H119" s="4" t="n">
        <v>6.06906732970794</v>
      </c>
      <c r="I119" s="4" t="n">
        <v>5.87304823041724</v>
      </c>
      <c r="J119" s="31" t="n">
        <v>6.14198502068341</v>
      </c>
      <c r="K119" s="0" t="n">
        <v>4.88963721907207</v>
      </c>
      <c r="L119" s="0" t="n">
        <v>5.51656323502492</v>
      </c>
      <c r="M119" s="0" t="n">
        <v>5.40273292956501</v>
      </c>
      <c r="N119" s="0" t="n">
        <v>5.68336286980577</v>
      </c>
      <c r="O119" s="2" t="n">
        <v>0</v>
      </c>
      <c r="P119" s="4" t="n">
        <v>0</v>
      </c>
      <c r="Q119" s="4" t="n">
        <v>0</v>
      </c>
      <c r="R119" s="31" t="n">
        <v>0</v>
      </c>
      <c r="S119" s="0" t="n">
        <v>0</v>
      </c>
      <c r="T119" s="0" t="n">
        <v>0</v>
      </c>
      <c r="U119" s="0" t="n">
        <v>0</v>
      </c>
      <c r="V119" s="33" t="n">
        <v>0</v>
      </c>
      <c r="W119" s="0" t="n">
        <f aca="false">SUM(G119:N119,O123:O126)/SUM(O120:O122)</f>
        <v>177.566241952682</v>
      </c>
    </row>
    <row r="120" customFormat="false" ht="12.8" hidden="false" customHeight="false" outlineLevel="0" collapsed="false">
      <c r="B120" s="30"/>
      <c r="C120" s="30"/>
      <c r="D120" s="30"/>
      <c r="E120" s="30"/>
      <c r="F120" s="1" t="s">
        <v>29</v>
      </c>
      <c r="G120" s="14" t="n">
        <v>6.0952262215742</v>
      </c>
      <c r="H120" s="0" t="n">
        <v>6.11997262860373</v>
      </c>
      <c r="I120" s="0" t="n">
        <v>5.92340335729858</v>
      </c>
      <c r="J120" s="33" t="n">
        <v>6.1924338271227</v>
      </c>
      <c r="K120" s="0" t="n">
        <v>4.82532853980596</v>
      </c>
      <c r="L120" s="0" t="n">
        <v>5.51161822128753</v>
      </c>
      <c r="M120" s="0" t="n">
        <v>5.41708186462904</v>
      </c>
      <c r="N120" s="0" t="n">
        <v>5.76128054660182</v>
      </c>
      <c r="O120" s="14" t="n">
        <v>0.246489374043453</v>
      </c>
      <c r="P120" s="0" t="n">
        <v>0</v>
      </c>
      <c r="Q120" s="0" t="n">
        <v>0</v>
      </c>
      <c r="R120" s="33" t="n">
        <v>0</v>
      </c>
      <c r="S120" s="0" t="n">
        <v>0</v>
      </c>
      <c r="T120" s="0" t="n">
        <v>0</v>
      </c>
      <c r="U120" s="0" t="n">
        <v>0</v>
      </c>
      <c r="V120" s="33" t="n">
        <v>0</v>
      </c>
      <c r="W120" s="0" t="n">
        <f aca="false">SUM(G120:N120,P123:P126)/SUM(O120,P121,P122)</f>
        <v>174.755763198833</v>
      </c>
    </row>
    <row r="121" customFormat="false" ht="12.8" hidden="false" customHeight="false" outlineLevel="0" collapsed="false">
      <c r="B121" s="30"/>
      <c r="C121" s="30"/>
      <c r="D121" s="30"/>
      <c r="E121" s="30"/>
      <c r="F121" s="1" t="s">
        <v>30</v>
      </c>
      <c r="G121" s="14" t="n">
        <v>5.99994560215888</v>
      </c>
      <c r="H121" s="0" t="n">
        <v>6.02129030939373</v>
      </c>
      <c r="I121" s="0" t="n">
        <v>5.82425660669738</v>
      </c>
      <c r="J121" s="33" t="n">
        <v>6.09528952761105</v>
      </c>
      <c r="K121" s="0" t="n">
        <v>4.80208650000768</v>
      </c>
      <c r="L121" s="0" t="n">
        <v>5.46200459434751</v>
      </c>
      <c r="M121" s="0" t="n">
        <v>5.34522071201878</v>
      </c>
      <c r="N121" s="0" t="n">
        <v>5.65537054468826</v>
      </c>
      <c r="O121" s="14" t="n">
        <v>0.0886264865462201</v>
      </c>
      <c r="P121" s="0" t="n">
        <v>0.270406840948406</v>
      </c>
      <c r="Q121" s="0" t="n">
        <v>0</v>
      </c>
      <c r="R121" s="33" t="n">
        <v>0</v>
      </c>
      <c r="S121" s="0" t="n">
        <v>0</v>
      </c>
      <c r="T121" s="0" t="n">
        <v>0</v>
      </c>
      <c r="U121" s="0" t="n">
        <v>0</v>
      </c>
      <c r="V121" s="33" t="n">
        <v>0</v>
      </c>
      <c r="W121" s="0" t="n">
        <f aca="false">SUM(G121:N121,Q123:Q126)/SUM(O121,P121,Q122)</f>
        <v>166.677351593016</v>
      </c>
    </row>
    <row r="122" customFormat="false" ht="12.8" hidden="false" customHeight="false" outlineLevel="0" collapsed="false">
      <c r="B122" s="30"/>
      <c r="C122" s="30"/>
      <c r="D122" s="30"/>
      <c r="E122" s="30"/>
      <c r="F122" s="1" t="s">
        <v>31</v>
      </c>
      <c r="G122" s="8" t="n">
        <v>6.14143803650662</v>
      </c>
      <c r="H122" s="10" t="n">
        <v>6.16789242776658</v>
      </c>
      <c r="I122" s="10" t="n">
        <v>5.96460439838448</v>
      </c>
      <c r="J122" s="34" t="n">
        <v>6.24083362816643</v>
      </c>
      <c r="K122" s="0" t="n">
        <v>4.85877737430319</v>
      </c>
      <c r="L122" s="0" t="n">
        <v>5.53504812954155</v>
      </c>
      <c r="M122" s="0" t="n">
        <v>5.44492288283026</v>
      </c>
      <c r="N122" s="0" t="n">
        <v>5.75969079086846</v>
      </c>
      <c r="O122" s="8" t="n">
        <v>0.249865465845453</v>
      </c>
      <c r="P122" s="10" t="n">
        <v>0.0536658215927724</v>
      </c>
      <c r="Q122" s="10" t="n">
        <v>0.275628503393375</v>
      </c>
      <c r="R122" s="34" t="n">
        <v>0</v>
      </c>
      <c r="S122" s="0" t="n">
        <v>0</v>
      </c>
      <c r="T122" s="0" t="n">
        <v>0</v>
      </c>
      <c r="U122" s="0" t="n">
        <v>0</v>
      </c>
      <c r="V122" s="33" t="n">
        <v>0</v>
      </c>
      <c r="W122" s="0" t="n">
        <f aca="false">SUM(G122:N122,R123:R126)/SUM(O122,P122,Q122)</f>
        <v>169.087136389897</v>
      </c>
    </row>
    <row r="123" customFormat="false" ht="12.8" hidden="false" customHeight="false" outlineLevel="0" collapsed="false">
      <c r="B123" s="30" t="n">
        <f aca="false">SUM(S123:V126)</f>
        <v>2.80152354756415</v>
      </c>
      <c r="C123" s="30" t="n">
        <f aca="false">SUM(G123:R126)</f>
        <v>584.911357207406</v>
      </c>
      <c r="D123" s="30" t="n">
        <f aca="false">C123/B123</f>
        <v>208.783309251843</v>
      </c>
      <c r="E123" s="27" t="s">
        <v>18</v>
      </c>
      <c r="F123" s="1" t="s">
        <v>32</v>
      </c>
      <c r="G123" s="14" t="n">
        <v>10.7802440202453</v>
      </c>
      <c r="H123" s="0" t="n">
        <v>10.7554105655491</v>
      </c>
      <c r="I123" s="0" t="n">
        <v>10.9495091862983</v>
      </c>
      <c r="J123" s="0" t="n">
        <v>10.6930559797991</v>
      </c>
      <c r="K123" s="2" t="n">
        <v>12.3114839120323</v>
      </c>
      <c r="L123" s="4" t="n">
        <v>11.3277306214368</v>
      </c>
      <c r="M123" s="4" t="n">
        <v>11.4303792445669</v>
      </c>
      <c r="N123" s="31" t="n">
        <v>10.847800278777</v>
      </c>
      <c r="O123" s="0" t="n">
        <v>12.7950369100393</v>
      </c>
      <c r="P123" s="0" t="n">
        <v>12.7524492177342</v>
      </c>
      <c r="Q123" s="0" t="n">
        <v>14.9332722524851</v>
      </c>
      <c r="R123" s="0" t="n">
        <v>12.7804184014816</v>
      </c>
      <c r="S123" s="2" t="n">
        <v>0</v>
      </c>
      <c r="T123" s="4" t="n">
        <v>0</v>
      </c>
      <c r="U123" s="4" t="n">
        <v>0</v>
      </c>
      <c r="V123" s="31" t="n">
        <v>0</v>
      </c>
      <c r="W123" s="0" t="n">
        <f aca="false">SUM(G123:R123)/SUM(S124:S126)</f>
        <v>90.2144554293569</v>
      </c>
    </row>
    <row r="124" customFormat="false" ht="12.8" hidden="false" customHeight="false" outlineLevel="0" collapsed="false">
      <c r="B124" s="30"/>
      <c r="C124" s="30"/>
      <c r="D124" s="30"/>
      <c r="E124" s="30"/>
      <c r="F124" s="1" t="s">
        <v>33</v>
      </c>
      <c r="G124" s="14" t="n">
        <v>10.8966640727963</v>
      </c>
      <c r="H124" s="0" t="n">
        <v>10.8665877850163</v>
      </c>
      <c r="I124" s="0" t="n">
        <v>11.0671819980306</v>
      </c>
      <c r="J124" s="0" t="n">
        <v>10.80771200177</v>
      </c>
      <c r="K124" s="14" t="n">
        <v>12.4465110621809</v>
      </c>
      <c r="L124" s="0" t="n">
        <v>11.4795264817423</v>
      </c>
      <c r="M124" s="0" t="n">
        <v>11.5675953337139</v>
      </c>
      <c r="N124" s="33" t="n">
        <v>10.962908512896</v>
      </c>
      <c r="O124" s="0" t="n">
        <v>15.1175891284549</v>
      </c>
      <c r="P124" s="0" t="n">
        <v>12.9446912586961</v>
      </c>
      <c r="Q124" s="0" t="n">
        <v>15.1737214536824</v>
      </c>
      <c r="R124" s="0" t="n">
        <v>12.9741494500893</v>
      </c>
      <c r="S124" s="14" t="n">
        <v>0.543357328368711</v>
      </c>
      <c r="T124" s="0" t="n">
        <v>0</v>
      </c>
      <c r="U124" s="0" t="n">
        <v>0</v>
      </c>
      <c r="V124" s="33" t="n">
        <v>0</v>
      </c>
      <c r="W124" s="0" t="n">
        <f aca="false">SUM(G124:R124)/SUM(S124,T125,T126)</f>
        <v>116.645549355579</v>
      </c>
    </row>
    <row r="125" customFormat="false" ht="12.8" hidden="false" customHeight="false" outlineLevel="0" collapsed="false">
      <c r="B125" s="30"/>
      <c r="C125" s="30"/>
      <c r="D125" s="30"/>
      <c r="E125" s="30"/>
      <c r="F125" s="1" t="s">
        <v>34</v>
      </c>
      <c r="G125" s="14" t="n">
        <v>10.9908152753001</v>
      </c>
      <c r="H125" s="0" t="n">
        <v>10.9579306467391</v>
      </c>
      <c r="I125" s="0" t="n">
        <v>11.1759471945682</v>
      </c>
      <c r="J125" s="0" t="n">
        <v>10.8976650670434</v>
      </c>
      <c r="K125" s="14" t="n">
        <v>12.612951031928</v>
      </c>
      <c r="L125" s="0" t="n">
        <v>11.5592515038389</v>
      </c>
      <c r="M125" s="0" t="n">
        <v>11.6559392161013</v>
      </c>
      <c r="N125" s="33" t="n">
        <v>11.0705266303235</v>
      </c>
      <c r="O125" s="0" t="n">
        <v>15.3322578660934</v>
      </c>
      <c r="P125" s="0" t="n">
        <v>15.304078602937</v>
      </c>
      <c r="Q125" s="0" t="n">
        <v>15.4003799203339</v>
      </c>
      <c r="R125" s="0" t="n">
        <v>13.178440278468</v>
      </c>
      <c r="S125" s="14" t="n">
        <v>0.498747314536685</v>
      </c>
      <c r="T125" s="0" t="n">
        <v>0.475208713084958</v>
      </c>
      <c r="U125" s="0" t="n">
        <v>0</v>
      </c>
      <c r="V125" s="33" t="n">
        <v>0</v>
      </c>
      <c r="W125" s="0" t="n">
        <f aca="false">SUM(G125:R125)/SUM(S125,T125,U126)</f>
        <v>100.993919616415</v>
      </c>
    </row>
    <row r="126" customFormat="false" ht="12.8" hidden="false" customHeight="false" outlineLevel="0" collapsed="false">
      <c r="B126" s="30"/>
      <c r="C126" s="30"/>
      <c r="D126" s="30"/>
      <c r="E126" s="30"/>
      <c r="F126" s="1" t="s">
        <v>35</v>
      </c>
      <c r="G126" s="8" t="n">
        <v>10.9125122395231</v>
      </c>
      <c r="H126" s="10" t="n">
        <v>10.8821599051035</v>
      </c>
      <c r="I126" s="10" t="n">
        <v>11.0876803058622</v>
      </c>
      <c r="J126" s="10" t="n">
        <v>10.8259437376162</v>
      </c>
      <c r="K126" s="8" t="n">
        <v>12.5113211686463</v>
      </c>
      <c r="L126" s="10" t="n">
        <v>11.5006722207638</v>
      </c>
      <c r="M126" s="10" t="n">
        <v>11.6096157941665</v>
      </c>
      <c r="N126" s="34" t="n">
        <v>10.9607387129041</v>
      </c>
      <c r="O126" s="10" t="n">
        <v>15.0082910386521</v>
      </c>
      <c r="P126" s="10" t="n">
        <v>12.8614398693369</v>
      </c>
      <c r="Q126" s="10" t="n">
        <v>15.0709151061619</v>
      </c>
      <c r="R126" s="10" t="n">
        <v>12.8822547454808</v>
      </c>
      <c r="S126" s="8" t="n">
        <v>0.535877399029319</v>
      </c>
      <c r="T126" s="10" t="n">
        <v>0.235702461265435</v>
      </c>
      <c r="U126" s="10" t="n">
        <v>0.512630331279046</v>
      </c>
      <c r="V126" s="34" t="n">
        <v>0</v>
      </c>
      <c r="W126" s="0" t="n">
        <f aca="false">SUM(G126:R126)/SUM(S126:U126)</f>
        <v>113.776970314459</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1.58350223191053</v>
      </c>
      <c r="C132" s="30" t="n">
        <f aca="false">SUM(G136:J147)</f>
        <v>367.840791264219</v>
      </c>
      <c r="D132" s="30" t="n">
        <f aca="false">C132/B132</f>
        <v>232.295720114275</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128.696658795824</v>
      </c>
    </row>
    <row r="133" customFormat="false" ht="12.8" hidden="false" customHeight="false" outlineLevel="0" collapsed="false">
      <c r="B133" s="30"/>
      <c r="C133" s="30"/>
      <c r="D133" s="30"/>
      <c r="E133" s="30"/>
      <c r="F133" s="27" t="s">
        <v>22</v>
      </c>
      <c r="G133" s="14" t="n">
        <v>0.220456133449755</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0" t="n">
        <f aca="false">SUM(H136:H147)/SUM(G133,H134,H135)</f>
        <v>125.659569674174</v>
      </c>
    </row>
    <row r="134" customFormat="false" ht="12.8" hidden="false" customHeight="false" outlineLevel="0" collapsed="false">
      <c r="B134" s="30"/>
      <c r="C134" s="30"/>
      <c r="D134" s="30"/>
      <c r="E134" s="30"/>
      <c r="F134" s="27" t="s">
        <v>23</v>
      </c>
      <c r="G134" s="14" t="n">
        <v>0.327502726350347</v>
      </c>
      <c r="H134" s="32" t="n">
        <v>0.403229589771695</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0" t="n">
        <f aca="false">SUM(I136:I147)/SUM(G134,H134,I135)</f>
        <v>85.9666598836251</v>
      </c>
    </row>
    <row r="135" customFormat="false" ht="12.8" hidden="false" customHeight="false" outlineLevel="0" collapsed="false">
      <c r="B135" s="30"/>
      <c r="C135" s="30"/>
      <c r="D135" s="30"/>
      <c r="E135" s="30"/>
      <c r="F135" s="27" t="s">
        <v>24</v>
      </c>
      <c r="G135" s="8" t="n">
        <v>0.177548644054425</v>
      </c>
      <c r="H135" s="10" t="n">
        <v>0.0929134601669699</v>
      </c>
      <c r="I135" s="10" t="n">
        <v>0.361851678117338</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0" t="n">
        <f aca="false">SUM(J136:J147)/SUM(G135:I135)</f>
        <v>143.120489342489</v>
      </c>
    </row>
    <row r="136" customFormat="false" ht="12.8" hidden="false" customHeight="false" outlineLevel="0" collapsed="false">
      <c r="B136" s="30" t="n">
        <f aca="false">SUM(K136:N139)</f>
        <v>4.63332120640758</v>
      </c>
      <c r="C136" s="30" t="n">
        <f aca="false">SUM(G136:J139)+SUM(K140:N143)+SUM(K144:N147)</f>
        <v>384.887800023932</v>
      </c>
      <c r="D136" s="30" t="n">
        <f aca="false">C136/B136</f>
        <v>83.0695267773918</v>
      </c>
      <c r="E136" s="27" t="s">
        <v>15</v>
      </c>
      <c r="F136" s="1" t="s">
        <v>25</v>
      </c>
      <c r="G136" s="14" t="n">
        <v>1.14257433818953</v>
      </c>
      <c r="H136" s="32" t="n">
        <v>1.24486790848802</v>
      </c>
      <c r="I136" s="32" t="n">
        <v>0.922497054976844</v>
      </c>
      <c r="J136" s="32" t="n">
        <v>1.24997093031884</v>
      </c>
      <c r="K136" s="2" t="n">
        <v>0</v>
      </c>
      <c r="L136" s="4" t="n">
        <v>0</v>
      </c>
      <c r="M136" s="4" t="n">
        <v>0</v>
      </c>
      <c r="N136" s="31" t="n">
        <v>0</v>
      </c>
      <c r="O136" s="32" t="n">
        <v>0</v>
      </c>
      <c r="P136" s="32" t="n">
        <v>0</v>
      </c>
      <c r="Q136" s="32" t="n">
        <v>0</v>
      </c>
      <c r="R136" s="32" t="n">
        <v>0</v>
      </c>
      <c r="S136" s="32" t="n">
        <v>0</v>
      </c>
      <c r="T136" s="32" t="n">
        <v>0</v>
      </c>
      <c r="U136" s="32" t="n">
        <v>0</v>
      </c>
      <c r="V136" s="33" t="n">
        <v>0</v>
      </c>
      <c r="W136" s="0" t="n">
        <f aca="false">SUM(G136:J136,K140:K147)/SUM(K137:K139)</f>
        <v>36.1184780244464</v>
      </c>
    </row>
    <row r="137" customFormat="false" ht="12.8" hidden="false" customHeight="false" outlineLevel="0" collapsed="false">
      <c r="B137" s="30"/>
      <c r="C137" s="30"/>
      <c r="D137" s="30"/>
      <c r="E137" s="30"/>
      <c r="F137" s="1" t="s">
        <v>26</v>
      </c>
      <c r="G137" s="14" t="n">
        <v>0.461787665311473</v>
      </c>
      <c r="H137" s="32" t="n">
        <v>0.580742281370455</v>
      </c>
      <c r="I137" s="32" t="n">
        <v>0.258128305602236</v>
      </c>
      <c r="J137" s="32" t="n">
        <v>0.56919608210105</v>
      </c>
      <c r="K137" s="14" t="n">
        <v>0.764370049407819</v>
      </c>
      <c r="L137" s="32" t="n">
        <v>0</v>
      </c>
      <c r="M137" s="32" t="n">
        <v>0</v>
      </c>
      <c r="N137" s="33" t="n">
        <v>0</v>
      </c>
      <c r="O137" s="32" t="n">
        <v>0</v>
      </c>
      <c r="P137" s="32" t="n">
        <v>0</v>
      </c>
      <c r="Q137" s="32" t="n">
        <v>0</v>
      </c>
      <c r="R137" s="32" t="n">
        <v>0</v>
      </c>
      <c r="S137" s="32" t="n">
        <v>0</v>
      </c>
      <c r="T137" s="32" t="n">
        <v>0</v>
      </c>
      <c r="U137" s="32" t="n">
        <v>0</v>
      </c>
      <c r="V137" s="33" t="n">
        <v>0</v>
      </c>
      <c r="W137" s="0" t="n">
        <f aca="false">SUM(G137:J137,L140:L147)/SUM(K137,L138,L139)</f>
        <v>54.1145854699214</v>
      </c>
    </row>
    <row r="138" customFormat="false" ht="12.8" hidden="false" customHeight="false" outlineLevel="0" collapsed="false">
      <c r="B138" s="30"/>
      <c r="C138" s="30"/>
      <c r="D138" s="30"/>
      <c r="E138" s="30"/>
      <c r="F138" s="1" t="s">
        <v>27</v>
      </c>
      <c r="G138" s="14" t="n">
        <v>0.478510246340882</v>
      </c>
      <c r="H138" s="32" t="n">
        <v>0.561418420222565</v>
      </c>
      <c r="I138" s="32" t="n">
        <v>0.300421986420936</v>
      </c>
      <c r="J138" s="32" t="n">
        <v>0.546722385946811</v>
      </c>
      <c r="K138" s="14" t="n">
        <v>0.711850151289673</v>
      </c>
      <c r="L138" s="32" t="n">
        <v>0.184804330538224</v>
      </c>
      <c r="M138" s="32" t="n">
        <v>0</v>
      </c>
      <c r="N138" s="33" t="n">
        <v>0</v>
      </c>
      <c r="O138" s="32" t="n">
        <v>0</v>
      </c>
      <c r="P138" s="32" t="n">
        <v>0</v>
      </c>
      <c r="Q138" s="32" t="n">
        <v>0</v>
      </c>
      <c r="R138" s="32" t="n">
        <v>0</v>
      </c>
      <c r="S138" s="32" t="n">
        <v>0</v>
      </c>
      <c r="T138" s="32" t="n">
        <v>0</v>
      </c>
      <c r="U138" s="32" t="n">
        <v>0</v>
      </c>
      <c r="V138" s="33" t="n">
        <v>0</v>
      </c>
      <c r="W138" s="0" t="n">
        <f aca="false">SUM(G138:J138,M140:M147)/SUM(K138,L138,M139)</f>
        <v>57.4384658877331</v>
      </c>
    </row>
    <row r="139" customFormat="false" ht="12.8" hidden="false" customHeight="false" outlineLevel="0" collapsed="false">
      <c r="B139" s="30"/>
      <c r="C139" s="30"/>
      <c r="D139" s="30"/>
      <c r="E139" s="30"/>
      <c r="F139" s="1" t="s">
        <v>16</v>
      </c>
      <c r="G139" s="14" t="n">
        <v>0.669336536675991</v>
      </c>
      <c r="H139" s="32" t="n">
        <v>0.61059433804526</v>
      </c>
      <c r="I139" s="32" t="n">
        <v>0.839460098017995</v>
      </c>
      <c r="J139" s="32" t="n">
        <v>0.671531357276308</v>
      </c>
      <c r="K139" s="8" t="n">
        <v>1.36788212050541</v>
      </c>
      <c r="L139" s="10" t="n">
        <v>0.825302266956727</v>
      </c>
      <c r="M139" s="10" t="n">
        <v>0.779112287709729</v>
      </c>
      <c r="N139" s="34" t="n">
        <v>0</v>
      </c>
      <c r="O139" s="32" t="n">
        <v>0</v>
      </c>
      <c r="P139" s="32" t="n">
        <v>0</v>
      </c>
      <c r="Q139" s="32" t="n">
        <v>0</v>
      </c>
      <c r="R139" s="32" t="n">
        <v>0</v>
      </c>
      <c r="S139" s="32" t="n">
        <v>0</v>
      </c>
      <c r="T139" s="32" t="n">
        <v>0</v>
      </c>
      <c r="U139" s="32" t="n">
        <v>0</v>
      </c>
      <c r="V139" s="33" t="n">
        <v>0</v>
      </c>
      <c r="W139" s="0" t="n">
        <f aca="false">SUM(G139:J139,N140:N147)/SUM(K139:M139)</f>
        <v>30.2407942605551</v>
      </c>
    </row>
    <row r="140" customFormat="false" ht="12.8" hidden="false" customHeight="false" outlineLevel="0" collapsed="false">
      <c r="B140" s="30" t="n">
        <f aca="false">SUM(O140:R143)</f>
        <v>5.00404923787483</v>
      </c>
      <c r="C140" s="30" t="n">
        <f aca="false">SUM(G140:N143)+SUM(O144:R147)</f>
        <v>403.178576531058</v>
      </c>
      <c r="D140" s="30" t="n">
        <f aca="false">C140/B140</f>
        <v>80.5704655101042</v>
      </c>
      <c r="E140" s="27" t="s">
        <v>17</v>
      </c>
      <c r="F140" s="1" t="s">
        <v>28</v>
      </c>
      <c r="G140" s="2" t="n">
        <v>9.81457296722075</v>
      </c>
      <c r="H140" s="4" t="n">
        <v>9.69239538270318</v>
      </c>
      <c r="I140" s="4" t="n">
        <v>9.86440410957384</v>
      </c>
      <c r="J140" s="31" t="n">
        <v>9.73273982866538</v>
      </c>
      <c r="K140" s="32" t="n">
        <v>9.89121852601263</v>
      </c>
      <c r="L140" s="32" t="n">
        <v>10.0234705047178</v>
      </c>
      <c r="M140" s="32" t="n">
        <v>9.86470608542035</v>
      </c>
      <c r="N140" s="32" t="n">
        <v>9.56395637650676</v>
      </c>
      <c r="O140" s="2" t="n">
        <v>0</v>
      </c>
      <c r="P140" s="4" t="n">
        <v>0</v>
      </c>
      <c r="Q140" s="4" t="n">
        <v>0</v>
      </c>
      <c r="R140" s="31" t="n">
        <v>0</v>
      </c>
      <c r="S140" s="32" t="n">
        <v>0</v>
      </c>
      <c r="T140" s="32" t="n">
        <v>0</v>
      </c>
      <c r="U140" s="32" t="n">
        <v>0</v>
      </c>
      <c r="V140" s="33" t="n">
        <v>0</v>
      </c>
      <c r="W140" s="0" t="n">
        <f aca="false">SUM(G140:N140,O144:O147)/SUM(O141:O143)</f>
        <v>45.2423259281857</v>
      </c>
    </row>
    <row r="141" customFormat="false" ht="12.8" hidden="false" customHeight="false" outlineLevel="0" collapsed="false">
      <c r="B141" s="30"/>
      <c r="C141" s="30"/>
      <c r="D141" s="30"/>
      <c r="E141" s="30"/>
      <c r="F141" s="1" t="s">
        <v>29</v>
      </c>
      <c r="G141" s="14" t="n">
        <v>9.6363125748129</v>
      </c>
      <c r="H141" s="32" t="n">
        <v>9.55887411597184</v>
      </c>
      <c r="I141" s="32" t="n">
        <v>9.59522059718375</v>
      </c>
      <c r="J141" s="33" t="n">
        <v>9.58311802015257</v>
      </c>
      <c r="K141" s="32" t="n">
        <v>9.85057956711096</v>
      </c>
      <c r="L141" s="32" t="n">
        <v>9.72378191318784</v>
      </c>
      <c r="M141" s="32" t="n">
        <v>9.58368196518256</v>
      </c>
      <c r="N141" s="32" t="n">
        <v>9.59461975199604</v>
      </c>
      <c r="O141" s="14" t="n">
        <v>0.62139795566352</v>
      </c>
      <c r="P141" s="32" t="n">
        <v>0</v>
      </c>
      <c r="Q141" s="32" t="n">
        <v>0</v>
      </c>
      <c r="R141" s="33" t="n">
        <v>0</v>
      </c>
      <c r="S141" s="32" t="n">
        <v>0</v>
      </c>
      <c r="T141" s="32" t="n">
        <v>0</v>
      </c>
      <c r="U141" s="32" t="n">
        <v>0</v>
      </c>
      <c r="V141" s="33" t="n">
        <v>0</v>
      </c>
      <c r="W141" s="0" t="n">
        <f aca="false">SUM(G141:N141,P144:P147)/SUM(O141,P142,P143)</f>
        <v>43.0769086754486</v>
      </c>
    </row>
    <row r="142" customFormat="false" ht="12.8" hidden="false" customHeight="false" outlineLevel="0" collapsed="false">
      <c r="B142" s="30"/>
      <c r="C142" s="30"/>
      <c r="D142" s="30"/>
      <c r="E142" s="30"/>
      <c r="F142" s="1" t="s">
        <v>30</v>
      </c>
      <c r="G142" s="14" t="n">
        <v>11.0997263238658</v>
      </c>
      <c r="H142" s="32" t="n">
        <v>11.0107136154443</v>
      </c>
      <c r="I142" s="32" t="n">
        <v>10.8899218267749</v>
      </c>
      <c r="J142" s="33" t="n">
        <v>11.0205253061638</v>
      </c>
      <c r="K142" s="32" t="n">
        <v>10.7899437422791</v>
      </c>
      <c r="L142" s="32" t="n">
        <v>11.0640508335613</v>
      </c>
      <c r="M142" s="32" t="n">
        <v>10.9237001918988</v>
      </c>
      <c r="N142" s="32" t="n">
        <v>11.0780524799721</v>
      </c>
      <c r="O142" s="14" t="n">
        <v>1.16382491661238</v>
      </c>
      <c r="P142" s="32" t="n">
        <v>0.951824255360291</v>
      </c>
      <c r="Q142" s="32" t="n">
        <v>0</v>
      </c>
      <c r="R142" s="33" t="n">
        <v>0</v>
      </c>
      <c r="S142" s="32" t="n">
        <v>0</v>
      </c>
      <c r="T142" s="32" t="n">
        <v>0</v>
      </c>
      <c r="U142" s="32" t="n">
        <v>0</v>
      </c>
      <c r="V142" s="33" t="n">
        <v>0</v>
      </c>
      <c r="W142" s="0" t="n">
        <f aca="false">SUM(G142:N142,Q144:Q147)/SUM(O142,P142,Q143)</f>
        <v>33.2735265811058</v>
      </c>
    </row>
    <row r="143" customFormat="false" ht="12.8" hidden="false" customHeight="false" outlineLevel="0" collapsed="false">
      <c r="B143" s="30"/>
      <c r="C143" s="30"/>
      <c r="D143" s="30"/>
      <c r="E143" s="30"/>
      <c r="F143" s="1" t="s">
        <v>31</v>
      </c>
      <c r="G143" s="8" t="n">
        <v>9.99701080199342</v>
      </c>
      <c r="H143" s="10" t="n">
        <v>9.90757072055292</v>
      </c>
      <c r="I143" s="10" t="n">
        <v>9.98146368412559</v>
      </c>
      <c r="J143" s="34" t="n">
        <v>9.94095956652705</v>
      </c>
      <c r="K143" s="32" t="n">
        <v>10.10386352797</v>
      </c>
      <c r="L143" s="32" t="n">
        <v>10.1111027834766</v>
      </c>
      <c r="M143" s="32" t="n">
        <v>9.97176928843081</v>
      </c>
      <c r="N143" s="32" t="n">
        <v>9.7386451235331</v>
      </c>
      <c r="O143" s="8" t="n">
        <v>0.363796922709345</v>
      </c>
      <c r="P143" s="10" t="n">
        <v>0.699282524983467</v>
      </c>
      <c r="Q143" s="10" t="n">
        <v>1.20392266254583</v>
      </c>
      <c r="R143" s="34" t="n">
        <v>0</v>
      </c>
      <c r="S143" s="32" t="n">
        <v>0</v>
      </c>
      <c r="T143" s="32" t="n">
        <v>0</v>
      </c>
      <c r="U143" s="32" t="n">
        <v>0</v>
      </c>
      <c r="V143" s="33" t="n">
        <v>0</v>
      </c>
      <c r="W143" s="0" t="n">
        <f aca="false">SUM(G143:N143,R144:R147)/SUM(O143,P143,Q143)</f>
        <v>43.0549144388251</v>
      </c>
    </row>
    <row r="144" customFormat="false" ht="12.8" hidden="false" customHeight="false" outlineLevel="0" collapsed="false">
      <c r="B144" s="30" t="n">
        <f aca="false">SUM(S144:V147)</f>
        <v>2.57909286122079</v>
      </c>
      <c r="C144" s="30" t="n">
        <f aca="false">SUM(G144:R147)</f>
        <v>487.28630374262</v>
      </c>
      <c r="D144" s="30" t="n">
        <f aca="false">C144/B144</f>
        <v>188.937091436083</v>
      </c>
      <c r="E144" s="27" t="s">
        <v>18</v>
      </c>
      <c r="F144" s="1" t="s">
        <v>32</v>
      </c>
      <c r="G144" s="14" t="n">
        <v>13.236473836361</v>
      </c>
      <c r="H144" s="32" t="n">
        <v>12.637385630058</v>
      </c>
      <c r="I144" s="32" t="n">
        <v>13.3680901716215</v>
      </c>
      <c r="J144" s="32" t="n">
        <v>12.7147806344454</v>
      </c>
      <c r="K144" s="2" t="n">
        <v>15.4027016988493</v>
      </c>
      <c r="L144" s="4" t="n">
        <v>13.8030364283561</v>
      </c>
      <c r="M144" s="4" t="n">
        <v>14.5666561888122</v>
      </c>
      <c r="N144" s="31" t="n">
        <v>12.7959526405077</v>
      </c>
      <c r="O144" s="32" t="n">
        <v>5.01433661234015</v>
      </c>
      <c r="P144" s="32" t="n">
        <v>5.53447084851468</v>
      </c>
      <c r="Q144" s="32" t="n">
        <v>5.98364170138187</v>
      </c>
      <c r="R144" s="32" t="n">
        <v>4.82401704726199</v>
      </c>
      <c r="S144" s="2" t="n">
        <v>0</v>
      </c>
      <c r="T144" s="4" t="n">
        <v>0</v>
      </c>
      <c r="U144" s="4" t="n">
        <v>0</v>
      </c>
      <c r="V144" s="31" t="n">
        <v>0</v>
      </c>
      <c r="W144" s="0" t="n">
        <f aca="false">SUM(G144:R144)/SUM(S145:S147)</f>
        <v>79.8221206218392</v>
      </c>
    </row>
    <row r="145" customFormat="false" ht="12.8" hidden="false" customHeight="false" outlineLevel="0" collapsed="false">
      <c r="B145" s="30"/>
      <c r="C145" s="30"/>
      <c r="D145" s="30"/>
      <c r="E145" s="30"/>
      <c r="F145" s="1" t="s">
        <v>33</v>
      </c>
      <c r="G145" s="14" t="n">
        <v>12.0462399576815</v>
      </c>
      <c r="H145" s="32" t="n">
        <v>11.3750835239665</v>
      </c>
      <c r="I145" s="32" t="n">
        <v>12.2119309775527</v>
      </c>
      <c r="J145" s="32" t="n">
        <v>11.4540939062736</v>
      </c>
      <c r="K145" s="14" t="n">
        <v>14.1401589486467</v>
      </c>
      <c r="L145" s="32" t="n">
        <v>13.231772578139</v>
      </c>
      <c r="M145" s="32" t="n">
        <v>13.2221666874224</v>
      </c>
      <c r="N145" s="33" t="n">
        <v>11.4476923071551</v>
      </c>
      <c r="O145" s="32" t="n">
        <v>4.70490050003303</v>
      </c>
      <c r="P145" s="32" t="n">
        <v>5.22808164715895</v>
      </c>
      <c r="Q145" s="32" t="n">
        <v>5.62442293484013</v>
      </c>
      <c r="R145" s="32" t="n">
        <v>4.47208181201824</v>
      </c>
      <c r="S145" s="14" t="n">
        <v>0.47003918303211</v>
      </c>
      <c r="T145" s="32" t="n">
        <v>0</v>
      </c>
      <c r="U145" s="32" t="n">
        <v>0</v>
      </c>
      <c r="V145" s="33" t="n">
        <v>0</v>
      </c>
      <c r="W145" s="0" t="n">
        <f aca="false">SUM(G145:R145)/SUM(S145,T146,T147)</f>
        <v>101.559975342403</v>
      </c>
    </row>
    <row r="146" customFormat="false" ht="12.8" hidden="false" customHeight="false" outlineLevel="0" collapsed="false">
      <c r="B146" s="30"/>
      <c r="C146" s="30"/>
      <c r="D146" s="30"/>
      <c r="E146" s="30"/>
      <c r="F146" s="1" t="s">
        <v>34</v>
      </c>
      <c r="G146" s="14" t="n">
        <v>11.972647736919</v>
      </c>
      <c r="H146" s="32" t="n">
        <v>11.3379979135462</v>
      </c>
      <c r="I146" s="32" t="n">
        <v>12.7545562941153</v>
      </c>
      <c r="J146" s="32" t="n">
        <v>11.4124944195812</v>
      </c>
      <c r="K146" s="14" t="n">
        <v>13.9243579653414</v>
      </c>
      <c r="L146" s="32" t="n">
        <v>13.0266064696056</v>
      </c>
      <c r="M146" s="32" t="n">
        <v>13.0284183486456</v>
      </c>
      <c r="N146" s="33" t="n">
        <v>11.3506023976168</v>
      </c>
      <c r="O146" s="32" t="n">
        <v>4.51580401363325</v>
      </c>
      <c r="P146" s="32" t="n">
        <v>5.01461077001316</v>
      </c>
      <c r="Q146" s="32" t="n">
        <v>5.45717190307619</v>
      </c>
      <c r="R146" s="32" t="n">
        <v>4.25864563531934</v>
      </c>
      <c r="S146" s="14" t="n">
        <v>0.590496622757695</v>
      </c>
      <c r="T146" s="32" t="n">
        <v>0.309675569732272</v>
      </c>
      <c r="U146" s="32" t="n">
        <v>0</v>
      </c>
      <c r="V146" s="33" t="n">
        <v>0</v>
      </c>
      <c r="W146" s="0" t="n">
        <f aca="false">SUM(G146:R146)/SUM(S146,T146,U147)</f>
        <v>102.755322350567</v>
      </c>
    </row>
    <row r="147" customFormat="false" ht="12.8" hidden="false" customHeight="false" outlineLevel="0" collapsed="false">
      <c r="B147" s="30"/>
      <c r="C147" s="30"/>
      <c r="D147" s="30"/>
      <c r="E147" s="30"/>
      <c r="F147" s="1" t="s">
        <v>35</v>
      </c>
      <c r="G147" s="8" t="n">
        <v>12.815198692004</v>
      </c>
      <c r="H147" s="10" t="n">
        <v>11.5299011630843</v>
      </c>
      <c r="I147" s="10" t="n">
        <v>12.9397015211038</v>
      </c>
      <c r="J147" s="10" t="n">
        <v>11.6009255088678</v>
      </c>
      <c r="K147" s="8" t="n">
        <v>14.0619129794608</v>
      </c>
      <c r="L147" s="10" t="n">
        <v>13.1713923277701</v>
      </c>
      <c r="M147" s="10" t="n">
        <v>13.2053006331397</v>
      </c>
      <c r="N147" s="34" t="n">
        <v>11.5241688279013</v>
      </c>
      <c r="O147" s="10" t="n">
        <v>4.54414908401817</v>
      </c>
      <c r="P147" s="10" t="n">
        <v>4.98912720622468</v>
      </c>
      <c r="Q147" s="10" t="n">
        <v>5.51199081448331</v>
      </c>
      <c r="R147" s="10" t="n">
        <v>4.29845189775167</v>
      </c>
      <c r="S147" s="8" t="n">
        <v>0.566601414152389</v>
      </c>
      <c r="T147" s="10" t="n">
        <v>0.393568574443526</v>
      </c>
      <c r="U147" s="10" t="n">
        <v>0.248711497102797</v>
      </c>
      <c r="V147" s="34" t="n">
        <v>0</v>
      </c>
      <c r="W147" s="0" t="n">
        <f aca="false">SUM(G147:R147)/SUM(S147:U147)</f>
        <v>99.4243208103569</v>
      </c>
    </row>
    <row r="153" customFormat="false" ht="12.8" hidden="false" customHeight="false" outlineLevel="0" collapsed="false">
      <c r="B153" s="32"/>
      <c r="C153" s="32"/>
    </row>
    <row r="157" customFormat="false" ht="12.8" hidden="false" customHeight="false" outlineLevel="0" collapsed="false">
      <c r="B157" s="32"/>
      <c r="C157" s="32"/>
    </row>
    <row r="161" customFormat="false" ht="12.8" hidden="false" customHeight="false" outlineLevel="0" collapsed="false">
      <c r="B161" s="32"/>
      <c r="C161" s="32"/>
    </row>
    <row r="165" customFormat="false" ht="12.8" hidden="false" customHeight="false" outlineLevel="0" collapsed="false">
      <c r="B165" s="32"/>
    </row>
    <row r="174" customFormat="false" ht="12.8" hidden="false" customHeight="false" outlineLevel="0" collapsed="false">
      <c r="B174" s="32"/>
      <c r="C174" s="32"/>
    </row>
    <row r="178" customFormat="false" ht="12.8" hidden="false" customHeight="false" outlineLevel="0" collapsed="false">
      <c r="B178" s="32"/>
      <c r="C178" s="32"/>
    </row>
    <row r="182" customFormat="false" ht="12.8" hidden="false" customHeight="false" outlineLevel="0" collapsed="false">
      <c r="B182" s="32"/>
      <c r="C182" s="32"/>
    </row>
    <row r="186" customFormat="false" ht="12.8" hidden="false" customHeight="false" outlineLevel="0" collapsed="false">
      <c r="B186" s="32"/>
    </row>
    <row r="195" customFormat="false" ht="12.8" hidden="false" customHeight="false" outlineLevel="0" collapsed="false">
      <c r="B195" s="32"/>
      <c r="C195" s="32"/>
    </row>
    <row r="199" customFormat="false" ht="12.8" hidden="false" customHeight="false" outlineLevel="0" collapsed="false">
      <c r="B199" s="32"/>
      <c r="C199" s="32"/>
    </row>
    <row r="203" customFormat="false" ht="12.8" hidden="false" customHeight="false" outlineLevel="0" collapsed="false">
      <c r="B203" s="32"/>
      <c r="C203" s="32"/>
    </row>
    <row r="207" customFormat="false" ht="12.8" hidden="false" customHeight="false" outlineLevel="0" collapsed="false">
      <c r="B207" s="32"/>
    </row>
  </sheetData>
  <mergeCells count="168">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D39 D60 D81 D102 D123 D144 D18">
    <cfRule type="top10" priority="9" aboveAverage="0" equalAverage="0" bottom="0" percent="0" rank="1" text="" dxfId="0"/>
    <cfRule type="top10" priority="10" aboveAverage="0" equalAverage="0" bottom="1" percent="0" rank="1" text="" dxfId="1"/>
  </conditionalFormatting>
  <conditionalFormatting sqref="D35 D56 D77 D98 D119 D140 D14">
    <cfRule type="top10" priority="11" aboveAverage="0" equalAverage="0" bottom="0" percent="0" rank="1" text="" dxfId="0"/>
    <cfRule type="top10" priority="12" aboveAverage="0" equalAverage="0" bottom="1" percent="0" rank="1" text="" dxfId="1"/>
  </conditionalFormatting>
  <conditionalFormatting sqref="D10 D31 D52 D73 D94 D115 D136">
    <cfRule type="top10" priority="13" aboveAverage="0" equalAverage="0" bottom="0" percent="0" rank="1" text="" dxfId="0"/>
    <cfRule type="top10" priority="14" aboveAverage="0" equalAverage="0" bottom="1" percent="0" rank="1" text="" dxfId="1"/>
  </conditionalFormatting>
  <conditionalFormatting sqref="D6 D27 D48 D69 D90 D111 D132">
    <cfRule type="top10" priority="15" aboveAverage="0" equalAverage="0" bottom="0" percent="0" rank="1" text="" dxfId="0"/>
    <cfRule type="top10" priority="16" aboveAverage="0" equalAverage="0" bottom="1" percent="0" rank="1" text="" dxfId="1"/>
  </conditionalFormatting>
  <conditionalFormatting sqref="W132:W147">
    <cfRule type="colorScale" priority="17">
      <colorScale>
        <cfvo type="min" val="0"/>
        <cfvo type="percentile" val="50"/>
        <cfvo type="max" val="0"/>
        <color rgb="FFFF0000"/>
        <color rgb="FFFFFF00"/>
        <color rgb="FF00A933"/>
      </colorScale>
    </cfRule>
  </conditionalFormatting>
  <conditionalFormatting sqref="W111:W126">
    <cfRule type="colorScale" priority="18">
      <colorScale>
        <cfvo type="min" val="0"/>
        <cfvo type="percentile" val="50"/>
        <cfvo type="max" val="0"/>
        <color rgb="FFFF0000"/>
        <color rgb="FFFFFF00"/>
        <color rgb="FF00A933"/>
      </colorScale>
    </cfRule>
  </conditionalFormatting>
  <conditionalFormatting sqref="W90:W105">
    <cfRule type="colorScale" priority="19">
      <colorScale>
        <cfvo type="min" val="0"/>
        <cfvo type="percentile" val="50"/>
        <cfvo type="max" val="0"/>
        <color rgb="FFFF0000"/>
        <color rgb="FFFFFF00"/>
        <color rgb="FF00A933"/>
      </colorScale>
    </cfRule>
  </conditionalFormatting>
  <conditionalFormatting sqref="W69:W84">
    <cfRule type="colorScale" priority="20">
      <colorScale>
        <cfvo type="min" val="0"/>
        <cfvo type="percentile" val="50"/>
        <cfvo type="max" val="0"/>
        <color rgb="FFFF0000"/>
        <color rgb="FFFFFF00"/>
        <color rgb="FF00A933"/>
      </colorScale>
    </cfRule>
  </conditionalFormatting>
  <conditionalFormatting sqref="W48:W63">
    <cfRule type="colorScale" priority="21">
      <colorScale>
        <cfvo type="min" val="0"/>
        <cfvo type="percentile" val="50"/>
        <cfvo type="max" val="0"/>
        <color rgb="FFFF0000"/>
        <color rgb="FFFFFF00"/>
        <color rgb="FF00A933"/>
      </colorScale>
    </cfRule>
  </conditionalFormatting>
  <conditionalFormatting sqref="W27:W42">
    <cfRule type="colorScale" priority="22">
      <colorScale>
        <cfvo type="min" val="0"/>
        <cfvo type="percentile" val="50"/>
        <cfvo type="max" val="0"/>
        <color rgb="FFFF0000"/>
        <color rgb="FFFFFF00"/>
        <color rgb="FF00A933"/>
      </colorScale>
    </cfRule>
  </conditionalFormatting>
  <conditionalFormatting sqref="W6:W21">
    <cfRule type="colorScale" priority="23">
      <colorScale>
        <cfvo type="min" val="0"/>
        <cfvo type="percentile" val="50"/>
        <cfvo type="max" val="0"/>
        <color rgb="FFFF0000"/>
        <color rgb="FFFFFF00"/>
        <color rgb="FF00A933"/>
      </colorScale>
    </cfRule>
  </conditionalFormatting>
  <conditionalFormatting sqref="B6 B27 B48 B69 B90 B111 B132 B153 B174 B195">
    <cfRule type="top10" priority="24" aboveAverage="0" equalAverage="0" bottom="1" percent="0" rank="1" text="" dxfId="0"/>
    <cfRule type="top10" priority="25" aboveAverage="0" equalAverage="0" bottom="0" percent="0" rank="1" text="" dxfId="1"/>
  </conditionalFormatting>
  <conditionalFormatting sqref="B10 B31 B52 B73 B94 B115 B136 B157 B178 B199">
    <cfRule type="top10" priority="26" aboveAverage="0" equalAverage="0" bottom="1" percent="0" rank="1" text="" dxfId="0"/>
    <cfRule type="top10" priority="27" aboveAverage="0" equalAverage="0" bottom="0" percent="0" rank="1" text="" dxfId="1"/>
  </conditionalFormatting>
  <conditionalFormatting sqref="B35 B56 B77 B98 B119 B140 B161 B182 B203 B14">
    <cfRule type="top10" priority="28" aboveAverage="0" equalAverage="0" bottom="1" percent="0" rank="1" text="" dxfId="0"/>
    <cfRule type="top10" priority="29" aboveAverage="0" equalAverage="0" bottom="0" percent="0" rank="1" text="" dxfId="1"/>
  </conditionalFormatting>
  <conditionalFormatting sqref="B39 B60 B81 B102 B123 B144 B165 B186 B207 B18">
    <cfRule type="top10" priority="30" aboveAverage="0" equalAverage="0" bottom="1" percent="0" rank="1" text="" dxfId="0"/>
    <cfRule type="top10" priority="31" aboveAverage="0" equalAverage="0" bottom="0" percent="0" rank="1" text="" dxfId="1"/>
  </conditionalFormatting>
  <conditionalFormatting sqref="C6 C27 C48 C69 C90 C111 C132 C153 C174 C195">
    <cfRule type="top10" priority="32" aboveAverage="0" equalAverage="0" bottom="0" percent="0" rank="1" text="" dxfId="0"/>
    <cfRule type="top10" priority="33" aboveAverage="0" equalAverage="0" bottom="1" percent="0" rank="1" text="" dxfId="1"/>
  </conditionalFormatting>
  <conditionalFormatting sqref="C10 C31 C52 C73 C94 C115 C136 C157 C178 C199">
    <cfRule type="top10" priority="34" aboveAverage="0" equalAverage="0" bottom="0" percent="0" rank="1" text="" dxfId="0"/>
    <cfRule type="top10" priority="35" aboveAverage="0" equalAverage="0" bottom="1" percent="0" rank="1" text="" dxfId="1"/>
  </conditionalFormatting>
  <conditionalFormatting sqref="C14 C35 C56 C77 C98 C119 C140 C161 C182 C203">
    <cfRule type="top10" priority="36" aboveAverage="0" equalAverage="0" bottom="0" percent="0" rank="1" text="" dxfId="0"/>
    <cfRule type="top10" priority="37" aboveAverage="0" equalAverage="0" bottom="1" percent="0" rank="1" text="" dxfId="1"/>
  </conditionalFormatting>
  <conditionalFormatting sqref="C39 C60 C81 C102 C123 C144 C165 C186 C207 C18">
    <cfRule type="top10" priority="38" aboveAverage="0" equalAverage="0" bottom="0" percent="0" rank="1" text="" dxfId="0"/>
    <cfRule type="top10" priority="39"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9"/>
  <sheetViews>
    <sheetView showFormulas="false" showGridLines="true" showRowColHeaders="true" showZeros="true" rightToLeft="false" tabSelected="false" showOutlineSymbols="true" defaultGridColor="true" view="normal" topLeftCell="A94" colorId="64" zoomScale="80" zoomScaleNormal="80" zoomScalePageLayoutView="100" workbookViewId="0">
      <selection pane="topLeft" activeCell="C119" activeCellId="0" sqref="C119"/>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5.53697557065619</v>
      </c>
      <c r="C6" s="30" t="n">
        <f aca="false">SUM(G10:J21)</f>
        <v>220.885143367492</v>
      </c>
      <c r="D6" s="30" t="n">
        <f aca="false">C6/B6</f>
        <v>39.8927429873624</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24.8182294635022</v>
      </c>
    </row>
    <row r="7" customFormat="false" ht="12.8" hidden="false" customHeight="false" outlineLevel="0" collapsed="false">
      <c r="B7" s="30"/>
      <c r="C7" s="30"/>
      <c r="D7" s="30"/>
      <c r="E7" s="30"/>
      <c r="F7" s="27" t="s">
        <v>22</v>
      </c>
      <c r="G7" s="14" t="n">
        <v>0.459201933613654</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25.4495414354561</v>
      </c>
    </row>
    <row r="8" customFormat="false" ht="12.8" hidden="false" customHeight="false" outlineLevel="0" collapsed="false">
      <c r="B8" s="30"/>
      <c r="C8" s="30"/>
      <c r="D8" s="30"/>
      <c r="E8" s="30"/>
      <c r="F8" s="27" t="s">
        <v>23</v>
      </c>
      <c r="G8" s="14" t="n">
        <v>1.18090128210148</v>
      </c>
      <c r="H8" s="0" t="n">
        <v>1.3308932292025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13.034719508786</v>
      </c>
    </row>
    <row r="9" customFormat="false" ht="12.8" hidden="false" customHeight="false" outlineLevel="0" collapsed="false">
      <c r="B9" s="30"/>
      <c r="C9" s="30"/>
      <c r="D9" s="30"/>
      <c r="E9" s="30"/>
      <c r="F9" s="27" t="s">
        <v>24</v>
      </c>
      <c r="G9" s="8" t="n">
        <v>0.619186201976151</v>
      </c>
      <c r="H9" s="10" t="n">
        <v>0.409035586287326</v>
      </c>
      <c r="I9" s="10" t="n">
        <v>1.53775733747508</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21.8481662637125</v>
      </c>
    </row>
    <row r="10" customFormat="false" ht="12.8" hidden="false" customHeight="false" outlineLevel="0" collapsed="false">
      <c r="B10" s="30" t="n">
        <f aca="false">SUM(K10:N13)</f>
        <v>47.4837342262216</v>
      </c>
      <c r="C10" s="30" t="n">
        <f aca="false">SUM(G10:J13)+SUM(K14:N17)+SUM(K18:N21)</f>
        <v>527.286729860531</v>
      </c>
      <c r="D10" s="30" t="n">
        <f aca="false">C10/B10</f>
        <v>11.1045758816785</v>
      </c>
      <c r="E10" s="27" t="s">
        <v>15</v>
      </c>
      <c r="F10" s="1" t="s">
        <v>25</v>
      </c>
      <c r="G10" s="14" t="n">
        <v>1.22950334729183</v>
      </c>
      <c r="H10" s="0" t="n">
        <v>1.17959508637121</v>
      </c>
      <c r="I10" s="0" t="n">
        <v>1.98070099665298</v>
      </c>
      <c r="J10" s="0" t="n">
        <v>1.02473237318925</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1.14418920442145</v>
      </c>
    </row>
    <row r="11" customFormat="false" ht="12.8" hidden="false" customHeight="false" outlineLevel="0" collapsed="false">
      <c r="B11" s="30"/>
      <c r="C11" s="30"/>
      <c r="D11" s="30"/>
      <c r="E11" s="30"/>
      <c r="F11" s="1" t="s">
        <v>26</v>
      </c>
      <c r="G11" s="14" t="n">
        <v>5.09488954849036</v>
      </c>
      <c r="H11" s="0" t="n">
        <v>4.78646195761329</v>
      </c>
      <c r="I11" s="0" t="n">
        <v>5.82668372378697</v>
      </c>
      <c r="J11" s="0" t="n">
        <v>4.42756432942157</v>
      </c>
      <c r="K11" s="14" t="n">
        <v>5.09806987725374</v>
      </c>
      <c r="L11" s="0" t="n">
        <v>0</v>
      </c>
      <c r="M11" s="0" t="n">
        <v>0</v>
      </c>
      <c r="N11" s="33" t="n">
        <v>0</v>
      </c>
      <c r="O11" s="0" t="n">
        <v>0</v>
      </c>
      <c r="P11" s="0" t="n">
        <v>0</v>
      </c>
      <c r="Q11" s="0" t="n">
        <v>0</v>
      </c>
      <c r="R11" s="0" t="n">
        <v>0</v>
      </c>
      <c r="S11" s="0" t="n">
        <v>0</v>
      </c>
      <c r="T11" s="0" t="n">
        <v>0</v>
      </c>
      <c r="U11" s="0" t="n">
        <v>0</v>
      </c>
      <c r="V11" s="33" t="n">
        <v>0</v>
      </c>
      <c r="W11" s="0" t="n">
        <f aca="false">SUM(G11:J11,L14:L21)/SUM(K11,L12,L13)</f>
        <v>5.0157614625065</v>
      </c>
    </row>
    <row r="12" customFormat="false" ht="12.8" hidden="false" customHeight="false" outlineLevel="0" collapsed="false">
      <c r="B12" s="30"/>
      <c r="C12" s="30"/>
      <c r="D12" s="30"/>
      <c r="E12" s="30"/>
      <c r="F12" s="1" t="s">
        <v>27</v>
      </c>
      <c r="G12" s="14" t="n">
        <v>13.0216889262272</v>
      </c>
      <c r="H12" s="0" t="n">
        <v>12.7693269610288</v>
      </c>
      <c r="I12" s="0" t="n">
        <v>13.3866417469647</v>
      </c>
      <c r="J12" s="0" t="n">
        <v>12.3145001306288</v>
      </c>
      <c r="K12" s="14" t="n">
        <v>13.5563914191876</v>
      </c>
      <c r="L12" s="0" t="n">
        <v>7.27558336630707</v>
      </c>
      <c r="M12" s="0" t="n">
        <v>0</v>
      </c>
      <c r="N12" s="33" t="n">
        <v>0</v>
      </c>
      <c r="O12" s="0" t="n">
        <v>0</v>
      </c>
      <c r="P12" s="0" t="n">
        <v>0</v>
      </c>
      <c r="Q12" s="0" t="n">
        <v>0</v>
      </c>
      <c r="R12" s="0" t="n">
        <v>0</v>
      </c>
      <c r="S12" s="0" t="n">
        <v>0</v>
      </c>
      <c r="T12" s="0" t="n">
        <v>0</v>
      </c>
      <c r="U12" s="0" t="n">
        <v>0</v>
      </c>
      <c r="V12" s="33" t="n">
        <v>0</v>
      </c>
      <c r="W12" s="0" t="n">
        <f aca="false">SUM(G12:J12,M14:M21)/SUM(K12,L12,M13)</f>
        <v>9.14518206923786</v>
      </c>
    </row>
    <row r="13" customFormat="false" ht="12.8" hidden="false" customHeight="false" outlineLevel="0" collapsed="false">
      <c r="B13" s="30"/>
      <c r="C13" s="30"/>
      <c r="D13" s="30"/>
      <c r="E13" s="30"/>
      <c r="F13" s="1" t="s">
        <v>16</v>
      </c>
      <c r="G13" s="14" t="n">
        <v>12.2942635570004</v>
      </c>
      <c r="H13" s="0" t="n">
        <v>12.0890525772493</v>
      </c>
      <c r="I13" s="0" t="n">
        <v>12.7909920973537</v>
      </c>
      <c r="J13" s="0" t="n">
        <v>11.5864969701821</v>
      </c>
      <c r="K13" s="8" t="n">
        <v>11.6364960701017</v>
      </c>
      <c r="L13" s="10" t="n">
        <v>7.36380236742969</v>
      </c>
      <c r="M13" s="10" t="n">
        <v>2.55339112594176</v>
      </c>
      <c r="N13" s="34" t="n">
        <v>0</v>
      </c>
      <c r="O13" s="0" t="n">
        <v>0</v>
      </c>
      <c r="P13" s="0" t="n">
        <v>0</v>
      </c>
      <c r="Q13" s="0" t="n">
        <v>0</v>
      </c>
      <c r="R13" s="0" t="n">
        <v>0</v>
      </c>
      <c r="S13" s="0" t="n">
        <v>0</v>
      </c>
      <c r="T13" s="0" t="n">
        <v>0</v>
      </c>
      <c r="U13" s="0" t="n">
        <v>0</v>
      </c>
      <c r="V13" s="33" t="n">
        <v>0</v>
      </c>
      <c r="W13" s="0" t="n">
        <f aca="false">SUM(G13:J13,N14:N21)/SUM(K13:M13)</f>
        <v>8.34039780907936</v>
      </c>
    </row>
    <row r="14" customFormat="false" ht="12.8" hidden="false" customHeight="false" outlineLevel="0" collapsed="false">
      <c r="B14" s="30" t="n">
        <f aca="false">SUM(O14:R17)</f>
        <v>9.06786477468955</v>
      </c>
      <c r="C14" s="30" t="n">
        <f aca="false">SUM(G14:N17)+SUM(O18:R21)</f>
        <v>248.51821295862</v>
      </c>
      <c r="D14" s="30" t="n">
        <f aca="false">C14/B14</f>
        <v>27.4064754088846</v>
      </c>
      <c r="E14" s="27" t="s">
        <v>17</v>
      </c>
      <c r="F14" s="1" t="s">
        <v>28</v>
      </c>
      <c r="G14" s="2" t="n">
        <v>1.67165697719413</v>
      </c>
      <c r="H14" s="4" t="n">
        <v>1.6692034842845</v>
      </c>
      <c r="I14" s="4" t="n">
        <v>1.57751402460619</v>
      </c>
      <c r="J14" s="31" t="n">
        <v>1.85888027453019</v>
      </c>
      <c r="K14" s="0" t="n">
        <v>1.78445301145735</v>
      </c>
      <c r="L14" s="0" t="n">
        <v>8.65861532972283</v>
      </c>
      <c r="M14" s="0" t="n">
        <v>17.6293553257285</v>
      </c>
      <c r="N14" s="0" t="n">
        <v>15.2583280338823</v>
      </c>
      <c r="O14" s="2" t="n">
        <v>0</v>
      </c>
      <c r="P14" s="4" t="n">
        <v>0</v>
      </c>
      <c r="Q14" s="4" t="n">
        <v>0</v>
      </c>
      <c r="R14" s="31" t="n">
        <v>0</v>
      </c>
      <c r="S14" s="0" t="n">
        <v>0</v>
      </c>
      <c r="T14" s="0" t="n">
        <v>0</v>
      </c>
      <c r="U14" s="0" t="n">
        <v>0</v>
      </c>
      <c r="V14" s="33" t="n">
        <v>0</v>
      </c>
      <c r="W14" s="0" t="n">
        <f aca="false">SUM(G14:N14,O18:O21)/SUM(O15:O17)</f>
        <v>17.0461596700244</v>
      </c>
    </row>
    <row r="15" customFormat="false" ht="12.8" hidden="false" customHeight="false" outlineLevel="0" collapsed="false">
      <c r="B15" s="30"/>
      <c r="C15" s="30"/>
      <c r="D15" s="30"/>
      <c r="E15" s="30"/>
      <c r="F15" s="1" t="s">
        <v>29</v>
      </c>
      <c r="G15" s="14" t="n">
        <v>1.63121069412567</v>
      </c>
      <c r="H15" s="0" t="n">
        <v>1.63624290354891</v>
      </c>
      <c r="I15" s="0" t="n">
        <v>1.40865082918813</v>
      </c>
      <c r="J15" s="33" t="n">
        <v>1.83914088380335</v>
      </c>
      <c r="K15" s="0" t="n">
        <v>1.81749630311101</v>
      </c>
      <c r="L15" s="0" t="n">
        <v>8.57644536327263</v>
      </c>
      <c r="M15" s="0" t="n">
        <v>17.6337851905805</v>
      </c>
      <c r="N15" s="0" t="n">
        <v>15.4826441958834</v>
      </c>
      <c r="O15" s="14" t="n">
        <v>0.328283847394356</v>
      </c>
      <c r="P15" s="0" t="n">
        <v>0</v>
      </c>
      <c r="Q15" s="0" t="n">
        <v>0</v>
      </c>
      <c r="R15" s="33" t="n">
        <v>0</v>
      </c>
      <c r="S15" s="0" t="n">
        <v>0</v>
      </c>
      <c r="T15" s="0" t="n">
        <v>0</v>
      </c>
      <c r="U15" s="0" t="n">
        <v>0</v>
      </c>
      <c r="V15" s="33" t="n">
        <v>0</v>
      </c>
      <c r="W15" s="0" t="n">
        <f aca="false">SUM(G15:N15,P18:P21)/SUM(O15,P16,P17)</f>
        <v>17.5829615846823</v>
      </c>
    </row>
    <row r="16" customFormat="false" ht="12.8" hidden="false" customHeight="false" outlineLevel="0" collapsed="false">
      <c r="B16" s="30"/>
      <c r="C16" s="30"/>
      <c r="D16" s="30"/>
      <c r="E16" s="30"/>
      <c r="F16" s="1" t="s">
        <v>30</v>
      </c>
      <c r="G16" s="14" t="n">
        <v>3.68026715476134</v>
      </c>
      <c r="H16" s="0" t="n">
        <v>3.86442433270602</v>
      </c>
      <c r="I16" s="0" t="n">
        <v>2.63897127803743</v>
      </c>
      <c r="J16" s="33" t="n">
        <v>4.01774494332951</v>
      </c>
      <c r="K16" s="0" t="n">
        <v>4.39593180774411</v>
      </c>
      <c r="L16" s="0" t="n">
        <v>9.03687208302827</v>
      </c>
      <c r="M16" s="0" t="n">
        <v>20.0939669980902</v>
      </c>
      <c r="N16" s="0" t="n">
        <v>15.890945136903</v>
      </c>
      <c r="O16" s="14" t="n">
        <v>1.95127915519444</v>
      </c>
      <c r="P16" s="0" t="n">
        <v>1.73538405209895</v>
      </c>
      <c r="Q16" s="0" t="n">
        <v>0</v>
      </c>
      <c r="R16" s="33" t="n">
        <v>0</v>
      </c>
      <c r="S16" s="0" t="n">
        <v>0</v>
      </c>
      <c r="T16" s="0" t="n">
        <v>0</v>
      </c>
      <c r="U16" s="0" t="n">
        <v>0</v>
      </c>
      <c r="V16" s="33" t="n">
        <v>0</v>
      </c>
      <c r="W16" s="0" t="n">
        <f aca="false">SUM(G16:N16,Q18:Q21)/SUM(O16,P16,Q17)</f>
        <v>10.2537469272885</v>
      </c>
    </row>
    <row r="17" customFormat="false" ht="12.8" hidden="false" customHeight="false" outlineLevel="0" collapsed="false">
      <c r="B17" s="30"/>
      <c r="C17" s="30"/>
      <c r="D17" s="30"/>
      <c r="E17" s="30"/>
      <c r="F17" s="1" t="s">
        <v>31</v>
      </c>
      <c r="G17" s="8" t="n">
        <v>2.1421998585175</v>
      </c>
      <c r="H17" s="10" t="n">
        <v>2.01211878115132</v>
      </c>
      <c r="I17" s="10" t="n">
        <v>1.90002085309215</v>
      </c>
      <c r="J17" s="34" t="n">
        <v>2.19812430387918</v>
      </c>
      <c r="K17" s="0" t="n">
        <v>2.32928407219115</v>
      </c>
      <c r="L17" s="0" t="n">
        <v>10.2908306624331</v>
      </c>
      <c r="M17" s="0" t="n">
        <v>19.3161515792038</v>
      </c>
      <c r="N17" s="0" t="n">
        <v>16.2392777791658</v>
      </c>
      <c r="O17" s="8" t="n">
        <v>1.14250246115119</v>
      </c>
      <c r="P17" s="10" t="n">
        <v>1.20955214214746</v>
      </c>
      <c r="Q17" s="10" t="n">
        <v>2.70086311670315</v>
      </c>
      <c r="R17" s="34" t="n">
        <v>0</v>
      </c>
      <c r="S17" s="0" t="n">
        <v>0</v>
      </c>
      <c r="T17" s="0" t="n">
        <v>0</v>
      </c>
      <c r="U17" s="0" t="n">
        <v>0</v>
      </c>
      <c r="V17" s="33" t="n">
        <v>0</v>
      </c>
      <c r="W17" s="0" t="n">
        <f aca="false">SUM(G17:N17,R18:R21)/SUM(O17,P17,Q17)</f>
        <v>13.2866121545261</v>
      </c>
    </row>
    <row r="18" customFormat="false" ht="12.8" hidden="false" customHeight="false" outlineLevel="0" collapsed="false">
      <c r="B18" s="30" t="n">
        <f aca="false">SUM(S18:V21)</f>
        <v>3.2632062981574</v>
      </c>
      <c r="C18" s="30" t="n">
        <f aca="false">SUM(G18:R21)</f>
        <v>304.722388629431</v>
      </c>
      <c r="D18" s="30" t="n">
        <f aca="false">C18/B18</f>
        <v>93.3812823300492</v>
      </c>
      <c r="E18" s="27" t="s">
        <v>18</v>
      </c>
      <c r="F18" s="1" t="s">
        <v>32</v>
      </c>
      <c r="G18" s="14" t="n">
        <v>3.86120553078261</v>
      </c>
      <c r="H18" s="0" t="n">
        <v>4.04203909100329</v>
      </c>
      <c r="I18" s="0" t="n">
        <v>2.8633882106694</v>
      </c>
      <c r="J18" s="0" t="n">
        <v>4.1422403037411</v>
      </c>
      <c r="K18" s="2" t="n">
        <v>4.62089412572171</v>
      </c>
      <c r="L18" s="4" t="n">
        <v>10.766816689347</v>
      </c>
      <c r="M18" s="4" t="n">
        <v>22.2501688649189</v>
      </c>
      <c r="N18" s="31" t="n">
        <v>17.1705646158001</v>
      </c>
      <c r="O18" s="0" t="n">
        <v>1.97647300266658</v>
      </c>
      <c r="P18" s="0" t="n">
        <v>1.78986114307225</v>
      </c>
      <c r="Q18" s="0" t="n">
        <v>0.421174880528294</v>
      </c>
      <c r="R18" s="0" t="n">
        <v>2.6503250677176</v>
      </c>
      <c r="S18" s="2" t="n">
        <v>0</v>
      </c>
      <c r="T18" s="4" t="n">
        <v>0</v>
      </c>
      <c r="U18" s="4" t="n">
        <v>0</v>
      </c>
      <c r="V18" s="31" t="n">
        <v>0</v>
      </c>
      <c r="W18" s="0" t="n">
        <f aca="false">SUM(G18:R18)/SUM(S19:S21)</f>
        <v>51.4171818131682</v>
      </c>
    </row>
    <row r="19" customFormat="false" ht="12.8" hidden="false" customHeight="false" outlineLevel="0" collapsed="false">
      <c r="B19" s="30"/>
      <c r="C19" s="30"/>
      <c r="D19" s="30"/>
      <c r="E19" s="30"/>
      <c r="F19" s="1" t="s">
        <v>33</v>
      </c>
      <c r="G19" s="14" t="n">
        <v>4.18332770667287</v>
      </c>
      <c r="H19" s="0" t="n">
        <v>4.28367440951734</v>
      </c>
      <c r="I19" s="0" t="n">
        <v>3.11254830461392</v>
      </c>
      <c r="J19" s="0" t="n">
        <v>4.44940816092615</v>
      </c>
      <c r="K19" s="14" t="n">
        <v>4.76392571068088</v>
      </c>
      <c r="L19" s="0" t="n">
        <v>8.26278842410032</v>
      </c>
      <c r="M19" s="0" t="n">
        <v>18.5116489526762</v>
      </c>
      <c r="N19" s="33" t="n">
        <v>14.8357254866248</v>
      </c>
      <c r="O19" s="0" t="n">
        <v>2.33189598200488</v>
      </c>
      <c r="P19" s="0" t="n">
        <v>2.12073047940929</v>
      </c>
      <c r="Q19" s="0" t="n">
        <v>0.339890371228417</v>
      </c>
      <c r="R19" s="0" t="n">
        <v>3.03959586509132</v>
      </c>
      <c r="S19" s="14" t="n">
        <v>0.446729187240221</v>
      </c>
      <c r="T19" s="0" t="n">
        <v>0</v>
      </c>
      <c r="U19" s="0" t="n">
        <v>0</v>
      </c>
      <c r="V19" s="33" t="n">
        <v>0</v>
      </c>
      <c r="W19" s="0" t="n">
        <f aca="false">SUM(G19:R19)/SUM(S19,T20,T21)</f>
        <v>39.2170664539982</v>
      </c>
    </row>
    <row r="20" customFormat="false" ht="12.8" hidden="false" customHeight="false" outlineLevel="0" collapsed="false">
      <c r="B20" s="30"/>
      <c r="C20" s="30"/>
      <c r="D20" s="30"/>
      <c r="E20" s="30"/>
      <c r="F20" s="1" t="s">
        <v>34</v>
      </c>
      <c r="G20" s="14" t="n">
        <v>3.48176319233524</v>
      </c>
      <c r="H20" s="0" t="n">
        <v>3.74346791591606</v>
      </c>
      <c r="I20" s="0" t="n">
        <v>2.5069974017591</v>
      </c>
      <c r="J20" s="0" t="n">
        <v>4.00586633265597</v>
      </c>
      <c r="K20" s="14" t="n">
        <v>4.62943078124913</v>
      </c>
      <c r="L20" s="0" t="n">
        <v>11.6402001821552</v>
      </c>
      <c r="M20" s="0" t="n">
        <v>23.5643024461676</v>
      </c>
      <c r="N20" s="33" t="n">
        <v>18.1425833398428</v>
      </c>
      <c r="O20" s="0" t="n">
        <v>1.94099617945803</v>
      </c>
      <c r="P20" s="0" t="n">
        <v>1.7731067898371</v>
      </c>
      <c r="Q20" s="0" t="n">
        <v>0.564498708696881</v>
      </c>
      <c r="R20" s="0" t="n">
        <v>2.46742612495765</v>
      </c>
      <c r="S20" s="14" t="n">
        <v>0.540247840522205</v>
      </c>
      <c r="T20" s="0" t="n">
        <v>0.745206652019609</v>
      </c>
      <c r="U20" s="0" t="n">
        <v>0</v>
      </c>
      <c r="V20" s="33" t="n">
        <v>0</v>
      </c>
      <c r="W20" s="0" t="n">
        <f aca="false">SUM(G20:R20)/SUM(S20,T20,U21)</f>
        <v>45.7348620623993</v>
      </c>
    </row>
    <row r="21" customFormat="false" ht="12.8" hidden="false" customHeight="false" outlineLevel="0" collapsed="false">
      <c r="B21" s="30"/>
      <c r="C21" s="30"/>
      <c r="D21" s="30"/>
      <c r="E21" s="30"/>
      <c r="F21" s="1" t="s">
        <v>35</v>
      </c>
      <c r="G21" s="8" t="n">
        <v>3.77958669932533</v>
      </c>
      <c r="H21" s="10" t="n">
        <v>3.89126162090468</v>
      </c>
      <c r="I21" s="10" t="n">
        <v>2.7916630183961</v>
      </c>
      <c r="J21" s="10" t="n">
        <v>4.19723956206441</v>
      </c>
      <c r="K21" s="8" t="n">
        <v>4.90263879472817</v>
      </c>
      <c r="L21" s="10" t="n">
        <v>11.6302009281673</v>
      </c>
      <c r="M21" s="10" t="n">
        <v>23.3718918936196</v>
      </c>
      <c r="N21" s="34" t="n">
        <v>17.9854714228804</v>
      </c>
      <c r="O21" s="10" t="n">
        <v>1.97570267065236</v>
      </c>
      <c r="P21" s="10" t="n">
        <v>1.84358747454966</v>
      </c>
      <c r="Q21" s="10" t="n">
        <v>0.551390722600725</v>
      </c>
      <c r="R21" s="10" t="n">
        <v>2.55080304699589</v>
      </c>
      <c r="S21" s="8" t="n">
        <v>0.501925102349316</v>
      </c>
      <c r="T21" s="10" t="n">
        <v>0.598997705857131</v>
      </c>
      <c r="U21" s="10" t="n">
        <v>0.430099810168915</v>
      </c>
      <c r="V21" s="34" t="n">
        <v>0</v>
      </c>
      <c r="W21" s="0" t="n">
        <f aca="false">SUM(G21:R21)/SUM(S21:U21)</f>
        <v>51.9074224646109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2.25726645281236</v>
      </c>
      <c r="C27" s="30" t="n">
        <f aca="false">SUM(G31:J42)</f>
        <v>182.622830429784</v>
      </c>
      <c r="D27" s="30" t="n">
        <f aca="false">C27/B27</f>
        <v>80.9044187948</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44.2757515003972</v>
      </c>
    </row>
    <row r="28" customFormat="false" ht="12.8" hidden="false" customHeight="false" outlineLevel="0" collapsed="false">
      <c r="B28" s="30"/>
      <c r="C28" s="30"/>
      <c r="D28" s="30"/>
      <c r="E28" s="30"/>
      <c r="F28" s="27" t="s">
        <v>22</v>
      </c>
      <c r="G28" s="14" t="n">
        <v>0.306586051388491</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44.1503409601523</v>
      </c>
    </row>
    <row r="29" customFormat="false" ht="12.8" hidden="false" customHeight="false" outlineLevel="0" collapsed="false">
      <c r="B29" s="30"/>
      <c r="C29" s="30"/>
      <c r="D29" s="30"/>
      <c r="E29" s="30"/>
      <c r="F29" s="27" t="s">
        <v>23</v>
      </c>
      <c r="G29" s="14" t="n">
        <v>0.486535041808045</v>
      </c>
      <c r="H29" s="0" t="n">
        <v>0.529005533608141</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30.3034403632562</v>
      </c>
    </row>
    <row r="30" customFormat="false" ht="12.8" hidden="false" customHeight="false" outlineLevel="0" collapsed="false">
      <c r="B30" s="30"/>
      <c r="C30" s="30"/>
      <c r="D30" s="30"/>
      <c r="E30" s="30"/>
      <c r="F30" s="27" t="s">
        <v>24</v>
      </c>
      <c r="G30" s="8" t="n">
        <v>0.274647757925423</v>
      </c>
      <c r="H30" s="10" t="n">
        <v>0.196226836113848</v>
      </c>
      <c r="I30" s="10" t="n">
        <v>0.46426523196841</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48.0657744791643</v>
      </c>
    </row>
    <row r="31" customFormat="false" ht="12.8" hidden="false" customHeight="false" outlineLevel="0" collapsed="false">
      <c r="B31" s="30" t="n">
        <f aca="false">SUM(K31:N34)</f>
        <v>10.8099446700637</v>
      </c>
      <c r="C31" s="30" t="n">
        <f aca="false">SUM(G31:J34)+SUM(K35:N38)+SUM(K39:N42)</f>
        <v>131.82859703704</v>
      </c>
      <c r="D31" s="30" t="n">
        <f aca="false">C31/B31</f>
        <v>12.1951222749657</v>
      </c>
      <c r="E31" s="27" t="s">
        <v>15</v>
      </c>
      <c r="F31" s="1" t="s">
        <v>25</v>
      </c>
      <c r="G31" s="14" t="n">
        <v>1.26171185224496</v>
      </c>
      <c r="H31" s="0" t="n">
        <v>1.2427058967703</v>
      </c>
      <c r="I31" s="0" t="n">
        <v>1.05527235752412</v>
      </c>
      <c r="J31" s="0" t="n">
        <v>1.16832969783969</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7.14572265065157</v>
      </c>
    </row>
    <row r="32" customFormat="false" ht="12.8" hidden="false" customHeight="false" outlineLevel="0" collapsed="false">
      <c r="B32" s="30"/>
      <c r="C32" s="30"/>
      <c r="D32" s="30"/>
      <c r="E32" s="30"/>
      <c r="F32" s="1" t="s">
        <v>26</v>
      </c>
      <c r="G32" s="14" t="n">
        <v>1.14688635198055</v>
      </c>
      <c r="H32" s="0" t="n">
        <v>1.13525374734566</v>
      </c>
      <c r="I32" s="0" t="n">
        <v>0.964015703939635</v>
      </c>
      <c r="J32" s="0" t="n">
        <v>1.02705114460932</v>
      </c>
      <c r="K32" s="14" t="n">
        <v>0.420080913995893</v>
      </c>
      <c r="L32" s="0" t="n">
        <v>0</v>
      </c>
      <c r="M32" s="0" t="n">
        <v>0</v>
      </c>
      <c r="N32" s="33" t="n">
        <v>0</v>
      </c>
      <c r="O32" s="0" t="n">
        <v>0</v>
      </c>
      <c r="P32" s="0" t="n">
        <v>0</v>
      </c>
      <c r="Q32" s="0" t="n">
        <v>0</v>
      </c>
      <c r="R32" s="0" t="n">
        <v>0</v>
      </c>
      <c r="S32" s="0" t="n">
        <v>0</v>
      </c>
      <c r="T32" s="0" t="n">
        <v>0</v>
      </c>
      <c r="U32" s="0" t="n">
        <v>0</v>
      </c>
      <c r="V32" s="33" t="n">
        <v>0</v>
      </c>
      <c r="W32" s="0" t="n">
        <f aca="false">SUM(G32:J32,L35:L42)/SUM(K32,L33,L34)</f>
        <v>7.81572811995994</v>
      </c>
    </row>
    <row r="33" customFormat="false" ht="12.8" hidden="false" customHeight="false" outlineLevel="0" collapsed="false">
      <c r="B33" s="30"/>
      <c r="C33" s="30"/>
      <c r="D33" s="30"/>
      <c r="E33" s="30"/>
      <c r="F33" s="1" t="s">
        <v>27</v>
      </c>
      <c r="G33" s="14" t="n">
        <v>1.01640458369604</v>
      </c>
      <c r="H33" s="0" t="n">
        <v>0.941473772906002</v>
      </c>
      <c r="I33" s="0" t="n">
        <v>0.893830383691531</v>
      </c>
      <c r="J33" s="0" t="n">
        <v>0.916579765530479</v>
      </c>
      <c r="K33" s="14" t="n">
        <v>0.904618471077351</v>
      </c>
      <c r="L33" s="0" t="n">
        <v>0.656870381827833</v>
      </c>
      <c r="M33" s="0" t="n">
        <v>0</v>
      </c>
      <c r="N33" s="33" t="n">
        <v>0</v>
      </c>
      <c r="O33" s="0" t="n">
        <v>0</v>
      </c>
      <c r="P33" s="0" t="n">
        <v>0</v>
      </c>
      <c r="Q33" s="0" t="n">
        <v>0</v>
      </c>
      <c r="R33" s="0" t="n">
        <v>0</v>
      </c>
      <c r="S33" s="0" t="n">
        <v>0</v>
      </c>
      <c r="T33" s="0" t="n">
        <v>0</v>
      </c>
      <c r="U33" s="0" t="n">
        <v>0</v>
      </c>
      <c r="V33" s="33" t="n">
        <v>0</v>
      </c>
      <c r="W33" s="0" t="n">
        <f aca="false">SUM(G33:J33,M35:M42)/SUM(K33,L33,M34)</f>
        <v>7.56261046841423</v>
      </c>
    </row>
    <row r="34" customFormat="false" ht="12.8" hidden="false" customHeight="false" outlineLevel="0" collapsed="false">
      <c r="B34" s="30"/>
      <c r="C34" s="30"/>
      <c r="D34" s="30"/>
      <c r="E34" s="30"/>
      <c r="F34" s="1" t="s">
        <v>16</v>
      </c>
      <c r="G34" s="14" t="n">
        <v>3.94355593120336</v>
      </c>
      <c r="H34" s="0" t="n">
        <v>3.78848654434125</v>
      </c>
      <c r="I34" s="0" t="n">
        <v>3.88174428140198</v>
      </c>
      <c r="J34" s="0" t="n">
        <v>3.82586787429447</v>
      </c>
      <c r="K34" s="8" t="n">
        <v>2.97085653096435</v>
      </c>
      <c r="L34" s="10" t="n">
        <v>2.93871780521782</v>
      </c>
      <c r="M34" s="10" t="n">
        <v>2.91880056698043</v>
      </c>
      <c r="N34" s="34" t="n">
        <v>0</v>
      </c>
      <c r="O34" s="0" t="n">
        <v>0</v>
      </c>
      <c r="P34" s="0" t="n">
        <v>0</v>
      </c>
      <c r="Q34" s="0" t="n">
        <v>0</v>
      </c>
      <c r="R34" s="0" t="n">
        <v>0</v>
      </c>
      <c r="S34" s="0" t="n">
        <v>0</v>
      </c>
      <c r="T34" s="0" t="n">
        <v>0</v>
      </c>
      <c r="U34" s="0" t="n">
        <v>0</v>
      </c>
      <c r="V34" s="33" t="n">
        <v>0</v>
      </c>
      <c r="W34" s="0" t="n">
        <f aca="false">SUM(G34:J34,N35:N42)/SUM(K34:M34)</f>
        <v>4.06254657762716</v>
      </c>
    </row>
    <row r="35" customFormat="false" ht="12.8" hidden="false" customHeight="false" outlineLevel="0" collapsed="false">
      <c r="B35" s="30" t="n">
        <f aca="false">SUM(O35:R38)</f>
        <v>9.02944494792533</v>
      </c>
      <c r="C35" s="30" t="n">
        <f aca="false">SUM(G35:N38)+SUM(O39:R42)</f>
        <v>130.493582370411</v>
      </c>
      <c r="D35" s="30" t="n">
        <f aca="false">C35/B35</f>
        <v>14.4520048710629</v>
      </c>
      <c r="E35" s="27" t="s">
        <v>17</v>
      </c>
      <c r="F35" s="1" t="s">
        <v>28</v>
      </c>
      <c r="G35" s="2" t="n">
        <v>4.28384801904679</v>
      </c>
      <c r="H35" s="4" t="n">
        <v>4.05808934177875</v>
      </c>
      <c r="I35" s="4" t="n">
        <v>4.11985893194932</v>
      </c>
      <c r="J35" s="31" t="n">
        <v>4.07890108712025</v>
      </c>
      <c r="K35" s="0" t="n">
        <v>2.94182497451001</v>
      </c>
      <c r="L35" s="0" t="n">
        <v>3.00228086668481</v>
      </c>
      <c r="M35" s="0" t="n">
        <v>3.16482047052444</v>
      </c>
      <c r="N35" s="0" t="n">
        <v>2.02894515485074</v>
      </c>
      <c r="O35" s="2" t="n">
        <v>0</v>
      </c>
      <c r="P35" s="4" t="n">
        <v>0</v>
      </c>
      <c r="Q35" s="4" t="n">
        <v>0</v>
      </c>
      <c r="R35" s="31" t="n">
        <v>0</v>
      </c>
      <c r="S35" s="0" t="n">
        <v>0</v>
      </c>
      <c r="T35" s="0" t="n">
        <v>0</v>
      </c>
      <c r="U35" s="0" t="n">
        <v>0</v>
      </c>
      <c r="V35" s="33" t="n">
        <v>0</v>
      </c>
      <c r="W35" s="0" t="n">
        <f aca="false">SUM(G35:N35,O39:O42)/SUM(O36:O38)</f>
        <v>10.5626271556832</v>
      </c>
    </row>
    <row r="36" customFormat="false" ht="12.8" hidden="false" customHeight="false" outlineLevel="0" collapsed="false">
      <c r="B36" s="30"/>
      <c r="C36" s="30"/>
      <c r="D36" s="30"/>
      <c r="E36" s="30"/>
      <c r="F36" s="1" t="s">
        <v>29</v>
      </c>
      <c r="G36" s="14" t="n">
        <v>4.09296188749252</v>
      </c>
      <c r="H36" s="0" t="n">
        <v>3.8871350873172</v>
      </c>
      <c r="I36" s="0" t="n">
        <v>3.98159629967117</v>
      </c>
      <c r="J36" s="33" t="n">
        <v>3.94605965042028</v>
      </c>
      <c r="K36" s="0" t="n">
        <v>2.81757692351704</v>
      </c>
      <c r="L36" s="0" t="n">
        <v>2.87127213869761</v>
      </c>
      <c r="M36" s="0" t="n">
        <v>2.97571032834354</v>
      </c>
      <c r="N36" s="0" t="n">
        <v>1.93527499940943</v>
      </c>
      <c r="O36" s="14" t="n">
        <v>0.29239768996752</v>
      </c>
      <c r="P36" s="0" t="n">
        <v>0</v>
      </c>
      <c r="Q36" s="0" t="n">
        <v>0</v>
      </c>
      <c r="R36" s="33" t="n">
        <v>0</v>
      </c>
      <c r="S36" s="0" t="n">
        <v>0</v>
      </c>
      <c r="T36" s="0" t="n">
        <v>0</v>
      </c>
      <c r="U36" s="0" t="n">
        <v>0</v>
      </c>
      <c r="V36" s="33" t="n">
        <v>0</v>
      </c>
      <c r="W36" s="0" t="n">
        <f aca="false">SUM(G36:N36,P39:P42)/SUM(O36,P37,P38)</f>
        <v>10.2283455088522</v>
      </c>
    </row>
    <row r="37" customFormat="false" ht="12.8" hidden="false" customHeight="false" outlineLevel="0" collapsed="false">
      <c r="B37" s="30"/>
      <c r="C37" s="30"/>
      <c r="D37" s="30"/>
      <c r="E37" s="30"/>
      <c r="F37" s="1" t="s">
        <v>30</v>
      </c>
      <c r="G37" s="14" t="n">
        <v>1.53755985494313</v>
      </c>
      <c r="H37" s="0" t="n">
        <v>1.41370244314948</v>
      </c>
      <c r="I37" s="0" t="n">
        <v>1.46636959703506</v>
      </c>
      <c r="J37" s="33" t="n">
        <v>1.37772937795779</v>
      </c>
      <c r="K37" s="0" t="n">
        <v>0.723368878896823</v>
      </c>
      <c r="L37" s="0" t="n">
        <v>0.782950510025032</v>
      </c>
      <c r="M37" s="0" t="n">
        <v>0.828785703737821</v>
      </c>
      <c r="N37" s="0" t="n">
        <v>2.57816279648894</v>
      </c>
      <c r="O37" s="14" t="n">
        <v>2.68500445570752</v>
      </c>
      <c r="P37" s="0" t="n">
        <v>2.54638534349622</v>
      </c>
      <c r="Q37" s="0" t="n">
        <v>0</v>
      </c>
      <c r="R37" s="33" t="n">
        <v>0</v>
      </c>
      <c r="S37" s="0" t="n">
        <v>0</v>
      </c>
      <c r="T37" s="0" t="n">
        <v>0</v>
      </c>
      <c r="U37" s="0" t="n">
        <v>0</v>
      </c>
      <c r="V37" s="33" t="n">
        <v>0</v>
      </c>
      <c r="W37" s="0" t="n">
        <f aca="false">SUM(G37:N37,Q39:Q42)/SUM(O37,P37,Q38)</f>
        <v>3.3675703079152</v>
      </c>
    </row>
    <row r="38" customFormat="false" ht="12.8" hidden="false" customHeight="false" outlineLevel="0" collapsed="false">
      <c r="B38" s="30"/>
      <c r="C38" s="30"/>
      <c r="D38" s="30"/>
      <c r="E38" s="30"/>
      <c r="F38" s="1" t="s">
        <v>31</v>
      </c>
      <c r="G38" s="8" t="n">
        <v>4.44537032776714</v>
      </c>
      <c r="H38" s="10" t="n">
        <v>4.1917728949355</v>
      </c>
      <c r="I38" s="10" t="n">
        <v>4.29474965272704</v>
      </c>
      <c r="J38" s="34" t="n">
        <v>4.23810809084189</v>
      </c>
      <c r="K38" s="0" t="n">
        <v>3.15816700331955</v>
      </c>
      <c r="L38" s="0" t="n">
        <v>3.18718977524178</v>
      </c>
      <c r="M38" s="0" t="n">
        <v>3.26420626959676</v>
      </c>
      <c r="N38" s="0" t="n">
        <v>2.15056236061374</v>
      </c>
      <c r="O38" s="8" t="n">
        <v>0.285616667914546</v>
      </c>
      <c r="P38" s="10" t="n">
        <v>0.407292628366508</v>
      </c>
      <c r="Q38" s="10" t="n">
        <v>2.81274816247302</v>
      </c>
      <c r="R38" s="34" t="n">
        <v>0</v>
      </c>
      <c r="S38" s="0" t="n">
        <v>0</v>
      </c>
      <c r="T38" s="0" t="n">
        <v>0</v>
      </c>
      <c r="U38" s="0" t="n">
        <v>0</v>
      </c>
      <c r="V38" s="33" t="n">
        <v>0</v>
      </c>
      <c r="W38" s="0" t="n">
        <f aca="false">SUM(G38:N38,R39:R42)/SUM(O38,P38,Q38)</f>
        <v>10.1939074457073</v>
      </c>
    </row>
    <row r="39" customFormat="false" ht="12.8" hidden="false" customHeight="false" outlineLevel="0" collapsed="false">
      <c r="B39" s="30" t="n">
        <f aca="false">SUM(S39:V42)</f>
        <v>6.5486958436527</v>
      </c>
      <c r="C39" s="30" t="n">
        <f aca="false">SUM(G39:R42)</f>
        <v>200.876846661373</v>
      </c>
      <c r="D39" s="30" t="n">
        <f aca="false">C39/B39</f>
        <v>30.6743283635737</v>
      </c>
      <c r="E39" s="27" t="s">
        <v>18</v>
      </c>
      <c r="F39" s="1" t="s">
        <v>32</v>
      </c>
      <c r="G39" s="14" t="n">
        <v>6.09776350885597</v>
      </c>
      <c r="H39" s="0" t="n">
        <v>5.95453694890459</v>
      </c>
      <c r="I39" s="0" t="n">
        <v>5.83580701988324</v>
      </c>
      <c r="J39" s="0" t="n">
        <v>5.85908515390237</v>
      </c>
      <c r="K39" s="2" t="n">
        <v>3.83597926075216</v>
      </c>
      <c r="L39" s="4" t="n">
        <v>4.08877743444419</v>
      </c>
      <c r="M39" s="4" t="n">
        <v>4.60646245272079</v>
      </c>
      <c r="N39" s="31" t="n">
        <v>2.74190831108975</v>
      </c>
      <c r="O39" s="0" t="n">
        <v>1.31255057071585</v>
      </c>
      <c r="P39" s="0" t="n">
        <v>1.27919101413324</v>
      </c>
      <c r="Q39" s="0" t="n">
        <v>3.87593750292584</v>
      </c>
      <c r="R39" s="0" t="n">
        <v>1.31946320351674</v>
      </c>
      <c r="S39" s="2" t="n">
        <v>0</v>
      </c>
      <c r="T39" s="4" t="n">
        <v>0</v>
      </c>
      <c r="U39" s="4" t="n">
        <v>0</v>
      </c>
      <c r="V39" s="31" t="n">
        <v>0</v>
      </c>
      <c r="W39" s="0" t="n">
        <f aca="false">SUM(G39:R39)/SUM(S40:S42)</f>
        <v>17.2211027878175</v>
      </c>
    </row>
    <row r="40" customFormat="false" ht="12.8" hidden="false" customHeight="false" outlineLevel="0" collapsed="false">
      <c r="B40" s="30"/>
      <c r="C40" s="30"/>
      <c r="D40" s="30"/>
      <c r="E40" s="30"/>
      <c r="F40" s="1" t="s">
        <v>33</v>
      </c>
      <c r="G40" s="14" t="n">
        <v>5.44684825158679</v>
      </c>
      <c r="H40" s="0" t="n">
        <v>5.2789243281637</v>
      </c>
      <c r="I40" s="0" t="n">
        <v>5.11242728331889</v>
      </c>
      <c r="J40" s="0" t="n">
        <v>5.16648449510535</v>
      </c>
      <c r="K40" s="14" t="n">
        <v>3.23788884054857</v>
      </c>
      <c r="L40" s="0" t="n">
        <v>3.37755408740227</v>
      </c>
      <c r="M40" s="0" t="n">
        <v>4.04686481113728</v>
      </c>
      <c r="N40" s="33" t="n">
        <v>2.35956928316627</v>
      </c>
      <c r="O40" s="0" t="n">
        <v>1.28602681590126</v>
      </c>
      <c r="P40" s="0" t="n">
        <v>1.25276705720616</v>
      </c>
      <c r="Q40" s="0" t="n">
        <v>3.27852167845366</v>
      </c>
      <c r="R40" s="0" t="n">
        <v>1.43226246648569</v>
      </c>
      <c r="S40" s="14" t="n">
        <v>0.732250093872034</v>
      </c>
      <c r="T40" s="0" t="n">
        <v>0</v>
      </c>
      <c r="U40" s="0" t="n">
        <v>0</v>
      </c>
      <c r="V40" s="33" t="n">
        <v>0</v>
      </c>
      <c r="W40" s="0" t="n">
        <f aca="false">SUM(G40:R40)/SUM(S40,T41,T42)</f>
        <v>11.2090400351431</v>
      </c>
    </row>
    <row r="41" customFormat="false" ht="12.8" hidden="false" customHeight="false" outlineLevel="0" collapsed="false">
      <c r="B41" s="30"/>
      <c r="C41" s="30"/>
      <c r="D41" s="30"/>
      <c r="E41" s="30"/>
      <c r="F41" s="1" t="s">
        <v>34</v>
      </c>
      <c r="G41" s="14" t="n">
        <v>7.42920888404726</v>
      </c>
      <c r="H41" s="0" t="n">
        <v>7.3002405544628</v>
      </c>
      <c r="I41" s="0" t="n">
        <v>7.02555054295283</v>
      </c>
      <c r="J41" s="0" t="n">
        <v>7.12851915380713</v>
      </c>
      <c r="K41" s="14" t="n">
        <v>4.95972866615829</v>
      </c>
      <c r="L41" s="0" t="n">
        <v>5.32014292418029</v>
      </c>
      <c r="M41" s="0" t="n">
        <v>6.22623060322212</v>
      </c>
      <c r="N41" s="33" t="n">
        <v>3.73573575651251</v>
      </c>
      <c r="O41" s="0" t="n">
        <v>2.66901375316883</v>
      </c>
      <c r="P41" s="0" t="n">
        <v>2.65811908965494</v>
      </c>
      <c r="Q41" s="0" t="n">
        <v>5.06673747443011</v>
      </c>
      <c r="R41" s="0" t="n">
        <v>2.55792863627245</v>
      </c>
      <c r="S41" s="14" t="n">
        <v>1.40212808326561</v>
      </c>
      <c r="T41" s="0" t="n">
        <v>1.76917900679236</v>
      </c>
      <c r="U41" s="0" t="n">
        <v>0</v>
      </c>
      <c r="V41" s="33" t="n">
        <v>0</v>
      </c>
      <c r="W41" s="0" t="n">
        <f aca="false">SUM(G41:R41)/SUM(S41,T41,U42)</f>
        <v>15.320783947408</v>
      </c>
    </row>
    <row r="42" customFormat="false" ht="12.8" hidden="false" customHeight="false" outlineLevel="0" collapsed="false">
      <c r="B42" s="30"/>
      <c r="C42" s="30"/>
      <c r="D42" s="30"/>
      <c r="E42" s="30"/>
      <c r="F42" s="1" t="s">
        <v>35</v>
      </c>
      <c r="G42" s="8" t="n">
        <v>6.574148859276</v>
      </c>
      <c r="H42" s="10" t="n">
        <v>6.36281354091845</v>
      </c>
      <c r="I42" s="10" t="n">
        <v>6.21198497918444</v>
      </c>
      <c r="J42" s="10" t="n">
        <v>6.21550449194113</v>
      </c>
      <c r="K42" s="8" t="n">
        <v>4.2922968542887</v>
      </c>
      <c r="L42" s="10" t="n">
        <v>4.4820032289135</v>
      </c>
      <c r="M42" s="10" t="n">
        <v>5.00131452324564</v>
      </c>
      <c r="N42" s="34" t="n">
        <v>2.8958709554803</v>
      </c>
      <c r="O42" s="10" t="n">
        <v>1.51989114367533</v>
      </c>
      <c r="P42" s="10" t="n">
        <v>1.50431894121273</v>
      </c>
      <c r="Q42" s="10" t="n">
        <v>4.15937433447251</v>
      </c>
      <c r="R42" s="10" t="n">
        <v>1.49656698957434</v>
      </c>
      <c r="S42" s="8" t="n">
        <v>0.583651147613677</v>
      </c>
      <c r="T42" s="10" t="n">
        <v>1.18096825620693</v>
      </c>
      <c r="U42" s="10" t="n">
        <v>0.880519255902091</v>
      </c>
      <c r="V42" s="34" t="n">
        <v>0</v>
      </c>
      <c r="W42" s="0" t="n">
        <f aca="false">SUM(G42:R42)/SUM(S42:U42)</f>
        <v>19.1733195746721</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3.5919049441787</v>
      </c>
      <c r="C48" s="30" t="n">
        <f aca="false">SUM(G52:J63)</f>
        <v>471.74761279986</v>
      </c>
      <c r="D48" s="30" t="n">
        <f aca="false">C48/B48</f>
        <v>131.336329922764</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66.6243587965394</v>
      </c>
    </row>
    <row r="49" customFormat="false" ht="12.8" hidden="false" customHeight="false" outlineLevel="0" collapsed="false">
      <c r="B49" s="30"/>
      <c r="C49" s="30"/>
      <c r="D49" s="30"/>
      <c r="E49" s="30"/>
      <c r="F49" s="27" t="s">
        <v>22</v>
      </c>
      <c r="G49" s="14" t="n">
        <v>0.543334561273088</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73.2961952062883</v>
      </c>
    </row>
    <row r="50" customFormat="false" ht="12.8" hidden="false" customHeight="false" outlineLevel="0" collapsed="false">
      <c r="B50" s="30"/>
      <c r="C50" s="30"/>
      <c r="D50" s="30"/>
      <c r="E50" s="30"/>
      <c r="F50" s="27" t="s">
        <v>23</v>
      </c>
      <c r="G50" s="14" t="n">
        <v>0.86651781659367</v>
      </c>
      <c r="H50" s="0" t="n">
        <v>0.569357968932282</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51.4635193569716</v>
      </c>
    </row>
    <row r="51" customFormat="false" ht="12.8" hidden="false" customHeight="false" outlineLevel="0" collapsed="false">
      <c r="B51" s="30"/>
      <c r="C51" s="30"/>
      <c r="D51" s="30"/>
      <c r="E51" s="30"/>
      <c r="F51" s="27" t="s">
        <v>24</v>
      </c>
      <c r="G51" s="8" t="n">
        <v>0.418155222432828</v>
      </c>
      <c r="H51" s="10" t="n">
        <v>0.480899961045116</v>
      </c>
      <c r="I51" s="10" t="n">
        <v>0.713639413901713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75.9796029341022</v>
      </c>
    </row>
    <row r="52" customFormat="false" ht="12.8" hidden="false" customHeight="false" outlineLevel="0" collapsed="false">
      <c r="B52" s="30" t="n">
        <f aca="false">SUM(K52:N55)</f>
        <v>16.1825184169993</v>
      </c>
      <c r="C52" s="30" t="n">
        <f aca="false">SUM(G52:J55)+SUM(K56:N59)+SUM(K60:N63)</f>
        <v>323.120912605965</v>
      </c>
      <c r="D52" s="30" t="n">
        <f aca="false">C52/B52</f>
        <v>19.9672822412199</v>
      </c>
      <c r="E52" s="27" t="s">
        <v>15</v>
      </c>
      <c r="F52" s="1" t="s">
        <v>25</v>
      </c>
      <c r="G52" s="14" t="n">
        <v>3.35528729390998</v>
      </c>
      <c r="H52" s="0" t="n">
        <v>3.00239896190894</v>
      </c>
      <c r="I52" s="0" t="n">
        <v>2.62915562322373</v>
      </c>
      <c r="J52" s="0" t="n">
        <v>3.3401727770894</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13.9782021003789</v>
      </c>
    </row>
    <row r="53" customFormat="false" ht="12.8" hidden="false" customHeight="false" outlineLevel="0" collapsed="false">
      <c r="B53" s="30"/>
      <c r="C53" s="30"/>
      <c r="D53" s="30"/>
      <c r="E53" s="30"/>
      <c r="F53" s="1" t="s">
        <v>26</v>
      </c>
      <c r="G53" s="14" t="n">
        <v>1.972135710561</v>
      </c>
      <c r="H53" s="0" t="n">
        <v>1.4959254383524</v>
      </c>
      <c r="I53" s="0" t="n">
        <v>1.20156684851548</v>
      </c>
      <c r="J53" s="0" t="n">
        <v>1.78956002699514</v>
      </c>
      <c r="K53" s="14" t="n">
        <v>1.35357398703808</v>
      </c>
      <c r="L53" s="0" t="n">
        <v>0</v>
      </c>
      <c r="M53" s="0" t="n">
        <v>0</v>
      </c>
      <c r="N53" s="33" t="n">
        <v>0</v>
      </c>
      <c r="O53" s="0" t="n">
        <v>0</v>
      </c>
      <c r="P53" s="0" t="n">
        <v>0</v>
      </c>
      <c r="Q53" s="0" t="n">
        <v>0</v>
      </c>
      <c r="R53" s="0" t="n">
        <v>0</v>
      </c>
      <c r="S53" s="0" t="n">
        <v>0</v>
      </c>
      <c r="T53" s="0" t="n">
        <v>0</v>
      </c>
      <c r="U53" s="0" t="n">
        <v>0</v>
      </c>
      <c r="V53" s="33" t="n">
        <v>0</v>
      </c>
      <c r="W53" s="0" t="n">
        <f aca="false">SUM(G53:J53,L56:L63)/SUM(K53,L54,L55)</f>
        <v>11.2383335783227</v>
      </c>
    </row>
    <row r="54" customFormat="false" ht="12.8" hidden="false" customHeight="false" outlineLevel="0" collapsed="false">
      <c r="B54" s="30"/>
      <c r="C54" s="30"/>
      <c r="D54" s="30"/>
      <c r="E54" s="30"/>
      <c r="F54" s="1" t="s">
        <v>27</v>
      </c>
      <c r="G54" s="14" t="n">
        <v>3.1565762473595</v>
      </c>
      <c r="H54" s="0" t="n">
        <v>2.61422468093515</v>
      </c>
      <c r="I54" s="0" t="n">
        <v>2.18016201928152</v>
      </c>
      <c r="J54" s="0" t="n">
        <v>3.11395798948549</v>
      </c>
      <c r="K54" s="14" t="n">
        <v>0.698459964789945</v>
      </c>
      <c r="L54" s="0" t="n">
        <v>1.0222323140177</v>
      </c>
      <c r="M54" s="0" t="n">
        <v>0</v>
      </c>
      <c r="N54" s="33" t="n">
        <v>0</v>
      </c>
      <c r="O54" s="0" t="n">
        <v>0</v>
      </c>
      <c r="P54" s="0" t="n">
        <v>0</v>
      </c>
      <c r="Q54" s="0" t="n">
        <v>0</v>
      </c>
      <c r="R54" s="0" t="n">
        <v>0</v>
      </c>
      <c r="S54" s="0" t="n">
        <v>0</v>
      </c>
      <c r="T54" s="0" t="n">
        <v>0</v>
      </c>
      <c r="U54" s="0" t="n">
        <v>0</v>
      </c>
      <c r="V54" s="33" t="n">
        <v>0</v>
      </c>
      <c r="W54" s="0" t="n">
        <f aca="false">SUM(G54:J54,M56:M63)/SUM(K54,L54,M55)</f>
        <v>14.105343815834</v>
      </c>
    </row>
    <row r="55" customFormat="false" ht="12.8" hidden="false" customHeight="false" outlineLevel="0" collapsed="false">
      <c r="B55" s="30"/>
      <c r="C55" s="30"/>
      <c r="D55" s="30"/>
      <c r="E55" s="30"/>
      <c r="F55" s="1" t="s">
        <v>16</v>
      </c>
      <c r="G55" s="14" t="n">
        <v>8.10252454663626</v>
      </c>
      <c r="H55" s="0" t="n">
        <v>7.62219922307155</v>
      </c>
      <c r="I55" s="0" t="n">
        <v>7.16933462023432</v>
      </c>
      <c r="J55" s="0" t="n">
        <v>8.03558623647286</v>
      </c>
      <c r="K55" s="8" t="n">
        <v>3.48376145815412</v>
      </c>
      <c r="L55" s="10" t="n">
        <v>5.59224575648355</v>
      </c>
      <c r="M55" s="10" t="n">
        <v>4.03224493651595</v>
      </c>
      <c r="N55" s="34" t="n">
        <v>0</v>
      </c>
      <c r="O55" s="0" t="n">
        <v>0</v>
      </c>
      <c r="P55" s="0" t="n">
        <v>0</v>
      </c>
      <c r="Q55" s="0" t="n">
        <v>0</v>
      </c>
      <c r="R55" s="0" t="n">
        <v>0</v>
      </c>
      <c r="S55" s="0" t="n">
        <v>0</v>
      </c>
      <c r="T55" s="0" t="n">
        <v>0</v>
      </c>
      <c r="U55" s="0" t="n">
        <v>0</v>
      </c>
      <c r="V55" s="33" t="n">
        <v>0</v>
      </c>
      <c r="W55" s="0" t="n">
        <f aca="false">SUM(G55:J55,N56:N63)/SUM(K55:M55)</f>
        <v>5.72507000539859</v>
      </c>
    </row>
    <row r="56" customFormat="false" ht="12.8" hidden="false" customHeight="false" outlineLevel="0" collapsed="false">
      <c r="B56" s="30" t="n">
        <f aca="false">SUM(O56:R59)</f>
        <v>1.62919060719088</v>
      </c>
      <c r="C56" s="30" t="n">
        <f aca="false">SUM(G56:N59)+SUM(O60:R63)</f>
        <v>339.572031610906</v>
      </c>
      <c r="D56" s="30" t="n">
        <f aca="false">C56/B56</f>
        <v>208.429897712467</v>
      </c>
      <c r="E56" s="27" t="s">
        <v>17</v>
      </c>
      <c r="F56" s="1" t="s">
        <v>28</v>
      </c>
      <c r="G56" s="2" t="n">
        <v>12.99966195898</v>
      </c>
      <c r="H56" s="4" t="n">
        <v>12.5838077631838</v>
      </c>
      <c r="I56" s="4" t="n">
        <v>12.0350853640067</v>
      </c>
      <c r="J56" s="31" t="n">
        <v>13.0791743179259</v>
      </c>
      <c r="K56" s="0" t="n">
        <v>8.02957562820544</v>
      </c>
      <c r="L56" s="0" t="n">
        <v>10.3280136281414</v>
      </c>
      <c r="M56" s="0" t="n">
        <v>8.68639776007345</v>
      </c>
      <c r="N56" s="0" t="n">
        <v>5.53273513797957</v>
      </c>
      <c r="O56" s="2" t="n">
        <v>0</v>
      </c>
      <c r="P56" s="4" t="n">
        <v>0</v>
      </c>
      <c r="Q56" s="4" t="n">
        <v>0</v>
      </c>
      <c r="R56" s="31" t="n">
        <v>0</v>
      </c>
      <c r="S56" s="0" t="n">
        <v>0</v>
      </c>
      <c r="T56" s="0" t="n">
        <v>0</v>
      </c>
      <c r="U56" s="0" t="n">
        <v>0</v>
      </c>
      <c r="V56" s="33" t="n">
        <v>0</v>
      </c>
      <c r="W56" s="0" t="n">
        <f aca="false">SUM(G56:N56,O60:O63)/SUM(O57:O59)</f>
        <v>127.282153545879</v>
      </c>
    </row>
    <row r="57" customFormat="false" ht="12.8" hidden="false" customHeight="false" outlineLevel="0" collapsed="false">
      <c r="B57" s="30"/>
      <c r="C57" s="30"/>
      <c r="D57" s="30"/>
      <c r="E57" s="30"/>
      <c r="F57" s="1" t="s">
        <v>29</v>
      </c>
      <c r="G57" s="14" t="n">
        <v>12.9731681714638</v>
      </c>
      <c r="H57" s="0" t="n">
        <v>12.5541297978932</v>
      </c>
      <c r="I57" s="0" t="n">
        <v>12.0102166391725</v>
      </c>
      <c r="J57" s="33" t="n">
        <v>13.0486234189781</v>
      </c>
      <c r="K57" s="0" t="n">
        <v>8.02415786961434</v>
      </c>
      <c r="L57" s="0" t="n">
        <v>10.3039996393236</v>
      </c>
      <c r="M57" s="0" t="n">
        <v>8.67960789501334</v>
      </c>
      <c r="N57" s="0" t="n">
        <v>5.55587528037726</v>
      </c>
      <c r="O57" s="14" t="n">
        <v>0.150526769703341</v>
      </c>
      <c r="P57" s="0" t="n">
        <v>0</v>
      </c>
      <c r="Q57" s="0" t="n">
        <v>0</v>
      </c>
      <c r="R57" s="33" t="n">
        <v>0</v>
      </c>
      <c r="S57" s="0" t="n">
        <v>0</v>
      </c>
      <c r="T57" s="0" t="n">
        <v>0</v>
      </c>
      <c r="U57" s="0" t="n">
        <v>0</v>
      </c>
      <c r="V57" s="33" t="n">
        <v>0</v>
      </c>
      <c r="W57" s="0" t="n">
        <f aca="false">SUM(G57:N57,P60:P63)/SUM(O57,P58,P59)</f>
        <v>118.404167449743</v>
      </c>
    </row>
    <row r="58" customFormat="false" ht="12.8" hidden="false" customHeight="false" outlineLevel="0" collapsed="false">
      <c r="B58" s="30"/>
      <c r="C58" s="30"/>
      <c r="D58" s="30"/>
      <c r="E58" s="30"/>
      <c r="F58" s="1" t="s">
        <v>30</v>
      </c>
      <c r="G58" s="14" t="n">
        <v>12.9362404449537</v>
      </c>
      <c r="H58" s="0" t="n">
        <v>12.4983464775008</v>
      </c>
      <c r="I58" s="0" t="n">
        <v>12.0064749053329</v>
      </c>
      <c r="J58" s="33" t="n">
        <v>13.0588585628125</v>
      </c>
      <c r="K58" s="0" t="n">
        <v>7.98883712676688</v>
      </c>
      <c r="L58" s="0" t="n">
        <v>10.2576964962506</v>
      </c>
      <c r="M58" s="0" t="n">
        <v>8.58980103794285</v>
      </c>
      <c r="N58" s="0" t="n">
        <v>5.49263668578011</v>
      </c>
      <c r="O58" s="14" t="n">
        <v>0.361907081258428</v>
      </c>
      <c r="P58" s="0" t="n">
        <v>0.323427738433156</v>
      </c>
      <c r="Q58" s="0" t="n">
        <v>0</v>
      </c>
      <c r="R58" s="33" t="n">
        <v>0</v>
      </c>
      <c r="S58" s="0" t="n">
        <v>0</v>
      </c>
      <c r="T58" s="0" t="n">
        <v>0</v>
      </c>
      <c r="U58" s="0" t="n">
        <v>0</v>
      </c>
      <c r="V58" s="33" t="n">
        <v>0</v>
      </c>
      <c r="W58" s="0" t="n">
        <f aca="false">SUM(G58:N58,Q60:Q63)/SUM(O58,P58,Q59)</f>
        <v>78.4210912637906</v>
      </c>
    </row>
    <row r="59" customFormat="false" ht="12.8" hidden="false" customHeight="false" outlineLevel="0" collapsed="false">
      <c r="B59" s="30"/>
      <c r="C59" s="30"/>
      <c r="D59" s="30"/>
      <c r="E59" s="30"/>
      <c r="F59" s="1" t="s">
        <v>31</v>
      </c>
      <c r="G59" s="8" t="n">
        <v>13.0423866610036</v>
      </c>
      <c r="H59" s="10" t="n">
        <v>12.6143386968697</v>
      </c>
      <c r="I59" s="10" t="n">
        <v>12.0534258578998</v>
      </c>
      <c r="J59" s="34" t="n">
        <v>13.1439798351532</v>
      </c>
      <c r="K59" s="0" t="n">
        <v>8.03959825090991</v>
      </c>
      <c r="L59" s="0" t="n">
        <v>10.3228560423508</v>
      </c>
      <c r="M59" s="0" t="n">
        <v>8.69445867775087</v>
      </c>
      <c r="N59" s="0" t="n">
        <v>5.45421582300304</v>
      </c>
      <c r="O59" s="8" t="n">
        <v>0.154725913656413</v>
      </c>
      <c r="P59" s="10" t="n">
        <v>0.243123213170978</v>
      </c>
      <c r="Q59" s="10" t="n">
        <v>0.395479890968561</v>
      </c>
      <c r="R59" s="34" t="n">
        <v>0</v>
      </c>
      <c r="S59" s="0" t="n">
        <v>0</v>
      </c>
      <c r="T59" s="0" t="n">
        <v>0</v>
      </c>
      <c r="U59" s="0" t="n">
        <v>0</v>
      </c>
      <c r="V59" s="33" t="n">
        <v>0</v>
      </c>
      <c r="W59" s="0" t="n">
        <f aca="false">SUM(G59:N59,R60:R63)/SUM(O59,P59,Q59)</f>
        <v>107.13189414799</v>
      </c>
    </row>
    <row r="60" customFormat="false" ht="12.8" hidden="false" customHeight="false" outlineLevel="0" collapsed="false">
      <c r="B60" s="30" t="n">
        <f aca="false">SUM(S60:V63)</f>
        <v>1.53384662814815</v>
      </c>
      <c r="C60" s="30" t="n">
        <f aca="false">SUM(G60:R63)</f>
        <v>347.642256823439</v>
      </c>
      <c r="D60" s="30" t="n">
        <f aca="false">C60/B60</f>
        <v>226.647339077934</v>
      </c>
      <c r="E60" s="27" t="s">
        <v>18</v>
      </c>
      <c r="F60" s="1" t="s">
        <v>32</v>
      </c>
      <c r="G60" s="14" t="n">
        <v>12.8418917061888</v>
      </c>
      <c r="H60" s="0" t="n">
        <v>12.5022606304696</v>
      </c>
      <c r="I60" s="0" t="n">
        <v>11.8342281545713</v>
      </c>
      <c r="J60" s="0" t="n">
        <v>12.9999084073068</v>
      </c>
      <c r="K60" s="2" t="n">
        <v>7.82051327705694</v>
      </c>
      <c r="L60" s="4" t="n">
        <v>10.0281880013079</v>
      </c>
      <c r="M60" s="4" t="n">
        <v>8.3709011059747</v>
      </c>
      <c r="N60" s="31" t="n">
        <v>5.09345101712923</v>
      </c>
      <c r="O60" s="0" t="n">
        <v>0.396345687468632</v>
      </c>
      <c r="P60" s="0" t="n">
        <v>0.412751330430667</v>
      </c>
      <c r="Q60" s="0" t="n">
        <v>0.465525240647471</v>
      </c>
      <c r="R60" s="0" t="n">
        <v>0.426092838639802</v>
      </c>
      <c r="S60" s="2" t="n">
        <v>0</v>
      </c>
      <c r="T60" s="4" t="n">
        <v>0</v>
      </c>
      <c r="U60" s="4" t="n">
        <v>0</v>
      </c>
      <c r="V60" s="31" t="n">
        <v>0</v>
      </c>
      <c r="W60" s="0" t="n">
        <f aca="false">SUM(G60:R60)/SUM(S61:S63)</f>
        <v>84.5211196008958</v>
      </c>
    </row>
    <row r="61" customFormat="false" ht="12.8" hidden="false" customHeight="false" outlineLevel="0" collapsed="false">
      <c r="B61" s="30"/>
      <c r="C61" s="30"/>
      <c r="D61" s="30"/>
      <c r="E61" s="30"/>
      <c r="F61" s="1" t="s">
        <v>33</v>
      </c>
      <c r="G61" s="14" t="n">
        <v>13.4564422150608</v>
      </c>
      <c r="H61" s="0" t="n">
        <v>13.0905104006454</v>
      </c>
      <c r="I61" s="0" t="n">
        <v>12.4877542732156</v>
      </c>
      <c r="J61" s="0" t="n">
        <v>13.6338781493047</v>
      </c>
      <c r="K61" s="14" t="n">
        <v>8.3830899292238</v>
      </c>
      <c r="L61" s="0" t="n">
        <v>10.622830571946</v>
      </c>
      <c r="M61" s="0" t="n">
        <v>9.02821891159304</v>
      </c>
      <c r="N61" s="33" t="n">
        <v>5.53225528070068</v>
      </c>
      <c r="O61" s="0" t="n">
        <v>0.393712447982326</v>
      </c>
      <c r="P61" s="0" t="n">
        <v>0.436697557022747</v>
      </c>
      <c r="Q61" s="0" t="n">
        <v>0.478457764995631</v>
      </c>
      <c r="R61" s="0" t="n">
        <v>0.388832767201125</v>
      </c>
      <c r="S61" s="14" t="n">
        <v>0.309363845618347</v>
      </c>
      <c r="T61" s="0" t="n">
        <v>0</v>
      </c>
      <c r="U61" s="0" t="n">
        <v>0</v>
      </c>
      <c r="V61" s="33" t="n">
        <v>0</v>
      </c>
      <c r="W61" s="0" t="n">
        <f aca="false">SUM(G61:R61)/SUM(S61,T62,T63)</f>
        <v>140.100045486833</v>
      </c>
    </row>
    <row r="62" customFormat="false" ht="12.8" hidden="false" customHeight="false" outlineLevel="0" collapsed="false">
      <c r="B62" s="30"/>
      <c r="C62" s="30"/>
      <c r="D62" s="30"/>
      <c r="E62" s="30"/>
      <c r="F62" s="1" t="s">
        <v>34</v>
      </c>
      <c r="G62" s="14" t="n">
        <v>13.5223293853635</v>
      </c>
      <c r="H62" s="0" t="n">
        <v>13.1400846364364</v>
      </c>
      <c r="I62" s="0" t="n">
        <v>12.5196080246773</v>
      </c>
      <c r="J62" s="0" t="n">
        <v>13.6972903763368</v>
      </c>
      <c r="K62" s="14" t="n">
        <v>8.42939815955691</v>
      </c>
      <c r="L62" s="0" t="n">
        <v>10.6666925828427</v>
      </c>
      <c r="M62" s="0" t="n">
        <v>9.05863377267445</v>
      </c>
      <c r="N62" s="33" t="n">
        <v>5.85998710976508</v>
      </c>
      <c r="O62" s="0" t="n">
        <v>0.419699024908274</v>
      </c>
      <c r="P62" s="0" t="n">
        <v>0.457038595638759</v>
      </c>
      <c r="Q62" s="0" t="n">
        <v>0.498209171382358</v>
      </c>
      <c r="R62" s="0" t="n">
        <v>0.394452010052855</v>
      </c>
      <c r="S62" s="14" t="n">
        <v>0.361619032849634</v>
      </c>
      <c r="T62" s="0" t="n">
        <v>0.159520744159339</v>
      </c>
      <c r="U62" s="0" t="n">
        <v>0</v>
      </c>
      <c r="V62" s="33" t="n">
        <v>0</v>
      </c>
      <c r="W62" s="0" t="n">
        <f aca="false">SUM(G62:R62)/SUM(S62,T62,U63)</f>
        <v>117.835667491058</v>
      </c>
    </row>
    <row r="63" customFormat="false" ht="12.8" hidden="false" customHeight="false" outlineLevel="0" collapsed="false">
      <c r="B63" s="30"/>
      <c r="C63" s="30"/>
      <c r="D63" s="30"/>
      <c r="E63" s="30"/>
      <c r="F63" s="1" t="s">
        <v>35</v>
      </c>
      <c r="G63" s="8" t="n">
        <v>13.4311899036796</v>
      </c>
      <c r="H63" s="10" t="n">
        <v>13.086039610704</v>
      </c>
      <c r="I63" s="10" t="n">
        <v>12.4946047437191</v>
      </c>
      <c r="J63" s="10" t="n">
        <v>13.5909050650173</v>
      </c>
      <c r="K63" s="8" t="n">
        <v>8.33828212961394</v>
      </c>
      <c r="L63" s="10" t="n">
        <v>10.5581620054807</v>
      </c>
      <c r="M63" s="10" t="n">
        <v>8.97421727496162</v>
      </c>
      <c r="N63" s="34" t="n">
        <v>5.59486025262118</v>
      </c>
      <c r="O63" s="10" t="n">
        <v>0.433322880908553</v>
      </c>
      <c r="P63" s="10" t="n">
        <v>0.448724393242354</v>
      </c>
      <c r="Q63" s="10" t="n">
        <v>0.487585149560879</v>
      </c>
      <c r="R63" s="10" t="n">
        <v>0.416202898210242</v>
      </c>
      <c r="S63" s="8" t="n">
        <v>0.313292504892063</v>
      </c>
      <c r="T63" s="10" t="n">
        <v>0.15875746389428</v>
      </c>
      <c r="U63" s="10" t="n">
        <v>0.231293036734486</v>
      </c>
      <c r="V63" s="34" t="n">
        <v>0</v>
      </c>
      <c r="W63" s="0" t="n">
        <f aca="false">SUM(G63:R63)/SUM(S63:U63)</f>
        <v>124.909319660701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2.25603936886993</v>
      </c>
      <c r="C69" s="30" t="n">
        <f aca="false">SUM(G73:J84)</f>
        <v>510.799184647107</v>
      </c>
      <c r="D69" s="30" t="n">
        <f aca="false">C69/B69</f>
        <v>226.414127206907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156.84398967401</v>
      </c>
    </row>
    <row r="70" customFormat="false" ht="12.8" hidden="false" customHeight="false" outlineLevel="0" collapsed="false">
      <c r="B70" s="30"/>
      <c r="C70" s="30"/>
      <c r="D70" s="30"/>
      <c r="E70" s="30"/>
      <c r="F70" s="27" t="s">
        <v>22</v>
      </c>
      <c r="G70" s="14" t="n">
        <v>0.0581562234466381</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162.657155456383</v>
      </c>
    </row>
    <row r="71" customFormat="false" ht="12.8" hidden="false" customHeight="false" outlineLevel="0" collapsed="false">
      <c r="B71" s="30"/>
      <c r="C71" s="30"/>
      <c r="D71" s="30"/>
      <c r="E71" s="30"/>
      <c r="F71" s="27" t="s">
        <v>23</v>
      </c>
      <c r="G71" s="14" t="n">
        <v>0.715246447287989</v>
      </c>
      <c r="H71" s="0" t="n">
        <v>0.698674279014289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59.5860739646689</v>
      </c>
    </row>
    <row r="72" customFormat="false" ht="12.8" hidden="false" customHeight="false" outlineLevel="0" collapsed="false">
      <c r="B72" s="30"/>
      <c r="C72" s="30"/>
      <c r="D72" s="30"/>
      <c r="E72" s="30"/>
      <c r="F72" s="27" t="s">
        <v>24</v>
      </c>
      <c r="G72" s="8" t="n">
        <v>0.0435742002723107</v>
      </c>
      <c r="H72" s="10" t="n">
        <v>0.0305237623695751</v>
      </c>
      <c r="I72" s="10" t="n">
        <v>0.709864456479128</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163.3298275069</v>
      </c>
    </row>
    <row r="73" customFormat="false" ht="12.8" hidden="false" customHeight="false" outlineLevel="0" collapsed="false">
      <c r="B73" s="30" t="n">
        <f aca="false">SUM(K73:N76)</f>
        <v>12.0950539446299</v>
      </c>
      <c r="C73" s="30" t="n">
        <f aca="false">SUM(G73:J76)+SUM(K77:N80)+SUM(K81:N84)</f>
        <v>510.71744593135</v>
      </c>
      <c r="D73" s="30" t="n">
        <f aca="false">C73/B73</f>
        <v>42.2253136091305</v>
      </c>
      <c r="E73" s="27" t="s">
        <v>15</v>
      </c>
      <c r="F73" s="1" t="s">
        <v>25</v>
      </c>
      <c r="G73" s="14" t="n">
        <v>3.53813649297014</v>
      </c>
      <c r="H73" s="0" t="n">
        <v>3.54348300893438</v>
      </c>
      <c r="I73" s="0" t="n">
        <v>2.93616763142249</v>
      </c>
      <c r="J73" s="0" t="n">
        <v>3.54341524067128</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19.0542714028506</v>
      </c>
    </row>
    <row r="74" customFormat="false" ht="12.8" hidden="false" customHeight="false" outlineLevel="0" collapsed="false">
      <c r="B74" s="30"/>
      <c r="C74" s="30"/>
      <c r="D74" s="30"/>
      <c r="E74" s="30"/>
      <c r="F74" s="1" t="s">
        <v>26</v>
      </c>
      <c r="G74" s="14" t="n">
        <v>2.07115566089302</v>
      </c>
      <c r="H74" s="0" t="n">
        <v>2.04596670356297</v>
      </c>
      <c r="I74" s="0" t="n">
        <v>1.30985226291192</v>
      </c>
      <c r="J74" s="0" t="n">
        <v>2.05736956031349</v>
      </c>
      <c r="K74" s="14" t="n">
        <v>1.54967097555532</v>
      </c>
      <c r="L74" s="0" t="n">
        <v>0</v>
      </c>
      <c r="M74" s="0" t="n">
        <v>0</v>
      </c>
      <c r="N74" s="33" t="n">
        <v>0</v>
      </c>
      <c r="O74" s="0" t="n">
        <v>0</v>
      </c>
      <c r="P74" s="0" t="n">
        <v>0</v>
      </c>
      <c r="Q74" s="0" t="n">
        <v>0</v>
      </c>
      <c r="R74" s="0" t="n">
        <v>0</v>
      </c>
      <c r="S74" s="0" t="n">
        <v>0</v>
      </c>
      <c r="T74" s="0" t="n">
        <v>0</v>
      </c>
      <c r="U74" s="0" t="n">
        <v>0</v>
      </c>
      <c r="V74" s="33" t="n">
        <v>0</v>
      </c>
      <c r="W74" s="0" t="n">
        <f aca="false">SUM(G74:J74,L77:L84)/SUM(K74,L75,L76)</f>
        <v>30.0212325125228</v>
      </c>
    </row>
    <row r="75" customFormat="false" ht="12.8" hidden="false" customHeight="false" outlineLevel="0" collapsed="false">
      <c r="B75" s="30"/>
      <c r="C75" s="30"/>
      <c r="D75" s="30"/>
      <c r="E75" s="30"/>
      <c r="F75" s="1" t="s">
        <v>27</v>
      </c>
      <c r="G75" s="14" t="n">
        <v>1.89280651020899</v>
      </c>
      <c r="H75" s="0" t="n">
        <v>1.85998964101949</v>
      </c>
      <c r="I75" s="0" t="n">
        <v>1.13526542860555</v>
      </c>
      <c r="J75" s="0" t="n">
        <v>1.86886070910267</v>
      </c>
      <c r="K75" s="14" t="n">
        <v>1.67218982724794</v>
      </c>
      <c r="L75" s="0" t="n">
        <v>0.212923149647922</v>
      </c>
      <c r="M75" s="0" t="n">
        <v>0</v>
      </c>
      <c r="N75" s="33" t="n">
        <v>0</v>
      </c>
      <c r="O75" s="0" t="n">
        <v>0</v>
      </c>
      <c r="P75" s="0" t="n">
        <v>0</v>
      </c>
      <c r="Q75" s="0" t="n">
        <v>0</v>
      </c>
      <c r="R75" s="0" t="n">
        <v>0</v>
      </c>
      <c r="S75" s="0" t="n">
        <v>0</v>
      </c>
      <c r="T75" s="0" t="n">
        <v>0</v>
      </c>
      <c r="U75" s="0" t="n">
        <v>0</v>
      </c>
      <c r="V75" s="33" t="n">
        <v>0</v>
      </c>
      <c r="W75" s="0" t="n">
        <f aca="false">SUM(G75:J75,M77:M84)/SUM(K75,L75,M76)</f>
        <v>29.9698861171097</v>
      </c>
    </row>
    <row r="76" customFormat="false" ht="12.8" hidden="false" customHeight="false" outlineLevel="0" collapsed="false">
      <c r="B76" s="30"/>
      <c r="C76" s="30"/>
      <c r="D76" s="30"/>
      <c r="E76" s="30"/>
      <c r="F76" s="1" t="s">
        <v>16</v>
      </c>
      <c r="G76" s="14" t="n">
        <v>0.661328399181318</v>
      </c>
      <c r="H76" s="0" t="n">
        <v>0.63144549470008</v>
      </c>
      <c r="I76" s="0" t="n">
        <v>1.28893018264607</v>
      </c>
      <c r="J76" s="0" t="n">
        <v>0.637822940326828</v>
      </c>
      <c r="K76" s="8" t="n">
        <v>3.83171418747798</v>
      </c>
      <c r="L76" s="10" t="n">
        <v>2.48387545754028</v>
      </c>
      <c r="M76" s="10" t="n">
        <v>2.34468034716049</v>
      </c>
      <c r="N76" s="34" t="n">
        <v>0</v>
      </c>
      <c r="O76" s="0" t="n">
        <v>0</v>
      </c>
      <c r="P76" s="0" t="n">
        <v>0</v>
      </c>
      <c r="Q76" s="0" t="n">
        <v>0</v>
      </c>
      <c r="R76" s="0" t="n">
        <v>0</v>
      </c>
      <c r="S76" s="0" t="n">
        <v>0</v>
      </c>
      <c r="T76" s="0" t="n">
        <v>0</v>
      </c>
      <c r="U76" s="0" t="n">
        <v>0</v>
      </c>
      <c r="V76" s="33" t="n">
        <v>0</v>
      </c>
      <c r="W76" s="0" t="n">
        <f aca="false">SUM(G76:J76,N77:N84)/SUM(K76:M76)</f>
        <v>14.094946103832</v>
      </c>
    </row>
    <row r="77" customFormat="false" ht="12.8" hidden="false" customHeight="false" outlineLevel="0" collapsed="false">
      <c r="B77" s="30" t="n">
        <f aca="false">SUM(O77:R80)</f>
        <v>1.92823166415381</v>
      </c>
      <c r="C77" s="30" t="n">
        <f aca="false">SUM(G77:N80)+SUM(O81:R84)</f>
        <v>414.317469926372</v>
      </c>
      <c r="D77" s="30" t="n">
        <f aca="false">C77/B77</f>
        <v>214.86913508818</v>
      </c>
      <c r="E77" s="27" t="s">
        <v>17</v>
      </c>
      <c r="F77" s="1" t="s">
        <v>28</v>
      </c>
      <c r="G77" s="2" t="n">
        <v>9.22931039738403</v>
      </c>
      <c r="H77" s="4" t="n">
        <v>9.22929252430568</v>
      </c>
      <c r="I77" s="4" t="n">
        <v>8.59208766770181</v>
      </c>
      <c r="J77" s="31" t="n">
        <v>9.23268151625539</v>
      </c>
      <c r="K77" s="0" t="n">
        <v>6.86232651722452</v>
      </c>
      <c r="L77" s="0" t="n">
        <v>7.44081677869428</v>
      </c>
      <c r="M77" s="0" t="n">
        <v>7.55156339472927</v>
      </c>
      <c r="N77" s="0" t="n">
        <v>9.70080021961403</v>
      </c>
      <c r="O77" s="2" t="n">
        <v>0</v>
      </c>
      <c r="P77" s="4" t="n">
        <v>0</v>
      </c>
      <c r="Q77" s="4" t="n">
        <v>0</v>
      </c>
      <c r="R77" s="31" t="n">
        <v>0</v>
      </c>
      <c r="S77" s="0" t="n">
        <v>0</v>
      </c>
      <c r="T77" s="0" t="n">
        <v>0</v>
      </c>
      <c r="U77" s="0" t="n">
        <v>0</v>
      </c>
      <c r="V77" s="33" t="n">
        <v>0</v>
      </c>
      <c r="W77" s="0" t="n">
        <f aca="false">SUM(G77:N77,O81:O84)/SUM(O78:O80)</f>
        <v>104.679094272378</v>
      </c>
    </row>
    <row r="78" customFormat="false" ht="12.8" hidden="false" customHeight="false" outlineLevel="0" collapsed="false">
      <c r="B78" s="30"/>
      <c r="C78" s="30"/>
      <c r="D78" s="30"/>
      <c r="E78" s="30"/>
      <c r="F78" s="1" t="s">
        <v>29</v>
      </c>
      <c r="G78" s="14" t="n">
        <v>9.2909589113235</v>
      </c>
      <c r="H78" s="0" t="n">
        <v>9.28931068277257</v>
      </c>
      <c r="I78" s="0" t="n">
        <v>8.64849204034139</v>
      </c>
      <c r="J78" s="33" t="n">
        <v>9.29191982513942</v>
      </c>
      <c r="K78" s="0" t="n">
        <v>6.97321272454896</v>
      </c>
      <c r="L78" s="0" t="n">
        <v>7.48010623755326</v>
      </c>
      <c r="M78" s="0" t="n">
        <v>7.59005507066196</v>
      </c>
      <c r="N78" s="0" t="n">
        <v>9.7566508082125</v>
      </c>
      <c r="O78" s="14" t="n">
        <v>0.218245066301989</v>
      </c>
      <c r="P78" s="0" t="n">
        <v>0</v>
      </c>
      <c r="Q78" s="0" t="n">
        <v>0</v>
      </c>
      <c r="R78" s="33" t="n">
        <v>0</v>
      </c>
      <c r="S78" s="0" t="n">
        <v>0</v>
      </c>
      <c r="T78" s="0" t="n">
        <v>0</v>
      </c>
      <c r="U78" s="0" t="n">
        <v>0</v>
      </c>
      <c r="V78" s="33" t="n">
        <v>0</v>
      </c>
      <c r="W78" s="0" t="n">
        <f aca="false">SUM(G78:N78,P81:P84)/SUM(O78,P79,P80)</f>
        <v>129.158884662067</v>
      </c>
    </row>
    <row r="79" customFormat="false" ht="12.8" hidden="false" customHeight="false" outlineLevel="0" collapsed="false">
      <c r="B79" s="30"/>
      <c r="C79" s="30"/>
      <c r="D79" s="30"/>
      <c r="E79" s="30"/>
      <c r="F79" s="1" t="s">
        <v>30</v>
      </c>
      <c r="G79" s="14" t="n">
        <v>9.01010654032764</v>
      </c>
      <c r="H79" s="0" t="n">
        <v>9.00277550068536</v>
      </c>
      <c r="I79" s="0" t="n">
        <v>8.3568436349695</v>
      </c>
      <c r="J79" s="33" t="n">
        <v>9.00849473966099</v>
      </c>
      <c r="K79" s="0" t="n">
        <v>6.64811746618428</v>
      </c>
      <c r="L79" s="0" t="n">
        <v>7.17299931699787</v>
      </c>
      <c r="M79" s="0" t="n">
        <v>7.29293800451819</v>
      </c>
      <c r="N79" s="0" t="n">
        <v>9.47327610731062</v>
      </c>
      <c r="O79" s="14" t="n">
        <v>0.367802205604258</v>
      </c>
      <c r="P79" s="0" t="n">
        <v>0.330171703008882</v>
      </c>
      <c r="Q79" s="0" t="n">
        <v>0</v>
      </c>
      <c r="R79" s="33" t="n">
        <v>0</v>
      </c>
      <c r="S79" s="0" t="n">
        <v>0</v>
      </c>
      <c r="T79" s="0" t="n">
        <v>0</v>
      </c>
      <c r="U79" s="0" t="n">
        <v>0</v>
      </c>
      <c r="V79" s="33" t="n">
        <v>0</v>
      </c>
      <c r="W79" s="0" t="n">
        <f aca="false">SUM(G79:N79,Q81:Q84)/SUM(O79,P79,Q80)</f>
        <v>97.2000996937229</v>
      </c>
    </row>
    <row r="80" customFormat="false" ht="12.8" hidden="false" customHeight="false" outlineLevel="0" collapsed="false">
      <c r="B80" s="30"/>
      <c r="C80" s="30"/>
      <c r="D80" s="30"/>
      <c r="E80" s="30"/>
      <c r="F80" s="1" t="s">
        <v>31</v>
      </c>
      <c r="G80" s="8" t="n">
        <v>9.5283418820275</v>
      </c>
      <c r="H80" s="10" t="n">
        <v>9.52851090230791</v>
      </c>
      <c r="I80" s="10" t="n">
        <v>8.8823912416531</v>
      </c>
      <c r="J80" s="34" t="n">
        <v>9.52997145059683</v>
      </c>
      <c r="K80" s="0" t="n">
        <v>7.19544802912181</v>
      </c>
      <c r="L80" s="0" t="n">
        <v>7.71191052719386</v>
      </c>
      <c r="M80" s="0" t="n">
        <v>7.8247583065089</v>
      </c>
      <c r="N80" s="0" t="n">
        <v>9.97668887613129</v>
      </c>
      <c r="O80" s="8" t="n">
        <v>0.396337760744321</v>
      </c>
      <c r="P80" s="10" t="n">
        <v>0.255442748643593</v>
      </c>
      <c r="Q80" s="10" t="n">
        <v>0.36023217985077</v>
      </c>
      <c r="R80" s="34" t="n">
        <v>0</v>
      </c>
      <c r="S80" s="0" t="n">
        <v>0</v>
      </c>
      <c r="T80" s="0" t="n">
        <v>0</v>
      </c>
      <c r="U80" s="0" t="n">
        <v>0</v>
      </c>
      <c r="V80" s="33" t="n">
        <v>0</v>
      </c>
      <c r="W80" s="0" t="n">
        <f aca="false">SUM(G80:N80,R81:R84)/SUM(O80,P80,Q80)</f>
        <v>103.554984573787</v>
      </c>
    </row>
    <row r="81" customFormat="false" ht="12.8" hidden="false" customHeight="false" outlineLevel="0" collapsed="false">
      <c r="B81" s="30" t="n">
        <f aca="false">SUM(S81:V84)</f>
        <v>1.02678447913762</v>
      </c>
      <c r="C81" s="30" t="n">
        <f aca="false">SUM(G81:R84)</f>
        <v>829.183793084571</v>
      </c>
      <c r="D81" s="30" t="n">
        <f aca="false">C81/B81</f>
        <v>807.553882954084</v>
      </c>
      <c r="E81" s="27" t="s">
        <v>18</v>
      </c>
      <c r="F81" s="1" t="s">
        <v>32</v>
      </c>
      <c r="G81" s="14" t="n">
        <v>20.4315052501603</v>
      </c>
      <c r="H81" s="0" t="n">
        <v>20.43875884139</v>
      </c>
      <c r="I81" s="0" t="n">
        <v>21.0599547076509</v>
      </c>
      <c r="J81" s="0" t="n">
        <v>20.4225328742814</v>
      </c>
      <c r="K81" s="2" t="n">
        <v>22.8917868665593</v>
      </c>
      <c r="L81" s="4" t="n">
        <v>22.168927419121</v>
      </c>
      <c r="M81" s="4" t="n">
        <v>22.0594977351007</v>
      </c>
      <c r="N81" s="31" t="n">
        <v>19.6946279906115</v>
      </c>
      <c r="O81" s="0" t="n">
        <v>8.59016929392864</v>
      </c>
      <c r="P81" s="0" t="n">
        <v>8.68660799275412</v>
      </c>
      <c r="Q81" s="0" t="n">
        <v>9.03238957385276</v>
      </c>
      <c r="R81" s="0" t="n">
        <v>8.47327721232587</v>
      </c>
      <c r="S81" s="2" t="n">
        <v>0</v>
      </c>
      <c r="T81" s="4" t="n">
        <v>0</v>
      </c>
      <c r="U81" s="4" t="n">
        <v>0</v>
      </c>
      <c r="V81" s="31" t="n">
        <v>0</v>
      </c>
      <c r="W81" s="0" t="n">
        <f aca="false">SUM(G81:R81)/SUM(S82:S84)</f>
        <v>313.027399495595</v>
      </c>
    </row>
    <row r="82" customFormat="false" ht="12.8" hidden="false" customHeight="false" outlineLevel="0" collapsed="false">
      <c r="B82" s="30"/>
      <c r="C82" s="30"/>
      <c r="D82" s="30"/>
      <c r="E82" s="30"/>
      <c r="F82" s="1" t="s">
        <v>33</v>
      </c>
      <c r="G82" s="14" t="n">
        <v>20.7648768167326</v>
      </c>
      <c r="H82" s="0" t="n">
        <v>20.7737170261996</v>
      </c>
      <c r="I82" s="0" t="n">
        <v>21.3883595462413</v>
      </c>
      <c r="J82" s="0" t="n">
        <v>20.7576694970418</v>
      </c>
      <c r="K82" s="14" t="n">
        <v>23.1973613741024</v>
      </c>
      <c r="L82" s="0" t="n">
        <v>22.5085519465616</v>
      </c>
      <c r="M82" s="0" t="n">
        <v>22.396765138302</v>
      </c>
      <c r="N82" s="33" t="n">
        <v>20.018161761948</v>
      </c>
      <c r="O82" s="0" t="n">
        <v>8.76015631777724</v>
      </c>
      <c r="P82" s="0" t="n">
        <v>8.89242883322357</v>
      </c>
      <c r="Q82" s="0" t="n">
        <v>9.23677032871769</v>
      </c>
      <c r="R82" s="0" t="n">
        <v>8.67497464233576</v>
      </c>
      <c r="S82" s="14" t="n">
        <v>0.164321644718578</v>
      </c>
      <c r="T82" s="0" t="n">
        <v>0</v>
      </c>
      <c r="U82" s="0" t="n">
        <v>0</v>
      </c>
      <c r="V82" s="33" t="n">
        <v>0</v>
      </c>
      <c r="W82" s="0" t="n">
        <f aca="false">SUM(G82:R82)/SUM(S82,T83,T84)</f>
        <v>535.793954591244</v>
      </c>
    </row>
    <row r="83" customFormat="false" ht="12.8" hidden="false" customHeight="false" outlineLevel="0" collapsed="false">
      <c r="B83" s="30"/>
      <c r="C83" s="30"/>
      <c r="D83" s="30"/>
      <c r="E83" s="30"/>
      <c r="F83" s="1" t="s">
        <v>34</v>
      </c>
      <c r="G83" s="14" t="n">
        <v>20.855995731557</v>
      </c>
      <c r="H83" s="0" t="n">
        <v>20.859405756866</v>
      </c>
      <c r="I83" s="0" t="n">
        <v>21.4815358314186</v>
      </c>
      <c r="J83" s="0" t="n">
        <v>20.8433582277082</v>
      </c>
      <c r="K83" s="14" t="n">
        <v>23.5381867231974</v>
      </c>
      <c r="L83" s="0" t="n">
        <v>22.943869222755</v>
      </c>
      <c r="M83" s="0" t="n">
        <v>22.832781702821</v>
      </c>
      <c r="N83" s="33" t="n">
        <v>20.1308831530101</v>
      </c>
      <c r="O83" s="0" t="n">
        <v>8.84623335645108</v>
      </c>
      <c r="P83" s="0" t="n">
        <v>8.97747106011938</v>
      </c>
      <c r="Q83" s="0" t="n">
        <v>9.32863331911069</v>
      </c>
      <c r="R83" s="0" t="n">
        <v>8.73567659896681</v>
      </c>
      <c r="S83" s="14" t="n">
        <v>0.237515817030885</v>
      </c>
      <c r="T83" s="0" t="n">
        <v>0.101534304612823</v>
      </c>
      <c r="U83" s="0" t="n">
        <v>0</v>
      </c>
      <c r="V83" s="33" t="n">
        <v>0</v>
      </c>
      <c r="W83" s="0" t="n">
        <f aca="false">SUM(G83:R83)/SUM(S83,T83,U84)</f>
        <v>425.917965330837</v>
      </c>
    </row>
    <row r="84" customFormat="false" ht="12.8" hidden="false" customHeight="false" outlineLevel="0" collapsed="false">
      <c r="B84" s="30"/>
      <c r="C84" s="30"/>
      <c r="D84" s="30"/>
      <c r="E84" s="30"/>
      <c r="F84" s="1" t="s">
        <v>35</v>
      </c>
      <c r="G84" s="8" t="n">
        <v>20.8633893273514</v>
      </c>
      <c r="H84" s="10" t="n">
        <v>20.8661489710369</v>
      </c>
      <c r="I84" s="10" t="n">
        <v>21.4681408107181</v>
      </c>
      <c r="J84" s="10" t="n">
        <v>20.8503501058292</v>
      </c>
      <c r="K84" s="8" t="n">
        <v>23.5330901502413</v>
      </c>
      <c r="L84" s="10" t="n">
        <v>22.5727250643406</v>
      </c>
      <c r="M84" s="10" t="n">
        <v>22.4611425793009</v>
      </c>
      <c r="N84" s="34" t="n">
        <v>20.0954228507009</v>
      </c>
      <c r="O84" s="10" t="n">
        <v>8.79973746053587</v>
      </c>
      <c r="P84" s="10" t="n">
        <v>8.94838457733484</v>
      </c>
      <c r="Q84" s="10" t="n">
        <v>9.29439276286101</v>
      </c>
      <c r="R84" s="10" t="n">
        <v>8.73700875341876</v>
      </c>
      <c r="S84" s="8" t="n">
        <v>0.249703061816131</v>
      </c>
      <c r="T84" s="10" t="n">
        <v>0.121176773699947</v>
      </c>
      <c r="U84" s="10" t="n">
        <v>0.152532877259255</v>
      </c>
      <c r="V84" s="34" t="n">
        <v>0</v>
      </c>
      <c r="W84" s="0" t="n">
        <f aca="false">SUM(G84:R84)/SUM(S84:U84)</f>
        <v>398.327989223221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7.52530717620643</v>
      </c>
      <c r="C90" s="30" t="n">
        <f aca="false">SUM(G94:J105)</f>
        <v>221.190115237949</v>
      </c>
      <c r="D90" s="30" t="n">
        <f aca="false">C90/B90</f>
        <v>29.3928354097371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19.1545277141105</v>
      </c>
    </row>
    <row r="91" customFormat="false" ht="12.8" hidden="false" customHeight="false" outlineLevel="0" collapsed="false">
      <c r="B91" s="30"/>
      <c r="C91" s="30"/>
      <c r="D91" s="30"/>
      <c r="E91" s="30"/>
      <c r="F91" s="27" t="s">
        <v>22</v>
      </c>
      <c r="G91" s="14" t="n">
        <v>0.983100406562558</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12.3578825359521</v>
      </c>
    </row>
    <row r="92" customFormat="false" ht="12.8" hidden="false" customHeight="false" outlineLevel="0" collapsed="false">
      <c r="B92" s="30"/>
      <c r="C92" s="30"/>
      <c r="D92" s="30"/>
      <c r="E92" s="30"/>
      <c r="F92" s="27" t="s">
        <v>23</v>
      </c>
      <c r="G92" s="14" t="n">
        <v>1.34096622357743</v>
      </c>
      <c r="H92" s="0" t="n">
        <v>2.14058901085206</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11.6804580500177</v>
      </c>
    </row>
    <row r="93" customFormat="false" ht="12.8" hidden="false" customHeight="false" outlineLevel="0" collapsed="false">
      <c r="B93" s="30"/>
      <c r="C93" s="30"/>
      <c r="D93" s="30"/>
      <c r="E93" s="30"/>
      <c r="F93" s="27" t="s">
        <v>24</v>
      </c>
      <c r="G93" s="8" t="n">
        <v>0.526721038220057</v>
      </c>
      <c r="H93" s="10" t="n">
        <v>1.25478112592135</v>
      </c>
      <c r="I93" s="10" t="n">
        <v>1.27914937107297</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18.5806152997907</v>
      </c>
    </row>
    <row r="94" customFormat="false" ht="12.8" hidden="false" customHeight="false" outlineLevel="0" collapsed="false">
      <c r="B94" s="30" t="n">
        <f aca="false">SUM(K94:N97)</f>
        <v>14.0171212325241</v>
      </c>
      <c r="C94" s="30" t="n">
        <f aca="false">SUM(G94:J97)+SUM(K98:N101)+SUM(K102:N105)</f>
        <v>240.291265495516</v>
      </c>
      <c r="D94" s="30" t="n">
        <f aca="false">C94/B94</f>
        <v>17.1426972421388</v>
      </c>
      <c r="E94" s="27" t="s">
        <v>15</v>
      </c>
      <c r="F94" s="1" t="s">
        <v>25</v>
      </c>
      <c r="G94" s="14" t="n">
        <v>2.02546436360802</v>
      </c>
      <c r="H94" s="0" t="n">
        <v>2.852672568963</v>
      </c>
      <c r="I94" s="0" t="n">
        <v>1.41354655557739</v>
      </c>
      <c r="J94" s="0" t="n">
        <v>2.12949848772654</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10.0604187485659</v>
      </c>
    </row>
    <row r="95" customFormat="false" ht="12.8" hidden="false" customHeight="false" outlineLevel="0" collapsed="false">
      <c r="B95" s="30"/>
      <c r="C95" s="30"/>
      <c r="D95" s="30"/>
      <c r="E95" s="30"/>
      <c r="F95" s="1" t="s">
        <v>26</v>
      </c>
      <c r="G95" s="14" t="n">
        <v>2.50157986735481</v>
      </c>
      <c r="H95" s="0" t="n">
        <v>3.26845716168512</v>
      </c>
      <c r="I95" s="0" t="n">
        <v>1.43229904804364</v>
      </c>
      <c r="J95" s="0" t="n">
        <v>2.13233336953075</v>
      </c>
      <c r="K95" s="14" t="n">
        <v>1.34944906601756</v>
      </c>
      <c r="L95" s="0" t="n">
        <v>0</v>
      </c>
      <c r="M95" s="0" t="n">
        <v>0</v>
      </c>
      <c r="N95" s="33" t="n">
        <v>0</v>
      </c>
      <c r="O95" s="0" t="n">
        <v>0</v>
      </c>
      <c r="P95" s="0" t="n">
        <v>0</v>
      </c>
      <c r="Q95" s="0" t="n">
        <v>0</v>
      </c>
      <c r="R95" s="0" t="n">
        <v>0</v>
      </c>
      <c r="S95" s="0" t="n">
        <v>0</v>
      </c>
      <c r="T95" s="0" t="n">
        <v>0</v>
      </c>
      <c r="U95" s="0" t="n">
        <v>0</v>
      </c>
      <c r="V95" s="33" t="n">
        <v>0</v>
      </c>
      <c r="W95" s="0" t="n">
        <f aca="false">SUM(G95:J95,L98:L105)/SUM(K95,L96,L97)</f>
        <v>11.9451875934124</v>
      </c>
    </row>
    <row r="96" customFormat="false" ht="12.8" hidden="false" customHeight="false" outlineLevel="0" collapsed="false">
      <c r="B96" s="30"/>
      <c r="C96" s="30"/>
      <c r="D96" s="30"/>
      <c r="E96" s="30"/>
      <c r="F96" s="1" t="s">
        <v>27</v>
      </c>
      <c r="G96" s="14" t="n">
        <v>2.08377299118735</v>
      </c>
      <c r="H96" s="0" t="n">
        <v>2.93557312776888</v>
      </c>
      <c r="I96" s="0" t="n">
        <v>1.17462244860756</v>
      </c>
      <c r="J96" s="0" t="n">
        <v>1.81463214205526</v>
      </c>
      <c r="K96" s="14" t="n">
        <v>1.12642165106281</v>
      </c>
      <c r="L96" s="0" t="n">
        <v>0.420527807822907</v>
      </c>
      <c r="M96" s="0" t="n">
        <v>0</v>
      </c>
      <c r="N96" s="33" t="n">
        <v>0</v>
      </c>
      <c r="O96" s="0" t="n">
        <v>0</v>
      </c>
      <c r="P96" s="0" t="n">
        <v>0</v>
      </c>
      <c r="Q96" s="0" t="n">
        <v>0</v>
      </c>
      <c r="R96" s="0" t="n">
        <v>0</v>
      </c>
      <c r="S96" s="0" t="n">
        <v>0</v>
      </c>
      <c r="T96" s="0" t="n">
        <v>0</v>
      </c>
      <c r="U96" s="0" t="n">
        <v>0</v>
      </c>
      <c r="V96" s="33" t="n">
        <v>0</v>
      </c>
      <c r="W96" s="0" t="n">
        <f aca="false">SUM(G96:J96,M98:M105)/SUM(K96,L96,M97)</f>
        <v>12.3651905458353</v>
      </c>
    </row>
    <row r="97" customFormat="false" ht="12.8" hidden="false" customHeight="false" outlineLevel="0" collapsed="false">
      <c r="B97" s="30"/>
      <c r="C97" s="30"/>
      <c r="D97" s="30"/>
      <c r="E97" s="30"/>
      <c r="F97" s="1" t="s">
        <v>16</v>
      </c>
      <c r="G97" s="14" t="n">
        <v>2.34270666160982</v>
      </c>
      <c r="H97" s="0" t="n">
        <v>1.52297142831797</v>
      </c>
      <c r="I97" s="0" t="n">
        <v>2.70558293034769</v>
      </c>
      <c r="J97" s="0" t="n">
        <v>2.63150468683973</v>
      </c>
      <c r="K97" s="8" t="n">
        <v>3.29039155283448</v>
      </c>
      <c r="L97" s="10" t="n">
        <v>4.03808183001639</v>
      </c>
      <c r="M97" s="10" t="n">
        <v>3.79224932476993</v>
      </c>
      <c r="N97" s="34" t="n">
        <v>0</v>
      </c>
      <c r="O97" s="0" t="n">
        <v>0</v>
      </c>
      <c r="P97" s="0" t="n">
        <v>0</v>
      </c>
      <c r="Q97" s="0" t="n">
        <v>0</v>
      </c>
      <c r="R97" s="0" t="n">
        <v>0</v>
      </c>
      <c r="S97" s="0" t="n">
        <v>0</v>
      </c>
      <c r="T97" s="0" t="n">
        <v>0</v>
      </c>
      <c r="U97" s="0" t="n">
        <v>0</v>
      </c>
      <c r="V97" s="33" t="n">
        <v>0</v>
      </c>
      <c r="W97" s="0" t="n">
        <f aca="false">SUM(G97:J97,N98:N105)/SUM(K97:M97)</f>
        <v>4.21570545238689</v>
      </c>
    </row>
    <row r="98" customFormat="false" ht="12.8" hidden="false" customHeight="false" outlineLevel="0" collapsed="false">
      <c r="B98" s="30" t="n">
        <f aca="false">SUM(O98:R101)</f>
        <v>1.3576565140402</v>
      </c>
      <c r="C98" s="30" t="n">
        <f aca="false">SUM(G98:N101)+SUM(O102:R105)</f>
        <v>180.2788326515</v>
      </c>
      <c r="D98" s="30" t="n">
        <f aca="false">C98/B98</f>
        <v>132.786776910911</v>
      </c>
      <c r="E98" s="27" t="s">
        <v>17</v>
      </c>
      <c r="F98" s="1" t="s">
        <v>28</v>
      </c>
      <c r="G98" s="2" t="n">
        <v>4.42243100740168</v>
      </c>
      <c r="H98" s="4" t="n">
        <v>4.16149107746034</v>
      </c>
      <c r="I98" s="4" t="n">
        <v>4.81031886109592</v>
      </c>
      <c r="J98" s="31" t="n">
        <v>4.68387094326684</v>
      </c>
      <c r="K98" s="0" t="n">
        <v>5.05791072453885</v>
      </c>
      <c r="L98" s="0" t="n">
        <v>6.02496887847147</v>
      </c>
      <c r="M98" s="0" t="n">
        <v>5.77187581872384</v>
      </c>
      <c r="N98" s="0" t="n">
        <v>3.85696060769346</v>
      </c>
      <c r="O98" s="2" t="n">
        <v>0</v>
      </c>
      <c r="P98" s="4" t="n">
        <v>0</v>
      </c>
      <c r="Q98" s="4" t="n">
        <v>0</v>
      </c>
      <c r="R98" s="31" t="n">
        <v>0</v>
      </c>
      <c r="S98" s="0" t="n">
        <v>0</v>
      </c>
      <c r="T98" s="0" t="n">
        <v>0</v>
      </c>
      <c r="U98" s="0" t="n">
        <v>0</v>
      </c>
      <c r="V98" s="33" t="n">
        <v>0</v>
      </c>
      <c r="W98" s="0" t="n">
        <f aca="false">SUM(G98:N98,O102:O105)/SUM(O99:O101)</f>
        <v>77.8873261914093</v>
      </c>
    </row>
    <row r="99" customFormat="false" ht="12.8" hidden="false" customHeight="false" outlineLevel="0" collapsed="false">
      <c r="B99" s="30"/>
      <c r="C99" s="30"/>
      <c r="D99" s="30"/>
      <c r="E99" s="30"/>
      <c r="F99" s="1" t="s">
        <v>29</v>
      </c>
      <c r="G99" s="14" t="n">
        <v>4.3417479750337</v>
      </c>
      <c r="H99" s="0" t="n">
        <v>4.07681415442187</v>
      </c>
      <c r="I99" s="0" t="n">
        <v>4.71806126134267</v>
      </c>
      <c r="J99" s="33" t="n">
        <v>4.57659225414598</v>
      </c>
      <c r="K99" s="0" t="n">
        <v>4.91003989736158</v>
      </c>
      <c r="L99" s="0" t="n">
        <v>5.87194315452026</v>
      </c>
      <c r="M99" s="0" t="n">
        <v>5.61661649373833</v>
      </c>
      <c r="N99" s="0" t="n">
        <v>3.80685103703011</v>
      </c>
      <c r="O99" s="14" t="n">
        <v>0.179863466607488</v>
      </c>
      <c r="P99" s="0" t="n">
        <v>0</v>
      </c>
      <c r="Q99" s="0" t="n">
        <v>0</v>
      </c>
      <c r="R99" s="33" t="n">
        <v>0</v>
      </c>
      <c r="S99" s="0" t="n">
        <v>0</v>
      </c>
      <c r="T99" s="0" t="n">
        <v>0</v>
      </c>
      <c r="U99" s="0" t="n">
        <v>0</v>
      </c>
      <c r="V99" s="33" t="n">
        <v>0</v>
      </c>
      <c r="W99" s="0" t="n">
        <f aca="false">SUM(G99:N99,P102:P105)/SUM(O99,P100,P101)</f>
        <v>70.146143190116</v>
      </c>
    </row>
    <row r="100" customFormat="false" ht="12.8" hidden="false" customHeight="false" outlineLevel="0" collapsed="false">
      <c r="B100" s="30"/>
      <c r="C100" s="30"/>
      <c r="D100" s="30"/>
      <c r="E100" s="30"/>
      <c r="F100" s="1" t="s">
        <v>30</v>
      </c>
      <c r="G100" s="14" t="n">
        <v>4.13731968594675</v>
      </c>
      <c r="H100" s="0" t="n">
        <v>3.89339145741788</v>
      </c>
      <c r="I100" s="0" t="n">
        <v>4.46793607219287</v>
      </c>
      <c r="J100" s="33" t="n">
        <v>4.38679186450116</v>
      </c>
      <c r="K100" s="0" t="n">
        <v>4.75052721780757</v>
      </c>
      <c r="L100" s="0" t="n">
        <v>5.72875766293352</v>
      </c>
      <c r="M100" s="0" t="n">
        <v>5.47579010215345</v>
      </c>
      <c r="N100" s="0" t="n">
        <v>3.65406766328075</v>
      </c>
      <c r="O100" s="14" t="n">
        <v>0.33190808633234</v>
      </c>
      <c r="P100" s="0" t="n">
        <v>0.247642399581663</v>
      </c>
      <c r="Q100" s="0" t="n">
        <v>0</v>
      </c>
      <c r="R100" s="33" t="n">
        <v>0</v>
      </c>
      <c r="S100" s="0" t="n">
        <v>0</v>
      </c>
      <c r="T100" s="0" t="n">
        <v>0</v>
      </c>
      <c r="U100" s="0" t="n">
        <v>0</v>
      </c>
      <c r="V100" s="33" t="n">
        <v>0</v>
      </c>
      <c r="W100" s="0" t="n">
        <f aca="false">SUM(G100:N100,Q102:Q105)/SUM(O100,P100,Q101)</f>
        <v>49.5207321522277</v>
      </c>
    </row>
    <row r="101" customFormat="false" ht="12.8" hidden="false" customHeight="false" outlineLevel="0" collapsed="false">
      <c r="B101" s="30"/>
      <c r="C101" s="30"/>
      <c r="D101" s="30"/>
      <c r="E101" s="30"/>
      <c r="F101" s="1" t="s">
        <v>31</v>
      </c>
      <c r="G101" s="8" t="n">
        <v>4.45574166380114</v>
      </c>
      <c r="H101" s="10" t="n">
        <v>4.21527852318046</v>
      </c>
      <c r="I101" s="10" t="n">
        <v>4.83446333938397</v>
      </c>
      <c r="J101" s="34" t="n">
        <v>4.73527954139463</v>
      </c>
      <c r="K101" s="0" t="n">
        <v>5.06337023167047</v>
      </c>
      <c r="L101" s="0" t="n">
        <v>6.07513337501639</v>
      </c>
      <c r="M101" s="0" t="n">
        <v>5.8181402832433</v>
      </c>
      <c r="N101" s="0" t="n">
        <v>3.88992795299127</v>
      </c>
      <c r="O101" s="8" t="n">
        <v>0.0718024879815452</v>
      </c>
      <c r="P101" s="10" t="n">
        <v>0.213994919131598</v>
      </c>
      <c r="Q101" s="10" t="n">
        <v>0.312445154405561</v>
      </c>
      <c r="R101" s="34" t="n">
        <v>0</v>
      </c>
      <c r="S101" s="0" t="n">
        <v>0</v>
      </c>
      <c r="T101" s="0" t="n">
        <v>0</v>
      </c>
      <c r="U101" s="0" t="n">
        <v>0</v>
      </c>
      <c r="V101" s="33" t="n">
        <v>0</v>
      </c>
      <c r="W101" s="0" t="n">
        <f aca="false">SUM(G101:N101,R102:R105)/SUM(O101,P101,Q101)</f>
        <v>76.3147438467395</v>
      </c>
    </row>
    <row r="102" customFormat="false" ht="12.8" hidden="false" customHeight="false" outlineLevel="0" collapsed="false">
      <c r="B102" s="30" t="n">
        <f aca="false">SUM(S102:V105)</f>
        <v>1.91780016803019</v>
      </c>
      <c r="C102" s="30" t="n">
        <f aca="false">SUM(G102:R105)</f>
        <v>267.244956140193</v>
      </c>
      <c r="D102" s="30" t="n">
        <f aca="false">C102/B102</f>
        <v>139.349740705616</v>
      </c>
      <c r="E102" s="27" t="s">
        <v>18</v>
      </c>
      <c r="F102" s="1" t="s">
        <v>32</v>
      </c>
      <c r="G102" s="14" t="n">
        <v>6.87259355920918</v>
      </c>
      <c r="H102" s="0" t="n">
        <v>6.60620137811367</v>
      </c>
      <c r="I102" s="0" t="n">
        <v>7.32889785843839</v>
      </c>
      <c r="J102" s="0" t="n">
        <v>7.24285727830283</v>
      </c>
      <c r="K102" s="2" t="n">
        <v>7.22338353579243</v>
      </c>
      <c r="L102" s="4" t="n">
        <v>8.90841037992983</v>
      </c>
      <c r="M102" s="4" t="n">
        <v>8.64737210282097</v>
      </c>
      <c r="N102" s="31" t="n">
        <v>5.53362212361527</v>
      </c>
      <c r="O102" s="0" t="n">
        <v>1.52556659665195</v>
      </c>
      <c r="P102" s="0" t="n">
        <v>1.66171590203368</v>
      </c>
      <c r="Q102" s="0" t="n">
        <v>1.74560884688643</v>
      </c>
      <c r="R102" s="0" t="n">
        <v>1.50936400946092</v>
      </c>
      <c r="S102" s="2" t="n">
        <v>0</v>
      </c>
      <c r="T102" s="4" t="n">
        <v>0</v>
      </c>
      <c r="U102" s="4" t="n">
        <v>0</v>
      </c>
      <c r="V102" s="31" t="n">
        <v>0</v>
      </c>
      <c r="W102" s="0" t="n">
        <f aca="false">SUM(G102:R102)/SUM(S103:S105)</f>
        <v>58.6625841257554</v>
      </c>
    </row>
    <row r="103" customFormat="false" ht="12.8" hidden="false" customHeight="false" outlineLevel="0" collapsed="false">
      <c r="B103" s="30"/>
      <c r="C103" s="30"/>
      <c r="D103" s="30"/>
      <c r="E103" s="30"/>
      <c r="F103" s="1" t="s">
        <v>33</v>
      </c>
      <c r="G103" s="14" t="n">
        <v>7.20307013710372</v>
      </c>
      <c r="H103" s="0" t="n">
        <v>6.90627075655221</v>
      </c>
      <c r="I103" s="0" t="n">
        <v>7.60967545115109</v>
      </c>
      <c r="J103" s="0" t="n">
        <v>7.54207812986487</v>
      </c>
      <c r="K103" s="14" t="n">
        <v>7.57757645147172</v>
      </c>
      <c r="L103" s="0" t="n">
        <v>9.18703649989937</v>
      </c>
      <c r="M103" s="0" t="n">
        <v>8.94209601605364</v>
      </c>
      <c r="N103" s="33" t="n">
        <v>5.66867796074154</v>
      </c>
      <c r="O103" s="0" t="n">
        <v>1.68954510213836</v>
      </c>
      <c r="P103" s="0" t="n">
        <v>1.75687358047575</v>
      </c>
      <c r="Q103" s="0" t="n">
        <v>1.93638538281435</v>
      </c>
      <c r="R103" s="0" t="n">
        <v>1.66388387045737</v>
      </c>
      <c r="S103" s="14" t="n">
        <v>0.387661224404469</v>
      </c>
      <c r="T103" s="0" t="n">
        <v>0</v>
      </c>
      <c r="U103" s="0" t="n">
        <v>0</v>
      </c>
      <c r="V103" s="33" t="n">
        <v>0</v>
      </c>
      <c r="W103" s="0" t="n">
        <f aca="false">SUM(G103:R103)/SUM(S103,T104,T105)</f>
        <v>80.1633643151699</v>
      </c>
    </row>
    <row r="104" customFormat="false" ht="12.8" hidden="false" customHeight="false" outlineLevel="0" collapsed="false">
      <c r="B104" s="30"/>
      <c r="C104" s="30"/>
      <c r="D104" s="30"/>
      <c r="E104" s="30"/>
      <c r="F104" s="1" t="s">
        <v>34</v>
      </c>
      <c r="G104" s="14" t="n">
        <v>7.21440533413443</v>
      </c>
      <c r="H104" s="0" t="n">
        <v>6.96829646446535</v>
      </c>
      <c r="I104" s="0" t="n">
        <v>7.66873446908983</v>
      </c>
      <c r="J104" s="0" t="n">
        <v>7.59045602807149</v>
      </c>
      <c r="K104" s="14" t="n">
        <v>7.57949531853319</v>
      </c>
      <c r="L104" s="0" t="n">
        <v>9.20966311465944</v>
      </c>
      <c r="M104" s="0" t="n">
        <v>8.96616171717317</v>
      </c>
      <c r="N104" s="33" t="n">
        <v>5.69012629935785</v>
      </c>
      <c r="O104" s="0" t="n">
        <v>1.74275878005326</v>
      </c>
      <c r="P104" s="0" t="n">
        <v>1.8282423280545</v>
      </c>
      <c r="Q104" s="0" t="n">
        <v>2.01452669228698</v>
      </c>
      <c r="R104" s="0" t="n">
        <v>1.71508788953789</v>
      </c>
      <c r="S104" s="14" t="n">
        <v>0.46073509346552</v>
      </c>
      <c r="T104" s="0" t="n">
        <v>0.160481000617276</v>
      </c>
      <c r="U104" s="0" t="n">
        <v>0</v>
      </c>
      <c r="V104" s="33" t="n">
        <v>0</v>
      </c>
      <c r="W104" s="0" t="n">
        <f aca="false">SUM(G104:R104)/SUM(S104,T104,U105)</f>
        <v>69.7471996692798</v>
      </c>
    </row>
    <row r="105" customFormat="false" ht="12.8" hidden="false" customHeight="false" outlineLevel="0" collapsed="false">
      <c r="B105" s="30"/>
      <c r="C105" s="30"/>
      <c r="D105" s="30"/>
      <c r="E105" s="30"/>
      <c r="F105" s="1" t="s">
        <v>35</v>
      </c>
      <c r="G105" s="8" t="n">
        <v>7.00465815425648</v>
      </c>
      <c r="H105" s="10" t="n">
        <v>6.70120656332538</v>
      </c>
      <c r="I105" s="10" t="n">
        <v>7.44307213782665</v>
      </c>
      <c r="J105" s="10" t="n">
        <v>7.402894016832</v>
      </c>
      <c r="K105" s="8" t="n">
        <v>7.42752769634903</v>
      </c>
      <c r="L105" s="10" t="n">
        <v>9.03776825907747</v>
      </c>
      <c r="M105" s="10" t="n">
        <v>8.77355707846855</v>
      </c>
      <c r="N105" s="34" t="n">
        <v>5.57869200117424</v>
      </c>
      <c r="O105" s="10" t="n">
        <v>1.70532328458584</v>
      </c>
      <c r="P105" s="10" t="n">
        <v>1.83330790552269</v>
      </c>
      <c r="Q105" s="10" t="n">
        <v>1.98117453699826</v>
      </c>
      <c r="R105" s="10" t="n">
        <v>1.67905716037939</v>
      </c>
      <c r="S105" s="8" t="n">
        <v>0.256321357579346</v>
      </c>
      <c r="T105" s="10" t="n">
        <v>0.296173253962161</v>
      </c>
      <c r="U105" s="10" t="n">
        <v>0.356428238001418</v>
      </c>
      <c r="V105" s="34" t="n">
        <v>0</v>
      </c>
      <c r="W105" s="0" t="n">
        <f aca="false">SUM(G105:R105)/SUM(S105:U105)</f>
        <v>73.2386019652509</v>
      </c>
    </row>
    <row r="108" customFormat="false" ht="12.8" hidden="false" customHeight="false" outlineLevel="0" collapsed="false">
      <c r="B108" s="27" t="s">
        <v>11</v>
      </c>
      <c r="C108" s="27" t="s">
        <v>12</v>
      </c>
      <c r="D108" s="27" t="s">
        <v>13</v>
      </c>
      <c r="E108" s="64" t="n">
        <v>6</v>
      </c>
      <c r="F108" s="64"/>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64"/>
      <c r="F109" s="64"/>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64"/>
      <c r="F110" s="64"/>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1.26366354404022</v>
      </c>
      <c r="C111" s="30" t="n">
        <f aca="false">SUM(G115:J126)</f>
        <v>204.711853319114</v>
      </c>
      <c r="D111" s="30" t="n">
        <f aca="false">C111/B111</f>
        <v>161.99870154092</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101.614666908832</v>
      </c>
    </row>
    <row r="112" customFormat="false" ht="12.8" hidden="false" customHeight="false" outlineLevel="0" collapsed="false">
      <c r="B112" s="30"/>
      <c r="C112" s="30"/>
      <c r="D112" s="30"/>
      <c r="E112" s="30"/>
      <c r="F112" s="27" t="s">
        <v>22</v>
      </c>
      <c r="G112" s="14" t="n">
        <v>0.11932129021732</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88.4056404747212</v>
      </c>
    </row>
    <row r="113" customFormat="false" ht="12.8" hidden="false" customHeight="false" outlineLevel="0" collapsed="false">
      <c r="B113" s="30"/>
      <c r="C113" s="30"/>
      <c r="D113" s="30"/>
      <c r="E113" s="30"/>
      <c r="F113" s="27" t="s">
        <v>23</v>
      </c>
      <c r="G113" s="14" t="n">
        <v>0.248441370940496</v>
      </c>
      <c r="H113" s="0" t="n">
        <v>0.221219173829826</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66.1365910003364</v>
      </c>
    </row>
    <row r="114" customFormat="false" ht="12.8" hidden="false" customHeight="false" outlineLevel="0" collapsed="false">
      <c r="B114" s="30"/>
      <c r="C114" s="30"/>
      <c r="D114" s="30"/>
      <c r="E114" s="30"/>
      <c r="F114" s="27" t="s">
        <v>24</v>
      </c>
      <c r="G114" s="8" t="n">
        <v>0.137079478721627</v>
      </c>
      <c r="H114" s="10" t="n">
        <v>0.237602126575038</v>
      </c>
      <c r="I114" s="10" t="n">
        <v>0.300000103755917</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76.1821303494297</v>
      </c>
    </row>
    <row r="115" customFormat="false" ht="12.8" hidden="false" customHeight="false" outlineLevel="0" collapsed="false">
      <c r="B115" s="30" t="n">
        <f aca="false">SUM(K115:N118)</f>
        <v>3.00612583890582</v>
      </c>
      <c r="C115" s="30" t="n">
        <f aca="false">SUM(G115:J118)+SUM(K119:N122)+SUM(K123:N126)</f>
        <v>215.771948035273</v>
      </c>
      <c r="D115" s="30" t="n">
        <f aca="false">C115/B115</f>
        <v>71.777417047122</v>
      </c>
      <c r="E115" s="27" t="s">
        <v>15</v>
      </c>
      <c r="F115" s="1" t="s">
        <v>25</v>
      </c>
      <c r="G115" s="14" t="n">
        <v>1.00010970218246</v>
      </c>
      <c r="H115" s="0" t="n">
        <v>0.937500870545965</v>
      </c>
      <c r="I115" s="0" t="n">
        <v>0.87139404922509</v>
      </c>
      <c r="J115" s="0" t="n">
        <v>1.04040631973424</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30.5318206261649</v>
      </c>
    </row>
    <row r="116" customFormat="false" ht="12.8" hidden="false" customHeight="false" outlineLevel="0" collapsed="false">
      <c r="B116" s="30"/>
      <c r="C116" s="30"/>
      <c r="D116" s="30"/>
      <c r="E116" s="30"/>
      <c r="F116" s="1" t="s">
        <v>26</v>
      </c>
      <c r="G116" s="14" t="n">
        <v>0.620045154500936</v>
      </c>
      <c r="H116" s="0" t="n">
        <v>0.605237868611923</v>
      </c>
      <c r="I116" s="0" t="n">
        <v>0.529834748802891</v>
      </c>
      <c r="J116" s="0" t="n">
        <v>0.607426480145229</v>
      </c>
      <c r="K116" s="14" t="n">
        <v>0.532226324737555</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41.063632170267</v>
      </c>
    </row>
    <row r="117" customFormat="false" ht="12.8" hidden="false" customHeight="false" outlineLevel="0" collapsed="false">
      <c r="B117" s="30"/>
      <c r="C117" s="30"/>
      <c r="D117" s="30"/>
      <c r="E117" s="30"/>
      <c r="F117" s="1" t="s">
        <v>27</v>
      </c>
      <c r="G117" s="14" t="n">
        <v>0.53783545577731</v>
      </c>
      <c r="H117" s="0" t="n">
        <v>0.525812523990983</v>
      </c>
      <c r="I117" s="0" t="n">
        <v>0.418499297620101</v>
      </c>
      <c r="J117" s="0" t="n">
        <v>0.537585264341097</v>
      </c>
      <c r="K117" s="14" t="n">
        <v>0.72910086894454</v>
      </c>
      <c r="L117" s="0" t="n">
        <v>0.449505008722815</v>
      </c>
      <c r="M117" s="0" t="n">
        <v>0</v>
      </c>
      <c r="N117" s="33" t="n">
        <v>0</v>
      </c>
      <c r="O117" s="0" t="n">
        <v>0</v>
      </c>
      <c r="P117" s="0" t="n">
        <v>0</v>
      </c>
      <c r="Q117" s="0" t="n">
        <v>0</v>
      </c>
      <c r="R117" s="0" t="n">
        <v>0</v>
      </c>
      <c r="S117" s="0" t="n">
        <v>0</v>
      </c>
      <c r="T117" s="0" t="n">
        <v>0</v>
      </c>
      <c r="U117" s="0" t="n">
        <v>0</v>
      </c>
      <c r="V117" s="33" t="n">
        <v>0</v>
      </c>
      <c r="W117" s="0" t="n">
        <f aca="false">SUM(G117:J117,M119:M126)/SUM(K117,L117,M118)</f>
        <v>32.3141354036873</v>
      </c>
    </row>
    <row r="118" customFormat="false" ht="12.8" hidden="false" customHeight="false" outlineLevel="0" collapsed="false">
      <c r="B118" s="30"/>
      <c r="C118" s="30"/>
      <c r="D118" s="30"/>
      <c r="E118" s="30"/>
      <c r="F118" s="1" t="s">
        <v>16</v>
      </c>
      <c r="G118" s="14" t="n">
        <v>0.799739559254746</v>
      </c>
      <c r="H118" s="0" t="n">
        <v>0.783077249452369</v>
      </c>
      <c r="I118" s="0" t="n">
        <v>0.63845709801153</v>
      </c>
      <c r="J118" s="0" t="n">
        <v>0.77858006146401</v>
      </c>
      <c r="K118" s="8" t="n">
        <v>0.543725694436879</v>
      </c>
      <c r="L118" s="10" t="n">
        <v>0.291729958109423</v>
      </c>
      <c r="M118" s="10" t="n">
        <v>0.45983798395461</v>
      </c>
      <c r="N118" s="34" t="n">
        <v>0</v>
      </c>
      <c r="O118" s="0" t="n">
        <v>0</v>
      </c>
      <c r="P118" s="0" t="n">
        <v>0</v>
      </c>
      <c r="Q118" s="0" t="n">
        <v>0</v>
      </c>
      <c r="R118" s="0" t="n">
        <v>0</v>
      </c>
      <c r="S118" s="0" t="n">
        <v>0</v>
      </c>
      <c r="T118" s="0" t="n">
        <v>0</v>
      </c>
      <c r="U118" s="0" t="n">
        <v>0</v>
      </c>
      <c r="V118" s="33" t="n">
        <v>0</v>
      </c>
      <c r="W118" s="0" t="n">
        <f aca="false">SUM(G118:J118,N119:N126)/SUM(K118:M118)</f>
        <v>42.7876371942299</v>
      </c>
    </row>
    <row r="119" customFormat="false" ht="12.8" hidden="false" customHeight="false" outlineLevel="0" collapsed="false">
      <c r="B119" s="30" t="n">
        <f aca="false">SUM(O119:R122)</f>
        <v>13.9697382928039</v>
      </c>
      <c r="C119" s="30" t="n">
        <f aca="false">SUM(G119:N122)+SUM(O123:R126)</f>
        <v>510.299060495723</v>
      </c>
      <c r="D119" s="30" t="n">
        <f aca="false">C119/B119</f>
        <v>36.5288919376956</v>
      </c>
      <c r="E119" s="27" t="s">
        <v>17</v>
      </c>
      <c r="F119" s="1" t="s">
        <v>28</v>
      </c>
      <c r="G119" s="2" t="n">
        <v>11.5849555794794</v>
      </c>
      <c r="H119" s="4" t="n">
        <v>11.614468494616</v>
      </c>
      <c r="I119" s="4" t="n">
        <v>11.6640361239111</v>
      </c>
      <c r="J119" s="31" t="n">
        <v>11.6563118545273</v>
      </c>
      <c r="K119" s="0" t="n">
        <v>12.3645358658919</v>
      </c>
      <c r="L119" s="0" t="n">
        <v>11.9652204276407</v>
      </c>
      <c r="M119" s="0" t="n">
        <v>12.0724062769155</v>
      </c>
      <c r="N119" s="0" t="n">
        <v>12.5001862889835</v>
      </c>
      <c r="O119" s="2" t="n">
        <v>0</v>
      </c>
      <c r="P119" s="4" t="n">
        <v>0</v>
      </c>
      <c r="Q119" s="4" t="n">
        <v>0</v>
      </c>
      <c r="R119" s="31" t="n">
        <v>0</v>
      </c>
      <c r="S119" s="0" t="n">
        <v>0</v>
      </c>
      <c r="T119" s="0" t="n">
        <v>0</v>
      </c>
      <c r="U119" s="0" t="n">
        <v>0</v>
      </c>
      <c r="V119" s="33" t="n">
        <v>0</v>
      </c>
      <c r="W119" s="0" t="n">
        <f aca="false">SUM(G119:N119,O123:O126)/SUM(O120:O122)</f>
        <v>25.7734373367656</v>
      </c>
    </row>
    <row r="120" customFormat="false" ht="12.8" hidden="false" customHeight="false" outlineLevel="0" collapsed="false">
      <c r="B120" s="30"/>
      <c r="C120" s="30"/>
      <c r="D120" s="30"/>
      <c r="E120" s="30"/>
      <c r="F120" s="1" t="s">
        <v>29</v>
      </c>
      <c r="G120" s="14" t="n">
        <v>10.117669476149</v>
      </c>
      <c r="H120" s="0" t="n">
        <v>10.04330029961</v>
      </c>
      <c r="I120" s="0" t="n">
        <v>10.033142053812</v>
      </c>
      <c r="J120" s="33" t="n">
        <v>10.103150914485</v>
      </c>
      <c r="K120" s="0" t="n">
        <v>10.7237033365747</v>
      </c>
      <c r="L120" s="0" t="n">
        <v>10.3296688631386</v>
      </c>
      <c r="M120" s="0" t="n">
        <v>10.5588653983105</v>
      </c>
      <c r="N120" s="0" t="n">
        <v>10.8327180279564</v>
      </c>
      <c r="O120" s="14" t="n">
        <v>0.810918786515263</v>
      </c>
      <c r="P120" s="0" t="n">
        <v>0</v>
      </c>
      <c r="Q120" s="0" t="n">
        <v>0</v>
      </c>
      <c r="R120" s="33" t="n">
        <v>0</v>
      </c>
      <c r="S120" s="0" t="n">
        <v>0</v>
      </c>
      <c r="T120" s="0" t="n">
        <v>0</v>
      </c>
      <c r="U120" s="0" t="n">
        <v>0</v>
      </c>
      <c r="V120" s="33" t="n">
        <v>0</v>
      </c>
      <c r="W120" s="0" t="n">
        <f aca="false">SUM(G120:N120,P123:P126)/SUM(O120,P121,P122)</f>
        <v>26.0302065132127</v>
      </c>
    </row>
    <row r="121" customFormat="false" ht="12.8" hidden="false" customHeight="false" outlineLevel="0" collapsed="false">
      <c r="B121" s="30"/>
      <c r="C121" s="30"/>
      <c r="D121" s="30"/>
      <c r="E121" s="30"/>
      <c r="F121" s="1" t="s">
        <v>30</v>
      </c>
      <c r="G121" s="14" t="n">
        <v>7.82626735854355</v>
      </c>
      <c r="H121" s="0" t="n">
        <v>7.80117338122564</v>
      </c>
      <c r="I121" s="0" t="n">
        <v>7.77325515999206</v>
      </c>
      <c r="J121" s="33" t="n">
        <v>7.80637185319572</v>
      </c>
      <c r="K121" s="0" t="n">
        <v>7.60621286031689</v>
      </c>
      <c r="L121" s="0" t="n">
        <v>7.64485319258033</v>
      </c>
      <c r="M121" s="0" t="n">
        <v>7.87318373909865</v>
      </c>
      <c r="N121" s="0" t="n">
        <v>7.77618952734933</v>
      </c>
      <c r="O121" s="14" t="n">
        <v>4.11078515069153</v>
      </c>
      <c r="P121" s="0" t="n">
        <v>2.84257284747069</v>
      </c>
      <c r="Q121" s="0" t="n">
        <v>0</v>
      </c>
      <c r="R121" s="33" t="n">
        <v>0</v>
      </c>
      <c r="S121" s="0" t="n">
        <v>0</v>
      </c>
      <c r="T121" s="0" t="n">
        <v>0</v>
      </c>
      <c r="U121" s="0" t="n">
        <v>0</v>
      </c>
      <c r="V121" s="33" t="n">
        <v>0</v>
      </c>
      <c r="W121" s="0" t="n">
        <f aca="false">SUM(G121:N121,Q123:Q126)/SUM(O121,P121,Q122)</f>
        <v>8.58801517297459</v>
      </c>
    </row>
    <row r="122" customFormat="false" ht="12.8" hidden="false" customHeight="false" outlineLevel="0" collapsed="false">
      <c r="B122" s="30"/>
      <c r="C122" s="30"/>
      <c r="D122" s="30"/>
      <c r="E122" s="30"/>
      <c r="F122" s="1" t="s">
        <v>31</v>
      </c>
      <c r="G122" s="8" t="n">
        <v>12.4998111449068</v>
      </c>
      <c r="H122" s="10" t="n">
        <v>12.5796544377039</v>
      </c>
      <c r="I122" s="10" t="n">
        <v>12.5858059440783</v>
      </c>
      <c r="J122" s="34" t="n">
        <v>12.4910097948739</v>
      </c>
      <c r="K122" s="0" t="n">
        <v>13.3314078035707</v>
      </c>
      <c r="L122" s="0" t="n">
        <v>12.902281461098</v>
      </c>
      <c r="M122" s="0" t="n">
        <v>13.0602963446473</v>
      </c>
      <c r="N122" s="0" t="n">
        <v>13.5413035472675</v>
      </c>
      <c r="O122" s="8" t="n">
        <v>0.476401819743804</v>
      </c>
      <c r="P122" s="10" t="n">
        <v>1.03237904682175</v>
      </c>
      <c r="Q122" s="10" t="n">
        <v>4.69668064156088</v>
      </c>
      <c r="R122" s="34" t="n">
        <v>0</v>
      </c>
      <c r="S122" s="0" t="n">
        <v>0</v>
      </c>
      <c r="T122" s="0" t="n">
        <v>0</v>
      </c>
      <c r="U122" s="0" t="n">
        <v>0</v>
      </c>
      <c r="V122" s="33" t="n">
        <v>0</v>
      </c>
      <c r="W122" s="0" t="n">
        <f aca="false">SUM(G122:N122,R123:R126)/SUM(O122,P122,Q122)</f>
        <v>24.0347039002806</v>
      </c>
    </row>
    <row r="123" customFormat="false" ht="12.8" hidden="false" customHeight="false" outlineLevel="0" collapsed="false">
      <c r="B123" s="30" t="n">
        <f aca="false">SUM(S123:V126)</f>
        <v>3.15813064367555</v>
      </c>
      <c r="C123" s="30" t="n">
        <f aca="false">SUM(G123:R126)</f>
        <v>221.792944777887</v>
      </c>
      <c r="D123" s="30" t="n">
        <f aca="false">C123/B123</f>
        <v>70.2291861237747</v>
      </c>
      <c r="E123" s="27" t="s">
        <v>18</v>
      </c>
      <c r="F123" s="1" t="s">
        <v>32</v>
      </c>
      <c r="G123" s="14" t="n">
        <v>1.68832404019879</v>
      </c>
      <c r="H123" s="0" t="n">
        <v>1.65071590372334</v>
      </c>
      <c r="I123" s="0" t="n">
        <v>1.6677641105197</v>
      </c>
      <c r="J123" s="0" t="n">
        <v>1.71024846494562</v>
      </c>
      <c r="K123" s="2" t="n">
        <v>1.85828334822224</v>
      </c>
      <c r="L123" s="4" t="n">
        <v>1.80172786195235</v>
      </c>
      <c r="M123" s="4" t="n">
        <v>1.95045492971344</v>
      </c>
      <c r="N123" s="31" t="n">
        <v>1.97013745519954</v>
      </c>
      <c r="O123" s="0" t="n">
        <v>10.6315836482111</v>
      </c>
      <c r="P123" s="0" t="n">
        <v>9.50014019140841</v>
      </c>
      <c r="Q123" s="0" t="n">
        <v>9.33663432452641</v>
      </c>
      <c r="R123" s="0" t="n">
        <v>11.2698308653566</v>
      </c>
      <c r="S123" s="2" t="n">
        <v>0</v>
      </c>
      <c r="T123" s="4" t="n">
        <v>0</v>
      </c>
      <c r="U123" s="4" t="n">
        <v>0</v>
      </c>
      <c r="V123" s="31" t="n">
        <v>0</v>
      </c>
      <c r="W123" s="0" t="n">
        <f aca="false">SUM(G123:R123)/SUM(S124:S126)</f>
        <v>34.6253050939679</v>
      </c>
    </row>
    <row r="124" customFormat="false" ht="12.8" hidden="false" customHeight="false" outlineLevel="0" collapsed="false">
      <c r="B124" s="30"/>
      <c r="C124" s="30"/>
      <c r="D124" s="30"/>
      <c r="E124" s="30"/>
      <c r="F124" s="1" t="s">
        <v>33</v>
      </c>
      <c r="G124" s="14" t="n">
        <v>1.66708250845969</v>
      </c>
      <c r="H124" s="0" t="n">
        <v>1.6545474752702</v>
      </c>
      <c r="I124" s="0" t="n">
        <v>1.73009202020231</v>
      </c>
      <c r="J124" s="0" t="n">
        <v>1.68690203429393</v>
      </c>
      <c r="K124" s="14" t="n">
        <v>1.96128925865687</v>
      </c>
      <c r="L124" s="0" t="n">
        <v>1.95404442375369</v>
      </c>
      <c r="M124" s="0" t="n">
        <v>1.93467962073103</v>
      </c>
      <c r="N124" s="33" t="n">
        <v>2.15741120115798</v>
      </c>
      <c r="O124" s="0" t="n">
        <v>10.5197383918307</v>
      </c>
      <c r="P124" s="0" t="n">
        <v>9.56013729134158</v>
      </c>
      <c r="Q124" s="0" t="n">
        <v>9.55632941036777</v>
      </c>
      <c r="R124" s="0" t="n">
        <v>11.0896211997872</v>
      </c>
      <c r="S124" s="14" t="n">
        <v>0.682559697966529</v>
      </c>
      <c r="T124" s="0" t="n">
        <v>0</v>
      </c>
      <c r="U124" s="0" t="n">
        <v>0</v>
      </c>
      <c r="V124" s="33" t="n">
        <v>0</v>
      </c>
      <c r="W124" s="0" t="n">
        <f aca="false">SUM(G124:R124)/SUM(S124,T125,T126)</f>
        <v>35.4032719616785</v>
      </c>
    </row>
    <row r="125" customFormat="false" ht="12.8" hidden="false" customHeight="false" outlineLevel="0" collapsed="false">
      <c r="B125" s="30"/>
      <c r="C125" s="30"/>
      <c r="D125" s="30"/>
      <c r="E125" s="30"/>
      <c r="F125" s="1" t="s">
        <v>34</v>
      </c>
      <c r="G125" s="14" t="n">
        <v>1.60270385715526</v>
      </c>
      <c r="H125" s="0" t="n">
        <v>1.58730901089732</v>
      </c>
      <c r="I125" s="0" t="n">
        <v>1.61589659474922</v>
      </c>
      <c r="J125" s="0" t="n">
        <v>1.59674179655718</v>
      </c>
      <c r="K125" s="14" t="n">
        <v>1.85541119857144</v>
      </c>
      <c r="L125" s="0" t="n">
        <v>1.82720583162022</v>
      </c>
      <c r="M125" s="0" t="n">
        <v>1.82554769380994</v>
      </c>
      <c r="N125" s="33" t="n">
        <v>2.00244341888191</v>
      </c>
      <c r="O125" s="0" t="n">
        <v>11.0986975420044</v>
      </c>
      <c r="P125" s="0" t="n">
        <v>10.0326681942532</v>
      </c>
      <c r="Q125" s="0" t="n">
        <v>9.8557388583291</v>
      </c>
      <c r="R125" s="0" t="n">
        <v>11.6567707077858</v>
      </c>
      <c r="S125" s="14" t="n">
        <v>0.432522660966868</v>
      </c>
      <c r="T125" s="0" t="n">
        <v>0.306921764795402</v>
      </c>
      <c r="U125" s="0" t="n">
        <v>0</v>
      </c>
      <c r="V125" s="33" t="n">
        <v>0</v>
      </c>
      <c r="W125" s="0" t="n">
        <f aca="false">SUM(G125:R125)/SUM(S125,T125,U126)</f>
        <v>39.7224283944434</v>
      </c>
    </row>
    <row r="126" customFormat="false" ht="12.8" hidden="false" customHeight="false" outlineLevel="0" collapsed="false">
      <c r="B126" s="30"/>
      <c r="C126" s="30"/>
      <c r="D126" s="30"/>
      <c r="E126" s="30"/>
      <c r="F126" s="1" t="s">
        <v>35</v>
      </c>
      <c r="G126" s="8" t="n">
        <v>1.35482204878367</v>
      </c>
      <c r="H126" s="10" t="n">
        <v>1.32826849402107</v>
      </c>
      <c r="I126" s="10" t="n">
        <v>1.37455431970921</v>
      </c>
      <c r="J126" s="10" t="n">
        <v>1.3839550648566</v>
      </c>
      <c r="K126" s="8" t="n">
        <v>1.56129638729696</v>
      </c>
      <c r="L126" s="10" t="n">
        <v>1.50539974625025</v>
      </c>
      <c r="M126" s="10" t="n">
        <v>1.64973025083663</v>
      </c>
      <c r="N126" s="34" t="n">
        <v>1.64231074361687</v>
      </c>
      <c r="O126" s="10" t="n">
        <v>11.4555999699881</v>
      </c>
      <c r="P126" s="10" t="n">
        <v>10.1390174685936</v>
      </c>
      <c r="Q126" s="10" t="n">
        <v>9.19449893815683</v>
      </c>
      <c r="R126" s="10" t="n">
        <v>12.1386366613316</v>
      </c>
      <c r="S126" s="8" t="n">
        <v>0.474386527900046</v>
      </c>
      <c r="T126" s="10" t="n">
        <v>0.57737582929563</v>
      </c>
      <c r="U126" s="10" t="n">
        <v>0.684364162751077</v>
      </c>
      <c r="V126" s="34" t="n">
        <v>0</v>
      </c>
      <c r="W126" s="0" t="n">
        <f aca="false">SUM(G126:R126)/SUM(S126:U126)</f>
        <v>31.5231001108836</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1.58811213507316</v>
      </c>
      <c r="C132" s="30" t="n">
        <f aca="false">SUM(G136:J147)</f>
        <v>169.843489357413</v>
      </c>
      <c r="D132" s="30" t="n">
        <f aca="false">C132/B132</f>
        <v>106.94678644313</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32" t="n">
        <f aca="false">SUM(G136:G147)/SUM(G133:G135)</f>
        <v>65.8105909398655</v>
      </c>
    </row>
    <row r="133" customFormat="false" ht="12.8" hidden="false" customHeight="false" outlineLevel="0" collapsed="false">
      <c r="B133" s="30"/>
      <c r="C133" s="30"/>
      <c r="D133" s="30"/>
      <c r="E133" s="30"/>
      <c r="F133" s="27" t="s">
        <v>22</v>
      </c>
      <c r="G133" s="14" t="n">
        <v>0.138112801454685</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32" t="n">
        <f aca="false">SUM(H136:H147)/SUM(G133,H134,H135)</f>
        <v>68.7507696905572</v>
      </c>
    </row>
    <row r="134" customFormat="false" ht="12.8" hidden="false" customHeight="false" outlineLevel="0" collapsed="false">
      <c r="B134" s="30"/>
      <c r="C134" s="30"/>
      <c r="D134" s="30"/>
      <c r="E134" s="30"/>
      <c r="F134" s="27" t="s">
        <v>23</v>
      </c>
      <c r="G134" s="14" t="n">
        <v>0.277993821100781</v>
      </c>
      <c r="H134" s="32" t="n">
        <v>0.374160304568947</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32" t="n">
        <f aca="false">SUM(I136:I147)/SUM(G134,H134,I135)</f>
        <v>37.8697388146421</v>
      </c>
    </row>
    <row r="135" customFormat="false" ht="12.8" hidden="false" customHeight="false" outlineLevel="0" collapsed="false">
      <c r="B135" s="30"/>
      <c r="C135" s="30"/>
      <c r="D135" s="30"/>
      <c r="E135" s="30"/>
      <c r="F135" s="27" t="s">
        <v>24</v>
      </c>
      <c r="G135" s="8" t="n">
        <v>0.228203249647338</v>
      </c>
      <c r="H135" s="10" t="n">
        <v>0.104691445606932</v>
      </c>
      <c r="I135" s="10" t="n">
        <v>0.464950512694481</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32" t="n">
        <f aca="false">SUM(J136:J147)/SUM(G135:I135)</f>
        <v>53.5440042929141</v>
      </c>
    </row>
    <row r="136" customFormat="false" ht="12.8" hidden="false" customHeight="false" outlineLevel="0" collapsed="false">
      <c r="B136" s="30" t="n">
        <f aca="false">SUM(K136:N139)</f>
        <v>7.38931318836428</v>
      </c>
      <c r="C136" s="30" t="n">
        <f aca="false">SUM(G136:J139)+SUM(K140:N143)+SUM(K144:N147)</f>
        <v>169.365166662005</v>
      </c>
      <c r="D136" s="30" t="n">
        <f aca="false">C136/B136</f>
        <v>22.9202853289125</v>
      </c>
      <c r="E136" s="27" t="s">
        <v>15</v>
      </c>
      <c r="F136" s="1" t="s">
        <v>25</v>
      </c>
      <c r="G136" s="14" t="n">
        <v>2.53744561294942</v>
      </c>
      <c r="H136" s="32" t="n">
        <v>2.60120519139492</v>
      </c>
      <c r="I136" s="32" t="n">
        <v>2.17908893535864</v>
      </c>
      <c r="J136" s="32" t="n">
        <v>2.65040357268134</v>
      </c>
      <c r="K136" s="2" t="n">
        <v>0</v>
      </c>
      <c r="L136" s="4" t="n">
        <v>0</v>
      </c>
      <c r="M136" s="4" t="n">
        <v>0</v>
      </c>
      <c r="N136" s="31" t="n">
        <v>0</v>
      </c>
      <c r="O136" s="32" t="n">
        <v>0</v>
      </c>
      <c r="P136" s="32" t="n">
        <v>0</v>
      </c>
      <c r="Q136" s="32" t="n">
        <v>0</v>
      </c>
      <c r="R136" s="32" t="n">
        <v>0</v>
      </c>
      <c r="S136" s="32" t="n">
        <v>0</v>
      </c>
      <c r="T136" s="32" t="n">
        <v>0</v>
      </c>
      <c r="U136" s="32" t="n">
        <v>0</v>
      </c>
      <c r="V136" s="33" t="n">
        <v>0</v>
      </c>
      <c r="W136" s="32" t="n">
        <f aca="false">SUM(G136:J136,K140:K147)/SUM(K137:K139)</f>
        <v>8.90337306172556</v>
      </c>
    </row>
    <row r="137" customFormat="false" ht="12.8" hidden="false" customHeight="false" outlineLevel="0" collapsed="false">
      <c r="B137" s="30"/>
      <c r="C137" s="30"/>
      <c r="D137" s="30"/>
      <c r="E137" s="30"/>
      <c r="F137" s="1" t="s">
        <v>26</v>
      </c>
      <c r="G137" s="14" t="n">
        <v>0.881927407750358</v>
      </c>
      <c r="H137" s="32" t="n">
        <v>1.00542545154402</v>
      </c>
      <c r="I137" s="32" t="n">
        <v>0.653028236259729</v>
      </c>
      <c r="J137" s="32" t="n">
        <v>1.09720667222748</v>
      </c>
      <c r="K137" s="14" t="n">
        <v>1.53891537496616</v>
      </c>
      <c r="L137" s="32" t="n">
        <v>0</v>
      </c>
      <c r="M137" s="32" t="n">
        <v>0</v>
      </c>
      <c r="N137" s="33" t="n">
        <v>0</v>
      </c>
      <c r="O137" s="32" t="n">
        <v>0</v>
      </c>
      <c r="P137" s="32" t="n">
        <v>0</v>
      </c>
      <c r="Q137" s="32" t="n">
        <v>0</v>
      </c>
      <c r="R137" s="32" t="n">
        <v>0</v>
      </c>
      <c r="S137" s="32" t="n">
        <v>0</v>
      </c>
      <c r="T137" s="32" t="n">
        <v>0</v>
      </c>
      <c r="U137" s="32" t="n">
        <v>0</v>
      </c>
      <c r="V137" s="33" t="n">
        <v>0</v>
      </c>
      <c r="W137" s="32" t="n">
        <f aca="false">SUM(G137:J137,L140:L147)/SUM(K137,L138,L139)</f>
        <v>16.0617329610271</v>
      </c>
    </row>
    <row r="138" customFormat="false" ht="12.8" hidden="false" customHeight="false" outlineLevel="0" collapsed="false">
      <c r="B138" s="30"/>
      <c r="C138" s="30"/>
      <c r="D138" s="30"/>
      <c r="E138" s="30"/>
      <c r="F138" s="1" t="s">
        <v>27</v>
      </c>
      <c r="G138" s="14" t="n">
        <v>1.05537309609662</v>
      </c>
      <c r="H138" s="32" t="n">
        <v>1.18961883703877</v>
      </c>
      <c r="I138" s="32" t="n">
        <v>0.785001337754426</v>
      </c>
      <c r="J138" s="32" t="n">
        <v>1.2894916229558</v>
      </c>
      <c r="K138" s="14" t="n">
        <v>1.40941307082196</v>
      </c>
      <c r="L138" s="32" t="n">
        <v>0.265146078836956</v>
      </c>
      <c r="M138" s="32" t="n">
        <v>0</v>
      </c>
      <c r="N138" s="33" t="n">
        <v>0</v>
      </c>
      <c r="O138" s="32" t="n">
        <v>0</v>
      </c>
      <c r="P138" s="32" t="n">
        <v>0</v>
      </c>
      <c r="Q138" s="32" t="n">
        <v>0</v>
      </c>
      <c r="R138" s="32" t="n">
        <v>0</v>
      </c>
      <c r="S138" s="32" t="n">
        <v>0</v>
      </c>
      <c r="T138" s="32" t="n">
        <v>0</v>
      </c>
      <c r="U138" s="32" t="n">
        <v>0</v>
      </c>
      <c r="V138" s="33" t="n">
        <v>0</v>
      </c>
      <c r="W138" s="32" t="n">
        <f aca="false">SUM(G138:J138,M140:M147)/SUM(K138,L138,M139)</f>
        <v>15.5589777096329</v>
      </c>
    </row>
    <row r="139" customFormat="false" ht="12.8" hidden="false" customHeight="false" outlineLevel="0" collapsed="false">
      <c r="B139" s="30"/>
      <c r="C139" s="30"/>
      <c r="D139" s="30"/>
      <c r="E139" s="30"/>
      <c r="F139" s="1" t="s">
        <v>16</v>
      </c>
      <c r="G139" s="14" t="n">
        <v>0.936331298633007</v>
      </c>
      <c r="H139" s="32" t="n">
        <v>0.950782425260602</v>
      </c>
      <c r="I139" s="32" t="n">
        <v>0.95901514118402</v>
      </c>
      <c r="J139" s="32" t="n">
        <v>1.00218862932344</v>
      </c>
      <c r="K139" s="8" t="n">
        <v>2.29178236059053</v>
      </c>
      <c r="L139" s="10" t="n">
        <v>0.803569778894947</v>
      </c>
      <c r="M139" s="10" t="n">
        <v>1.08048652425373</v>
      </c>
      <c r="N139" s="34" t="n">
        <v>0</v>
      </c>
      <c r="O139" s="32" t="n">
        <v>0</v>
      </c>
      <c r="P139" s="32" t="n">
        <v>0</v>
      </c>
      <c r="Q139" s="32" t="n">
        <v>0</v>
      </c>
      <c r="R139" s="32" t="n">
        <v>0</v>
      </c>
      <c r="S139" s="32" t="n">
        <v>0</v>
      </c>
      <c r="T139" s="32" t="n">
        <v>0</v>
      </c>
      <c r="U139" s="32" t="n">
        <v>0</v>
      </c>
      <c r="V139" s="33" t="n">
        <v>0</v>
      </c>
      <c r="W139" s="32" t="n">
        <f aca="false">SUM(G139:J139,N140:N147)/SUM(K139:M139)</f>
        <v>9.09080488377547</v>
      </c>
    </row>
    <row r="140" customFormat="false" ht="12.8" hidden="false" customHeight="false" outlineLevel="0" collapsed="false">
      <c r="B140" s="30" t="n">
        <f aca="false">SUM(O140:R143)</f>
        <v>0.906159982345993</v>
      </c>
      <c r="C140" s="30" t="n">
        <f aca="false">SUM(G140:N143)+SUM(O144:R147)</f>
        <v>316.925401042335</v>
      </c>
      <c r="D140" s="30" t="n">
        <f aca="false">C140/B140</f>
        <v>349.745527519141</v>
      </c>
      <c r="E140" s="27" t="s">
        <v>17</v>
      </c>
      <c r="F140" s="1" t="s">
        <v>28</v>
      </c>
      <c r="G140" s="2" t="n">
        <v>6.39417665214244</v>
      </c>
      <c r="H140" s="4" t="n">
        <v>6.34765832952286</v>
      </c>
      <c r="I140" s="4" t="n">
        <v>6.55256158335693</v>
      </c>
      <c r="J140" s="31" t="n">
        <v>6.38072641196374</v>
      </c>
      <c r="K140" s="32" t="n">
        <v>5.38966692704273</v>
      </c>
      <c r="L140" s="32" t="n">
        <v>6.69446149396318</v>
      </c>
      <c r="M140" s="32" t="n">
        <v>6.39373142607637</v>
      </c>
      <c r="N140" s="32" t="n">
        <v>5.62660116363491</v>
      </c>
      <c r="O140" s="2" t="n">
        <v>0</v>
      </c>
      <c r="P140" s="4" t="n">
        <v>0</v>
      </c>
      <c r="Q140" s="4" t="n">
        <v>0</v>
      </c>
      <c r="R140" s="31" t="n">
        <v>0</v>
      </c>
      <c r="S140" s="32" t="n">
        <v>0</v>
      </c>
      <c r="T140" s="32" t="n">
        <v>0</v>
      </c>
      <c r="U140" s="32" t="n">
        <v>0</v>
      </c>
      <c r="V140" s="33" t="n">
        <v>0</v>
      </c>
      <c r="W140" s="32" t="n">
        <f aca="false">SUM(G140:N140,O144:O147)/SUM(O141:O143)</f>
        <v>177.66097781578</v>
      </c>
    </row>
    <row r="141" customFormat="false" ht="12.8" hidden="false" customHeight="false" outlineLevel="0" collapsed="false">
      <c r="B141" s="30"/>
      <c r="C141" s="30"/>
      <c r="D141" s="30"/>
      <c r="E141" s="30"/>
      <c r="F141" s="1" t="s">
        <v>29</v>
      </c>
      <c r="G141" s="14" t="n">
        <v>6.52260048494801</v>
      </c>
      <c r="H141" s="32" t="n">
        <v>6.46714097950698</v>
      </c>
      <c r="I141" s="32" t="n">
        <v>6.67092910633827</v>
      </c>
      <c r="J141" s="33" t="n">
        <v>6.48923197496432</v>
      </c>
      <c r="K141" s="32" t="n">
        <v>5.43313518293164</v>
      </c>
      <c r="L141" s="32" t="n">
        <v>6.51324334006775</v>
      </c>
      <c r="M141" s="32" t="n">
        <v>6.39935954840245</v>
      </c>
      <c r="N141" s="32" t="n">
        <v>5.71689120320768</v>
      </c>
      <c r="O141" s="14" t="n">
        <v>0.202060359035849</v>
      </c>
      <c r="P141" s="32" t="n">
        <v>0</v>
      </c>
      <c r="Q141" s="32" t="n">
        <v>0</v>
      </c>
      <c r="R141" s="33" t="n">
        <v>0</v>
      </c>
      <c r="S141" s="32" t="n">
        <v>0</v>
      </c>
      <c r="T141" s="32" t="n">
        <v>0</v>
      </c>
      <c r="U141" s="32" t="n">
        <v>0</v>
      </c>
      <c r="V141" s="33" t="n">
        <v>0</v>
      </c>
      <c r="W141" s="32" t="n">
        <f aca="false">SUM(G141:N141,P144:P147)/SUM(O141,P142,P143)</f>
        <v>161.061593975577</v>
      </c>
    </row>
    <row r="142" customFormat="false" ht="12.8" hidden="false" customHeight="false" outlineLevel="0" collapsed="false">
      <c r="B142" s="30"/>
      <c r="C142" s="30"/>
      <c r="D142" s="30"/>
      <c r="E142" s="30"/>
      <c r="F142" s="1" t="s">
        <v>30</v>
      </c>
      <c r="G142" s="14" t="n">
        <v>6.37496701152558</v>
      </c>
      <c r="H142" s="32" t="n">
        <v>6.32880691463967</v>
      </c>
      <c r="I142" s="32" t="n">
        <v>6.53194712919297</v>
      </c>
      <c r="J142" s="33" t="n">
        <v>6.36235190584272</v>
      </c>
      <c r="K142" s="32" t="n">
        <v>5.31080104381735</v>
      </c>
      <c r="L142" s="32" t="n">
        <v>6.68044860760388</v>
      </c>
      <c r="M142" s="32" t="n">
        <v>6.33999318787317</v>
      </c>
      <c r="N142" s="32" t="n">
        <v>5.59703425627717</v>
      </c>
      <c r="O142" s="14" t="n">
        <v>0.0937932754843652</v>
      </c>
      <c r="P142" s="32" t="n">
        <v>0.219407224450283</v>
      </c>
      <c r="Q142" s="32" t="n">
        <v>0</v>
      </c>
      <c r="R142" s="33" t="n">
        <v>0</v>
      </c>
      <c r="S142" s="32" t="n">
        <v>0</v>
      </c>
      <c r="T142" s="32" t="n">
        <v>0</v>
      </c>
      <c r="U142" s="32" t="n">
        <v>0</v>
      </c>
      <c r="V142" s="33" t="n">
        <v>0</v>
      </c>
      <c r="W142" s="32" t="n">
        <f aca="false">SUM(G142:N142,Q144:Q147)/SUM(O142,P142,Q143)</f>
        <v>164.650749161621</v>
      </c>
    </row>
    <row r="143" customFormat="false" ht="12.8" hidden="false" customHeight="false" outlineLevel="0" collapsed="false">
      <c r="B143" s="30"/>
      <c r="C143" s="30"/>
      <c r="D143" s="30"/>
      <c r="E143" s="30"/>
      <c r="F143" s="1" t="s">
        <v>31</v>
      </c>
      <c r="G143" s="8" t="n">
        <v>6.51936759469061</v>
      </c>
      <c r="H143" s="10" t="n">
        <v>6.46908106913052</v>
      </c>
      <c r="I143" s="10" t="n">
        <v>6.67002240998494</v>
      </c>
      <c r="J143" s="34" t="n">
        <v>6.49027521034959</v>
      </c>
      <c r="K143" s="32" t="n">
        <v>5.39209648260669</v>
      </c>
      <c r="L143" s="32" t="n">
        <v>5.97981094771815</v>
      </c>
      <c r="M143" s="32" t="n">
        <v>6.41486661533734</v>
      </c>
      <c r="N143" s="32" t="n">
        <v>5.72539155559305</v>
      </c>
      <c r="O143" s="8" t="n">
        <v>0.150449686357145</v>
      </c>
      <c r="P143" s="10" t="n">
        <v>0.071658001274936</v>
      </c>
      <c r="Q143" s="10" t="n">
        <v>0.168791435743415</v>
      </c>
      <c r="R143" s="34" t="n">
        <v>0</v>
      </c>
      <c r="S143" s="32" t="n">
        <v>0</v>
      </c>
      <c r="T143" s="32" t="n">
        <v>0</v>
      </c>
      <c r="U143" s="32" t="n">
        <v>0</v>
      </c>
      <c r="V143" s="33" t="n">
        <v>0</v>
      </c>
      <c r="W143" s="32" t="n">
        <f aca="false">SUM(G143:N143,R144:R147)/SUM(O143,P143,Q143)</f>
        <v>201.716468333138</v>
      </c>
    </row>
    <row r="144" customFormat="false" ht="12.8" hidden="false" customHeight="false" outlineLevel="0" collapsed="false">
      <c r="B144" s="30" t="n">
        <f aca="false">SUM(S144:V147)</f>
        <v>2.07718018739965</v>
      </c>
      <c r="C144" s="30" t="n">
        <f aca="false">SUM(G144:R147)</f>
        <v>214.228234624421</v>
      </c>
      <c r="D144" s="30" t="n">
        <f aca="false">C144/B144</f>
        <v>103.134160398769</v>
      </c>
      <c r="E144" s="27" t="s">
        <v>18</v>
      </c>
      <c r="F144" s="1" t="s">
        <v>32</v>
      </c>
      <c r="G144" s="14" t="n">
        <v>2.61546918549216</v>
      </c>
      <c r="H144" s="32" t="n">
        <v>2.60733431137603</v>
      </c>
      <c r="I144" s="32" t="n">
        <v>2.67375844786999</v>
      </c>
      <c r="J144" s="32" t="n">
        <v>2.60596766264646</v>
      </c>
      <c r="K144" s="2" t="n">
        <v>3.35980851547326</v>
      </c>
      <c r="L144" s="4" t="n">
        <v>2.92761046833803</v>
      </c>
      <c r="M144" s="4" t="n">
        <v>3.12595747960059</v>
      </c>
      <c r="N144" s="31" t="n">
        <v>2.65343502509955</v>
      </c>
      <c r="O144" s="32" t="n">
        <v>7.32865283491976</v>
      </c>
      <c r="P144" s="32" t="n">
        <v>7.26104338760339</v>
      </c>
      <c r="Q144" s="32" t="n">
        <v>7.41860012385877</v>
      </c>
      <c r="R144" s="32" t="n">
        <v>7.24504500705551</v>
      </c>
      <c r="S144" s="2" t="n">
        <v>0</v>
      </c>
      <c r="T144" s="4" t="n">
        <v>0</v>
      </c>
      <c r="U144" s="4" t="n">
        <v>0</v>
      </c>
      <c r="V144" s="31" t="n">
        <v>0</v>
      </c>
      <c r="W144" s="32" t="n">
        <f aca="false">SUM(G144:R144)/SUM(S145:S147)</f>
        <v>40.8130834915835</v>
      </c>
    </row>
    <row r="145" customFormat="false" ht="12.8" hidden="false" customHeight="false" outlineLevel="0" collapsed="false">
      <c r="B145" s="30"/>
      <c r="C145" s="30"/>
      <c r="D145" s="30"/>
      <c r="E145" s="30"/>
      <c r="F145" s="1" t="s">
        <v>33</v>
      </c>
      <c r="G145" s="14" t="n">
        <v>2.75952207843831</v>
      </c>
      <c r="H145" s="32" t="n">
        <v>2.7223115935463</v>
      </c>
      <c r="I145" s="32" t="n">
        <v>2.81430562506754</v>
      </c>
      <c r="J145" s="32" t="n">
        <v>2.70156698647263</v>
      </c>
      <c r="K145" s="14" t="n">
        <v>3.82190951697915</v>
      </c>
      <c r="L145" s="32" t="n">
        <v>3.04176375061151</v>
      </c>
      <c r="M145" s="32" t="n">
        <v>3.20482711458251</v>
      </c>
      <c r="N145" s="33" t="n">
        <v>2.84924076396071</v>
      </c>
      <c r="O145" s="32" t="n">
        <v>7.38862859697503</v>
      </c>
      <c r="P145" s="32" t="n">
        <v>7.33707046264744</v>
      </c>
      <c r="Q145" s="32" t="n">
        <v>7.47366434167199</v>
      </c>
      <c r="R145" s="32" t="n">
        <v>7.324766773744</v>
      </c>
      <c r="S145" s="14" t="n">
        <v>0.406988768495965</v>
      </c>
      <c r="T145" s="32" t="n">
        <v>0</v>
      </c>
      <c r="U145" s="32" t="n">
        <v>0</v>
      </c>
      <c r="V145" s="33" t="n">
        <v>0</v>
      </c>
      <c r="W145" s="32" t="n">
        <f aca="false">SUM(G145:R145)/SUM(S145,T146,T147)</f>
        <v>61.7895730021354</v>
      </c>
    </row>
    <row r="146" customFormat="false" ht="12.8" hidden="false" customHeight="false" outlineLevel="0" collapsed="false">
      <c r="B146" s="30"/>
      <c r="C146" s="30"/>
      <c r="D146" s="30"/>
      <c r="E146" s="30"/>
      <c r="F146" s="1" t="s">
        <v>34</v>
      </c>
      <c r="G146" s="14" t="n">
        <v>3.01645377144468</v>
      </c>
      <c r="H146" s="32" t="n">
        <v>2.97562774976732</v>
      </c>
      <c r="I146" s="32" t="n">
        <v>3.0086589214062</v>
      </c>
      <c r="J146" s="32" t="n">
        <v>2.93191731476971</v>
      </c>
      <c r="K146" s="14" t="n">
        <v>4.08426983605641</v>
      </c>
      <c r="L146" s="32" t="n">
        <v>3.34458606020837</v>
      </c>
      <c r="M146" s="32" t="n">
        <v>3.46413163406905</v>
      </c>
      <c r="N146" s="33" t="n">
        <v>3.07204898477227</v>
      </c>
      <c r="O146" s="32" t="n">
        <v>7.37810440838415</v>
      </c>
      <c r="P146" s="32" t="n">
        <v>7.29356941220098</v>
      </c>
      <c r="Q146" s="32" t="n">
        <v>7.44671205083698</v>
      </c>
      <c r="R146" s="32" t="n">
        <v>7.30020274143925</v>
      </c>
      <c r="S146" s="14" t="n">
        <v>0.434060519287355</v>
      </c>
      <c r="T146" s="32" t="n">
        <v>0.38490870577615</v>
      </c>
      <c r="U146" s="32" t="n">
        <v>0</v>
      </c>
      <c r="V146" s="33" t="n">
        <v>0</v>
      </c>
      <c r="W146" s="32" t="n">
        <f aca="false">SUM(G146:R146)/SUM(S146,T146,U147)</f>
        <v>47.3388543036755</v>
      </c>
    </row>
    <row r="147" customFormat="false" ht="12.8" hidden="false" customHeight="false" outlineLevel="0" collapsed="false">
      <c r="B147" s="30"/>
      <c r="C147" s="30"/>
      <c r="D147" s="30"/>
      <c r="E147" s="30"/>
      <c r="F147" s="1" t="s">
        <v>35</v>
      </c>
      <c r="G147" s="8" t="n">
        <v>2.78877924394454</v>
      </c>
      <c r="H147" s="10" t="n">
        <v>2.75179494366282</v>
      </c>
      <c r="I147" s="10" t="n">
        <v>2.80614400970419</v>
      </c>
      <c r="J147" s="10" t="n">
        <v>2.71849927529162</v>
      </c>
      <c r="K147" s="8" t="n">
        <v>3.89483057667712</v>
      </c>
      <c r="L147" s="10" t="n">
        <v>3.06356408413778</v>
      </c>
      <c r="M147" s="10" t="n">
        <v>3.20334232964036</v>
      </c>
      <c r="N147" s="34" t="n">
        <v>2.87277407123242</v>
      </c>
      <c r="O147" s="10" t="n">
        <v>7.41571456151943</v>
      </c>
      <c r="P147" s="10" t="n">
        <v>7.31937762893741</v>
      </c>
      <c r="Q147" s="10" t="n">
        <v>7.49500672611269</v>
      </c>
      <c r="R147" s="10" t="n">
        <v>7.31986423417482</v>
      </c>
      <c r="S147" s="8" t="n">
        <v>0.428707320046136</v>
      </c>
      <c r="T147" s="10" t="n">
        <v>0.0729665312268438</v>
      </c>
      <c r="U147" s="10" t="n">
        <v>0.349548342567203</v>
      </c>
      <c r="V147" s="34" t="n">
        <v>0</v>
      </c>
      <c r="W147" s="32" t="n">
        <f aca="false">SUM(G147:R147)/SUM(S147:U147)</f>
        <v>63.0266598700879</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1.17718766014089</v>
      </c>
      <c r="C153" s="30" t="n">
        <f aca="false">SUM(G157:J168)</f>
        <v>385.361643359507</v>
      </c>
      <c r="D153" s="30" t="n">
        <f aca="false">C153/B153</f>
        <v>327.357868594532</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32" t="n">
        <f aca="false">SUM(G157:G168)/SUM(G154:G156)</f>
        <v>173.900566554752</v>
      </c>
    </row>
    <row r="154" customFormat="false" ht="12.8" hidden="false" customHeight="false" outlineLevel="0" collapsed="false">
      <c r="B154" s="30"/>
      <c r="C154" s="30"/>
      <c r="D154" s="30"/>
      <c r="E154" s="30"/>
      <c r="F154" s="27" t="s">
        <v>22</v>
      </c>
      <c r="G154" s="14" t="n">
        <v>0.156516387255705</v>
      </c>
      <c r="H154" s="32" t="n">
        <v>0</v>
      </c>
      <c r="I154" s="32" t="n">
        <v>0</v>
      </c>
      <c r="J154" s="33" t="n">
        <v>0</v>
      </c>
      <c r="K154" s="32" t="n">
        <v>0</v>
      </c>
      <c r="L154" s="32" t="n">
        <v>0</v>
      </c>
      <c r="M154" s="32" t="n">
        <v>0</v>
      </c>
      <c r="N154" s="32" t="n">
        <v>0</v>
      </c>
      <c r="O154" s="32" t="n">
        <v>0</v>
      </c>
      <c r="P154" s="32" t="n">
        <v>0</v>
      </c>
      <c r="Q154" s="32" t="n">
        <v>0</v>
      </c>
      <c r="R154" s="32" t="n">
        <v>0</v>
      </c>
      <c r="S154" s="32" t="n">
        <v>0</v>
      </c>
      <c r="T154" s="32" t="n">
        <v>0</v>
      </c>
      <c r="U154" s="32" t="n">
        <v>0</v>
      </c>
      <c r="V154" s="33" t="n">
        <v>0</v>
      </c>
      <c r="W154" s="32" t="n">
        <f aca="false">SUM(H157:H168)/SUM(G154,H155,H156)</f>
        <v>184.320061352083</v>
      </c>
    </row>
    <row r="155" customFormat="false" ht="12.8" hidden="false" customHeight="false" outlineLevel="0" collapsed="false">
      <c r="B155" s="30"/>
      <c r="C155" s="30"/>
      <c r="D155" s="30"/>
      <c r="E155" s="30"/>
      <c r="F155" s="27" t="s">
        <v>23</v>
      </c>
      <c r="G155" s="14" t="n">
        <v>0.277243254523774</v>
      </c>
      <c r="H155" s="32" t="n">
        <v>0.284040649504074</v>
      </c>
      <c r="I155" s="32" t="n">
        <v>0</v>
      </c>
      <c r="J155" s="33" t="n">
        <v>0</v>
      </c>
      <c r="K155" s="32" t="n">
        <v>0</v>
      </c>
      <c r="L155" s="32" t="n">
        <v>0</v>
      </c>
      <c r="M155" s="32" t="n">
        <v>0</v>
      </c>
      <c r="N155" s="32" t="n">
        <v>0</v>
      </c>
      <c r="O155" s="32" t="n">
        <v>0</v>
      </c>
      <c r="P155" s="32" t="n">
        <v>0</v>
      </c>
      <c r="Q155" s="32" t="n">
        <v>0</v>
      </c>
      <c r="R155" s="32" t="n">
        <v>0</v>
      </c>
      <c r="S155" s="32" t="n">
        <v>0</v>
      </c>
      <c r="T155" s="32" t="n">
        <v>0</v>
      </c>
      <c r="U155" s="32" t="n">
        <v>0</v>
      </c>
      <c r="V155" s="33" t="n">
        <v>0</v>
      </c>
      <c r="W155" s="32" t="n">
        <f aca="false">SUM(I157:I168)/SUM(G155,H155,I156)</f>
        <v>118.312961144825</v>
      </c>
    </row>
    <row r="156" customFormat="false" ht="12.8" hidden="false" customHeight="false" outlineLevel="0" collapsed="false">
      <c r="B156" s="30"/>
      <c r="C156" s="30"/>
      <c r="D156" s="30"/>
      <c r="E156" s="30"/>
      <c r="F156" s="27" t="s">
        <v>24</v>
      </c>
      <c r="G156" s="8" t="n">
        <v>0.123212379246493</v>
      </c>
      <c r="H156" s="10" t="n">
        <v>0.0779364307654933</v>
      </c>
      <c r="I156" s="10" t="n">
        <v>0.258238558845352</v>
      </c>
      <c r="J156" s="34" t="n">
        <v>0</v>
      </c>
      <c r="K156" s="32" t="n">
        <v>0</v>
      </c>
      <c r="L156" s="32" t="n">
        <v>0</v>
      </c>
      <c r="M156" s="32" t="n">
        <v>0</v>
      </c>
      <c r="N156" s="32" t="n">
        <v>0</v>
      </c>
      <c r="O156" s="32" t="n">
        <v>0</v>
      </c>
      <c r="P156" s="32" t="n">
        <v>0</v>
      </c>
      <c r="Q156" s="32" t="n">
        <v>0</v>
      </c>
      <c r="R156" s="32" t="n">
        <v>0</v>
      </c>
      <c r="S156" s="32" t="n">
        <v>0</v>
      </c>
      <c r="T156" s="32" t="n">
        <v>0</v>
      </c>
      <c r="U156" s="32" t="n">
        <v>0</v>
      </c>
      <c r="V156" s="33" t="n">
        <v>0</v>
      </c>
      <c r="W156" s="32" t="n">
        <f aca="false">SUM(J157:J168)/SUM(G156:I156)</f>
        <v>208.919580297841</v>
      </c>
    </row>
    <row r="157" customFormat="false" ht="12.8" hidden="false" customHeight="false" outlineLevel="0" collapsed="false">
      <c r="B157" s="30" t="n">
        <f aca="false">SUM(K157:N160)</f>
        <v>3.43661846596033</v>
      </c>
      <c r="C157" s="30" t="n">
        <f aca="false">SUM(G157:J160)+SUM(K161:N164)+SUM(K165:N168)</f>
        <v>394.904027549209</v>
      </c>
      <c r="D157" s="30" t="n">
        <f aca="false">C157/B157</f>
        <v>114.910640055255</v>
      </c>
      <c r="E157" s="27" t="s">
        <v>15</v>
      </c>
      <c r="F157" s="1" t="s">
        <v>25</v>
      </c>
      <c r="G157" s="14" t="n">
        <v>0.810401608542736</v>
      </c>
      <c r="H157" s="32" t="n">
        <v>0.829745399248289</v>
      </c>
      <c r="I157" s="32" t="n">
        <v>0.659439466891165</v>
      </c>
      <c r="J157" s="32" t="n">
        <v>0.855352004153472</v>
      </c>
      <c r="K157" s="2" t="n">
        <v>0</v>
      </c>
      <c r="L157" s="4" t="n">
        <v>0</v>
      </c>
      <c r="M157" s="4" t="n">
        <v>0</v>
      </c>
      <c r="N157" s="31" t="n">
        <v>0</v>
      </c>
      <c r="O157" s="32" t="n">
        <v>0</v>
      </c>
      <c r="P157" s="32" t="n">
        <v>0</v>
      </c>
      <c r="Q157" s="32" t="n">
        <v>0</v>
      </c>
      <c r="R157" s="32" t="n">
        <v>0</v>
      </c>
      <c r="S157" s="32" t="n">
        <v>0</v>
      </c>
      <c r="T157" s="32" t="n">
        <v>0</v>
      </c>
      <c r="U157" s="32" t="n">
        <v>0</v>
      </c>
      <c r="V157" s="33" t="n">
        <v>0</v>
      </c>
      <c r="W157" s="32" t="n">
        <f aca="false">SUM(G157:J157,K161:K168)/SUM(K158:K160)</f>
        <v>50.8338997389302</v>
      </c>
    </row>
    <row r="158" customFormat="false" ht="12.8" hidden="false" customHeight="false" outlineLevel="0" collapsed="false">
      <c r="B158" s="30"/>
      <c r="C158" s="30"/>
      <c r="D158" s="30"/>
      <c r="E158" s="30"/>
      <c r="F158" s="1" t="s">
        <v>26</v>
      </c>
      <c r="G158" s="14" t="n">
        <v>0.338430933639464</v>
      </c>
      <c r="H158" s="32" t="n">
        <v>0.408188221335053</v>
      </c>
      <c r="I158" s="32" t="n">
        <v>0.200825044113091</v>
      </c>
      <c r="J158" s="32" t="n">
        <v>0.412217843061284</v>
      </c>
      <c r="K158" s="14" t="n">
        <v>0.567428027584183</v>
      </c>
      <c r="L158" s="32" t="n">
        <v>0</v>
      </c>
      <c r="M158" s="32" t="n">
        <v>0</v>
      </c>
      <c r="N158" s="33" t="n">
        <v>0</v>
      </c>
      <c r="O158" s="32" t="n">
        <v>0</v>
      </c>
      <c r="P158" s="32" t="n">
        <v>0</v>
      </c>
      <c r="Q158" s="32" t="n">
        <v>0</v>
      </c>
      <c r="R158" s="32" t="n">
        <v>0</v>
      </c>
      <c r="S158" s="32" t="n">
        <v>0</v>
      </c>
      <c r="T158" s="32" t="n">
        <v>0</v>
      </c>
      <c r="U158" s="32" t="n">
        <v>0</v>
      </c>
      <c r="V158" s="33" t="n">
        <v>0</v>
      </c>
      <c r="W158" s="32" t="n">
        <f aca="false">SUM(G158:J158,L161:L168)/SUM(K158,L159,L160)</f>
        <v>73.1933254882127</v>
      </c>
    </row>
    <row r="159" customFormat="false" ht="12.8" hidden="false" customHeight="false" outlineLevel="0" collapsed="false">
      <c r="B159" s="30"/>
      <c r="C159" s="30"/>
      <c r="D159" s="30"/>
      <c r="E159" s="30"/>
      <c r="F159" s="1" t="s">
        <v>27</v>
      </c>
      <c r="G159" s="14" t="n">
        <v>0.316155011751373</v>
      </c>
      <c r="H159" s="32" t="n">
        <v>0.377756982620413</v>
      </c>
      <c r="I159" s="32" t="n">
        <v>0.18710652617749</v>
      </c>
      <c r="J159" s="32" t="n">
        <v>0.363285106920117</v>
      </c>
      <c r="K159" s="14" t="n">
        <v>0.567694358934904</v>
      </c>
      <c r="L159" s="32" t="n">
        <v>0.136014180049844</v>
      </c>
      <c r="M159" s="32" t="n">
        <v>0</v>
      </c>
      <c r="N159" s="33" t="n">
        <v>0</v>
      </c>
      <c r="O159" s="32" t="n">
        <v>0</v>
      </c>
      <c r="P159" s="32" t="n">
        <v>0</v>
      </c>
      <c r="Q159" s="32" t="n">
        <v>0</v>
      </c>
      <c r="R159" s="32" t="n">
        <v>0</v>
      </c>
      <c r="S159" s="32" t="n">
        <v>0</v>
      </c>
      <c r="T159" s="32" t="n">
        <v>0</v>
      </c>
      <c r="U159" s="32" t="n">
        <v>0</v>
      </c>
      <c r="V159" s="33" t="n">
        <v>0</v>
      </c>
      <c r="W159" s="32" t="n">
        <f aca="false">SUM(G159:J159,M161:M168)/SUM(K159,L159,M160)</f>
        <v>73.7503249276579</v>
      </c>
    </row>
    <row r="160" customFormat="false" ht="12.8" hidden="false" customHeight="false" outlineLevel="0" collapsed="false">
      <c r="B160" s="30"/>
      <c r="C160" s="30"/>
      <c r="D160" s="30"/>
      <c r="E160" s="30"/>
      <c r="F160" s="1" t="s">
        <v>16</v>
      </c>
      <c r="G160" s="14" t="n">
        <v>0.581862242112635</v>
      </c>
      <c r="H160" s="32" t="n">
        <v>0.585138507971724</v>
      </c>
      <c r="I160" s="32" t="n">
        <v>0.688994318015786</v>
      </c>
      <c r="J160" s="32" t="n">
        <v>0.631194789024427</v>
      </c>
      <c r="K160" s="8" t="n">
        <v>0.906448402833635</v>
      </c>
      <c r="L160" s="10" t="n">
        <v>0.639673529316657</v>
      </c>
      <c r="M160" s="10" t="n">
        <v>0.619359967241102</v>
      </c>
      <c r="N160" s="34" t="n">
        <v>0</v>
      </c>
      <c r="O160" s="32" t="n">
        <v>0</v>
      </c>
      <c r="P160" s="32" t="n">
        <v>0</v>
      </c>
      <c r="Q160" s="32" t="n">
        <v>0</v>
      </c>
      <c r="R160" s="32" t="n">
        <v>0</v>
      </c>
      <c r="S160" s="32" t="n">
        <v>0</v>
      </c>
      <c r="T160" s="32" t="n">
        <v>0</v>
      </c>
      <c r="U160" s="32" t="n">
        <v>0</v>
      </c>
      <c r="V160" s="33" t="n">
        <v>0</v>
      </c>
      <c r="W160" s="32" t="n">
        <f aca="false">SUM(G160:J160,N161:N168)/SUM(K160:M160)</f>
        <v>43.9805953683619</v>
      </c>
    </row>
    <row r="161" customFormat="false" ht="12.8" hidden="false" customHeight="false" outlineLevel="0" collapsed="false">
      <c r="B161" s="30" t="n">
        <f aca="false">SUM(O161:R164)</f>
        <v>3.66790570876223</v>
      </c>
      <c r="C161" s="30" t="n">
        <f aca="false">SUM(G161:N164)+SUM(O165:R168)</f>
        <v>359.533722894442</v>
      </c>
      <c r="D161" s="30" t="n">
        <f aca="false">C161/B161</f>
        <v>98.0215282076512</v>
      </c>
      <c r="E161" s="27" t="s">
        <v>17</v>
      </c>
      <c r="F161" s="1" t="s">
        <v>28</v>
      </c>
      <c r="G161" s="2" t="n">
        <v>9.6314092550717</v>
      </c>
      <c r="H161" s="4" t="n">
        <v>9.43294438723067</v>
      </c>
      <c r="I161" s="4" t="n">
        <v>9.71078494698684</v>
      </c>
      <c r="J161" s="31" t="n">
        <v>9.47176531853208</v>
      </c>
      <c r="K161" s="32" t="n">
        <v>10.3458235861799</v>
      </c>
      <c r="L161" s="32" t="n">
        <v>9.96470771259357</v>
      </c>
      <c r="M161" s="32" t="n">
        <v>9.83948245017296</v>
      </c>
      <c r="N161" s="32" t="n">
        <v>9.29717617866643</v>
      </c>
      <c r="O161" s="2" t="n">
        <v>0</v>
      </c>
      <c r="P161" s="4" t="n">
        <v>0</v>
      </c>
      <c r="Q161" s="4" t="n">
        <v>0</v>
      </c>
      <c r="R161" s="31" t="n">
        <v>0</v>
      </c>
      <c r="S161" s="32" t="n">
        <v>0</v>
      </c>
      <c r="T161" s="32" t="n">
        <v>0</v>
      </c>
      <c r="U161" s="32" t="n">
        <v>0</v>
      </c>
      <c r="V161" s="33" t="n">
        <v>0</v>
      </c>
      <c r="W161" s="32" t="n">
        <f aca="false">SUM(G161:N161,O165:O168)/SUM(O162:O164)</f>
        <v>56.359379959737</v>
      </c>
    </row>
    <row r="162" customFormat="false" ht="12.8" hidden="false" customHeight="false" outlineLevel="0" collapsed="false">
      <c r="B162" s="30"/>
      <c r="C162" s="30"/>
      <c r="D162" s="30"/>
      <c r="E162" s="30"/>
      <c r="F162" s="1" t="s">
        <v>29</v>
      </c>
      <c r="G162" s="14" t="n">
        <v>9.25048394889158</v>
      </c>
      <c r="H162" s="32" t="n">
        <v>9.07023557361802</v>
      </c>
      <c r="I162" s="32" t="n">
        <v>9.26641210380506</v>
      </c>
      <c r="J162" s="33" t="n">
        <v>9.10823226340097</v>
      </c>
      <c r="K162" s="32" t="n">
        <v>9.95798857759722</v>
      </c>
      <c r="L162" s="32" t="n">
        <v>9.48448731774099</v>
      </c>
      <c r="M162" s="32" t="n">
        <v>9.38216365516777</v>
      </c>
      <c r="N162" s="32" t="n">
        <v>9.04173152409861</v>
      </c>
      <c r="O162" s="14" t="n">
        <v>0.418158543244639</v>
      </c>
      <c r="P162" s="32" t="n">
        <v>0</v>
      </c>
      <c r="Q162" s="32" t="n">
        <v>0</v>
      </c>
      <c r="R162" s="33" t="n">
        <v>0</v>
      </c>
      <c r="S162" s="32" t="n">
        <v>0</v>
      </c>
      <c r="T162" s="32" t="n">
        <v>0</v>
      </c>
      <c r="U162" s="32" t="n">
        <v>0</v>
      </c>
      <c r="V162" s="33" t="n">
        <v>0</v>
      </c>
      <c r="W162" s="32" t="n">
        <f aca="false">SUM(G162:N162,P165:P168)/SUM(O162,P163,P164)</f>
        <v>50.7602114047807</v>
      </c>
    </row>
    <row r="163" customFormat="false" ht="12.8" hidden="false" customHeight="false" outlineLevel="0" collapsed="false">
      <c r="B163" s="30"/>
      <c r="C163" s="30"/>
      <c r="D163" s="30"/>
      <c r="E163" s="30"/>
      <c r="F163" s="1" t="s">
        <v>30</v>
      </c>
      <c r="G163" s="14" t="n">
        <v>10.1783058262216</v>
      </c>
      <c r="H163" s="32" t="n">
        <v>9.99040963173393</v>
      </c>
      <c r="I163" s="32" t="n">
        <v>10.2106198589802</v>
      </c>
      <c r="J163" s="33" t="n">
        <v>10.0293535187017</v>
      </c>
      <c r="K163" s="32" t="n">
        <v>10.5403346147233</v>
      </c>
      <c r="L163" s="32" t="n">
        <v>10.4434043103498</v>
      </c>
      <c r="M163" s="32" t="n">
        <v>10.319903308045</v>
      </c>
      <c r="N163" s="32" t="n">
        <v>9.98840567457532</v>
      </c>
      <c r="O163" s="14" t="n">
        <v>0.881054943214959</v>
      </c>
      <c r="P163" s="32" t="n">
        <v>0.76306304082178</v>
      </c>
      <c r="Q163" s="32" t="n">
        <v>0</v>
      </c>
      <c r="R163" s="33" t="n">
        <v>0</v>
      </c>
      <c r="S163" s="32" t="n">
        <v>0</v>
      </c>
      <c r="T163" s="32" t="n">
        <v>0</v>
      </c>
      <c r="U163" s="32" t="n">
        <v>0</v>
      </c>
      <c r="V163" s="33" t="n">
        <v>0</v>
      </c>
      <c r="W163" s="32" t="n">
        <f aca="false">SUM(G163:N163,Q165:Q168)/SUM(O163,P163,Q164)</f>
        <v>38.6125684342862</v>
      </c>
    </row>
    <row r="164" customFormat="false" ht="12.8" hidden="false" customHeight="false" outlineLevel="0" collapsed="false">
      <c r="B164" s="30"/>
      <c r="C164" s="30"/>
      <c r="D164" s="30"/>
      <c r="E164" s="30"/>
      <c r="F164" s="1" t="s">
        <v>31</v>
      </c>
      <c r="G164" s="8" t="n">
        <v>9.87279706530124</v>
      </c>
      <c r="H164" s="10" t="n">
        <v>9.67141345747429</v>
      </c>
      <c r="I164" s="10" t="n">
        <v>9.94517018969006</v>
      </c>
      <c r="J164" s="34" t="n">
        <v>9.71735622592141</v>
      </c>
      <c r="K164" s="32" t="n">
        <v>10.5540246551379</v>
      </c>
      <c r="L164" s="32" t="n">
        <v>10.1654048664901</v>
      </c>
      <c r="M164" s="32" t="n">
        <v>10.0485487257815</v>
      </c>
      <c r="N164" s="32" t="n">
        <v>9.48531960900604</v>
      </c>
      <c r="O164" s="8" t="n">
        <v>0.270066188680967</v>
      </c>
      <c r="P164" s="10" t="n">
        <v>0.521147746419503</v>
      </c>
      <c r="Q164" s="10" t="n">
        <v>0.814415246380384</v>
      </c>
      <c r="R164" s="34" t="n">
        <v>0</v>
      </c>
      <c r="S164" s="32" t="n">
        <v>0</v>
      </c>
      <c r="T164" s="32" t="n">
        <v>0</v>
      </c>
      <c r="U164" s="32" t="n">
        <v>0</v>
      </c>
      <c r="V164" s="33" t="n">
        <v>0</v>
      </c>
      <c r="W164" s="32" t="n">
        <f aca="false">SUM(G164:N164,R165:R168)/SUM(O164,P164,Q164)</f>
        <v>55.8953366962359</v>
      </c>
    </row>
    <row r="165" customFormat="false" ht="12.8" hidden="false" customHeight="false" outlineLevel="0" collapsed="false">
      <c r="B165" s="30" t="n">
        <f aca="false">SUM(S165:V168)</f>
        <v>2.88229460457635</v>
      </c>
      <c r="C165" s="30" t="n">
        <f aca="false">SUM(G165:R168)</f>
        <v>496.474005116226</v>
      </c>
      <c r="D165" s="30" t="n">
        <f aca="false">C165/B165</f>
        <v>172.249569606088</v>
      </c>
      <c r="E165" s="27" t="s">
        <v>18</v>
      </c>
      <c r="F165" s="1" t="s">
        <v>32</v>
      </c>
      <c r="G165" s="14" t="n">
        <v>14.6650444701175</v>
      </c>
      <c r="H165" s="32" t="n">
        <v>14.4927751336656</v>
      </c>
      <c r="I165" s="32" t="n">
        <v>14.7040208442778</v>
      </c>
      <c r="J165" s="32" t="n">
        <v>14.5349849311709</v>
      </c>
      <c r="K165" s="2" t="n">
        <v>15.5086394419113</v>
      </c>
      <c r="L165" s="4" t="n">
        <v>14.9205287515314</v>
      </c>
      <c r="M165" s="4" t="n">
        <v>14.8929061227074</v>
      </c>
      <c r="N165" s="31" t="n">
        <v>14.4369285918676</v>
      </c>
      <c r="O165" s="32" t="n">
        <v>3.07106324252423</v>
      </c>
      <c r="P165" s="32" t="n">
        <v>3.33295932535952</v>
      </c>
      <c r="Q165" s="32" t="n">
        <v>3.72314883483032</v>
      </c>
      <c r="R165" s="32" t="n">
        <v>2.96058862027344</v>
      </c>
      <c r="S165" s="2" t="n">
        <v>0</v>
      </c>
      <c r="T165" s="4" t="n">
        <v>0</v>
      </c>
      <c r="U165" s="4" t="n">
        <v>0</v>
      </c>
      <c r="V165" s="31" t="n">
        <v>0</v>
      </c>
      <c r="W165" s="32" t="n">
        <f aca="false">SUM(G165:R165)/SUM(S166:S168)</f>
        <v>61.9374697061518</v>
      </c>
    </row>
    <row r="166" customFormat="false" ht="12.8" hidden="false" customHeight="false" outlineLevel="0" collapsed="false">
      <c r="B166" s="30"/>
      <c r="C166" s="30"/>
      <c r="D166" s="30"/>
      <c r="E166" s="30"/>
      <c r="F166" s="1" t="s">
        <v>33</v>
      </c>
      <c r="G166" s="14" t="n">
        <v>13.9709464269641</v>
      </c>
      <c r="H166" s="32" t="n">
        <v>13.8071086619999</v>
      </c>
      <c r="I166" s="32" t="n">
        <v>14.0187059143831</v>
      </c>
      <c r="J166" s="32" t="n">
        <v>13.8536973425592</v>
      </c>
      <c r="K166" s="14" t="n">
        <v>14.8109121944384</v>
      </c>
      <c r="L166" s="32" t="n">
        <v>14.2187587458551</v>
      </c>
      <c r="M166" s="32" t="n">
        <v>14.1803538328943</v>
      </c>
      <c r="N166" s="33" t="n">
        <v>13.7654247070486</v>
      </c>
      <c r="O166" s="32" t="n">
        <v>2.67239160330747</v>
      </c>
      <c r="P166" s="32" t="n">
        <v>2.95769257384649</v>
      </c>
      <c r="Q166" s="32" t="n">
        <v>3.18302169243799</v>
      </c>
      <c r="R166" s="32" t="n">
        <v>2.52329445054551</v>
      </c>
      <c r="S166" s="14" t="n">
        <v>0.622974213025409</v>
      </c>
      <c r="T166" s="32" t="n">
        <v>0</v>
      </c>
      <c r="U166" s="32" t="n">
        <v>0</v>
      </c>
      <c r="V166" s="33" t="n">
        <v>0</v>
      </c>
      <c r="W166" s="32" t="n">
        <f aca="false">SUM(G166:R166)/SUM(S166,T167,T168)</f>
        <v>95.7576827294882</v>
      </c>
    </row>
    <row r="167" customFormat="false" ht="12.8" hidden="false" customHeight="false" outlineLevel="0" collapsed="false">
      <c r="B167" s="30"/>
      <c r="C167" s="30"/>
      <c r="D167" s="30"/>
      <c r="E167" s="30"/>
      <c r="F167" s="1" t="s">
        <v>34</v>
      </c>
      <c r="G167" s="14" t="n">
        <v>13.6075906637517</v>
      </c>
      <c r="H167" s="32" t="n">
        <v>13.438149946285</v>
      </c>
      <c r="I167" s="32" t="n">
        <v>13.6706590992318</v>
      </c>
      <c r="J167" s="32" t="n">
        <v>13.4854225284574</v>
      </c>
      <c r="K167" s="14" t="n">
        <v>14.4372286385385</v>
      </c>
      <c r="L167" s="32" t="n">
        <v>13.861710830409</v>
      </c>
      <c r="M167" s="32" t="n">
        <v>13.8211693090124</v>
      </c>
      <c r="N167" s="33" t="n">
        <v>13.3513257372172</v>
      </c>
      <c r="O167" s="32" t="n">
        <v>2.46553634532407</v>
      </c>
      <c r="P167" s="32" t="n">
        <v>2.7403267103378</v>
      </c>
      <c r="Q167" s="32" t="n">
        <v>3.11948920655519</v>
      </c>
      <c r="R167" s="32" t="n">
        <v>2.37483312090006</v>
      </c>
      <c r="S167" s="14" t="n">
        <v>0.781158377212534</v>
      </c>
      <c r="T167" s="32" t="n">
        <v>0.354665128327784</v>
      </c>
      <c r="U167" s="32" t="n">
        <v>0</v>
      </c>
      <c r="V167" s="33" t="n">
        <v>0</v>
      </c>
      <c r="W167" s="32" t="n">
        <f aca="false">SUM(G167:R167)/SUM(S167,T167,U168)</f>
        <v>98.0573922191281</v>
      </c>
    </row>
    <row r="168" customFormat="false" ht="12.8" hidden="false" customHeight="false" outlineLevel="0" collapsed="false">
      <c r="B168" s="30"/>
      <c r="C168" s="30"/>
      <c r="D168" s="30"/>
      <c r="E168" s="30"/>
      <c r="F168" s="1" t="s">
        <v>35</v>
      </c>
      <c r="G168" s="8" t="n">
        <v>13.634322559196</v>
      </c>
      <c r="H168" s="10" t="n">
        <v>13.4648818417293</v>
      </c>
      <c r="I168" s="10" t="n">
        <v>13.6973909946761</v>
      </c>
      <c r="J168" s="10" t="n">
        <v>13.5121544239017</v>
      </c>
      <c r="K168" s="8" t="n">
        <v>14.4711146285227</v>
      </c>
      <c r="L168" s="10" t="n">
        <v>13.8884427258533</v>
      </c>
      <c r="M168" s="10" t="n">
        <v>13.8479012044567</v>
      </c>
      <c r="N168" s="34" t="n">
        <v>13.3856813150403</v>
      </c>
      <c r="O168" s="10" t="n">
        <v>2.54054444774975</v>
      </c>
      <c r="P168" s="10" t="n">
        <v>2.81991353061637</v>
      </c>
      <c r="Q168" s="10" t="n">
        <v>3.20388613029356</v>
      </c>
      <c r="R168" s="10" t="n">
        <v>2.4284327216525</v>
      </c>
      <c r="S168" s="8" t="n">
        <v>0.714836572255976</v>
      </c>
      <c r="T168" s="10" t="n">
        <v>0.316902303900159</v>
      </c>
      <c r="U168" s="10" t="n">
        <v>0.0917580098544881</v>
      </c>
      <c r="V168" s="34" t="n">
        <v>0</v>
      </c>
      <c r="W168" s="32" t="n">
        <f aca="false">SUM(G168:R168)/SUM(S168:U168)</f>
        <v>107.605697914275</v>
      </c>
    </row>
    <row r="173" s="26" customFormat="true" ht="12.8" hidden="false" customHeight="false" outlineLevel="0" collapsed="false"/>
    <row r="174" s="26" customFormat="true" ht="12.8" hidden="false" customHeight="false" outlineLevel="0" collapsed="false"/>
    <row r="175" s="26" customFormat="true" ht="12.8" hidden="false" customHeight="false" outlineLevel="0" collapsed="false"/>
    <row r="176" s="26" customFormat="true" ht="12.8" hidden="false" customHeight="false" outlineLevel="0" collapsed="false"/>
    <row r="177" s="26" customFormat="true" ht="12.8" hidden="false" customHeight="false" outlineLevel="0" collapsed="false"/>
    <row r="178" s="26" customFormat="true" ht="12.8" hidden="false" customHeight="false" outlineLevel="0" collapsed="false"/>
    <row r="179" s="26" customFormat="true" ht="12.8" hidden="false" customHeight="false" outlineLevel="0" collapsed="false"/>
    <row r="180" s="26" customFormat="true" ht="12.8" hidden="false" customHeight="false" outlineLevel="0" collapsed="false"/>
    <row r="181" s="26" customFormat="true" ht="12.8" hidden="false" customHeight="false" outlineLevel="0" collapsed="false"/>
    <row r="182" s="26" customFormat="true" ht="12.8" hidden="false" customHeight="false" outlineLevel="0" collapsed="false"/>
    <row r="183" s="26" customFormat="true" ht="12.8" hidden="false" customHeight="false" outlineLevel="0" collapsed="false"/>
    <row r="184" s="26" customFormat="true" ht="12.8" hidden="false" customHeight="false" outlineLevel="0" collapsed="false"/>
    <row r="185" s="26" customFormat="true" ht="12.8" hidden="false" customHeight="false" outlineLevel="0" collapsed="false"/>
    <row r="186" s="26" customFormat="true" ht="12.8" hidden="false" customHeight="false" outlineLevel="0" collapsed="false"/>
    <row r="187" s="26" customFormat="true" ht="12.8" hidden="false" customHeight="false" outlineLevel="0" collapsed="false"/>
    <row r="188" s="26" customFormat="true" ht="12.8" hidden="false" customHeight="false" outlineLevel="0" collapsed="false"/>
    <row r="189" s="26" customFormat="true" ht="12.8" hidden="false" customHeight="false" outlineLevel="0" collapsed="false"/>
    <row r="190" s="26" customFormat="true" ht="12.8" hidden="false" customHeight="false" outlineLevel="0" collapsed="false"/>
    <row r="191" s="26" customFormat="true" ht="12.8" hidden="false" customHeight="false" outlineLevel="0" collapsed="false"/>
    <row r="192" s="26" customFormat="true" ht="12.8" hidden="false" customHeight="false" outlineLevel="0" collapsed="false"/>
    <row r="193" s="26" customFormat="true" ht="12.8" hidden="false" customHeight="false" outlineLevel="0" collapsed="false"/>
    <row r="194" s="26" customFormat="true" ht="12.8" hidden="false" customHeight="false" outlineLevel="0" collapsed="false"/>
    <row r="195" s="26" customFormat="true" ht="12.8" hidden="false" customHeight="false" outlineLevel="0" collapsed="false"/>
    <row r="196" s="26" customFormat="true" ht="12.8" hidden="false" customHeight="false" outlineLevel="0" collapsed="false"/>
    <row r="197" s="26" customFormat="true" ht="12.8" hidden="false" customHeight="false" outlineLevel="0" collapsed="false"/>
    <row r="198" s="26" customFormat="true" ht="12.8" hidden="false" customHeight="false" outlineLevel="0" collapsed="false"/>
    <row r="199" s="26" customFormat="true" ht="12.8" hidden="false" customHeight="false" outlineLevel="0" collapsed="false"/>
    <row r="200" s="26" customFormat="true" ht="12.8" hidden="false" customHeight="false" outlineLevel="0" collapsed="false"/>
    <row r="201" s="26" customFormat="true" ht="12.8" hidden="false" customHeight="false" outlineLevel="0" collapsed="false"/>
    <row r="202" s="26" customFormat="true" ht="12.8" hidden="false" customHeight="false" outlineLevel="0" collapsed="false"/>
    <row r="203" s="26" customFormat="true" ht="12.8" hidden="false" customHeight="false" outlineLevel="0" collapsed="false"/>
    <row r="204" s="26" customFormat="true" ht="12.8" hidden="false" customHeight="false" outlineLevel="0" collapsed="false"/>
    <row r="205" s="26" customFormat="true" ht="12.8" hidden="false" customHeight="false" outlineLevel="0" collapsed="false"/>
    <row r="206" s="26" customFormat="true" ht="12.8" hidden="false" customHeight="false" outlineLevel="0" collapsed="false"/>
    <row r="207" s="26" customFormat="true" ht="12.8" hidden="false" customHeight="false" outlineLevel="0" collapsed="false"/>
    <row r="208" s="26" customFormat="true" ht="12.8" hidden="false" customHeight="false" outlineLevel="0" collapsed="false"/>
    <row r="209" s="26" customFormat="true" ht="12.8" hidden="false" customHeight="false" outlineLevel="0" collapsed="false"/>
  </sheetData>
  <mergeCells count="192">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G153:V168">
    <cfRule type="colorScale" priority="9">
      <colorScale>
        <cfvo type="min" val="0"/>
        <cfvo type="max" val="0"/>
        <color rgb="FF00A933"/>
        <color rgb="FFFF0000"/>
      </colorScale>
    </cfRule>
  </conditionalFormatting>
  <conditionalFormatting sqref="D39 D60 D81 D102 D123 D144 D165 D18">
    <cfRule type="top10" priority="10" aboveAverage="0" equalAverage="0" bottom="0" percent="0" rank="1" text="" dxfId="0"/>
    <cfRule type="top10" priority="11" aboveAverage="0" equalAverage="0" bottom="1" percent="0" rank="1" text="" dxfId="1"/>
  </conditionalFormatting>
  <conditionalFormatting sqref="D14 D35 D56 D77 D98 D119 D140 D161">
    <cfRule type="top10" priority="12" aboveAverage="0" equalAverage="0" bottom="0" percent="0" rank="1" text="" dxfId="0"/>
    <cfRule type="top10" priority="13" aboveAverage="0" equalAverage="0" bottom="1" percent="0" rank="1" text="" dxfId="1"/>
  </conditionalFormatting>
  <conditionalFormatting sqref="D31 D52 D73 D94 D115 D136 D157 D10">
    <cfRule type="top10" priority="14" aboveAverage="0" equalAverage="0" bottom="0" percent="0" rank="1" text="" dxfId="0"/>
    <cfRule type="top10" priority="15" aboveAverage="0" equalAverage="0" bottom="1" percent="0" rank="1" text="" dxfId="1"/>
  </conditionalFormatting>
  <conditionalFormatting sqref="D6 D27 D48 D69 D90 D111 D132 D153">
    <cfRule type="top10" priority="16" aboveAverage="0" equalAverage="0" bottom="0" percent="0" rank="1" text="" dxfId="0"/>
    <cfRule type="top10" priority="17" aboveAverage="0" equalAverage="0" bottom="1" percent="0" rank="1" text="" dxfId="1"/>
  </conditionalFormatting>
  <conditionalFormatting sqref="W6:W21">
    <cfRule type="colorScale" priority="18">
      <colorScale>
        <cfvo type="min" val="0"/>
        <cfvo type="percentile" val="50"/>
        <cfvo type="max" val="0"/>
        <color rgb="FFFF0000"/>
        <color rgb="FFFFFF00"/>
        <color rgb="FF00A933"/>
      </colorScale>
    </cfRule>
  </conditionalFormatting>
  <conditionalFormatting sqref="W27:W42">
    <cfRule type="colorScale" priority="19">
      <colorScale>
        <cfvo type="min" val="0"/>
        <cfvo type="percentile" val="50"/>
        <cfvo type="max" val="0"/>
        <color rgb="FFFF0000"/>
        <color rgb="FFFFFF00"/>
        <color rgb="FF00A933"/>
      </colorScale>
    </cfRule>
  </conditionalFormatting>
  <conditionalFormatting sqref="W48:W63">
    <cfRule type="colorScale" priority="20">
      <colorScale>
        <cfvo type="min" val="0"/>
        <cfvo type="percentile" val="50"/>
        <cfvo type="max" val="0"/>
        <color rgb="FFFF0000"/>
        <color rgb="FFFFFF00"/>
        <color rgb="FF00A933"/>
      </colorScale>
    </cfRule>
  </conditionalFormatting>
  <conditionalFormatting sqref="W69:W84">
    <cfRule type="colorScale" priority="21">
      <colorScale>
        <cfvo type="min" val="0"/>
        <cfvo type="percentile" val="50"/>
        <cfvo type="max" val="0"/>
        <color rgb="FFFF0000"/>
        <color rgb="FFFFFF00"/>
        <color rgb="FF00A933"/>
      </colorScale>
    </cfRule>
  </conditionalFormatting>
  <conditionalFormatting sqref="W90:W105">
    <cfRule type="colorScale" priority="22">
      <colorScale>
        <cfvo type="min" val="0"/>
        <cfvo type="percentile" val="50"/>
        <cfvo type="max" val="0"/>
        <color rgb="FFFF0000"/>
        <color rgb="FFFFFF00"/>
        <color rgb="FF00A933"/>
      </colorScale>
    </cfRule>
  </conditionalFormatting>
  <conditionalFormatting sqref="W111:W126">
    <cfRule type="colorScale" priority="23">
      <colorScale>
        <cfvo type="min" val="0"/>
        <cfvo type="percentile" val="50"/>
        <cfvo type="max" val="0"/>
        <color rgb="FFFF0000"/>
        <color rgb="FFFFFF00"/>
        <color rgb="FF00A933"/>
      </colorScale>
    </cfRule>
  </conditionalFormatting>
  <conditionalFormatting sqref="W132:W147">
    <cfRule type="colorScale" priority="24">
      <colorScale>
        <cfvo type="min" val="0"/>
        <cfvo type="percentile" val="50"/>
        <cfvo type="max" val="0"/>
        <color rgb="FFFF0000"/>
        <color rgb="FFFFFF00"/>
        <color rgb="FF00A933"/>
      </colorScale>
    </cfRule>
  </conditionalFormatting>
  <conditionalFormatting sqref="W153:W168">
    <cfRule type="colorScale" priority="25">
      <colorScale>
        <cfvo type="min" val="0"/>
        <cfvo type="percentile" val="50"/>
        <cfvo type="max" val="0"/>
        <color rgb="FFFF0000"/>
        <color rgb="FFFFFF00"/>
        <color rgb="FF00A933"/>
      </colorScale>
    </cfRule>
  </conditionalFormatting>
  <conditionalFormatting sqref="B6 B27 B48 B69 B90 B111 B132 B153 B174 B195">
    <cfRule type="top10" priority="26" aboveAverage="0" equalAverage="0" bottom="1" percent="0" rank="1" text="" dxfId="0"/>
    <cfRule type="top10" priority="27" aboveAverage="0" equalAverage="0" bottom="0" percent="0" rank="1" text="" dxfId="1"/>
  </conditionalFormatting>
  <conditionalFormatting sqref="B10 B31 B52 B73 B94 B115 B136 B157 B178 B199">
    <cfRule type="top10" priority="28" aboveAverage="0" equalAverage="0" bottom="1" percent="0" rank="1" text="" dxfId="0"/>
    <cfRule type="top10" priority="29" aboveAverage="0" equalAverage="0" bottom="0" percent="0" rank="1" text="" dxfId="1"/>
  </conditionalFormatting>
  <conditionalFormatting sqref="B35 B56 B77 B98 B119 B140 B161 B182 B203 B14">
    <cfRule type="top10" priority="30" aboveAverage="0" equalAverage="0" bottom="1" percent="0" rank="1" text="" dxfId="0"/>
    <cfRule type="top10" priority="31" aboveAverage="0" equalAverage="0" bottom="0" percent="0" rank="1" text="" dxfId="1"/>
  </conditionalFormatting>
  <conditionalFormatting sqref="B39 B60 B81 B102 B123 B144 B165 B186 B207 B18">
    <cfRule type="top10" priority="32" aboveAverage="0" equalAverage="0" bottom="1" percent="0" rank="1" text="" dxfId="0"/>
    <cfRule type="top10" priority="33" aboveAverage="0" equalAverage="0" bottom="0" percent="0" rank="1" text="" dxfId="1"/>
  </conditionalFormatting>
  <conditionalFormatting sqref="C6 C27 C48 C69 C90 C111 C132 C153 C174 C195">
    <cfRule type="top10" priority="34" aboveAverage="0" equalAverage="0" bottom="0" percent="0" rank="1" text="" dxfId="0"/>
    <cfRule type="top10" priority="35" aboveAverage="0" equalAverage="0" bottom="1" percent="0" rank="1" text="" dxfId="1"/>
  </conditionalFormatting>
  <conditionalFormatting sqref="C10 C31 C52 C73 C94 C115 C136 C157 C178 C199">
    <cfRule type="top10" priority="36" aboveAverage="0" equalAverage="0" bottom="0" percent="0" rank="1" text="" dxfId="0"/>
    <cfRule type="top10" priority="37" aboveAverage="0" equalAverage="0" bottom="1" percent="0" rank="1" text="" dxfId="1"/>
  </conditionalFormatting>
  <conditionalFormatting sqref="C14 C35 C56 C77 C98 C119 C140 C161 C182 C203">
    <cfRule type="top10" priority="38" aboveAverage="0" equalAverage="0" bottom="0" percent="0" rank="1" text="" dxfId="0"/>
    <cfRule type="top10" priority="39" aboveAverage="0" equalAverage="0" bottom="1" percent="0" rank="1" text="" dxfId="1"/>
  </conditionalFormatting>
  <conditionalFormatting sqref="C39 C60 C81 C102 C123 C144 C165 C186 C207 C18">
    <cfRule type="top10" priority="40" aboveAverage="0" equalAverage="0" bottom="0" percent="0" rank="1" text="" dxfId="0"/>
    <cfRule type="top10" priority="41"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199"/>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D81" activeCellId="0" sqref="D81"/>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2.68665278965892</v>
      </c>
      <c r="C6" s="30" t="n">
        <f aca="false">SUM(G10:J21)</f>
        <v>155.022134163572</v>
      </c>
      <c r="D6" s="30" t="n">
        <f aca="false">C6/B6</f>
        <v>57.7008442476307</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37.8003677137079</v>
      </c>
    </row>
    <row r="7" customFormat="false" ht="12.8" hidden="false" customHeight="false" outlineLevel="0" collapsed="false">
      <c r="B7" s="30"/>
      <c r="C7" s="30"/>
      <c r="D7" s="30"/>
      <c r="E7" s="30"/>
      <c r="F7" s="27" t="s">
        <v>22</v>
      </c>
      <c r="G7" s="14" t="n">
        <v>0.201140604854344</v>
      </c>
      <c r="H7" s="32" t="n">
        <v>0</v>
      </c>
      <c r="I7" s="32" t="n">
        <v>0</v>
      </c>
      <c r="J7" s="33" t="n">
        <v>0</v>
      </c>
      <c r="K7" s="32" t="n">
        <v>0</v>
      </c>
      <c r="L7" s="32" t="n">
        <v>0</v>
      </c>
      <c r="M7" s="32" t="n">
        <v>0</v>
      </c>
      <c r="N7" s="32" t="n">
        <v>0</v>
      </c>
      <c r="O7" s="32" t="n">
        <v>0</v>
      </c>
      <c r="P7" s="32" t="n">
        <v>0</v>
      </c>
      <c r="Q7" s="32" t="n">
        <v>0</v>
      </c>
      <c r="R7" s="32" t="n">
        <v>0</v>
      </c>
      <c r="S7" s="32" t="n">
        <v>0</v>
      </c>
      <c r="T7" s="32" t="n">
        <v>0</v>
      </c>
      <c r="U7" s="32" t="n">
        <v>0</v>
      </c>
      <c r="V7" s="33" t="n">
        <v>0</v>
      </c>
      <c r="W7" s="32" t="n">
        <f aca="false">SUM(H10:H21)/SUM(G7,H8,H9)</f>
        <v>34.625054399453</v>
      </c>
    </row>
    <row r="8" customFormat="false" ht="12.8" hidden="false" customHeight="false" outlineLevel="0" collapsed="false">
      <c r="B8" s="30"/>
      <c r="C8" s="30"/>
      <c r="D8" s="30"/>
      <c r="E8" s="30"/>
      <c r="F8" s="27" t="s">
        <v>23</v>
      </c>
      <c r="G8" s="14" t="n">
        <v>0.45159671422372</v>
      </c>
      <c r="H8" s="32" t="n">
        <v>0.582988804005133</v>
      </c>
      <c r="I8" s="32" t="n">
        <v>0</v>
      </c>
      <c r="J8" s="33" t="n">
        <v>0</v>
      </c>
      <c r="K8" s="32" t="n">
        <v>0</v>
      </c>
      <c r="L8" s="32" t="n">
        <v>0</v>
      </c>
      <c r="M8" s="32" t="n">
        <v>0</v>
      </c>
      <c r="N8" s="32" t="n">
        <v>0</v>
      </c>
      <c r="O8" s="32" t="n">
        <v>0</v>
      </c>
      <c r="P8" s="32" t="n">
        <v>0</v>
      </c>
      <c r="Q8" s="32" t="n">
        <v>0</v>
      </c>
      <c r="R8" s="32" t="n">
        <v>0</v>
      </c>
      <c r="S8" s="32" t="n">
        <v>0</v>
      </c>
      <c r="T8" s="32" t="n">
        <v>0</v>
      </c>
      <c r="U8" s="32" t="n">
        <v>0</v>
      </c>
      <c r="V8" s="33" t="n">
        <v>0</v>
      </c>
      <c r="W8" s="32" t="n">
        <f aca="false">SUM(I10:I21)/SUM(G8,H8,I9)</f>
        <v>21.2959467737889</v>
      </c>
    </row>
    <row r="9" customFormat="false" ht="12.8" hidden="false" customHeight="false" outlineLevel="0" collapsed="false">
      <c r="B9" s="30"/>
      <c r="C9" s="30"/>
      <c r="D9" s="30"/>
      <c r="E9" s="30"/>
      <c r="F9" s="27" t="s">
        <v>24</v>
      </c>
      <c r="G9" s="8" t="n">
        <v>0.373234157551293</v>
      </c>
      <c r="H9" s="10" t="n">
        <v>0.345938240586343</v>
      </c>
      <c r="I9" s="10" t="n">
        <v>0.731754268438087</v>
      </c>
      <c r="J9" s="34" t="n">
        <v>0</v>
      </c>
      <c r="K9" s="32" t="n">
        <v>0</v>
      </c>
      <c r="L9" s="32" t="n">
        <v>0</v>
      </c>
      <c r="M9" s="32" t="n">
        <v>0</v>
      </c>
      <c r="N9" s="32" t="n">
        <v>0</v>
      </c>
      <c r="O9" s="32" t="n">
        <v>0</v>
      </c>
      <c r="P9" s="32" t="n">
        <v>0</v>
      </c>
      <c r="Q9" s="32" t="n">
        <v>0</v>
      </c>
      <c r="R9" s="32" t="n">
        <v>0</v>
      </c>
      <c r="S9" s="32" t="n">
        <v>0</v>
      </c>
      <c r="T9" s="32" t="n">
        <v>0</v>
      </c>
      <c r="U9" s="32" t="n">
        <v>0</v>
      </c>
      <c r="V9" s="33" t="n">
        <v>0</v>
      </c>
      <c r="W9" s="32" t="n">
        <f aca="false">SUM(J10:J21)/SUM(G9:I9)</f>
        <v>27.2208817127953</v>
      </c>
    </row>
    <row r="10" customFormat="false" ht="12.8" hidden="false" customHeight="false" outlineLevel="0" collapsed="false">
      <c r="B10" s="30" t="n">
        <f aca="false">SUM(K10:N13)</f>
        <v>56.0204008071692</v>
      </c>
      <c r="C10" s="30" t="n">
        <f aca="false">SUM(G10:J13)+SUM(K14:N17)+SUM(K18:N21)</f>
        <v>422.690047313773</v>
      </c>
      <c r="D10" s="30" t="n">
        <f aca="false">C10/B10</f>
        <v>7.54528780985942</v>
      </c>
      <c r="E10" s="27" t="s">
        <v>15</v>
      </c>
      <c r="F10" s="1" t="s">
        <v>25</v>
      </c>
      <c r="G10" s="14" t="n">
        <v>0.590445112619851</v>
      </c>
      <c r="H10" s="32" t="n">
        <v>0.563289576676233</v>
      </c>
      <c r="I10" s="32" t="n">
        <v>0.810396760657587</v>
      </c>
      <c r="J10" s="32" t="n">
        <v>0.567141054373161</v>
      </c>
      <c r="K10" s="2" t="n">
        <v>0</v>
      </c>
      <c r="L10" s="4" t="n">
        <v>0</v>
      </c>
      <c r="M10" s="4" t="n">
        <v>0</v>
      </c>
      <c r="N10" s="31" t="n">
        <v>0</v>
      </c>
      <c r="O10" s="32" t="n">
        <v>0</v>
      </c>
      <c r="P10" s="32" t="n">
        <v>0</v>
      </c>
      <c r="Q10" s="32" t="n">
        <v>0</v>
      </c>
      <c r="R10" s="32" t="n">
        <v>0</v>
      </c>
      <c r="S10" s="32" t="n">
        <v>0</v>
      </c>
      <c r="T10" s="32" t="n">
        <v>0</v>
      </c>
      <c r="U10" s="32" t="n">
        <v>0</v>
      </c>
      <c r="V10" s="33" t="n">
        <v>0</v>
      </c>
      <c r="W10" s="32" t="n">
        <f aca="false">SUM(G10:J10,K14:K21)/SUM(K11:K13)</f>
        <v>0.470756366822641</v>
      </c>
    </row>
    <row r="11" customFormat="false" ht="12.8" hidden="false" customHeight="false" outlineLevel="0" collapsed="false">
      <c r="B11" s="30"/>
      <c r="C11" s="30"/>
      <c r="D11" s="30"/>
      <c r="E11" s="30"/>
      <c r="F11" s="1" t="s">
        <v>26</v>
      </c>
      <c r="G11" s="14" t="n">
        <v>1.84079510506285</v>
      </c>
      <c r="H11" s="32" t="n">
        <v>1.89490311208122</v>
      </c>
      <c r="I11" s="32" t="n">
        <v>1.78286456164596</v>
      </c>
      <c r="J11" s="32" t="n">
        <v>1.73359360611053</v>
      </c>
      <c r="K11" s="14" t="n">
        <v>2.10670228689311</v>
      </c>
      <c r="L11" s="32" t="n">
        <v>0</v>
      </c>
      <c r="M11" s="32" t="n">
        <v>0</v>
      </c>
      <c r="N11" s="33" t="n">
        <v>0</v>
      </c>
      <c r="O11" s="32" t="n">
        <v>0</v>
      </c>
      <c r="P11" s="32" t="n">
        <v>0</v>
      </c>
      <c r="Q11" s="32" t="n">
        <v>0</v>
      </c>
      <c r="R11" s="32" t="n">
        <v>0</v>
      </c>
      <c r="S11" s="32" t="n">
        <v>0</v>
      </c>
      <c r="T11" s="32" t="n">
        <v>0</v>
      </c>
      <c r="U11" s="32" t="n">
        <v>0</v>
      </c>
      <c r="V11" s="33" t="n">
        <v>0</v>
      </c>
      <c r="W11" s="32" t="n">
        <f aca="false">SUM(G11:J11,L14:L21)/SUM(K11,L12,L13)</f>
        <v>1.32926252637762</v>
      </c>
    </row>
    <row r="12" customFormat="false" ht="12.8" hidden="false" customHeight="false" outlineLevel="0" collapsed="false">
      <c r="B12" s="30"/>
      <c r="C12" s="30"/>
      <c r="D12" s="30"/>
      <c r="E12" s="30"/>
      <c r="F12" s="1" t="s">
        <v>27</v>
      </c>
      <c r="G12" s="14" t="n">
        <v>13.1746297818929</v>
      </c>
      <c r="H12" s="32" t="n">
        <v>13.0652446891028</v>
      </c>
      <c r="I12" s="32" t="n">
        <v>13.6462658717039</v>
      </c>
      <c r="J12" s="32" t="n">
        <v>13.1431448595</v>
      </c>
      <c r="K12" s="14" t="n">
        <v>14.919707713333</v>
      </c>
      <c r="L12" s="32" t="n">
        <v>12.8245802121107</v>
      </c>
      <c r="M12" s="32" t="n">
        <v>0</v>
      </c>
      <c r="N12" s="33" t="n">
        <v>0</v>
      </c>
      <c r="O12" s="32" t="n">
        <v>0</v>
      </c>
      <c r="P12" s="32" t="n">
        <v>0</v>
      </c>
      <c r="Q12" s="32" t="n">
        <v>0</v>
      </c>
      <c r="R12" s="32" t="n">
        <v>0</v>
      </c>
      <c r="S12" s="32" t="n">
        <v>0</v>
      </c>
      <c r="T12" s="32" t="n">
        <v>0</v>
      </c>
      <c r="U12" s="32" t="n">
        <v>0</v>
      </c>
      <c r="V12" s="33" t="n">
        <v>0</v>
      </c>
      <c r="W12" s="32" t="n">
        <f aca="false">SUM(G12:J12,M14:M21)/SUM(K12,L12,M13)</f>
        <v>7.06566668929901</v>
      </c>
    </row>
    <row r="13" customFormat="false" ht="12.8" hidden="false" customHeight="false" outlineLevel="0" collapsed="false">
      <c r="B13" s="30"/>
      <c r="C13" s="30"/>
      <c r="D13" s="30"/>
      <c r="E13" s="30"/>
      <c r="F13" s="1" t="s">
        <v>16</v>
      </c>
      <c r="G13" s="14" t="n">
        <v>12.4769728799352</v>
      </c>
      <c r="H13" s="32" t="n">
        <v>12.4995390935469</v>
      </c>
      <c r="I13" s="32" t="n">
        <v>12.9688193184151</v>
      </c>
      <c r="J13" s="32" t="n">
        <v>12.3827708433954</v>
      </c>
      <c r="K13" s="8" t="n">
        <v>12.9891719223246</v>
      </c>
      <c r="L13" s="10" t="n">
        <v>11.1518029935736</v>
      </c>
      <c r="M13" s="10" t="n">
        <v>2.02843567893422</v>
      </c>
      <c r="N13" s="34" t="n">
        <v>0</v>
      </c>
      <c r="O13" s="32" t="n">
        <v>0</v>
      </c>
      <c r="P13" s="32" t="n">
        <v>0</v>
      </c>
      <c r="Q13" s="32" t="n">
        <v>0</v>
      </c>
      <c r="R13" s="32" t="n">
        <v>0</v>
      </c>
      <c r="S13" s="32" t="n">
        <v>0</v>
      </c>
      <c r="T13" s="32" t="n">
        <v>0</v>
      </c>
      <c r="U13" s="32" t="n">
        <v>0</v>
      </c>
      <c r="V13" s="33" t="n">
        <v>0</v>
      </c>
      <c r="W13" s="32" t="n">
        <f aca="false">SUM(G13:J13,N14:N21)/SUM(K13:M13)</f>
        <v>6.24869294967574</v>
      </c>
    </row>
    <row r="14" customFormat="false" ht="12.8" hidden="false" customHeight="false" outlineLevel="0" collapsed="false">
      <c r="B14" s="30" t="n">
        <f aca="false">SUM(O14:R17)</f>
        <v>3.53880959509982</v>
      </c>
      <c r="C14" s="30" t="n">
        <f aca="false">SUM(G14:N17)+SUM(O18:R21)</f>
        <v>188.367349939883</v>
      </c>
      <c r="D14" s="30" t="n">
        <f aca="false">C14/B14</f>
        <v>53.2290152600227</v>
      </c>
      <c r="E14" s="27" t="s">
        <v>17</v>
      </c>
      <c r="F14" s="1" t="s">
        <v>28</v>
      </c>
      <c r="G14" s="2" t="n">
        <v>1.28450902467027</v>
      </c>
      <c r="H14" s="4" t="n">
        <v>1.30011295886799</v>
      </c>
      <c r="I14" s="4" t="n">
        <v>1.01893781288973</v>
      </c>
      <c r="J14" s="31" t="n">
        <v>1.34801229034675</v>
      </c>
      <c r="K14" s="32" t="n">
        <v>1.30612247814488</v>
      </c>
      <c r="L14" s="32" t="n">
        <v>3.31472729043026</v>
      </c>
      <c r="M14" s="32" t="n">
        <v>20.2384846397661</v>
      </c>
      <c r="N14" s="32" t="n">
        <v>14.9293806877059</v>
      </c>
      <c r="O14" s="2" t="n">
        <v>0</v>
      </c>
      <c r="P14" s="4" t="n">
        <v>0</v>
      </c>
      <c r="Q14" s="4" t="n">
        <v>0</v>
      </c>
      <c r="R14" s="31" t="n">
        <v>0</v>
      </c>
      <c r="S14" s="32" t="n">
        <v>0</v>
      </c>
      <c r="T14" s="32" t="n">
        <v>0</v>
      </c>
      <c r="U14" s="32" t="n">
        <v>0</v>
      </c>
      <c r="V14" s="33" t="n">
        <v>0</v>
      </c>
      <c r="W14" s="32" t="n">
        <f aca="false">SUM(G14:N14,O18:O21)/SUM(O15:O17)</f>
        <v>33.2532205316425</v>
      </c>
    </row>
    <row r="15" customFormat="false" ht="12.8" hidden="false" customHeight="false" outlineLevel="0" collapsed="false">
      <c r="B15" s="30"/>
      <c r="C15" s="30"/>
      <c r="D15" s="30"/>
      <c r="E15" s="30"/>
      <c r="F15" s="1" t="s">
        <v>29</v>
      </c>
      <c r="G15" s="14" t="n">
        <v>1.31058358348127</v>
      </c>
      <c r="H15" s="32" t="n">
        <v>1.35618847656545</v>
      </c>
      <c r="I15" s="32" t="n">
        <v>1.02755004980413</v>
      </c>
      <c r="J15" s="33" t="n">
        <v>1.38883180661518</v>
      </c>
      <c r="K15" s="32" t="n">
        <v>1.3418573394005</v>
      </c>
      <c r="L15" s="32" t="n">
        <v>3.28478711104954</v>
      </c>
      <c r="M15" s="32" t="n">
        <v>20.254923829351</v>
      </c>
      <c r="N15" s="32" t="n">
        <v>14.8504242161135</v>
      </c>
      <c r="O15" s="14" t="n">
        <v>0.148904206492869</v>
      </c>
      <c r="P15" s="32" t="n">
        <v>0</v>
      </c>
      <c r="Q15" s="32" t="n">
        <v>0</v>
      </c>
      <c r="R15" s="33" t="n">
        <v>0</v>
      </c>
      <c r="S15" s="32" t="n">
        <v>0</v>
      </c>
      <c r="T15" s="32" t="n">
        <v>0</v>
      </c>
      <c r="U15" s="32" t="n">
        <v>0</v>
      </c>
      <c r="V15" s="33" t="n">
        <v>0</v>
      </c>
      <c r="W15" s="32" t="n">
        <f aca="false">SUM(G15:N15,P18:P21)/SUM(O15,P16,P17)</f>
        <v>34.0046027251863</v>
      </c>
    </row>
    <row r="16" customFormat="false" ht="12.8" hidden="false" customHeight="false" outlineLevel="0" collapsed="false">
      <c r="B16" s="30"/>
      <c r="C16" s="30"/>
      <c r="D16" s="30"/>
      <c r="E16" s="30"/>
      <c r="F16" s="1" t="s">
        <v>30</v>
      </c>
      <c r="G16" s="14" t="n">
        <v>1.28567186468748</v>
      </c>
      <c r="H16" s="32" t="n">
        <v>1.32134553125381</v>
      </c>
      <c r="I16" s="32" t="n">
        <v>0.933749175363225</v>
      </c>
      <c r="J16" s="33" t="n">
        <v>1.4043569216271</v>
      </c>
      <c r="K16" s="32" t="n">
        <v>1.47969302744676</v>
      </c>
      <c r="L16" s="32" t="n">
        <v>2.91267287265973</v>
      </c>
      <c r="M16" s="32" t="n">
        <v>17.7245586455675</v>
      </c>
      <c r="N16" s="32" t="n">
        <v>13.0248547542991</v>
      </c>
      <c r="O16" s="14" t="n">
        <v>0.602565786352513</v>
      </c>
      <c r="P16" s="32" t="n">
        <v>0.542284577738764</v>
      </c>
      <c r="Q16" s="32" t="n">
        <v>0</v>
      </c>
      <c r="R16" s="33" t="n">
        <v>0</v>
      </c>
      <c r="S16" s="32" t="n">
        <v>0</v>
      </c>
      <c r="T16" s="32" t="n">
        <v>0</v>
      </c>
      <c r="U16" s="32" t="n">
        <v>0</v>
      </c>
      <c r="V16" s="33" t="n">
        <v>0</v>
      </c>
      <c r="W16" s="32" t="n">
        <f aca="false">SUM(G16:N16,Q18:Q21)/SUM(O16,P16,Q17)</f>
        <v>20.6582505007349</v>
      </c>
    </row>
    <row r="17" customFormat="false" ht="12.8" hidden="false" customHeight="false" outlineLevel="0" collapsed="false">
      <c r="B17" s="30"/>
      <c r="C17" s="30"/>
      <c r="D17" s="30"/>
      <c r="E17" s="30"/>
      <c r="F17" s="1" t="s">
        <v>31</v>
      </c>
      <c r="G17" s="8" t="n">
        <v>1.45607699711713</v>
      </c>
      <c r="H17" s="10" t="n">
        <v>1.54091493897414</v>
      </c>
      <c r="I17" s="10" t="n">
        <v>1.28813392314898</v>
      </c>
      <c r="J17" s="34" t="n">
        <v>1.51050784395287</v>
      </c>
      <c r="K17" s="32" t="n">
        <v>1.5374113453642</v>
      </c>
      <c r="L17" s="32" t="n">
        <v>4.1855289132302</v>
      </c>
      <c r="M17" s="32" t="n">
        <v>21.4367350766579</v>
      </c>
      <c r="N17" s="32" t="n">
        <v>15.9554330676457</v>
      </c>
      <c r="O17" s="8" t="n">
        <v>0.670750337779183</v>
      </c>
      <c r="P17" s="10" t="n">
        <v>0.698501697239871</v>
      </c>
      <c r="Q17" s="10" t="n">
        <v>0.875802989496616</v>
      </c>
      <c r="R17" s="34" t="n">
        <v>0</v>
      </c>
      <c r="S17" s="32" t="n">
        <v>0</v>
      </c>
      <c r="T17" s="32" t="n">
        <v>0</v>
      </c>
      <c r="U17" s="32" t="n">
        <v>0</v>
      </c>
      <c r="V17" s="33" t="n">
        <v>0</v>
      </c>
      <c r="W17" s="32" t="n">
        <f aca="false">SUM(G17:N17,R18:R21)/SUM(O17,P17,Q17)</f>
        <v>23.1953814874951</v>
      </c>
    </row>
    <row r="18" customFormat="false" ht="12.8" hidden="false" customHeight="false" outlineLevel="0" collapsed="false">
      <c r="B18" s="30" t="n">
        <f aca="false">SUM(S18:V21)</f>
        <v>2.83623885508375</v>
      </c>
      <c r="C18" s="30" t="n">
        <f aca="false">SUM(G18:R21)</f>
        <v>182.691741975392</v>
      </c>
      <c r="D18" s="30" t="n">
        <f aca="false">C18/B18</f>
        <v>64.4133838191836</v>
      </c>
      <c r="E18" s="27" t="s">
        <v>18</v>
      </c>
      <c r="F18" s="1" t="s">
        <v>32</v>
      </c>
      <c r="G18" s="14" t="n">
        <v>1.35835755450559</v>
      </c>
      <c r="H18" s="32" t="n">
        <v>1.37595296530641</v>
      </c>
      <c r="I18" s="32" t="n">
        <v>1.04956918701143</v>
      </c>
      <c r="J18" s="32" t="n">
        <v>1.48484984928182</v>
      </c>
      <c r="K18" s="2" t="n">
        <v>1.46563317635511</v>
      </c>
      <c r="L18" s="4" t="n">
        <v>3.338583511824</v>
      </c>
      <c r="M18" s="4" t="n">
        <v>19.7782278699377</v>
      </c>
      <c r="N18" s="31" t="n">
        <v>13.5626959023499</v>
      </c>
      <c r="O18" s="32" t="n">
        <v>0.554417665849301</v>
      </c>
      <c r="P18" s="32" t="n">
        <v>0.505865683116732</v>
      </c>
      <c r="Q18" s="32" t="n">
        <v>0.368378969373748</v>
      </c>
      <c r="R18" s="32" t="n">
        <v>0.767779884789845</v>
      </c>
      <c r="S18" s="2" t="n">
        <v>0</v>
      </c>
      <c r="T18" s="4" t="n">
        <v>0</v>
      </c>
      <c r="U18" s="4" t="n">
        <v>0</v>
      </c>
      <c r="V18" s="31" t="n">
        <v>0</v>
      </c>
      <c r="W18" s="32" t="n">
        <f aca="false">SUM(G18:R18)/SUM(S19:S21)</f>
        <v>34.0843588012129</v>
      </c>
    </row>
    <row r="19" customFormat="false" ht="12.8" hidden="false" customHeight="false" outlineLevel="0" collapsed="false">
      <c r="B19" s="30"/>
      <c r="C19" s="30"/>
      <c r="D19" s="30"/>
      <c r="E19" s="30"/>
      <c r="F19" s="1" t="s">
        <v>33</v>
      </c>
      <c r="G19" s="14" t="n">
        <v>1.32332837997571</v>
      </c>
      <c r="H19" s="32" t="n">
        <v>1.40478632326108</v>
      </c>
      <c r="I19" s="32" t="n">
        <v>0.961519660327357</v>
      </c>
      <c r="J19" s="32" t="n">
        <v>1.485233464812</v>
      </c>
      <c r="K19" s="14" t="n">
        <v>1.52231317443428</v>
      </c>
      <c r="L19" s="32" t="n">
        <v>2.65736817606001</v>
      </c>
      <c r="M19" s="32" t="n">
        <v>15.8505839923933</v>
      </c>
      <c r="N19" s="33" t="n">
        <v>12.4760098271576</v>
      </c>
      <c r="O19" s="32" t="n">
        <v>0.671876793414465</v>
      </c>
      <c r="P19" s="32" t="n">
        <v>0.610575473396372</v>
      </c>
      <c r="Q19" s="32" t="n">
        <v>0.278498555194128</v>
      </c>
      <c r="R19" s="32" t="n">
        <v>0.893823583398017</v>
      </c>
      <c r="S19" s="14" t="n">
        <v>0.39491782756422</v>
      </c>
      <c r="T19" s="32" t="n">
        <v>0</v>
      </c>
      <c r="U19" s="32" t="n">
        <v>0</v>
      </c>
      <c r="V19" s="33" t="n">
        <v>0</v>
      </c>
      <c r="W19" s="32" t="n">
        <f aca="false">SUM(G19:R19)/SUM(S19,T20,T21)</f>
        <v>26.2561488124538</v>
      </c>
    </row>
    <row r="20" customFormat="false" ht="12.8" hidden="false" customHeight="false" outlineLevel="0" collapsed="false">
      <c r="B20" s="30"/>
      <c r="C20" s="30"/>
      <c r="D20" s="30"/>
      <c r="E20" s="30"/>
      <c r="F20" s="1" t="s">
        <v>34</v>
      </c>
      <c r="G20" s="14" t="n">
        <v>1.29041577615935</v>
      </c>
      <c r="H20" s="32" t="n">
        <v>1.37817881022376</v>
      </c>
      <c r="I20" s="32" t="n">
        <v>1.0446730915875</v>
      </c>
      <c r="J20" s="32" t="n">
        <v>1.50112419429779</v>
      </c>
      <c r="K20" s="14" t="n">
        <v>1.45440866673788</v>
      </c>
      <c r="L20" s="32" t="n">
        <v>3.89704585715926</v>
      </c>
      <c r="M20" s="32" t="n">
        <v>21.1712468270713</v>
      </c>
      <c r="N20" s="33" t="n">
        <v>14.303568770837</v>
      </c>
      <c r="O20" s="32" t="n">
        <v>0.732850213332982</v>
      </c>
      <c r="P20" s="32" t="n">
        <v>0.709323253692555</v>
      </c>
      <c r="Q20" s="32" t="n">
        <v>0.492630698059223</v>
      </c>
      <c r="R20" s="32" t="n">
        <v>0.798619444328004</v>
      </c>
      <c r="S20" s="14" t="n">
        <v>0.45603017373359</v>
      </c>
      <c r="T20" s="32" t="n">
        <v>0.610628178505547</v>
      </c>
      <c r="U20" s="32" t="n">
        <v>0</v>
      </c>
      <c r="V20" s="33" t="n">
        <v>0</v>
      </c>
      <c r="W20" s="32" t="n">
        <f aca="false">SUM(G20:R20)/SUM(S20,T20,U21)</f>
        <v>34.0832940974334</v>
      </c>
    </row>
    <row r="21" customFormat="false" ht="12.8" hidden="false" customHeight="false" outlineLevel="0" collapsed="false">
      <c r="B21" s="30"/>
      <c r="C21" s="30"/>
      <c r="D21" s="30"/>
      <c r="E21" s="30"/>
      <c r="F21" s="1" t="s">
        <v>35</v>
      </c>
      <c r="G21" s="8" t="n">
        <v>1.39031302025797</v>
      </c>
      <c r="H21" s="10" t="n">
        <v>1.42819736126372</v>
      </c>
      <c r="I21" s="10" t="n">
        <v>1.08339866872981</v>
      </c>
      <c r="J21" s="10" t="n">
        <v>1.54593643048556</v>
      </c>
      <c r="K21" s="8" t="n">
        <v>1.49131458171687</v>
      </c>
      <c r="L21" s="10" t="n">
        <v>3.82839800027341</v>
      </c>
      <c r="M21" s="10" t="n">
        <v>20.8800953382149</v>
      </c>
      <c r="N21" s="34" t="n">
        <v>14.0941421196977</v>
      </c>
      <c r="O21" s="10" t="n">
        <v>0.593974443425565</v>
      </c>
      <c r="P21" s="10" t="n">
        <v>0.614961910825087</v>
      </c>
      <c r="Q21" s="10" t="n">
        <v>0.516752138036885</v>
      </c>
      <c r="R21" s="10" t="n">
        <v>0.703942735451623</v>
      </c>
      <c r="S21" s="8" t="n">
        <v>0.487211606917515</v>
      </c>
      <c r="T21" s="10" t="n">
        <v>0.523083256755976</v>
      </c>
      <c r="U21" s="10" t="n">
        <v>0.364367811606906</v>
      </c>
      <c r="V21" s="34" t="n">
        <v>0</v>
      </c>
      <c r="W21" s="32" t="n">
        <f aca="false">SUM(G21:R21)/SUM(S21:U21)</f>
        <v>35.0423617478036</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2.71146686742703</v>
      </c>
      <c r="C27" s="30" t="n">
        <f aca="false">SUM(G31:J42)</f>
        <v>306.555608226688</v>
      </c>
      <c r="D27" s="30" t="n">
        <f aca="false">C27/B27</f>
        <v>113.058954143735</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73.715121498003</v>
      </c>
    </row>
    <row r="28" customFormat="false" ht="12.8" hidden="false" customHeight="false" outlineLevel="0" collapsed="false">
      <c r="B28" s="30"/>
      <c r="C28" s="30"/>
      <c r="D28" s="30"/>
      <c r="E28" s="30"/>
      <c r="F28" s="27" t="s">
        <v>22</v>
      </c>
      <c r="G28" s="14" t="n">
        <v>0.139926491205766</v>
      </c>
      <c r="H28" s="32" t="n">
        <v>0</v>
      </c>
      <c r="I28" s="32" t="n">
        <v>0</v>
      </c>
      <c r="J28" s="33" t="n">
        <v>0</v>
      </c>
      <c r="K28" s="32" t="n">
        <v>0</v>
      </c>
      <c r="L28" s="32" t="n">
        <v>0</v>
      </c>
      <c r="M28" s="32" t="n">
        <v>0</v>
      </c>
      <c r="N28" s="32" t="n">
        <v>0</v>
      </c>
      <c r="O28" s="32" t="n">
        <v>0</v>
      </c>
      <c r="P28" s="32" t="n">
        <v>0</v>
      </c>
      <c r="Q28" s="32" t="n">
        <v>0</v>
      </c>
      <c r="R28" s="32" t="n">
        <v>0</v>
      </c>
      <c r="S28" s="32" t="n">
        <v>0</v>
      </c>
      <c r="T28" s="32" t="n">
        <v>0</v>
      </c>
      <c r="U28" s="32" t="n">
        <v>0</v>
      </c>
      <c r="V28" s="33" t="n">
        <v>0</v>
      </c>
      <c r="W28" s="0" t="n">
        <f aca="false">SUM(H31:H42)/SUM(G28,H29,H30)</f>
        <v>75.9997734741651</v>
      </c>
    </row>
    <row r="29" customFormat="false" ht="12.8" hidden="false" customHeight="false" outlineLevel="0" collapsed="false">
      <c r="B29" s="30"/>
      <c r="C29" s="30"/>
      <c r="D29" s="30"/>
      <c r="E29" s="30"/>
      <c r="F29" s="27" t="s">
        <v>23</v>
      </c>
      <c r="G29" s="14" t="n">
        <v>0.723415164248773</v>
      </c>
      <c r="H29" s="32" t="n">
        <v>0.733047973107824</v>
      </c>
      <c r="I29" s="32" t="n">
        <v>0</v>
      </c>
      <c r="J29" s="33" t="n">
        <v>0</v>
      </c>
      <c r="K29" s="32" t="n">
        <v>0</v>
      </c>
      <c r="L29" s="32" t="n">
        <v>0</v>
      </c>
      <c r="M29" s="32" t="n">
        <v>0</v>
      </c>
      <c r="N29" s="32" t="n">
        <v>0</v>
      </c>
      <c r="O29" s="32" t="n">
        <v>0</v>
      </c>
      <c r="P29" s="32" t="n">
        <v>0</v>
      </c>
      <c r="Q29" s="32" t="n">
        <v>0</v>
      </c>
      <c r="R29" s="32" t="n">
        <v>0</v>
      </c>
      <c r="S29" s="32" t="n">
        <v>0</v>
      </c>
      <c r="T29" s="32" t="n">
        <v>0</v>
      </c>
      <c r="U29" s="32" t="n">
        <v>0</v>
      </c>
      <c r="V29" s="33" t="n">
        <v>0</v>
      </c>
      <c r="W29" s="0" t="n">
        <f aca="false">SUM(I31:I42)/SUM(G29,H29,I30)</f>
        <v>32.7465333841218</v>
      </c>
    </row>
    <row r="30" customFormat="false" ht="12.8" hidden="false" customHeight="false" outlineLevel="0" collapsed="false">
      <c r="B30" s="30"/>
      <c r="C30" s="30"/>
      <c r="D30" s="30"/>
      <c r="E30" s="30"/>
      <c r="F30" s="27" t="s">
        <v>24</v>
      </c>
      <c r="G30" s="8" t="n">
        <v>0.201125578464049</v>
      </c>
      <c r="H30" s="10" t="n">
        <v>0.147319416482507</v>
      </c>
      <c r="I30" s="10" t="n">
        <v>0.766632243918109</v>
      </c>
      <c r="J30" s="34" t="n">
        <v>0</v>
      </c>
      <c r="K30" s="32" t="n">
        <v>0</v>
      </c>
      <c r="L30" s="32" t="n">
        <v>0</v>
      </c>
      <c r="M30" s="32" t="n">
        <v>0</v>
      </c>
      <c r="N30" s="32" t="n">
        <v>0</v>
      </c>
      <c r="O30" s="32" t="n">
        <v>0</v>
      </c>
      <c r="P30" s="32" t="n">
        <v>0</v>
      </c>
      <c r="Q30" s="32" t="n">
        <v>0</v>
      </c>
      <c r="R30" s="32" t="n">
        <v>0</v>
      </c>
      <c r="S30" s="32" t="n">
        <v>0</v>
      </c>
      <c r="T30" s="32" t="n">
        <v>0</v>
      </c>
      <c r="U30" s="32" t="n">
        <v>0</v>
      </c>
      <c r="V30" s="33" t="n">
        <v>0</v>
      </c>
      <c r="W30" s="0" t="n">
        <f aca="false">SUM(J31:J42)/SUM(G30:I30)</f>
        <v>69.7238748145529</v>
      </c>
    </row>
    <row r="31" customFormat="false" ht="12.8" hidden="false" customHeight="false" outlineLevel="0" collapsed="false">
      <c r="B31" s="30" t="n">
        <f aca="false">SUM(K31:N34)</f>
        <v>18.5844209526247</v>
      </c>
      <c r="C31" s="30" t="n">
        <f aca="false">SUM(G31:J34)+SUM(K35:N38)+SUM(K39:N42)</f>
        <v>255.175135215328</v>
      </c>
      <c r="D31" s="30" t="n">
        <f aca="false">C31/B31</f>
        <v>13.7305938057376</v>
      </c>
      <c r="E31" s="27" t="s">
        <v>15</v>
      </c>
      <c r="F31" s="1" t="s">
        <v>25</v>
      </c>
      <c r="G31" s="14" t="n">
        <v>2.98640629409213</v>
      </c>
      <c r="H31" s="32" t="n">
        <v>2.93227687896872</v>
      </c>
      <c r="I31" s="32" t="n">
        <v>2.45744581206207</v>
      </c>
      <c r="J31" s="32" t="n">
        <v>2.94533714095487</v>
      </c>
      <c r="K31" s="2" t="n">
        <v>0</v>
      </c>
      <c r="L31" s="4" t="n">
        <v>0</v>
      </c>
      <c r="M31" s="4" t="n">
        <v>0</v>
      </c>
      <c r="N31" s="31" t="n">
        <v>0</v>
      </c>
      <c r="O31" s="32" t="n">
        <v>0</v>
      </c>
      <c r="P31" s="32" t="n">
        <v>0</v>
      </c>
      <c r="Q31" s="32" t="n">
        <v>0</v>
      </c>
      <c r="R31" s="32" t="n">
        <v>0</v>
      </c>
      <c r="S31" s="32" t="n">
        <v>0</v>
      </c>
      <c r="T31" s="32" t="n">
        <v>0</v>
      </c>
      <c r="U31" s="32" t="n">
        <v>0</v>
      </c>
      <c r="V31" s="33" t="n">
        <v>0</v>
      </c>
      <c r="W31" s="0" t="n">
        <f aca="false">SUM(G31:J31,K35:K42)/SUM(K32:K34)</f>
        <v>6.4458076705633</v>
      </c>
    </row>
    <row r="32" customFormat="false" ht="12.8" hidden="false" customHeight="false" outlineLevel="0" collapsed="false">
      <c r="B32" s="30"/>
      <c r="C32" s="30"/>
      <c r="D32" s="30"/>
      <c r="E32" s="30"/>
      <c r="F32" s="1" t="s">
        <v>26</v>
      </c>
      <c r="G32" s="14" t="n">
        <v>2.55880306996868</v>
      </c>
      <c r="H32" s="32" t="n">
        <v>2.52923746886766</v>
      </c>
      <c r="I32" s="32" t="n">
        <v>1.92066618950873</v>
      </c>
      <c r="J32" s="32" t="n">
        <v>2.73573424985349</v>
      </c>
      <c r="K32" s="14" t="n">
        <v>0.842083523022237</v>
      </c>
      <c r="L32" s="32" t="n">
        <v>0</v>
      </c>
      <c r="M32" s="32" t="n">
        <v>0</v>
      </c>
      <c r="N32" s="33" t="n">
        <v>0</v>
      </c>
      <c r="O32" s="32" t="n">
        <v>0</v>
      </c>
      <c r="P32" s="32" t="n">
        <v>0</v>
      </c>
      <c r="Q32" s="32" t="n">
        <v>0</v>
      </c>
      <c r="R32" s="32" t="n">
        <v>0</v>
      </c>
      <c r="S32" s="32" t="n">
        <v>0</v>
      </c>
      <c r="T32" s="32" t="n">
        <v>0</v>
      </c>
      <c r="U32" s="32" t="n">
        <v>0</v>
      </c>
      <c r="V32" s="33" t="n">
        <v>0</v>
      </c>
      <c r="W32" s="0" t="n">
        <f aca="false">SUM(G32:J32,L35:L42)/SUM(K32,L33,L34)</f>
        <v>7.57747884974034</v>
      </c>
    </row>
    <row r="33" customFormat="false" ht="12.8" hidden="false" customHeight="false" outlineLevel="0" collapsed="false">
      <c r="B33" s="30"/>
      <c r="C33" s="30"/>
      <c r="D33" s="30"/>
      <c r="E33" s="30"/>
      <c r="F33" s="1" t="s">
        <v>27</v>
      </c>
      <c r="G33" s="14" t="n">
        <v>0.885128371582769</v>
      </c>
      <c r="H33" s="32" t="n">
        <v>0.858956336401818</v>
      </c>
      <c r="I33" s="32" t="n">
        <v>1.18465642819337</v>
      </c>
      <c r="J33" s="32" t="n">
        <v>0.820616364284049</v>
      </c>
      <c r="K33" s="14" t="n">
        <v>2.87333134640194</v>
      </c>
      <c r="L33" s="32" t="n">
        <v>2.48546304807611</v>
      </c>
      <c r="M33" s="32" t="n">
        <v>0</v>
      </c>
      <c r="N33" s="33" t="n">
        <v>0</v>
      </c>
      <c r="O33" s="32" t="n">
        <v>0</v>
      </c>
      <c r="P33" s="32" t="n">
        <v>0</v>
      </c>
      <c r="Q33" s="32" t="n">
        <v>0</v>
      </c>
      <c r="R33" s="32" t="n">
        <v>0</v>
      </c>
      <c r="S33" s="32" t="n">
        <v>0</v>
      </c>
      <c r="T33" s="32" t="n">
        <v>0</v>
      </c>
      <c r="U33" s="32" t="n">
        <v>0</v>
      </c>
      <c r="V33" s="33" t="n">
        <v>0</v>
      </c>
      <c r="W33" s="0" t="n">
        <f aca="false">SUM(G33:J33,M35:M42)/SUM(K33,L33,M34)</f>
        <v>8.19316133859996</v>
      </c>
    </row>
    <row r="34" customFormat="false" ht="12.8" hidden="false" customHeight="false" outlineLevel="0" collapsed="false">
      <c r="B34" s="30"/>
      <c r="C34" s="30"/>
      <c r="D34" s="30"/>
      <c r="E34" s="30"/>
      <c r="F34" s="1" t="s">
        <v>16</v>
      </c>
      <c r="G34" s="14" t="n">
        <v>3.23139359340569</v>
      </c>
      <c r="H34" s="32" t="n">
        <v>3.1912706550997</v>
      </c>
      <c r="I34" s="32" t="n">
        <v>3.77942046695456</v>
      </c>
      <c r="J34" s="32" t="n">
        <v>3.08911909078324</v>
      </c>
      <c r="K34" s="8" t="n">
        <v>5.04833980435798</v>
      </c>
      <c r="L34" s="10" t="n">
        <v>4.63061031839559</v>
      </c>
      <c r="M34" s="10" t="n">
        <v>2.7045929123708</v>
      </c>
      <c r="N34" s="34" t="n">
        <v>0</v>
      </c>
      <c r="O34" s="32" t="n">
        <v>0</v>
      </c>
      <c r="P34" s="32" t="n">
        <v>0</v>
      </c>
      <c r="Q34" s="32" t="n">
        <v>0</v>
      </c>
      <c r="R34" s="32" t="n">
        <v>0</v>
      </c>
      <c r="S34" s="32" t="n">
        <v>0</v>
      </c>
      <c r="T34" s="32" t="n">
        <v>0</v>
      </c>
      <c r="U34" s="32" t="n">
        <v>0</v>
      </c>
      <c r="V34" s="33" t="n">
        <v>0</v>
      </c>
      <c r="W34" s="0" t="n">
        <f aca="false">SUM(G34:J34,N35:N42)/SUM(K34:M34)</f>
        <v>5.83986822327981</v>
      </c>
    </row>
    <row r="35" customFormat="false" ht="12.8" hidden="false" customHeight="false" outlineLevel="0" collapsed="false">
      <c r="B35" s="30" t="n">
        <f aca="false">SUM(O35:R38)</f>
        <v>15.7630685497232</v>
      </c>
      <c r="C35" s="30" t="n">
        <f aca="false">SUM(G35:N38)+SUM(O39:R42)</f>
        <v>236.429323874818</v>
      </c>
      <c r="D35" s="30" t="n">
        <f aca="false">C35/B35</f>
        <v>14.9989402843122</v>
      </c>
      <c r="E35" s="27" t="s">
        <v>17</v>
      </c>
      <c r="F35" s="1" t="s">
        <v>28</v>
      </c>
      <c r="G35" s="2" t="n">
        <v>8.11840390767416</v>
      </c>
      <c r="H35" s="4" t="n">
        <v>8.05585331057329</v>
      </c>
      <c r="I35" s="4" t="n">
        <v>7.49523039202292</v>
      </c>
      <c r="J35" s="31" t="n">
        <v>8.09752104167712</v>
      </c>
      <c r="K35" s="32" t="n">
        <v>5.48303341802113</v>
      </c>
      <c r="L35" s="32" t="n">
        <v>6.10345717684794</v>
      </c>
      <c r="M35" s="32" t="n">
        <v>7.54569179865496</v>
      </c>
      <c r="N35" s="32" t="n">
        <v>7.62705374848787</v>
      </c>
      <c r="O35" s="2" t="n">
        <v>0</v>
      </c>
      <c r="P35" s="4" t="n">
        <v>0</v>
      </c>
      <c r="Q35" s="4" t="n">
        <v>0</v>
      </c>
      <c r="R35" s="31" t="n">
        <v>0</v>
      </c>
      <c r="S35" s="32" t="n">
        <v>0</v>
      </c>
      <c r="T35" s="32" t="n">
        <v>0</v>
      </c>
      <c r="U35" s="32" t="n">
        <v>0</v>
      </c>
      <c r="V35" s="33" t="n">
        <v>0</v>
      </c>
      <c r="W35" s="0" t="n">
        <f aca="false">SUM(G35:N35,O39:O42)/SUM(O36:O38)</f>
        <v>11.7624670271581</v>
      </c>
    </row>
    <row r="36" customFormat="false" ht="12.8" hidden="false" customHeight="false" outlineLevel="0" collapsed="false">
      <c r="B36" s="30"/>
      <c r="C36" s="30"/>
      <c r="D36" s="30"/>
      <c r="E36" s="30"/>
      <c r="F36" s="1" t="s">
        <v>29</v>
      </c>
      <c r="G36" s="14" t="n">
        <v>8.04278609630248</v>
      </c>
      <c r="H36" s="32" t="n">
        <v>7.97285554909715</v>
      </c>
      <c r="I36" s="32" t="n">
        <v>7.44154503401095</v>
      </c>
      <c r="J36" s="33" t="n">
        <v>8.01634198288931</v>
      </c>
      <c r="K36" s="32" t="n">
        <v>5.42337504554886</v>
      </c>
      <c r="L36" s="32" t="n">
        <v>6.07050767491866</v>
      </c>
      <c r="M36" s="32" t="n">
        <v>7.47290440312999</v>
      </c>
      <c r="N36" s="32" t="n">
        <v>7.55054955722732</v>
      </c>
      <c r="O36" s="14" t="n">
        <v>0.123703133194431</v>
      </c>
      <c r="P36" s="32" t="n">
        <v>0</v>
      </c>
      <c r="Q36" s="32" t="n">
        <v>0</v>
      </c>
      <c r="R36" s="33" t="n">
        <v>0</v>
      </c>
      <c r="S36" s="32" t="n">
        <v>0</v>
      </c>
      <c r="T36" s="32" t="n">
        <v>0</v>
      </c>
      <c r="U36" s="32" t="n">
        <v>0</v>
      </c>
      <c r="V36" s="33" t="n">
        <v>0</v>
      </c>
      <c r="W36" s="0" t="n">
        <f aca="false">SUM(G36:N36,P39:P42)/SUM(O36,P37,P38)</f>
        <v>11.4662831038317</v>
      </c>
    </row>
    <row r="37" customFormat="false" ht="12.8" hidden="false" customHeight="false" outlineLevel="0" collapsed="false">
      <c r="B37" s="30"/>
      <c r="C37" s="30"/>
      <c r="D37" s="30"/>
      <c r="E37" s="30"/>
      <c r="F37" s="1" t="s">
        <v>30</v>
      </c>
      <c r="G37" s="14" t="n">
        <v>3.02396587652147</v>
      </c>
      <c r="H37" s="32" t="n">
        <v>2.96856691162247</v>
      </c>
      <c r="I37" s="32" t="n">
        <v>2.75647342771965</v>
      </c>
      <c r="J37" s="33" t="n">
        <v>3.02427921075671</v>
      </c>
      <c r="K37" s="32" t="n">
        <v>1.2061618244239</v>
      </c>
      <c r="L37" s="32" t="n">
        <v>1.746713693409</v>
      </c>
      <c r="M37" s="32" t="n">
        <v>2.92016687603485</v>
      </c>
      <c r="N37" s="32" t="n">
        <v>4.35661353713751</v>
      </c>
      <c r="O37" s="14" t="n">
        <v>4.75448324610137</v>
      </c>
      <c r="P37" s="32" t="n">
        <v>4.73296847893391</v>
      </c>
      <c r="Q37" s="32" t="n">
        <v>0</v>
      </c>
      <c r="R37" s="33" t="n">
        <v>0</v>
      </c>
      <c r="S37" s="32" t="n">
        <v>0</v>
      </c>
      <c r="T37" s="32" t="n">
        <v>0</v>
      </c>
      <c r="U37" s="32" t="n">
        <v>0</v>
      </c>
      <c r="V37" s="33" t="n">
        <v>0</v>
      </c>
      <c r="W37" s="0" t="n">
        <f aca="false">SUM(G37:N37,Q39:Q42)/SUM(O37,P37,Q38)</f>
        <v>3.05137330416595</v>
      </c>
    </row>
    <row r="38" customFormat="false" ht="12.8" hidden="false" customHeight="false" outlineLevel="0" collapsed="false">
      <c r="B38" s="30"/>
      <c r="C38" s="30"/>
      <c r="D38" s="30"/>
      <c r="E38" s="30"/>
      <c r="F38" s="1" t="s">
        <v>31</v>
      </c>
      <c r="G38" s="8" t="n">
        <v>8.70571075315545</v>
      </c>
      <c r="H38" s="10" t="n">
        <v>8.63882338022349</v>
      </c>
      <c r="I38" s="10" t="n">
        <v>7.89795192046915</v>
      </c>
      <c r="J38" s="34" t="n">
        <v>8.66377941804376</v>
      </c>
      <c r="K38" s="32" t="n">
        <v>5.89097697276932</v>
      </c>
      <c r="L38" s="32" t="n">
        <v>6.49283839252155</v>
      </c>
      <c r="M38" s="32" t="n">
        <v>8.03400769367247</v>
      </c>
      <c r="N38" s="32" t="n">
        <v>8.23302254449114</v>
      </c>
      <c r="O38" s="8" t="n">
        <v>0.453041777031914</v>
      </c>
      <c r="P38" s="10" t="n">
        <v>0.565865691941278</v>
      </c>
      <c r="Q38" s="10" t="n">
        <v>5.13300622252031</v>
      </c>
      <c r="R38" s="34" t="n">
        <v>0</v>
      </c>
      <c r="S38" s="32" t="n">
        <v>0</v>
      </c>
      <c r="T38" s="32" t="n">
        <v>0</v>
      </c>
      <c r="U38" s="32" t="n">
        <v>0</v>
      </c>
      <c r="V38" s="33" t="n">
        <v>0</v>
      </c>
      <c r="W38" s="0" t="n">
        <f aca="false">SUM(G38:N38,R39:R42)/SUM(O38,P38,Q38)</f>
        <v>10.8798837049525</v>
      </c>
    </row>
    <row r="39" customFormat="false" ht="12.8" hidden="false" customHeight="false" outlineLevel="0" collapsed="false">
      <c r="B39" s="30" t="n">
        <f aca="false">SUM(S39:V42)</f>
        <v>4.03969768025919</v>
      </c>
      <c r="C39" s="30" t="n">
        <f aca="false">SUM(G39:R42)</f>
        <v>319.79280535476</v>
      </c>
      <c r="D39" s="30" t="n">
        <f aca="false">C39/B39</f>
        <v>79.162558851246</v>
      </c>
      <c r="E39" s="27" t="s">
        <v>18</v>
      </c>
      <c r="F39" s="1" t="s">
        <v>32</v>
      </c>
      <c r="G39" s="14" t="n">
        <v>9.90159488409059</v>
      </c>
      <c r="H39" s="32" t="n">
        <v>9.7680794158654</v>
      </c>
      <c r="I39" s="32" t="n">
        <v>9.19131257661882</v>
      </c>
      <c r="J39" s="32" t="n">
        <v>9.76461258268266</v>
      </c>
      <c r="K39" s="2" t="n">
        <v>6.45575822248714</v>
      </c>
      <c r="L39" s="4" t="n">
        <v>7.32747412645946</v>
      </c>
      <c r="M39" s="4" t="n">
        <v>8.88739980898294</v>
      </c>
      <c r="N39" s="31" t="n">
        <v>7.56400652582922</v>
      </c>
      <c r="O39" s="32" t="n">
        <v>1.00436870393728</v>
      </c>
      <c r="P39" s="32" t="n">
        <v>0.97065360615989</v>
      </c>
      <c r="Q39" s="32" t="n">
        <v>5.35935814947228</v>
      </c>
      <c r="R39" s="32" t="n">
        <v>1.15200939652777</v>
      </c>
      <c r="S39" s="2" t="n">
        <v>0</v>
      </c>
      <c r="T39" s="4" t="n">
        <v>0</v>
      </c>
      <c r="U39" s="4" t="n">
        <v>0</v>
      </c>
      <c r="V39" s="31" t="n">
        <v>0</v>
      </c>
      <c r="W39" s="0" t="n">
        <f aca="false">SUM(G39:R39)/SUM(S40:S42)</f>
        <v>47.6322909853416</v>
      </c>
    </row>
    <row r="40" customFormat="false" ht="12.8" hidden="false" customHeight="false" outlineLevel="0" collapsed="false">
      <c r="B40" s="30"/>
      <c r="C40" s="30"/>
      <c r="D40" s="30"/>
      <c r="E40" s="30"/>
      <c r="F40" s="1" t="s">
        <v>33</v>
      </c>
      <c r="G40" s="14" t="n">
        <v>8.74133398191851</v>
      </c>
      <c r="H40" s="32" t="n">
        <v>8.58323907117282</v>
      </c>
      <c r="I40" s="32" t="n">
        <v>8.28271956195866</v>
      </c>
      <c r="J40" s="32" t="n">
        <v>8.55014997684336</v>
      </c>
      <c r="K40" s="14" t="n">
        <v>5.79526099702371</v>
      </c>
      <c r="L40" s="32" t="n">
        <v>6.54533082920981</v>
      </c>
      <c r="M40" s="32" t="n">
        <v>7.61207789339298</v>
      </c>
      <c r="N40" s="33" t="n">
        <v>5.78400185860254</v>
      </c>
      <c r="O40" s="32" t="n">
        <v>1.12360516841342</v>
      </c>
      <c r="P40" s="32" t="n">
        <v>1.10135769284437</v>
      </c>
      <c r="Q40" s="32" t="n">
        <v>4.38944761686597</v>
      </c>
      <c r="R40" s="32" t="n">
        <v>1.25481631497695</v>
      </c>
      <c r="S40" s="14" t="n">
        <v>0.67135937685253</v>
      </c>
      <c r="T40" s="32" t="n">
        <v>0</v>
      </c>
      <c r="U40" s="32" t="n">
        <v>0</v>
      </c>
      <c r="V40" s="33" t="n">
        <v>0</v>
      </c>
      <c r="W40" s="0" t="n">
        <f aca="false">SUM(G40:R40)/SUM(S40,T41,T42)</f>
        <v>26.6474282811605</v>
      </c>
    </row>
    <row r="41" customFormat="false" ht="12.8" hidden="false" customHeight="false" outlineLevel="0" collapsed="false">
      <c r="B41" s="30"/>
      <c r="C41" s="30"/>
      <c r="D41" s="30"/>
      <c r="E41" s="30"/>
      <c r="F41" s="1" t="s">
        <v>34</v>
      </c>
      <c r="G41" s="14" t="n">
        <v>11.5596643980938</v>
      </c>
      <c r="H41" s="32" t="n">
        <v>11.4541736013193</v>
      </c>
      <c r="I41" s="32" t="n">
        <v>10.5525435163703</v>
      </c>
      <c r="J41" s="32" t="n">
        <v>11.4575295875477</v>
      </c>
      <c r="K41" s="14" t="n">
        <v>7.79362865225854</v>
      </c>
      <c r="L41" s="32" t="n">
        <v>8.40993407216535</v>
      </c>
      <c r="M41" s="32" t="n">
        <v>10.2868068617718</v>
      </c>
      <c r="N41" s="33" t="n">
        <v>9.51691778193705</v>
      </c>
      <c r="O41" s="32" t="n">
        <v>0.996989294776123</v>
      </c>
      <c r="P41" s="32" t="n">
        <v>1.03339219548547</v>
      </c>
      <c r="Q41" s="32" t="n">
        <v>6.82219320173848</v>
      </c>
      <c r="R41" s="32" t="n">
        <v>0.973350749057155</v>
      </c>
      <c r="S41" s="14" t="n">
        <v>0.62112472054197</v>
      </c>
      <c r="T41" s="32" t="n">
        <v>1.00401114102684</v>
      </c>
      <c r="U41" s="32" t="n">
        <v>0</v>
      </c>
      <c r="V41" s="33" t="n">
        <v>0</v>
      </c>
      <c r="W41" s="0" t="n">
        <f aca="false">SUM(G41:R41)/SUM(S41,T41,U42)</f>
        <v>41.8811170718429</v>
      </c>
    </row>
    <row r="42" customFormat="false" ht="12.8" hidden="false" customHeight="false" outlineLevel="0" collapsed="false">
      <c r="B42" s="30"/>
      <c r="C42" s="30"/>
      <c r="D42" s="30"/>
      <c r="E42" s="30"/>
      <c r="F42" s="1" t="s">
        <v>35</v>
      </c>
      <c r="G42" s="8" t="n">
        <v>10.7121402521462</v>
      </c>
      <c r="H42" s="10" t="n">
        <v>10.5887712383684</v>
      </c>
      <c r="I42" s="10" t="n">
        <v>9.83870179310997</v>
      </c>
      <c r="J42" s="10" t="n">
        <v>10.5824851648409</v>
      </c>
      <c r="K42" s="8" t="n">
        <v>7.11981584058964</v>
      </c>
      <c r="L42" s="10" t="n">
        <v>7.86206856932536</v>
      </c>
      <c r="M42" s="10" t="n">
        <v>9.55622030452964</v>
      </c>
      <c r="N42" s="34" t="n">
        <v>8.394890102485</v>
      </c>
      <c r="O42" s="10" t="n">
        <v>1.05718744197552</v>
      </c>
      <c r="P42" s="10" t="n">
        <v>1.08007903193613</v>
      </c>
      <c r="Q42" s="10" t="n">
        <v>6.03853475014968</v>
      </c>
      <c r="R42" s="10" t="n">
        <v>0.994817990445821</v>
      </c>
      <c r="S42" s="8" t="n">
        <v>0.331343486773479</v>
      </c>
      <c r="T42" s="10" t="n">
        <v>0.86758935983353</v>
      </c>
      <c r="U42" s="10" t="n">
        <v>0.544269595230841</v>
      </c>
      <c r="V42" s="34" t="n">
        <v>0</v>
      </c>
      <c r="W42" s="0" t="n">
        <f aca="false">SUM(G42:R42)/SUM(S42:U42)</f>
        <v>48.0871931268781</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2.08726461981219</v>
      </c>
      <c r="C48" s="30" t="n">
        <f aca="false">SUM(G52:J63)</f>
        <v>122.444745925612</v>
      </c>
      <c r="D48" s="30" t="n">
        <f aca="false">C48/B48</f>
        <v>58.6627803505958</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34.2950716997943</v>
      </c>
    </row>
    <row r="49" customFormat="false" ht="12.8" hidden="false" customHeight="false" outlineLevel="0" collapsed="false">
      <c r="B49" s="30"/>
      <c r="C49" s="30"/>
      <c r="D49" s="30"/>
      <c r="E49" s="30"/>
      <c r="F49" s="27" t="s">
        <v>22</v>
      </c>
      <c r="G49" s="14" t="n">
        <v>0.25199578290561</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33.9667277589819</v>
      </c>
    </row>
    <row r="50" customFormat="false" ht="12.8" hidden="false" customHeight="false" outlineLevel="0" collapsed="false">
      <c r="B50" s="30"/>
      <c r="C50" s="30"/>
      <c r="D50" s="30"/>
      <c r="E50" s="30"/>
      <c r="F50" s="27" t="s">
        <v>23</v>
      </c>
      <c r="G50" s="14" t="n">
        <v>0.465433843053128</v>
      </c>
      <c r="H50" s="0" t="n">
        <v>0.354599356811616</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21.8679905588212</v>
      </c>
    </row>
    <row r="51" customFormat="false" ht="12.8" hidden="false" customHeight="false" outlineLevel="0" collapsed="false">
      <c r="B51" s="30"/>
      <c r="C51" s="30"/>
      <c r="D51" s="30"/>
      <c r="E51" s="30"/>
      <c r="F51" s="27" t="s">
        <v>24</v>
      </c>
      <c r="G51" s="8" t="n">
        <v>0.204199878022862</v>
      </c>
      <c r="H51" s="10" t="n">
        <v>0.286340147032088</v>
      </c>
      <c r="I51" s="10" t="n">
        <v>0.524695611986883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30.6340598359896</v>
      </c>
    </row>
    <row r="52" customFormat="false" ht="12.8" hidden="false" customHeight="false" outlineLevel="0" collapsed="false">
      <c r="B52" s="30" t="n">
        <f aca="false">SUM(K52:N55)</f>
        <v>4.51580933596727</v>
      </c>
      <c r="C52" s="30" t="n">
        <f aca="false">SUM(G52:J55)+SUM(K56:N59)+SUM(K60:N63)</f>
        <v>98.7096481639109</v>
      </c>
      <c r="D52" s="30" t="n">
        <f aca="false">C52/B52</f>
        <v>21.8586837530348</v>
      </c>
      <c r="E52" s="27" t="s">
        <v>15</v>
      </c>
      <c r="F52" s="1" t="s">
        <v>25</v>
      </c>
      <c r="G52" s="14" t="n">
        <v>1.02028293425882</v>
      </c>
      <c r="H52" s="0" t="n">
        <v>0.904561695126457</v>
      </c>
      <c r="I52" s="0" t="n">
        <v>0.770709968568286</v>
      </c>
      <c r="J52" s="0" t="n">
        <v>0.945525418559724</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12.0087774131619</v>
      </c>
    </row>
    <row r="53" customFormat="false" ht="12.8" hidden="false" customHeight="false" outlineLevel="0" collapsed="false">
      <c r="B53" s="30"/>
      <c r="C53" s="30"/>
      <c r="D53" s="30"/>
      <c r="E53" s="30"/>
      <c r="F53" s="1" t="s">
        <v>26</v>
      </c>
      <c r="G53" s="14" t="n">
        <v>0.692275042720822</v>
      </c>
      <c r="H53" s="0" t="n">
        <v>0.653442691997703</v>
      </c>
      <c r="I53" s="0" t="n">
        <v>0.462056866804522</v>
      </c>
      <c r="J53" s="0" t="n">
        <v>0.685720556692289</v>
      </c>
      <c r="K53" s="14" t="n">
        <v>0.652527325503348</v>
      </c>
      <c r="L53" s="0" t="n">
        <v>0</v>
      </c>
      <c r="M53" s="0" t="n">
        <v>0</v>
      </c>
      <c r="N53" s="33" t="n">
        <v>0</v>
      </c>
      <c r="O53" s="0" t="n">
        <v>0</v>
      </c>
      <c r="P53" s="0" t="n">
        <v>0</v>
      </c>
      <c r="Q53" s="0" t="n">
        <v>0</v>
      </c>
      <c r="R53" s="0" t="n">
        <v>0</v>
      </c>
      <c r="S53" s="0" t="n">
        <v>0</v>
      </c>
      <c r="T53" s="0" t="n">
        <v>0</v>
      </c>
      <c r="U53" s="0" t="n">
        <v>0</v>
      </c>
      <c r="V53" s="33" t="n">
        <v>0</v>
      </c>
      <c r="W53" s="0" t="n">
        <f aca="false">SUM(G53:J53,L56:L63)/SUM(K53,L54,L55)</f>
        <v>11.2739319883019</v>
      </c>
    </row>
    <row r="54" customFormat="false" ht="12.8" hidden="false" customHeight="false" outlineLevel="0" collapsed="false">
      <c r="B54" s="30"/>
      <c r="C54" s="30"/>
      <c r="D54" s="30"/>
      <c r="E54" s="30"/>
      <c r="F54" s="1" t="s">
        <v>27</v>
      </c>
      <c r="G54" s="14" t="n">
        <v>0.947671707740374</v>
      </c>
      <c r="H54" s="0" t="n">
        <v>0.819427077215554</v>
      </c>
      <c r="I54" s="0" t="n">
        <v>0.701294089840645</v>
      </c>
      <c r="J54" s="0" t="n">
        <v>0.99027916937709</v>
      </c>
      <c r="K54" s="14" t="n">
        <v>0.490407296721839</v>
      </c>
      <c r="L54" s="0" t="n">
        <v>0.587035109719008</v>
      </c>
      <c r="M54" s="0" t="n">
        <v>0</v>
      </c>
      <c r="N54" s="33" t="n">
        <v>0</v>
      </c>
      <c r="O54" s="0" t="n">
        <v>0</v>
      </c>
      <c r="P54" s="0" t="n">
        <v>0</v>
      </c>
      <c r="Q54" s="0" t="n">
        <v>0</v>
      </c>
      <c r="R54" s="0" t="n">
        <v>0</v>
      </c>
      <c r="S54" s="0" t="n">
        <v>0</v>
      </c>
      <c r="T54" s="0" t="n">
        <v>0</v>
      </c>
      <c r="U54" s="0" t="n">
        <v>0</v>
      </c>
      <c r="V54" s="33" t="n">
        <v>0</v>
      </c>
      <c r="W54" s="0" t="n">
        <f aca="false">SUM(G54:J54,M56:M63)/SUM(K54,L54,M55)</f>
        <v>12.6080966550753</v>
      </c>
    </row>
    <row r="55" customFormat="false" ht="12.8" hidden="false" customHeight="false" outlineLevel="0" collapsed="false">
      <c r="B55" s="30"/>
      <c r="C55" s="30"/>
      <c r="D55" s="30"/>
      <c r="E55" s="30"/>
      <c r="F55" s="1" t="s">
        <v>16</v>
      </c>
      <c r="G55" s="14" t="n">
        <v>1.27646922540541</v>
      </c>
      <c r="H55" s="0" t="n">
        <v>1.19523545868513</v>
      </c>
      <c r="I55" s="0" t="n">
        <v>1.27856950560231</v>
      </c>
      <c r="J55" s="0" t="n">
        <v>1.22815527721955</v>
      </c>
      <c r="K55" s="8" t="n">
        <v>0.869893562041009</v>
      </c>
      <c r="L55" s="10" t="n">
        <v>1.07196087928747</v>
      </c>
      <c r="M55" s="10" t="n">
        <v>0.843985162694597</v>
      </c>
      <c r="N55" s="34" t="n">
        <v>0</v>
      </c>
      <c r="O55" s="0" t="n">
        <v>0</v>
      </c>
      <c r="P55" s="0" t="n">
        <v>0</v>
      </c>
      <c r="Q55" s="0" t="n">
        <v>0</v>
      </c>
      <c r="R55" s="0" t="n">
        <v>0</v>
      </c>
      <c r="S55" s="0" t="n">
        <v>0</v>
      </c>
      <c r="T55" s="0" t="n">
        <v>0</v>
      </c>
      <c r="U55" s="0" t="n">
        <v>0</v>
      </c>
      <c r="V55" s="33" t="n">
        <v>0</v>
      </c>
      <c r="W55" s="0" t="n">
        <f aca="false">SUM(G55:J55,N56:N63)/SUM(K55:M55)</f>
        <v>8.70564886382976</v>
      </c>
    </row>
    <row r="56" customFormat="false" ht="12.8" hidden="false" customHeight="false" outlineLevel="0" collapsed="false">
      <c r="B56" s="30" t="n">
        <f aca="false">SUM(O56:R59)</f>
        <v>1.36870384022523</v>
      </c>
      <c r="C56" s="30" t="n">
        <f aca="false">SUM(G56:N59)+SUM(O60:R63)</f>
        <v>101.791944685035</v>
      </c>
      <c r="D56" s="30" t="n">
        <f aca="false">C56/B56</f>
        <v>74.3710521541933</v>
      </c>
      <c r="E56" s="27" t="s">
        <v>17</v>
      </c>
      <c r="F56" s="1" t="s">
        <v>28</v>
      </c>
      <c r="G56" s="2" t="n">
        <v>3.51104421713815</v>
      </c>
      <c r="H56" s="4" t="n">
        <v>3.38688681069413</v>
      </c>
      <c r="I56" s="4" t="n">
        <v>3.27710822973306</v>
      </c>
      <c r="J56" s="31" t="n">
        <v>3.46432792464762</v>
      </c>
      <c r="K56" s="0" t="n">
        <v>2.62378577047153</v>
      </c>
      <c r="L56" s="0" t="n">
        <v>2.96980807588377</v>
      </c>
      <c r="M56" s="0" t="n">
        <v>2.60735455159621</v>
      </c>
      <c r="N56" s="0" t="n">
        <v>2.43988739535476</v>
      </c>
      <c r="O56" s="2" t="n">
        <v>0</v>
      </c>
      <c r="P56" s="4" t="n">
        <v>0</v>
      </c>
      <c r="Q56" s="4" t="n">
        <v>0</v>
      </c>
      <c r="R56" s="31" t="n">
        <v>0</v>
      </c>
      <c r="S56" s="0" t="n">
        <v>0</v>
      </c>
      <c r="T56" s="0" t="n">
        <v>0</v>
      </c>
      <c r="U56" s="0" t="n">
        <v>0</v>
      </c>
      <c r="V56" s="33" t="n">
        <v>0</v>
      </c>
      <c r="W56" s="0" t="n">
        <f aca="false">SUM(G56:N56,O60:O63)/SUM(O57:O59)</f>
        <v>47.886763944533</v>
      </c>
    </row>
    <row r="57" customFormat="false" ht="12.8" hidden="false" customHeight="false" outlineLevel="0" collapsed="false">
      <c r="B57" s="30"/>
      <c r="C57" s="30"/>
      <c r="D57" s="30"/>
      <c r="E57" s="30"/>
      <c r="F57" s="1" t="s">
        <v>29</v>
      </c>
      <c r="G57" s="14" t="n">
        <v>3.48210379350781</v>
      </c>
      <c r="H57" s="0" t="n">
        <v>3.34117192245701</v>
      </c>
      <c r="I57" s="0" t="n">
        <v>3.27354554452717</v>
      </c>
      <c r="J57" s="33" t="n">
        <v>3.45985457689425</v>
      </c>
      <c r="K57" s="0" t="n">
        <v>2.6141805410102</v>
      </c>
      <c r="L57" s="0" t="n">
        <v>2.96919720641285</v>
      </c>
      <c r="M57" s="0" t="n">
        <v>2.58318533771542</v>
      </c>
      <c r="N57" s="0" t="n">
        <v>2.43856815703216</v>
      </c>
      <c r="O57" s="14" t="n">
        <v>0.12941181404225</v>
      </c>
      <c r="P57" s="0" t="n">
        <v>0</v>
      </c>
      <c r="Q57" s="0" t="n">
        <v>0</v>
      </c>
      <c r="R57" s="33" t="n">
        <v>0</v>
      </c>
      <c r="S57" s="0" t="n">
        <v>0</v>
      </c>
      <c r="T57" s="0" t="n">
        <v>0</v>
      </c>
      <c r="U57" s="0" t="n">
        <v>0</v>
      </c>
      <c r="V57" s="33" t="n">
        <v>0</v>
      </c>
      <c r="W57" s="0" t="n">
        <f aca="false">SUM(G57:N57,P60:P63)/SUM(O57,P58,P59)</f>
        <v>42.2029993631151</v>
      </c>
    </row>
    <row r="58" customFormat="false" ht="12.8" hidden="false" customHeight="false" outlineLevel="0" collapsed="false">
      <c r="B58" s="30"/>
      <c r="C58" s="30"/>
      <c r="D58" s="30"/>
      <c r="E58" s="30"/>
      <c r="F58" s="1" t="s">
        <v>30</v>
      </c>
      <c r="G58" s="14" t="n">
        <v>3.42755210883157</v>
      </c>
      <c r="H58" s="0" t="n">
        <v>3.29839193248327</v>
      </c>
      <c r="I58" s="0" t="n">
        <v>3.2326506540467</v>
      </c>
      <c r="J58" s="33" t="n">
        <v>3.41100549002867</v>
      </c>
      <c r="K58" s="0" t="n">
        <v>2.56077279630458</v>
      </c>
      <c r="L58" s="0" t="n">
        <v>2.9699751312039</v>
      </c>
      <c r="M58" s="0" t="n">
        <v>2.56557644918081</v>
      </c>
      <c r="N58" s="0" t="n">
        <v>2.43549016830858</v>
      </c>
      <c r="O58" s="14" t="n">
        <v>0.325070028919836</v>
      </c>
      <c r="P58" s="0" t="n">
        <v>0.281977532526582</v>
      </c>
      <c r="Q58" s="0" t="n">
        <v>0</v>
      </c>
      <c r="R58" s="33" t="n">
        <v>0</v>
      </c>
      <c r="S58" s="0" t="n">
        <v>0</v>
      </c>
      <c r="T58" s="0" t="n">
        <v>0</v>
      </c>
      <c r="U58" s="0" t="n">
        <v>0</v>
      </c>
      <c r="V58" s="33" t="n">
        <v>0</v>
      </c>
      <c r="W58" s="0" t="n">
        <f aca="false">SUM(G58:N58,Q60:Q63)/SUM(O58,P58,Q59)</f>
        <v>26.126610275797</v>
      </c>
    </row>
    <row r="59" customFormat="false" ht="12.8" hidden="false" customHeight="false" outlineLevel="0" collapsed="false">
      <c r="B59" s="30"/>
      <c r="C59" s="30"/>
      <c r="D59" s="30"/>
      <c r="E59" s="30"/>
      <c r="F59" s="1" t="s">
        <v>31</v>
      </c>
      <c r="G59" s="8" t="n">
        <v>3.52257150317738</v>
      </c>
      <c r="H59" s="10" t="n">
        <v>3.39456037876206</v>
      </c>
      <c r="I59" s="10" t="n">
        <v>3.28624332302366</v>
      </c>
      <c r="J59" s="34" t="n">
        <v>3.46538386365157</v>
      </c>
      <c r="K59" s="0" t="n">
        <v>2.64468683312926</v>
      </c>
      <c r="L59" s="0" t="n">
        <v>2.95839060453838</v>
      </c>
      <c r="M59" s="0" t="n">
        <v>2.60700378664134</v>
      </c>
      <c r="N59" s="0" t="n">
        <v>2.44077043014049</v>
      </c>
      <c r="O59" s="8" t="n">
        <v>0.0764779187802783</v>
      </c>
      <c r="P59" s="10" t="n">
        <v>0.192045366237066</v>
      </c>
      <c r="Q59" s="10" t="n">
        <v>0.36372117971922</v>
      </c>
      <c r="R59" s="34" t="n">
        <v>0</v>
      </c>
      <c r="S59" s="0" t="n">
        <v>0</v>
      </c>
      <c r="T59" s="0" t="n">
        <v>0</v>
      </c>
      <c r="U59" s="0" t="n">
        <v>0</v>
      </c>
      <c r="V59" s="33" t="n">
        <v>0</v>
      </c>
      <c r="W59" s="0" t="n">
        <f aca="false">SUM(G59:N59,R60:R63)/SUM(O59,P59,Q59)</f>
        <v>40.3899914766101</v>
      </c>
    </row>
    <row r="60" customFormat="false" ht="12.8" hidden="false" customHeight="false" outlineLevel="0" collapsed="false">
      <c r="B60" s="30" t="n">
        <f aca="false">SUM(S60:V63)</f>
        <v>0.892124848458742</v>
      </c>
      <c r="C60" s="30" t="n">
        <f aca="false">SUM(G60:R63)</f>
        <v>100.476914385872</v>
      </c>
      <c r="D60" s="30" t="n">
        <f aca="false">C60/B60</f>
        <v>112.626516971766</v>
      </c>
      <c r="E60" s="27" t="s">
        <v>18</v>
      </c>
      <c r="F60" s="1" t="s">
        <v>32</v>
      </c>
      <c r="G60" s="14" t="n">
        <v>3.41505116838911</v>
      </c>
      <c r="H60" s="0" t="n">
        <v>3.30912816250879</v>
      </c>
      <c r="I60" s="0" t="n">
        <v>3.26252856404399</v>
      </c>
      <c r="J60" s="0" t="n">
        <v>3.3573958172087</v>
      </c>
      <c r="K60" s="2" t="n">
        <v>2.5503775509151</v>
      </c>
      <c r="L60" s="4" t="n">
        <v>2.94385272568277</v>
      </c>
      <c r="M60" s="4" t="n">
        <v>2.60435633960156</v>
      </c>
      <c r="N60" s="31" t="n">
        <v>2.38917258126603</v>
      </c>
      <c r="O60" s="0" t="n">
        <v>0.310496379953746</v>
      </c>
      <c r="P60" s="0" t="n">
        <v>0.350451094348367</v>
      </c>
      <c r="Q60" s="0" t="n">
        <v>0.374723980936149</v>
      </c>
      <c r="R60" s="0" t="n">
        <v>0.321010688182255</v>
      </c>
      <c r="S60" s="2" t="n">
        <v>0</v>
      </c>
      <c r="T60" s="4" t="n">
        <v>0</v>
      </c>
      <c r="U60" s="4" t="n">
        <v>0</v>
      </c>
      <c r="V60" s="31" t="n">
        <v>0</v>
      </c>
      <c r="W60" s="0" t="n">
        <f aca="false">SUM(G60:R60)/SUM(S61:S63)</f>
        <v>62.8770263736509</v>
      </c>
    </row>
    <row r="61" customFormat="false" ht="12.8" hidden="false" customHeight="false" outlineLevel="0" collapsed="false">
      <c r="B61" s="30"/>
      <c r="C61" s="30"/>
      <c r="D61" s="30"/>
      <c r="E61" s="30"/>
      <c r="F61" s="1" t="s">
        <v>33</v>
      </c>
      <c r="G61" s="14" t="n">
        <v>3.43224466230323</v>
      </c>
      <c r="H61" s="0" t="n">
        <v>3.33408242527956</v>
      </c>
      <c r="I61" s="0" t="n">
        <v>3.275589701967</v>
      </c>
      <c r="J61" s="0" t="n">
        <v>3.35439780946341</v>
      </c>
      <c r="K61" s="14" t="n">
        <v>2.523297313076</v>
      </c>
      <c r="L61" s="0" t="n">
        <v>2.9238435766843</v>
      </c>
      <c r="M61" s="0" t="n">
        <v>2.59993483031143</v>
      </c>
      <c r="N61" s="33" t="n">
        <v>2.36406207675607</v>
      </c>
      <c r="O61" s="0" t="n">
        <v>0.257437218975671</v>
      </c>
      <c r="P61" s="0" t="n">
        <v>0.293630181597648</v>
      </c>
      <c r="Q61" s="0" t="n">
        <v>0.348812127181811</v>
      </c>
      <c r="R61" s="0" t="n">
        <v>0.305309648125457</v>
      </c>
      <c r="S61" s="14" t="n">
        <v>0.111067077761678</v>
      </c>
      <c r="T61" s="0" t="n">
        <v>0</v>
      </c>
      <c r="U61" s="0" t="n">
        <v>0</v>
      </c>
      <c r="V61" s="33" t="n">
        <v>0</v>
      </c>
      <c r="W61" s="0" t="n">
        <f aca="false">SUM(G61:R61)/SUM(S61,T62,T63)</f>
        <v>66.2438216457831</v>
      </c>
    </row>
    <row r="62" customFormat="false" ht="12.8" hidden="false" customHeight="false" outlineLevel="0" collapsed="false">
      <c r="B62" s="30"/>
      <c r="C62" s="30"/>
      <c r="D62" s="30"/>
      <c r="E62" s="30"/>
      <c r="F62" s="1" t="s">
        <v>34</v>
      </c>
      <c r="G62" s="14" t="n">
        <v>3.4907118377613</v>
      </c>
      <c r="H62" s="0" t="n">
        <v>3.39065478211463</v>
      </c>
      <c r="I62" s="0" t="n">
        <v>3.30853325119123</v>
      </c>
      <c r="J62" s="0" t="n">
        <v>3.39633571407517</v>
      </c>
      <c r="K62" s="14" t="n">
        <v>2.48179981350712</v>
      </c>
      <c r="L62" s="0" t="n">
        <v>2.91565889605176</v>
      </c>
      <c r="M62" s="0" t="n">
        <v>2.59441207405507</v>
      </c>
      <c r="N62" s="33" t="n">
        <v>2.36932965643426</v>
      </c>
      <c r="O62" s="0" t="n">
        <v>0.254560715929049</v>
      </c>
      <c r="P62" s="0" t="n">
        <v>0.311227069704701</v>
      </c>
      <c r="Q62" s="0" t="n">
        <v>0.340597769005264</v>
      </c>
      <c r="R62" s="0" t="n">
        <v>0.259282642536633</v>
      </c>
      <c r="S62" s="14" t="n">
        <v>0.199785553485708</v>
      </c>
      <c r="T62" s="0" t="n">
        <v>0.163514731088864</v>
      </c>
      <c r="U62" s="0" t="n">
        <v>0</v>
      </c>
      <c r="V62" s="33" t="n">
        <v>0</v>
      </c>
      <c r="W62" s="0" t="n">
        <f aca="false">SUM(G62:R62)/SUM(S62,T62,U63)</f>
        <v>42.6870330342381</v>
      </c>
    </row>
    <row r="63" customFormat="false" ht="12.8" hidden="false" customHeight="false" outlineLevel="0" collapsed="false">
      <c r="B63" s="30"/>
      <c r="C63" s="30"/>
      <c r="D63" s="30"/>
      <c r="E63" s="30"/>
      <c r="F63" s="1" t="s">
        <v>35</v>
      </c>
      <c r="G63" s="8" t="n">
        <v>3.3893717184609</v>
      </c>
      <c r="H63" s="10" t="n">
        <v>3.30254645407812</v>
      </c>
      <c r="I63" s="10" t="n">
        <v>3.27768726239769</v>
      </c>
      <c r="J63" s="10" t="n">
        <v>3.3424076349505</v>
      </c>
      <c r="K63" s="8" t="n">
        <v>2.53162500086446</v>
      </c>
      <c r="L63" s="10" t="n">
        <v>2.9157352624848</v>
      </c>
      <c r="M63" s="10" t="n">
        <v>2.60504909411054</v>
      </c>
      <c r="N63" s="34" t="n">
        <v>2.39683145137068</v>
      </c>
      <c r="O63" s="10" t="n">
        <v>0.323247484224369</v>
      </c>
      <c r="P63" s="10" t="n">
        <v>0.349639375021254</v>
      </c>
      <c r="Q63" s="10" t="n">
        <v>0.397347960849395</v>
      </c>
      <c r="R63" s="10" t="n">
        <v>0.331134839935299</v>
      </c>
      <c r="S63" s="8" t="n">
        <v>0.0897475005615192</v>
      </c>
      <c r="T63" s="10" t="n">
        <v>0.103002710736332</v>
      </c>
      <c r="U63" s="10" t="n">
        <v>0.225007274824641</v>
      </c>
      <c r="V63" s="34" t="n">
        <v>0</v>
      </c>
      <c r="W63" s="0" t="n">
        <f aca="false">SUM(G63:R63)/SUM(S63:U63)</f>
        <v>60.232609527361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0.653809654293944</v>
      </c>
      <c r="C69" s="30" t="n">
        <f aca="false">SUM(G73:J84)</f>
        <v>647.910692058604</v>
      </c>
      <c r="D69" s="30" t="n">
        <f aca="false">C69/B69</f>
        <v>990.97755409912</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530.977995340773</v>
      </c>
    </row>
    <row r="70" customFormat="false" ht="12.8" hidden="false" customHeight="false" outlineLevel="0" collapsed="false">
      <c r="B70" s="30"/>
      <c r="C70" s="30"/>
      <c r="D70" s="30"/>
      <c r="E70" s="30"/>
      <c r="F70" s="27" t="s">
        <v>22</v>
      </c>
      <c r="G70" s="14" t="n">
        <v>0.0944352983676338</v>
      </c>
      <c r="H70" s="32" t="n">
        <v>0</v>
      </c>
      <c r="I70" s="32" t="n">
        <v>0</v>
      </c>
      <c r="J70" s="33" t="n">
        <v>0</v>
      </c>
      <c r="K70" s="32" t="n">
        <v>0</v>
      </c>
      <c r="L70" s="32" t="n">
        <v>0</v>
      </c>
      <c r="M70" s="32" t="n">
        <v>0</v>
      </c>
      <c r="N70" s="32" t="n">
        <v>0</v>
      </c>
      <c r="O70" s="32" t="n">
        <v>0</v>
      </c>
      <c r="P70" s="32" t="n">
        <v>0</v>
      </c>
      <c r="Q70" s="32" t="n">
        <v>0</v>
      </c>
      <c r="R70" s="32" t="n">
        <v>0</v>
      </c>
      <c r="S70" s="32" t="n">
        <v>0</v>
      </c>
      <c r="T70" s="32" t="n">
        <v>0</v>
      </c>
      <c r="U70" s="32" t="n">
        <v>0</v>
      </c>
      <c r="V70" s="33" t="n">
        <v>0</v>
      </c>
      <c r="W70" s="0" t="n">
        <f aca="false">SUM(H73:H84)/SUM(G70,H71,H72)</f>
        <v>549.267489422304</v>
      </c>
    </row>
    <row r="71" customFormat="false" ht="12.8" hidden="false" customHeight="false" outlineLevel="0" collapsed="false">
      <c r="B71" s="30"/>
      <c r="C71" s="30"/>
      <c r="D71" s="30"/>
      <c r="E71" s="30"/>
      <c r="F71" s="27" t="s">
        <v>23</v>
      </c>
      <c r="G71" s="14" t="n">
        <v>0.0980805164470379</v>
      </c>
      <c r="H71" s="32" t="n">
        <v>0.134232534189472</v>
      </c>
      <c r="I71" s="32" t="n">
        <v>0</v>
      </c>
      <c r="J71" s="33" t="n">
        <v>0</v>
      </c>
      <c r="K71" s="32" t="n">
        <v>0</v>
      </c>
      <c r="L71" s="32" t="n">
        <v>0</v>
      </c>
      <c r="M71" s="32" t="n">
        <v>0</v>
      </c>
      <c r="N71" s="32" t="n">
        <v>0</v>
      </c>
      <c r="O71" s="32" t="n">
        <v>0</v>
      </c>
      <c r="P71" s="32" t="n">
        <v>0</v>
      </c>
      <c r="Q71" s="32" t="n">
        <v>0</v>
      </c>
      <c r="R71" s="32" t="n">
        <v>0</v>
      </c>
      <c r="S71" s="32" t="n">
        <v>0</v>
      </c>
      <c r="T71" s="32" t="n">
        <v>0</v>
      </c>
      <c r="U71" s="32" t="n">
        <v>0</v>
      </c>
      <c r="V71" s="33" t="n">
        <v>0</v>
      </c>
      <c r="W71" s="0" t="n">
        <f aca="false">SUM(I73:I84)/SUM(G71,H71,I72)</f>
        <v>418.073460081546</v>
      </c>
    </row>
    <row r="72" customFormat="false" ht="12.8" hidden="false" customHeight="false" outlineLevel="0" collapsed="false">
      <c r="B72" s="30"/>
      <c r="C72" s="30"/>
      <c r="D72" s="30"/>
      <c r="E72" s="30"/>
      <c r="F72" s="27" t="s">
        <v>24</v>
      </c>
      <c r="G72" s="8" t="n">
        <v>0.110124850857869</v>
      </c>
      <c r="H72" s="10" t="n">
        <v>0.0707106847793756</v>
      </c>
      <c r="I72" s="10" t="n">
        <v>0.146225769652556</v>
      </c>
      <c r="J72" s="34" t="n">
        <v>0</v>
      </c>
      <c r="K72" s="32" t="n">
        <v>0</v>
      </c>
      <c r="L72" s="32" t="n">
        <v>0</v>
      </c>
      <c r="M72" s="32" t="n">
        <v>0</v>
      </c>
      <c r="N72" s="32" t="n">
        <v>0</v>
      </c>
      <c r="O72" s="32" t="n">
        <v>0</v>
      </c>
      <c r="P72" s="32" t="n">
        <v>0</v>
      </c>
      <c r="Q72" s="32" t="n">
        <v>0</v>
      </c>
      <c r="R72" s="32" t="n">
        <v>0</v>
      </c>
      <c r="S72" s="32" t="n">
        <v>0</v>
      </c>
      <c r="T72" s="32" t="n">
        <v>0</v>
      </c>
      <c r="U72" s="32" t="n">
        <v>0</v>
      </c>
      <c r="V72" s="33" t="n">
        <v>0</v>
      </c>
      <c r="W72" s="0" t="n">
        <f aca="false">SUM(J73:J84)/SUM(G72:I72)</f>
        <v>503.022627417228</v>
      </c>
    </row>
    <row r="73" customFormat="false" ht="12.8" hidden="false" customHeight="false" outlineLevel="0" collapsed="false">
      <c r="B73" s="30" t="n">
        <f aca="false">SUM(K73:N76)</f>
        <v>4.0877103110217</v>
      </c>
      <c r="C73" s="30" t="n">
        <f aca="false">SUM(G73:J76)+SUM(K77:N80)+SUM(K81:N84)</f>
        <v>624.807410156428</v>
      </c>
      <c r="D73" s="30" t="n">
        <f aca="false">C73/B73</f>
        <v>152.850217509729</v>
      </c>
      <c r="E73" s="27" t="s">
        <v>15</v>
      </c>
      <c r="F73" s="1" t="s">
        <v>25</v>
      </c>
      <c r="G73" s="14" t="n">
        <v>0.594391839215682</v>
      </c>
      <c r="H73" s="32" t="n">
        <v>0.705615743873174</v>
      </c>
      <c r="I73" s="32" t="n">
        <v>0.512102572500495</v>
      </c>
      <c r="J73" s="32" t="n">
        <v>0.733456867818069</v>
      </c>
      <c r="K73" s="2" t="n">
        <v>0</v>
      </c>
      <c r="L73" s="4" t="n">
        <v>0</v>
      </c>
      <c r="M73" s="4" t="n">
        <v>0</v>
      </c>
      <c r="N73" s="31" t="n">
        <v>0</v>
      </c>
      <c r="O73" s="32" t="n">
        <v>0</v>
      </c>
      <c r="P73" s="32" t="n">
        <v>0</v>
      </c>
      <c r="Q73" s="32" t="n">
        <v>0</v>
      </c>
      <c r="R73" s="32" t="n">
        <v>0</v>
      </c>
      <c r="S73" s="32" t="n">
        <v>0</v>
      </c>
      <c r="T73" s="32" t="n">
        <v>0</v>
      </c>
      <c r="U73" s="32" t="n">
        <v>0</v>
      </c>
      <c r="V73" s="33" t="n">
        <v>0</v>
      </c>
      <c r="W73" s="0" t="n">
        <f aca="false">SUM(G73:J73,K77:K84)/SUM(K74:K76)</f>
        <v>57.282218018744</v>
      </c>
    </row>
    <row r="74" customFormat="false" ht="12.8" hidden="false" customHeight="false" outlineLevel="0" collapsed="false">
      <c r="B74" s="30"/>
      <c r="C74" s="30"/>
      <c r="D74" s="30"/>
      <c r="E74" s="30"/>
      <c r="F74" s="1" t="s">
        <v>26</v>
      </c>
      <c r="G74" s="14" t="n">
        <v>0.153974838079702</v>
      </c>
      <c r="H74" s="32" t="n">
        <v>0.202397598296033</v>
      </c>
      <c r="I74" s="32" t="n">
        <v>0.111710249526319</v>
      </c>
      <c r="J74" s="32" t="n">
        <v>0.210726925272008</v>
      </c>
      <c r="K74" s="14" t="n">
        <v>0.438907914234478</v>
      </c>
      <c r="L74" s="32" t="n">
        <v>0</v>
      </c>
      <c r="M74" s="32" t="n">
        <v>0</v>
      </c>
      <c r="N74" s="33" t="n">
        <v>0</v>
      </c>
      <c r="O74" s="32" t="n">
        <v>0</v>
      </c>
      <c r="P74" s="32" t="n">
        <v>0</v>
      </c>
      <c r="Q74" s="32" t="n">
        <v>0</v>
      </c>
      <c r="R74" s="32" t="n">
        <v>0</v>
      </c>
      <c r="S74" s="32" t="n">
        <v>0</v>
      </c>
      <c r="T74" s="32" t="n">
        <v>0</v>
      </c>
      <c r="U74" s="32" t="n">
        <v>0</v>
      </c>
      <c r="V74" s="33" t="n">
        <v>0</v>
      </c>
      <c r="W74" s="0" t="n">
        <f aca="false">SUM(G74:J74,L77:L84)/SUM(K74,L75,L76)</f>
        <v>112.485235195165</v>
      </c>
    </row>
    <row r="75" customFormat="false" ht="12.8" hidden="false" customHeight="false" outlineLevel="0" collapsed="false">
      <c r="B75" s="30"/>
      <c r="C75" s="30"/>
      <c r="D75" s="30"/>
      <c r="E75" s="30"/>
      <c r="F75" s="1" t="s">
        <v>27</v>
      </c>
      <c r="G75" s="14" t="n">
        <v>0.134769970950621</v>
      </c>
      <c r="H75" s="32" t="n">
        <v>0.129333941125148</v>
      </c>
      <c r="I75" s="32" t="n">
        <v>0.0894122850997878</v>
      </c>
      <c r="J75" s="32" t="n">
        <v>0.126658600391939</v>
      </c>
      <c r="K75" s="14" t="n">
        <v>0.598358479211057</v>
      </c>
      <c r="L75" s="32" t="n">
        <v>0.164788835536501</v>
      </c>
      <c r="M75" s="32" t="n">
        <v>0</v>
      </c>
      <c r="N75" s="33" t="n">
        <v>0</v>
      </c>
      <c r="O75" s="32" t="n">
        <v>0</v>
      </c>
      <c r="P75" s="32" t="n">
        <v>0</v>
      </c>
      <c r="Q75" s="32" t="n">
        <v>0</v>
      </c>
      <c r="R75" s="32" t="n">
        <v>0</v>
      </c>
      <c r="S75" s="32" t="n">
        <v>0</v>
      </c>
      <c r="T75" s="32" t="n">
        <v>0</v>
      </c>
      <c r="U75" s="32" t="n">
        <v>0</v>
      </c>
      <c r="V75" s="33" t="n">
        <v>0</v>
      </c>
      <c r="W75" s="0" t="n">
        <f aca="false">SUM(G75:J75,M77:M84)/SUM(K75,L75,M76)</f>
        <v>112.273070487586</v>
      </c>
    </row>
    <row r="76" customFormat="false" ht="12.8" hidden="false" customHeight="false" outlineLevel="0" collapsed="false">
      <c r="B76" s="30"/>
      <c r="C76" s="30"/>
      <c r="D76" s="30"/>
      <c r="E76" s="30"/>
      <c r="F76" s="1" t="s">
        <v>16</v>
      </c>
      <c r="G76" s="14" t="n">
        <v>0.550664953715746</v>
      </c>
      <c r="H76" s="32" t="n">
        <v>0.501429638877619</v>
      </c>
      <c r="I76" s="32" t="n">
        <v>0.68408649628534</v>
      </c>
      <c r="J76" s="32" t="n">
        <v>0.460096522397983</v>
      </c>
      <c r="K76" s="8" t="n">
        <v>1.44933648800862</v>
      </c>
      <c r="L76" s="10" t="n">
        <v>0.7794456720636</v>
      </c>
      <c r="M76" s="10" t="n">
        <v>0.656872921967447</v>
      </c>
      <c r="N76" s="34" t="n">
        <v>0</v>
      </c>
      <c r="O76" s="32" t="n">
        <v>0</v>
      </c>
      <c r="P76" s="32" t="n">
        <v>0</v>
      </c>
      <c r="Q76" s="32" t="n">
        <v>0</v>
      </c>
      <c r="R76" s="32" t="n">
        <v>0</v>
      </c>
      <c r="S76" s="32" t="n">
        <v>0</v>
      </c>
      <c r="T76" s="32" t="n">
        <v>0</v>
      </c>
      <c r="U76" s="32" t="n">
        <v>0</v>
      </c>
      <c r="V76" s="33" t="n">
        <v>0</v>
      </c>
      <c r="W76" s="0" t="n">
        <f aca="false">SUM(G76:J76,N77:N84)/SUM(K76:M76)</f>
        <v>57.995894955563</v>
      </c>
    </row>
    <row r="77" customFormat="false" ht="12.8" hidden="false" customHeight="false" outlineLevel="0" collapsed="false">
      <c r="B77" s="30" t="n">
        <f aca="false">SUM(O77:R80)</f>
        <v>2.09990954500314</v>
      </c>
      <c r="C77" s="30" t="n">
        <f aca="false">SUM(G77:N80)+SUM(O81:R84)</f>
        <v>578.427258588861</v>
      </c>
      <c r="D77" s="30" t="n">
        <f aca="false">C77/B77</f>
        <v>275.453416536566</v>
      </c>
      <c r="E77" s="27" t="s">
        <v>17</v>
      </c>
      <c r="F77" s="1" t="s">
        <v>28</v>
      </c>
      <c r="G77" s="2" t="n">
        <v>17.3483105996764</v>
      </c>
      <c r="H77" s="4" t="n">
        <v>18.4172098070301</v>
      </c>
      <c r="I77" s="4" t="n">
        <v>17.0996558912148</v>
      </c>
      <c r="J77" s="31" t="n">
        <v>18.4310106950671</v>
      </c>
      <c r="K77" s="32" t="n">
        <v>15.2277274266851</v>
      </c>
      <c r="L77" s="32" t="n">
        <v>16.8245168155649</v>
      </c>
      <c r="M77" s="32" t="n">
        <v>17.5015594035431</v>
      </c>
      <c r="N77" s="32" t="n">
        <v>18.7282067858958</v>
      </c>
      <c r="O77" s="2" t="n">
        <v>0</v>
      </c>
      <c r="P77" s="4" t="n">
        <v>0</v>
      </c>
      <c r="Q77" s="4" t="n">
        <v>0</v>
      </c>
      <c r="R77" s="31" t="n">
        <v>0</v>
      </c>
      <c r="S77" s="32" t="n">
        <v>0</v>
      </c>
      <c r="T77" s="32" t="n">
        <v>0</v>
      </c>
      <c r="U77" s="32" t="n">
        <v>0</v>
      </c>
      <c r="V77" s="33" t="n">
        <v>0</v>
      </c>
      <c r="W77" s="0" t="n">
        <f aca="false">SUM(G77:N77,O81:O84)/SUM(O78:O80)</f>
        <v>173.269725100651</v>
      </c>
    </row>
    <row r="78" customFormat="false" ht="12.8" hidden="false" customHeight="false" outlineLevel="0" collapsed="false">
      <c r="B78" s="30"/>
      <c r="C78" s="30"/>
      <c r="D78" s="30"/>
      <c r="E78" s="30"/>
      <c r="F78" s="1" t="s">
        <v>29</v>
      </c>
      <c r="G78" s="14" t="n">
        <v>17.3346266517366</v>
      </c>
      <c r="H78" s="32" t="n">
        <v>18.3703313921567</v>
      </c>
      <c r="I78" s="32" t="n">
        <v>17.1156282383793</v>
      </c>
      <c r="J78" s="33" t="n">
        <v>18.3841322801937</v>
      </c>
      <c r="K78" s="32" t="n">
        <v>15.2101087429775</v>
      </c>
      <c r="L78" s="32" t="n">
        <v>16.8079859980858</v>
      </c>
      <c r="M78" s="32" t="n">
        <v>17.5382158217872</v>
      </c>
      <c r="N78" s="32" t="n">
        <v>18.6813283710225</v>
      </c>
      <c r="O78" s="14" t="n">
        <v>0.137393775599033</v>
      </c>
      <c r="P78" s="32" t="n">
        <v>0</v>
      </c>
      <c r="Q78" s="32" t="n">
        <v>0</v>
      </c>
      <c r="R78" s="33" t="n">
        <v>0</v>
      </c>
      <c r="S78" s="32" t="n">
        <v>0</v>
      </c>
      <c r="T78" s="32" t="n">
        <v>0</v>
      </c>
      <c r="U78" s="32" t="n">
        <v>0</v>
      </c>
      <c r="V78" s="33" t="n">
        <v>0</v>
      </c>
      <c r="W78" s="0" t="n">
        <f aca="false">SUM(G78:N78,P81:P84)/SUM(O78,P79,P80)</f>
        <v>179.457641696071</v>
      </c>
    </row>
    <row r="79" customFormat="false" ht="12.8" hidden="false" customHeight="false" outlineLevel="0" collapsed="false">
      <c r="B79" s="30"/>
      <c r="C79" s="30"/>
      <c r="D79" s="30"/>
      <c r="E79" s="30"/>
      <c r="F79" s="1" t="s">
        <v>30</v>
      </c>
      <c r="G79" s="14" t="n">
        <v>16.9758815161945</v>
      </c>
      <c r="H79" s="32" t="n">
        <v>18.0582394963474</v>
      </c>
      <c r="I79" s="32" t="n">
        <v>16.7514737224926</v>
      </c>
      <c r="J79" s="33" t="n">
        <v>18.0720403843844</v>
      </c>
      <c r="K79" s="32" t="n">
        <v>14.8693937678516</v>
      </c>
      <c r="L79" s="32" t="n">
        <v>16.4516195557882</v>
      </c>
      <c r="M79" s="32" t="n">
        <v>17.1543634869006</v>
      </c>
      <c r="N79" s="32" t="n">
        <v>18.3692364752132</v>
      </c>
      <c r="O79" s="14" t="n">
        <v>0.359453177572795</v>
      </c>
      <c r="P79" s="32" t="n">
        <v>0.376578730918043</v>
      </c>
      <c r="Q79" s="32" t="n">
        <v>0</v>
      </c>
      <c r="R79" s="33" t="n">
        <v>0</v>
      </c>
      <c r="S79" s="32" t="n">
        <v>0</v>
      </c>
      <c r="T79" s="32" t="n">
        <v>0</v>
      </c>
      <c r="U79" s="32" t="n">
        <v>0</v>
      </c>
      <c r="V79" s="33" t="n">
        <v>0</v>
      </c>
      <c r="W79" s="0" t="n">
        <f aca="false">SUM(G79:N79,Q81:Q84)/SUM(O79,P79,Q80)</f>
        <v>106.439439023465</v>
      </c>
    </row>
    <row r="80" customFormat="false" ht="12.8" hidden="false" customHeight="false" outlineLevel="0" collapsed="false">
      <c r="B80" s="30"/>
      <c r="C80" s="30"/>
      <c r="D80" s="30"/>
      <c r="E80" s="30"/>
      <c r="F80" s="1" t="s">
        <v>31</v>
      </c>
      <c r="G80" s="8" t="n">
        <v>18.5291713429663</v>
      </c>
      <c r="H80" s="10" t="n">
        <v>18.614237407712</v>
      </c>
      <c r="I80" s="10" t="n">
        <v>17.3886482792776</v>
      </c>
      <c r="J80" s="34" t="n">
        <v>18.624430921906</v>
      </c>
      <c r="K80" s="32" t="n">
        <v>15.4769890539605</v>
      </c>
      <c r="L80" s="32" t="n">
        <v>17.0862014399585</v>
      </c>
      <c r="M80" s="32" t="n">
        <v>18.3472872122597</v>
      </c>
      <c r="N80" s="32" t="n">
        <v>18.9160687028556</v>
      </c>
      <c r="O80" s="8" t="n">
        <v>0.336512280295067</v>
      </c>
      <c r="P80" s="10" t="n">
        <v>0.290373632441744</v>
      </c>
      <c r="Q80" s="10" t="n">
        <v>0.599597948176456</v>
      </c>
      <c r="R80" s="34" t="n">
        <v>0</v>
      </c>
      <c r="S80" s="32" t="n">
        <v>0</v>
      </c>
      <c r="T80" s="32" t="n">
        <v>0</v>
      </c>
      <c r="U80" s="32" t="n">
        <v>0</v>
      </c>
      <c r="V80" s="33" t="n">
        <v>0</v>
      </c>
      <c r="W80" s="0" t="n">
        <f aca="false">SUM(G80:N80,R81:R84)/SUM(O80,P80,Q80)</f>
        <v>120.280082034318</v>
      </c>
    </row>
    <row r="81" customFormat="false" ht="12.8" hidden="false" customHeight="false" outlineLevel="0" collapsed="false">
      <c r="B81" s="30" t="n">
        <f aca="false">SUM(S81:V84)</f>
        <v>1.99026209011277</v>
      </c>
      <c r="C81" s="30" t="n">
        <f aca="false">SUM(G81:R84)</f>
        <v>721.93202734287</v>
      </c>
      <c r="D81" s="30" t="n">
        <f aca="false">C81/B81</f>
        <v>362.732140118271</v>
      </c>
      <c r="E81" s="27" t="s">
        <v>18</v>
      </c>
      <c r="F81" s="1" t="s">
        <v>32</v>
      </c>
      <c r="G81" s="14" t="n">
        <v>21.4979266871593</v>
      </c>
      <c r="H81" s="32" t="n">
        <v>21.5895140181832</v>
      </c>
      <c r="I81" s="32" t="n">
        <v>21.3548375970542</v>
      </c>
      <c r="J81" s="32" t="n">
        <v>21.5986621024306</v>
      </c>
      <c r="K81" s="2" t="n">
        <v>18.9608668645013</v>
      </c>
      <c r="L81" s="4" t="n">
        <v>21.162673142187</v>
      </c>
      <c r="M81" s="4" t="n">
        <v>21.3302896686424</v>
      </c>
      <c r="N81" s="31" t="n">
        <v>21.8457488908663</v>
      </c>
      <c r="O81" s="32" t="n">
        <v>1.20018360185535</v>
      </c>
      <c r="P81" s="32" t="n">
        <v>1.2254972978631</v>
      </c>
      <c r="Q81" s="32" t="n">
        <v>1.38832026149878</v>
      </c>
      <c r="R81" s="32" t="n">
        <v>1.15698530812876</v>
      </c>
      <c r="S81" s="2" t="n">
        <v>0</v>
      </c>
      <c r="T81" s="4" t="n">
        <v>0</v>
      </c>
      <c r="U81" s="4" t="n">
        <v>0</v>
      </c>
      <c r="V81" s="31" t="n">
        <v>0</v>
      </c>
      <c r="W81" s="0" t="n">
        <f aca="false">SUM(G81:R81)/SUM(S82:S84)</f>
        <v>129.846713856181</v>
      </c>
    </row>
    <row r="82" customFormat="false" ht="12.8" hidden="false" customHeight="false" outlineLevel="0" collapsed="false">
      <c r="B82" s="30"/>
      <c r="C82" s="30"/>
      <c r="D82" s="30"/>
      <c r="E82" s="30"/>
      <c r="F82" s="1" t="s">
        <v>33</v>
      </c>
      <c r="G82" s="14" t="n">
        <v>22.4237831029635</v>
      </c>
      <c r="H82" s="32" t="n">
        <v>22.5153704339874</v>
      </c>
      <c r="I82" s="32" t="n">
        <v>22.2806940128584</v>
      </c>
      <c r="J82" s="32" t="n">
        <v>22.5245185182348</v>
      </c>
      <c r="K82" s="14" t="n">
        <v>19.9495488129239</v>
      </c>
      <c r="L82" s="32" t="n">
        <v>22.0885295579912</v>
      </c>
      <c r="M82" s="32" t="n">
        <v>22.2565731953235</v>
      </c>
      <c r="N82" s="33" t="n">
        <v>22.7716053066705</v>
      </c>
      <c r="O82" s="32" t="n">
        <v>1.23204944406013</v>
      </c>
      <c r="P82" s="32" t="n">
        <v>1.25040340380084</v>
      </c>
      <c r="Q82" s="32" t="n">
        <v>1.39029418750023</v>
      </c>
      <c r="R82" s="32" t="n">
        <v>1.12642287053581</v>
      </c>
      <c r="S82" s="14" t="n">
        <v>0.416729078243031</v>
      </c>
      <c r="T82" s="32" t="n">
        <v>0</v>
      </c>
      <c r="U82" s="32" t="n">
        <v>0</v>
      </c>
      <c r="V82" s="33" t="n">
        <v>0</v>
      </c>
      <c r="W82" s="0" t="n">
        <f aca="false">SUM(G82:R82)/SUM(S82,T83,T84)</f>
        <v>236.558348816649</v>
      </c>
    </row>
    <row r="83" customFormat="false" ht="12.8" hidden="false" customHeight="false" outlineLevel="0" collapsed="false">
      <c r="B83" s="30"/>
      <c r="C83" s="30"/>
      <c r="D83" s="30"/>
      <c r="E83" s="30"/>
      <c r="F83" s="1" t="s">
        <v>34</v>
      </c>
      <c r="G83" s="14" t="n">
        <v>22.715957834567</v>
      </c>
      <c r="H83" s="32" t="n">
        <v>22.8075451655909</v>
      </c>
      <c r="I83" s="32" t="n">
        <v>22.5757994886753</v>
      </c>
      <c r="J83" s="32" t="n">
        <v>22.8166932498383</v>
      </c>
      <c r="K83" s="14" t="n">
        <v>20.2511829974083</v>
      </c>
      <c r="L83" s="32" t="n">
        <v>22.3819434225178</v>
      </c>
      <c r="M83" s="32" t="n">
        <v>22.5531309328181</v>
      </c>
      <c r="N83" s="33" t="n">
        <v>23.063780038274</v>
      </c>
      <c r="O83" s="32" t="n">
        <v>1.15851795306146</v>
      </c>
      <c r="P83" s="32" t="n">
        <v>1.1838775991801</v>
      </c>
      <c r="Q83" s="32" t="n">
        <v>1.31430989135149</v>
      </c>
      <c r="R83" s="32" t="n">
        <v>1.13640943430492</v>
      </c>
      <c r="S83" s="14" t="n">
        <v>0.50190390455961</v>
      </c>
      <c r="T83" s="32" t="n">
        <v>0.293733968694164</v>
      </c>
      <c r="U83" s="32" t="n">
        <v>0</v>
      </c>
      <c r="V83" s="33" t="n">
        <v>0</v>
      </c>
      <c r="W83" s="0" t="n">
        <f aca="false">SUM(G83:R83)/SUM(S83,T83,U84)</f>
        <v>168.518434981708</v>
      </c>
    </row>
    <row r="84" customFormat="false" ht="12.8" hidden="false" customHeight="false" outlineLevel="0" collapsed="false">
      <c r="B84" s="30"/>
      <c r="C84" s="30"/>
      <c r="D84" s="30"/>
      <c r="E84" s="30"/>
      <c r="F84" s="1" t="s">
        <v>35</v>
      </c>
      <c r="G84" s="8" t="n">
        <v>22.4360746301774</v>
      </c>
      <c r="H84" s="10" t="n">
        <v>22.5276619612013</v>
      </c>
      <c r="I84" s="10" t="n">
        <v>22.2929855400723</v>
      </c>
      <c r="J84" s="10" t="n">
        <v>22.5368100454487</v>
      </c>
      <c r="K84" s="8" t="n">
        <v>19.9467436917784</v>
      </c>
      <c r="L84" s="10" t="n">
        <v>22.1008210852051</v>
      </c>
      <c r="M84" s="10" t="n">
        <v>22.2684376116605</v>
      </c>
      <c r="N84" s="34" t="n">
        <v>22.7838968338844</v>
      </c>
      <c r="O84" s="10" t="n">
        <v>1.22697686924357</v>
      </c>
      <c r="P84" s="10" t="n">
        <v>1.24392540770678</v>
      </c>
      <c r="Q84" s="10" t="n">
        <v>1.36851994113521</v>
      </c>
      <c r="R84" s="10" t="n">
        <v>1.1187274305487</v>
      </c>
      <c r="S84" s="8" t="n">
        <v>0.423807655575309</v>
      </c>
      <c r="T84" s="10" t="n">
        <v>0.0580991017095516</v>
      </c>
      <c r="U84" s="10" t="n">
        <v>0.295988381331109</v>
      </c>
      <c r="V84" s="34" t="n">
        <v>0</v>
      </c>
      <c r="W84" s="0" t="n">
        <f aca="false">SUM(G84:R84)/SUM(S84:U84)</f>
        <v>233.773900903421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2.51026986678889</v>
      </c>
      <c r="C90" s="30" t="n">
        <f aca="false">SUM(G94:J105)</f>
        <v>510.975231549338</v>
      </c>
      <c r="D90" s="30" t="n">
        <f aca="false">C90/B90</f>
        <v>203.553904028244</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136.16656679374</v>
      </c>
    </row>
    <row r="91" customFormat="false" ht="12.8" hidden="false" customHeight="false" outlineLevel="0" collapsed="false">
      <c r="B91" s="30"/>
      <c r="C91" s="30"/>
      <c r="D91" s="30"/>
      <c r="E91" s="30"/>
      <c r="F91" s="27" t="s">
        <v>22</v>
      </c>
      <c r="G91" s="14" t="n">
        <v>0.0801402798179323</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143.347265054522</v>
      </c>
    </row>
    <row r="92" customFormat="false" ht="12.8" hidden="false" customHeight="false" outlineLevel="0" collapsed="false">
      <c r="B92" s="30"/>
      <c r="C92" s="30"/>
      <c r="D92" s="30"/>
      <c r="E92" s="30"/>
      <c r="F92" s="27" t="s">
        <v>23</v>
      </c>
      <c r="G92" s="14" t="n">
        <v>0.77711060405336</v>
      </c>
      <c r="H92" s="0" t="n">
        <v>0.766735194811584</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54.0205294199419</v>
      </c>
    </row>
    <row r="93" customFormat="false" ht="12.8" hidden="false" customHeight="false" outlineLevel="0" collapsed="false">
      <c r="B93" s="30"/>
      <c r="C93" s="30"/>
      <c r="D93" s="30"/>
      <c r="E93" s="30"/>
      <c r="F93" s="27" t="s">
        <v>24</v>
      </c>
      <c r="G93" s="8" t="n">
        <v>0.0902536799038728</v>
      </c>
      <c r="H93" s="10" t="n">
        <v>0.0542869814026041</v>
      </c>
      <c r="I93" s="10" t="n">
        <v>0.741743126799534</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145.900097205022</v>
      </c>
    </row>
    <row r="94" customFormat="false" ht="12.8" hidden="false" customHeight="false" outlineLevel="0" collapsed="false">
      <c r="B94" s="30" t="n">
        <f aca="false">SUM(K94:N97)</f>
        <v>11.7256737761756</v>
      </c>
      <c r="C94" s="30" t="n">
        <f aca="false">SUM(G94:J97)+SUM(K98:N101)+SUM(K102:N105)</f>
        <v>459.201841703957</v>
      </c>
      <c r="D94" s="30" t="n">
        <f aca="false">C94/B94</f>
        <v>39.1620857333563</v>
      </c>
      <c r="E94" s="27" t="s">
        <v>15</v>
      </c>
      <c r="F94" s="1" t="s">
        <v>25</v>
      </c>
      <c r="G94" s="14" t="n">
        <v>3.06055253066012</v>
      </c>
      <c r="H94" s="0" t="n">
        <v>3.05966044417145</v>
      </c>
      <c r="I94" s="0" t="n">
        <v>3.80671664385883</v>
      </c>
      <c r="J94" s="0" t="n">
        <v>3.04944631581451</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13.3711467453316</v>
      </c>
    </row>
    <row r="95" customFormat="false" ht="12.8" hidden="false" customHeight="false" outlineLevel="0" collapsed="false">
      <c r="B95" s="30"/>
      <c r="C95" s="30"/>
      <c r="D95" s="30"/>
      <c r="E95" s="30"/>
      <c r="F95" s="1" t="s">
        <v>26</v>
      </c>
      <c r="G95" s="14" t="n">
        <v>1.93763407201973</v>
      </c>
      <c r="H95" s="0" t="n">
        <v>1.89933778438635</v>
      </c>
      <c r="I95" s="0" t="n">
        <v>1.41667721799234</v>
      </c>
      <c r="J95" s="0" t="n">
        <v>1.89816460623132</v>
      </c>
      <c r="K95" s="14" t="n">
        <v>2.30411155778274</v>
      </c>
      <c r="L95" s="0" t="n">
        <v>0</v>
      </c>
      <c r="M95" s="0" t="n">
        <v>0</v>
      </c>
      <c r="N95" s="33" t="n">
        <v>0</v>
      </c>
      <c r="O95" s="0" t="n">
        <v>0</v>
      </c>
      <c r="P95" s="0" t="n">
        <v>0</v>
      </c>
      <c r="Q95" s="0" t="n">
        <v>0</v>
      </c>
      <c r="R95" s="0" t="n">
        <v>0</v>
      </c>
      <c r="S95" s="0" t="n">
        <v>0</v>
      </c>
      <c r="T95" s="0" t="n">
        <v>0</v>
      </c>
      <c r="U95" s="0" t="n">
        <v>0</v>
      </c>
      <c r="V95" s="33" t="n">
        <v>0</v>
      </c>
      <c r="W95" s="0" t="n">
        <f aca="false">SUM(G95:J95,L98:L105)/SUM(K95,L96,L97)</f>
        <v>25.6735497110765</v>
      </c>
    </row>
    <row r="96" customFormat="false" ht="12.8" hidden="false" customHeight="false" outlineLevel="0" collapsed="false">
      <c r="B96" s="30"/>
      <c r="C96" s="30"/>
      <c r="D96" s="30"/>
      <c r="E96" s="30"/>
      <c r="F96" s="1" t="s">
        <v>27</v>
      </c>
      <c r="G96" s="14" t="n">
        <v>1.98897587116208</v>
      </c>
      <c r="H96" s="0" t="n">
        <v>1.97319681767085</v>
      </c>
      <c r="I96" s="0" t="n">
        <v>1.37354069790603</v>
      </c>
      <c r="J96" s="0" t="n">
        <v>1.96328629511632</v>
      </c>
      <c r="K96" s="14" t="n">
        <v>2.46235363980458</v>
      </c>
      <c r="L96" s="0" t="n">
        <v>0.478920833390835</v>
      </c>
      <c r="M96" s="0" t="n">
        <v>0</v>
      </c>
      <c r="N96" s="33" t="n">
        <v>0</v>
      </c>
      <c r="O96" s="0" t="n">
        <v>0</v>
      </c>
      <c r="P96" s="0" t="n">
        <v>0</v>
      </c>
      <c r="Q96" s="0" t="n">
        <v>0</v>
      </c>
      <c r="R96" s="0" t="n">
        <v>0</v>
      </c>
      <c r="S96" s="0" t="n">
        <v>0</v>
      </c>
      <c r="T96" s="0" t="n">
        <v>0</v>
      </c>
      <c r="U96" s="0" t="n">
        <v>0</v>
      </c>
      <c r="V96" s="33" t="n">
        <v>0</v>
      </c>
      <c r="W96" s="0" t="n">
        <f aca="false">SUM(G96:J96,M98:M105)/SUM(K96,L96,M97)</f>
        <v>24.1233518663088</v>
      </c>
    </row>
    <row r="97" customFormat="false" ht="12.8" hidden="false" customHeight="false" outlineLevel="0" collapsed="false">
      <c r="B97" s="30"/>
      <c r="C97" s="30"/>
      <c r="D97" s="30"/>
      <c r="E97" s="30"/>
      <c r="F97" s="1" t="s">
        <v>16</v>
      </c>
      <c r="G97" s="14" t="n">
        <v>0.870373332387511</v>
      </c>
      <c r="H97" s="0" t="n">
        <v>0.848889452313615</v>
      </c>
      <c r="I97" s="0" t="n">
        <v>1.1073431380596</v>
      </c>
      <c r="J97" s="0" t="n">
        <v>0.832651628180272</v>
      </c>
      <c r="K97" s="8" t="n">
        <v>2.95670355181297</v>
      </c>
      <c r="L97" s="10" t="n">
        <v>1.75473054020552</v>
      </c>
      <c r="M97" s="10" t="n">
        <v>1.76885365317896</v>
      </c>
      <c r="N97" s="34" t="n">
        <v>0</v>
      </c>
      <c r="O97" s="0" t="n">
        <v>0</v>
      </c>
      <c r="P97" s="0" t="n">
        <v>0</v>
      </c>
      <c r="Q97" s="0" t="n">
        <v>0</v>
      </c>
      <c r="R97" s="0" t="n">
        <v>0</v>
      </c>
      <c r="S97" s="0" t="n">
        <v>0</v>
      </c>
      <c r="T97" s="0" t="n">
        <v>0</v>
      </c>
      <c r="U97" s="0" t="n">
        <v>0</v>
      </c>
      <c r="V97" s="33" t="n">
        <v>0</v>
      </c>
      <c r="W97" s="0" t="n">
        <f aca="false">SUM(G97:J97,N98:N105)/SUM(K97:M97)</f>
        <v>19.4142086956301</v>
      </c>
    </row>
    <row r="98" customFormat="false" ht="12.8" hidden="false" customHeight="false" outlineLevel="0" collapsed="false">
      <c r="B98" s="30" t="n">
        <f aca="false">SUM(O98:R101)</f>
        <v>1.11250321603457</v>
      </c>
      <c r="C98" s="30" t="n">
        <f aca="false">SUM(G98:N101)+SUM(O102:R105)</f>
        <v>463.30519478746</v>
      </c>
      <c r="D98" s="30" t="n">
        <f aca="false">C98/B98</f>
        <v>416.45290378474</v>
      </c>
      <c r="E98" s="27" t="s">
        <v>17</v>
      </c>
      <c r="F98" s="1" t="s">
        <v>28</v>
      </c>
      <c r="G98" s="2" t="n">
        <v>12.1551023504402</v>
      </c>
      <c r="H98" s="4" t="n">
        <v>12.1917306096303</v>
      </c>
      <c r="I98" s="4" t="n">
        <v>11.5657358695329</v>
      </c>
      <c r="J98" s="31" t="n">
        <v>12.2423365087322</v>
      </c>
      <c r="K98" s="0" t="n">
        <v>7.89341240276419</v>
      </c>
      <c r="L98" s="0" t="n">
        <v>10.1380476620926</v>
      </c>
      <c r="M98" s="0" t="n">
        <v>10.5305005754311</v>
      </c>
      <c r="N98" s="0" t="n">
        <v>12.9739176759642</v>
      </c>
      <c r="O98" s="2" t="n">
        <v>0</v>
      </c>
      <c r="P98" s="4" t="n">
        <v>0</v>
      </c>
      <c r="Q98" s="4" t="n">
        <v>0</v>
      </c>
      <c r="R98" s="31" t="n">
        <v>0</v>
      </c>
      <c r="S98" s="0" t="n">
        <v>0</v>
      </c>
      <c r="T98" s="0" t="n">
        <v>0</v>
      </c>
      <c r="U98" s="0" t="n">
        <v>0</v>
      </c>
      <c r="V98" s="33" t="n">
        <v>0</v>
      </c>
      <c r="W98" s="0" t="n">
        <f aca="false">SUM(G98:N98,O102:O105)/SUM(O99:O101)</f>
        <v>211.159270626457</v>
      </c>
    </row>
    <row r="99" customFormat="false" ht="12.8" hidden="false" customHeight="false" outlineLevel="0" collapsed="false">
      <c r="B99" s="30"/>
      <c r="C99" s="30"/>
      <c r="D99" s="30"/>
      <c r="E99" s="30"/>
      <c r="F99" s="1" t="s">
        <v>29</v>
      </c>
      <c r="G99" s="14" t="n">
        <v>12.139326928051</v>
      </c>
      <c r="H99" s="0" t="n">
        <v>12.1462544767216</v>
      </c>
      <c r="I99" s="0" t="n">
        <v>11.5320368002388</v>
      </c>
      <c r="J99" s="33" t="n">
        <v>12.1832174391333</v>
      </c>
      <c r="K99" s="0" t="n">
        <v>7.89411076295833</v>
      </c>
      <c r="L99" s="0" t="n">
        <v>12.1182233071514</v>
      </c>
      <c r="M99" s="0" t="n">
        <v>10.4891551838219</v>
      </c>
      <c r="N99" s="0" t="n">
        <v>12.8882613433083</v>
      </c>
      <c r="O99" s="14" t="n">
        <v>0.149966101009518</v>
      </c>
      <c r="P99" s="0" t="n">
        <v>0</v>
      </c>
      <c r="Q99" s="0" t="n">
        <v>0</v>
      </c>
      <c r="R99" s="33" t="n">
        <v>0</v>
      </c>
      <c r="S99" s="0" t="n">
        <v>0</v>
      </c>
      <c r="T99" s="0" t="n">
        <v>0</v>
      </c>
      <c r="U99" s="0" t="n">
        <v>0</v>
      </c>
      <c r="V99" s="33" t="n">
        <v>0</v>
      </c>
      <c r="W99" s="0" t="n">
        <f aca="false">SUM(G99:N99,P102:P105)/SUM(O99,P100,P101)</f>
        <v>263.865715085964</v>
      </c>
    </row>
    <row r="100" customFormat="false" ht="12.8" hidden="false" customHeight="false" outlineLevel="0" collapsed="false">
      <c r="B100" s="30"/>
      <c r="C100" s="30"/>
      <c r="D100" s="30"/>
      <c r="E100" s="30"/>
      <c r="F100" s="1" t="s">
        <v>30</v>
      </c>
      <c r="G100" s="14" t="n">
        <v>11.9769156501551</v>
      </c>
      <c r="H100" s="0" t="n">
        <v>12.0030320568247</v>
      </c>
      <c r="I100" s="0" t="n">
        <v>11.2982590143196</v>
      </c>
      <c r="J100" s="33" t="n">
        <v>12.0381548882352</v>
      </c>
      <c r="K100" s="0" t="n">
        <v>7.74654566488037</v>
      </c>
      <c r="L100" s="0" t="n">
        <v>9.96865015370396</v>
      </c>
      <c r="M100" s="0" t="n">
        <v>10.3511282403347</v>
      </c>
      <c r="N100" s="0" t="n">
        <v>12.6212443371962</v>
      </c>
      <c r="O100" s="14" t="n">
        <v>0.185866303262539</v>
      </c>
      <c r="P100" s="0" t="n">
        <v>0.120500941040841</v>
      </c>
      <c r="Q100" s="0" t="n">
        <v>0</v>
      </c>
      <c r="R100" s="33" t="n">
        <v>0</v>
      </c>
      <c r="S100" s="0" t="n">
        <v>0</v>
      </c>
      <c r="T100" s="0" t="n">
        <v>0</v>
      </c>
      <c r="U100" s="0" t="n">
        <v>0</v>
      </c>
      <c r="V100" s="33" t="n">
        <v>0</v>
      </c>
      <c r="W100" s="0" t="n">
        <f aca="false">SUM(G100:N100,Q102:Q105)/SUM(O100,P100,Q101)</f>
        <v>193.747282338903</v>
      </c>
    </row>
    <row r="101" customFormat="false" ht="12.8" hidden="false" customHeight="false" outlineLevel="0" collapsed="false">
      <c r="B101" s="30"/>
      <c r="C101" s="30"/>
      <c r="D101" s="30"/>
      <c r="E101" s="30"/>
      <c r="F101" s="1" t="s">
        <v>31</v>
      </c>
      <c r="G101" s="8" t="n">
        <v>12.62952105486</v>
      </c>
      <c r="H101" s="10" t="n">
        <v>12.6570501423954</v>
      </c>
      <c r="I101" s="10" t="n">
        <v>11.9897260416793</v>
      </c>
      <c r="J101" s="34" t="n">
        <v>12.7151128782778</v>
      </c>
      <c r="K101" s="0" t="n">
        <v>8.15015892760505</v>
      </c>
      <c r="L101" s="0" t="n">
        <v>12.3922457807126</v>
      </c>
      <c r="M101" s="0" t="n">
        <v>10.8249939452074</v>
      </c>
      <c r="N101" s="0" t="n">
        <v>13.3914266191443</v>
      </c>
      <c r="O101" s="8" t="n">
        <v>0.206174638473761</v>
      </c>
      <c r="P101" s="10" t="n">
        <v>0.170813910031279</v>
      </c>
      <c r="Q101" s="10" t="n">
        <v>0.279181322216635</v>
      </c>
      <c r="R101" s="34" t="n">
        <v>0</v>
      </c>
      <c r="S101" s="0" t="n">
        <v>0</v>
      </c>
      <c r="T101" s="0" t="n">
        <v>0</v>
      </c>
      <c r="U101" s="0" t="n">
        <v>0</v>
      </c>
      <c r="V101" s="33" t="n">
        <v>0</v>
      </c>
      <c r="W101" s="0" t="n">
        <f aca="false">SUM(G101:N101,R102:R105)/SUM(O101,P101,Q101)</f>
        <v>181.306748236513</v>
      </c>
    </row>
    <row r="102" customFormat="false" ht="12.8" hidden="false" customHeight="false" outlineLevel="0" collapsed="false">
      <c r="B102" s="30" t="n">
        <f aca="false">SUM(S102:V105)</f>
        <v>2.02360099688046</v>
      </c>
      <c r="C102" s="30" t="n">
        <f aca="false">SUM(G102:R105)</f>
        <v>643.638303761885</v>
      </c>
      <c r="D102" s="30" t="n">
        <f aca="false">C102/B102</f>
        <v>318.065816707</v>
      </c>
      <c r="E102" s="27" t="s">
        <v>18</v>
      </c>
      <c r="F102" s="1" t="s">
        <v>32</v>
      </c>
      <c r="G102" s="14" t="n">
        <v>18.5694117339422</v>
      </c>
      <c r="H102" s="0" t="n">
        <v>18.6057811688717</v>
      </c>
      <c r="I102" s="0" t="n">
        <v>17.8311396869944</v>
      </c>
      <c r="J102" s="0" t="n">
        <v>18.6003483739365</v>
      </c>
      <c r="K102" s="2" t="n">
        <v>14.7741910443615</v>
      </c>
      <c r="L102" s="4" t="n">
        <v>16.4524957920633</v>
      </c>
      <c r="M102" s="4" t="n">
        <v>16.3116596285583</v>
      </c>
      <c r="N102" s="31" t="n">
        <v>18.0502402369554</v>
      </c>
      <c r="O102" s="0" t="n">
        <v>6.03429277063012</v>
      </c>
      <c r="P102" s="0" t="n">
        <v>6.16089493533214</v>
      </c>
      <c r="Q102" s="0" t="n">
        <v>6.24846960768872</v>
      </c>
      <c r="R102" s="0" t="n">
        <v>5.92797054807017</v>
      </c>
      <c r="S102" s="2" t="n">
        <v>0</v>
      </c>
      <c r="T102" s="4" t="n">
        <v>0</v>
      </c>
      <c r="U102" s="4" t="n">
        <v>0</v>
      </c>
      <c r="V102" s="31" t="n">
        <v>0</v>
      </c>
      <c r="W102" s="0" t="n">
        <f aca="false">SUM(G102:R102)/SUM(S103:S105)</f>
        <v>135.819698142302</v>
      </c>
    </row>
    <row r="103" customFormat="false" ht="12.8" hidden="false" customHeight="false" outlineLevel="0" collapsed="false">
      <c r="B103" s="30"/>
      <c r="C103" s="30"/>
      <c r="D103" s="30"/>
      <c r="E103" s="30"/>
      <c r="F103" s="1" t="s">
        <v>33</v>
      </c>
      <c r="G103" s="14" t="n">
        <v>18.1174283199825</v>
      </c>
      <c r="H103" s="0" t="n">
        <v>18.153797754912</v>
      </c>
      <c r="I103" s="0" t="n">
        <v>17.3905440665058</v>
      </c>
      <c r="J103" s="0" t="n">
        <v>18.1483649599768</v>
      </c>
      <c r="K103" s="14" t="n">
        <v>14.6984984086628</v>
      </c>
      <c r="L103" s="0" t="n">
        <v>16.2198843559329</v>
      </c>
      <c r="M103" s="0" t="n">
        <v>16.052291207224</v>
      </c>
      <c r="N103" s="33" t="n">
        <v>17.6155775092791</v>
      </c>
      <c r="O103" s="0" t="n">
        <v>6.2655084160538</v>
      </c>
      <c r="P103" s="0" t="n">
        <v>6.33029932101484</v>
      </c>
      <c r="Q103" s="0" t="n">
        <v>6.44450775297724</v>
      </c>
      <c r="R103" s="0" t="n">
        <v>6.16056332932512</v>
      </c>
      <c r="S103" s="14" t="n">
        <v>0.364508948493691</v>
      </c>
      <c r="T103" s="0" t="n">
        <v>0</v>
      </c>
      <c r="U103" s="0" t="n">
        <v>0</v>
      </c>
      <c r="V103" s="33" t="n">
        <v>0</v>
      </c>
      <c r="W103" s="0" t="n">
        <f aca="false">SUM(G103:R103)/SUM(S103,T104,T105)</f>
        <v>162.707410139266</v>
      </c>
    </row>
    <row r="104" customFormat="false" ht="12.8" hidden="false" customHeight="false" outlineLevel="0" collapsed="false">
      <c r="B104" s="30"/>
      <c r="C104" s="30"/>
      <c r="D104" s="30"/>
      <c r="E104" s="30"/>
      <c r="F104" s="1" t="s">
        <v>34</v>
      </c>
      <c r="G104" s="14" t="n">
        <v>17.7136782301627</v>
      </c>
      <c r="H104" s="0" t="n">
        <v>17.744549902352</v>
      </c>
      <c r="I104" s="0" t="n">
        <v>17.0137293387488</v>
      </c>
      <c r="J104" s="0" t="n">
        <v>17.7473469054322</v>
      </c>
      <c r="K104" s="14" t="n">
        <v>14.5619440302625</v>
      </c>
      <c r="L104" s="0" t="n">
        <v>15.9747358631148</v>
      </c>
      <c r="M104" s="0" t="n">
        <v>15.8223630197036</v>
      </c>
      <c r="N104" s="33" t="n">
        <v>17.2481169931651</v>
      </c>
      <c r="O104" s="0" t="n">
        <v>6.27270201095571</v>
      </c>
      <c r="P104" s="0" t="n">
        <v>6.30903960277023</v>
      </c>
      <c r="Q104" s="0" t="n">
        <v>6.41771973992043</v>
      </c>
      <c r="R104" s="0" t="n">
        <v>6.09670971661357</v>
      </c>
      <c r="S104" s="14" t="n">
        <v>0.455034556349687</v>
      </c>
      <c r="T104" s="0" t="n">
        <v>0.350274322698105</v>
      </c>
      <c r="U104" s="0" t="n">
        <v>0</v>
      </c>
      <c r="V104" s="33" t="n">
        <v>0</v>
      </c>
      <c r="W104" s="0" t="n">
        <f aca="false">SUM(G104:R104)/SUM(S104,T104,U105)</f>
        <v>159.569302313622</v>
      </c>
    </row>
    <row r="105" customFormat="false" ht="12.8" hidden="false" customHeight="false" outlineLevel="0" collapsed="false">
      <c r="B105" s="30"/>
      <c r="C105" s="30"/>
      <c r="D105" s="30"/>
      <c r="E105" s="30"/>
      <c r="F105" s="1" t="s">
        <v>35</v>
      </c>
      <c r="G105" s="8" t="n">
        <v>17.8595233968411</v>
      </c>
      <c r="H105" s="10" t="n">
        <v>17.8958928317706</v>
      </c>
      <c r="I105" s="10" t="n">
        <v>17.1432752849149</v>
      </c>
      <c r="J105" s="10" t="n">
        <v>17.8904600368354</v>
      </c>
      <c r="K105" s="8" t="n">
        <v>14.5723855111911</v>
      </c>
      <c r="L105" s="10" t="n">
        <v>16.0843856004403</v>
      </c>
      <c r="M105" s="10" t="n">
        <v>15.9429866457906</v>
      </c>
      <c r="N105" s="34" t="n">
        <v>17.3616164270442</v>
      </c>
      <c r="O105" s="10" t="n">
        <v>6.18652496838254</v>
      </c>
      <c r="P105" s="10" t="n">
        <v>6.24809387433447</v>
      </c>
      <c r="Q105" s="10" t="n">
        <v>6.33381633445722</v>
      </c>
      <c r="R105" s="10" t="n">
        <v>6.03254656742922</v>
      </c>
      <c r="S105" s="8" t="n">
        <v>0.384750848366201</v>
      </c>
      <c r="T105" s="10" t="n">
        <v>0.278393777496592</v>
      </c>
      <c r="U105" s="10" t="n">
        <v>0.190638543476187</v>
      </c>
      <c r="V105" s="34" t="n">
        <v>0</v>
      </c>
      <c r="W105" s="0" t="n">
        <f aca="false">SUM(G105:R105)/SUM(S105:U105)</f>
        <v>186.875910897799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4.45843643018242</v>
      </c>
      <c r="C111" s="30" t="n">
        <f aca="false">SUM(G115:J126)</f>
        <v>173.405662020799</v>
      </c>
      <c r="D111" s="30" t="n">
        <f aca="false">C111/B111</f>
        <v>38.8938285285149</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24.6005540327237</v>
      </c>
    </row>
    <row r="112" customFormat="false" ht="12.8" hidden="false" customHeight="false" outlineLevel="0" collapsed="false">
      <c r="B112" s="30"/>
      <c r="C112" s="30"/>
      <c r="D112" s="30"/>
      <c r="E112" s="30"/>
      <c r="F112" s="27" t="s">
        <v>22</v>
      </c>
      <c r="G112" s="14" t="n">
        <v>0.66496130648847</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17.2255660362138</v>
      </c>
    </row>
    <row r="113" customFormat="false" ht="12.8" hidden="false" customHeight="false" outlineLevel="0" collapsed="false">
      <c r="B113" s="30"/>
      <c r="C113" s="30"/>
      <c r="D113" s="30"/>
      <c r="E113" s="30"/>
      <c r="F113" s="27" t="s">
        <v>23</v>
      </c>
      <c r="G113" s="14" t="n">
        <v>0.446038994701131</v>
      </c>
      <c r="H113" s="0" t="n">
        <v>0.848451411813461</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19.3163398189088</v>
      </c>
    </row>
    <row r="114" customFormat="false" ht="12.8" hidden="false" customHeight="false" outlineLevel="0" collapsed="false">
      <c r="B114" s="30"/>
      <c r="C114" s="30"/>
      <c r="D114" s="30"/>
      <c r="E114" s="30"/>
      <c r="F114" s="27" t="s">
        <v>24</v>
      </c>
      <c r="G114" s="8" t="n">
        <v>0.597355473180034</v>
      </c>
      <c r="H114" s="10" t="n">
        <v>1.05821003221413</v>
      </c>
      <c r="I114" s="10" t="n">
        <v>0.843419211785193</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18.3214074792522</v>
      </c>
    </row>
    <row r="115" customFormat="false" ht="12.8" hidden="false" customHeight="false" outlineLevel="0" collapsed="false">
      <c r="B115" s="30" t="n">
        <f aca="false">SUM(K115:N118)</f>
        <v>12.2809588888834</v>
      </c>
      <c r="C115" s="30" t="n">
        <f aca="false">SUM(G115:J118)+SUM(K119:N122)+SUM(K123:N126)</f>
        <v>137.480392987746</v>
      </c>
      <c r="D115" s="30" t="n">
        <f aca="false">C115/B115</f>
        <v>11.1945976068849</v>
      </c>
      <c r="E115" s="27" t="s">
        <v>15</v>
      </c>
      <c r="F115" s="1" t="s">
        <v>25</v>
      </c>
      <c r="G115" s="14" t="n">
        <v>3.26951853233297</v>
      </c>
      <c r="H115" s="0" t="n">
        <v>3.42272982064642</v>
      </c>
      <c r="I115" s="0" t="n">
        <v>3.07635038164561</v>
      </c>
      <c r="J115" s="0" t="n">
        <v>3.60733388794533</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3.68626728949048</v>
      </c>
    </row>
    <row r="116" customFormat="false" ht="12.8" hidden="false" customHeight="false" outlineLevel="0" collapsed="false">
      <c r="B116" s="30"/>
      <c r="C116" s="30"/>
      <c r="D116" s="30"/>
      <c r="E116" s="30"/>
      <c r="F116" s="1" t="s">
        <v>26</v>
      </c>
      <c r="G116" s="14" t="n">
        <v>1.40786043609799</v>
      </c>
      <c r="H116" s="0" t="n">
        <v>1.8317009498826</v>
      </c>
      <c r="I116" s="0" t="n">
        <v>1.17699815988892</v>
      </c>
      <c r="J116" s="0" t="n">
        <v>1.65151628738229</v>
      </c>
      <c r="K116" s="14" t="n">
        <v>2.3324001330891</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7.34193785247801</v>
      </c>
    </row>
    <row r="117" customFormat="false" ht="12.8" hidden="false" customHeight="false" outlineLevel="0" collapsed="false">
      <c r="B117" s="30"/>
      <c r="C117" s="30"/>
      <c r="D117" s="30"/>
      <c r="E117" s="30"/>
      <c r="F117" s="1" t="s">
        <v>27</v>
      </c>
      <c r="G117" s="14" t="n">
        <v>1.75394409701435</v>
      </c>
      <c r="H117" s="0" t="n">
        <v>2.06638241475004</v>
      </c>
      <c r="I117" s="0" t="n">
        <v>1.5493696248588</v>
      </c>
      <c r="J117" s="0" t="n">
        <v>1.96968320378801</v>
      </c>
      <c r="K117" s="14" t="n">
        <v>1.82469857285619</v>
      </c>
      <c r="L117" s="0" t="n">
        <v>0.747330414941093</v>
      </c>
      <c r="M117" s="0" t="n">
        <v>0</v>
      </c>
      <c r="N117" s="33" t="n">
        <v>0</v>
      </c>
      <c r="O117" s="0" t="n">
        <v>0</v>
      </c>
      <c r="P117" s="0" t="n">
        <v>0</v>
      </c>
      <c r="Q117" s="0" t="n">
        <v>0</v>
      </c>
      <c r="R117" s="0" t="n">
        <v>0</v>
      </c>
      <c r="S117" s="0" t="n">
        <v>0</v>
      </c>
      <c r="T117" s="0" t="n">
        <v>0</v>
      </c>
      <c r="U117" s="0" t="n">
        <v>0</v>
      </c>
      <c r="V117" s="33" t="n">
        <v>0</v>
      </c>
      <c r="W117" s="0" t="n">
        <f aca="false">SUM(G117:J117,M119:M126)/SUM(K117,L117,M118)</f>
        <v>7.12262670268075</v>
      </c>
    </row>
    <row r="118" customFormat="false" ht="12.8" hidden="false" customHeight="false" outlineLevel="0" collapsed="false">
      <c r="B118" s="30"/>
      <c r="C118" s="30"/>
      <c r="D118" s="30"/>
      <c r="E118" s="30"/>
      <c r="F118" s="1" t="s">
        <v>16</v>
      </c>
      <c r="G118" s="14" t="n">
        <v>0.970779840721968</v>
      </c>
      <c r="H118" s="0" t="n">
        <v>0.647913528525392</v>
      </c>
      <c r="I118" s="0" t="n">
        <v>1.13082060083877</v>
      </c>
      <c r="J118" s="0" t="n">
        <v>1.20641975979024</v>
      </c>
      <c r="K118" s="8" t="n">
        <v>3.49279771767254</v>
      </c>
      <c r="L118" s="10" t="n">
        <v>1.81293854657981</v>
      </c>
      <c r="M118" s="10" t="n">
        <v>2.07079350374471</v>
      </c>
      <c r="N118" s="34" t="n">
        <v>0</v>
      </c>
      <c r="O118" s="0" t="n">
        <v>0</v>
      </c>
      <c r="P118" s="0" t="n">
        <v>0</v>
      </c>
      <c r="Q118" s="0" t="n">
        <v>0</v>
      </c>
      <c r="R118" s="0" t="n">
        <v>0</v>
      </c>
      <c r="S118" s="0" t="n">
        <v>0</v>
      </c>
      <c r="T118" s="0" t="n">
        <v>0</v>
      </c>
      <c r="U118" s="0" t="n">
        <v>0</v>
      </c>
      <c r="V118" s="33" t="n">
        <v>0</v>
      </c>
      <c r="W118" s="0" t="n">
        <f aca="false">SUM(G118:J118,N119:N126)/SUM(K118:M118)</f>
        <v>5.46192687091717</v>
      </c>
    </row>
    <row r="119" customFormat="false" ht="12.8" hidden="false" customHeight="false" outlineLevel="0" collapsed="false">
      <c r="B119" s="30" t="n">
        <f aca="false">SUM(O119:R122)</f>
        <v>1.15957196292366</v>
      </c>
      <c r="C119" s="30" t="n">
        <f aca="false">SUM(G119:N122)+SUM(O123:R126)</f>
        <v>200.650489389234</v>
      </c>
      <c r="D119" s="30" t="n">
        <f aca="false">C119/B119</f>
        <v>173.038410555675</v>
      </c>
      <c r="E119" s="27" t="s">
        <v>17</v>
      </c>
      <c r="F119" s="1" t="s">
        <v>28</v>
      </c>
      <c r="G119" s="2" t="n">
        <v>5.3706049012985</v>
      </c>
      <c r="H119" s="4" t="n">
        <v>5.52438077497539</v>
      </c>
      <c r="I119" s="4" t="n">
        <v>5.27031095533933</v>
      </c>
      <c r="J119" s="31" t="n">
        <v>5.6557763251454</v>
      </c>
      <c r="K119" s="0" t="n">
        <v>2.64937294954003</v>
      </c>
      <c r="L119" s="0" t="n">
        <v>4.79922768168998</v>
      </c>
      <c r="M119" s="0" t="n">
        <v>4.38417806171453</v>
      </c>
      <c r="N119" s="0" t="n">
        <v>5.52049207580569</v>
      </c>
      <c r="O119" s="2" t="n">
        <v>0</v>
      </c>
      <c r="P119" s="4" t="n">
        <v>0</v>
      </c>
      <c r="Q119" s="4" t="n">
        <v>0</v>
      </c>
      <c r="R119" s="31" t="n">
        <v>0</v>
      </c>
      <c r="S119" s="0" t="n">
        <v>0</v>
      </c>
      <c r="T119" s="0" t="n">
        <v>0</v>
      </c>
      <c r="U119" s="0" t="n">
        <v>0</v>
      </c>
      <c r="V119" s="33" t="n">
        <v>0</v>
      </c>
      <c r="W119" s="0" t="n">
        <f aca="false">SUM(G119:N119,O123:O126)/SUM(O120:O122)</f>
        <v>99.6737581501003</v>
      </c>
    </row>
    <row r="120" customFormat="false" ht="12.8" hidden="false" customHeight="false" outlineLevel="0" collapsed="false">
      <c r="B120" s="30"/>
      <c r="C120" s="30"/>
      <c r="D120" s="30"/>
      <c r="E120" s="30"/>
      <c r="F120" s="1" t="s">
        <v>29</v>
      </c>
      <c r="G120" s="14" t="n">
        <v>5.42431983158139</v>
      </c>
      <c r="H120" s="0" t="n">
        <v>5.60582187946567</v>
      </c>
      <c r="I120" s="0" t="n">
        <v>5.37477564054665</v>
      </c>
      <c r="J120" s="33" t="n">
        <v>5.72942810528028</v>
      </c>
      <c r="K120" s="0" t="n">
        <v>2.67216751921048</v>
      </c>
      <c r="L120" s="0" t="n">
        <v>4.84239860559033</v>
      </c>
      <c r="M120" s="0" t="n">
        <v>4.41615266117413</v>
      </c>
      <c r="N120" s="0" t="n">
        <v>5.59448957194184</v>
      </c>
      <c r="O120" s="14" t="n">
        <v>0.0844017006338301</v>
      </c>
      <c r="P120" s="0" t="n">
        <v>0</v>
      </c>
      <c r="Q120" s="0" t="n">
        <v>0</v>
      </c>
      <c r="R120" s="33" t="n">
        <v>0</v>
      </c>
      <c r="S120" s="0" t="n">
        <v>0</v>
      </c>
      <c r="T120" s="0" t="n">
        <v>0</v>
      </c>
      <c r="U120" s="0" t="n">
        <v>0</v>
      </c>
      <c r="V120" s="33" t="n">
        <v>0</v>
      </c>
      <c r="W120" s="0" t="n">
        <f aca="false">SUM(G120:N120,P123:P126)/SUM(O120,P121,P122)</f>
        <v>122.104562397756</v>
      </c>
    </row>
    <row r="121" customFormat="false" ht="12.8" hidden="false" customHeight="false" outlineLevel="0" collapsed="false">
      <c r="B121" s="30"/>
      <c r="C121" s="30"/>
      <c r="D121" s="30"/>
      <c r="E121" s="30"/>
      <c r="F121" s="1" t="s">
        <v>30</v>
      </c>
      <c r="G121" s="14" t="n">
        <v>5.63896528332543</v>
      </c>
      <c r="H121" s="0" t="n">
        <v>5.90889343559261</v>
      </c>
      <c r="I121" s="0" t="n">
        <v>5.66640953247714</v>
      </c>
      <c r="J121" s="33" t="n">
        <v>6.01810033024225</v>
      </c>
      <c r="K121" s="0" t="n">
        <v>2.92925699105628</v>
      </c>
      <c r="L121" s="0" t="n">
        <v>5.05276319449524</v>
      </c>
      <c r="M121" s="0" t="n">
        <v>4.56812133496715</v>
      </c>
      <c r="N121" s="0" t="n">
        <v>5.79235035181056</v>
      </c>
      <c r="O121" s="14" t="n">
        <v>0.343492497830572</v>
      </c>
      <c r="P121" s="0" t="n">
        <v>0.231296325393813</v>
      </c>
      <c r="Q121" s="0" t="n">
        <v>0</v>
      </c>
      <c r="R121" s="33" t="n">
        <v>0</v>
      </c>
      <c r="S121" s="0" t="n">
        <v>0</v>
      </c>
      <c r="T121" s="0" t="n">
        <v>0</v>
      </c>
      <c r="U121" s="0" t="n">
        <v>0</v>
      </c>
      <c r="V121" s="33" t="n">
        <v>0</v>
      </c>
      <c r="W121" s="0" t="n">
        <f aca="false">SUM(G121:N121,Q123:Q126)/SUM(O121,P121,Q122)</f>
        <v>58.1294810620785</v>
      </c>
    </row>
    <row r="122" customFormat="false" ht="12.8" hidden="false" customHeight="false" outlineLevel="0" collapsed="false">
      <c r="B122" s="30"/>
      <c r="C122" s="30"/>
      <c r="D122" s="30"/>
      <c r="E122" s="30"/>
      <c r="F122" s="1" t="s">
        <v>31</v>
      </c>
      <c r="G122" s="8" t="n">
        <v>5.33778765774478</v>
      </c>
      <c r="H122" s="10" t="n">
        <v>5.51706312957928</v>
      </c>
      <c r="I122" s="10" t="n">
        <v>5.24855466376572</v>
      </c>
      <c r="J122" s="34" t="n">
        <v>5.64134559101722</v>
      </c>
      <c r="K122" s="0" t="n">
        <v>2.60178563058126</v>
      </c>
      <c r="L122" s="0" t="n">
        <v>4.76183473130246</v>
      </c>
      <c r="M122" s="0" t="n">
        <v>4.31651003974318</v>
      </c>
      <c r="N122" s="0" t="n">
        <v>5.49854313580683</v>
      </c>
      <c r="O122" s="8" t="n">
        <v>0.061868427659338</v>
      </c>
      <c r="P122" s="10" t="n">
        <v>0.092975802891144</v>
      </c>
      <c r="Q122" s="10" t="n">
        <v>0.345537208514962</v>
      </c>
      <c r="R122" s="34" t="n">
        <v>0</v>
      </c>
      <c r="S122" s="0" t="n">
        <v>0</v>
      </c>
      <c r="T122" s="0" t="n">
        <v>0</v>
      </c>
      <c r="U122" s="0" t="n">
        <v>0</v>
      </c>
      <c r="V122" s="33" t="n">
        <v>0</v>
      </c>
      <c r="W122" s="0" t="n">
        <f aca="false">SUM(G122:N122,R123:R126)/SUM(O122,P122,Q122)</f>
        <v>96.7961446691668</v>
      </c>
    </row>
    <row r="123" customFormat="false" ht="12.8" hidden="false" customHeight="false" outlineLevel="0" collapsed="false">
      <c r="B123" s="30" t="n">
        <f aca="false">SUM(S123:V126)</f>
        <v>1.91070338852876</v>
      </c>
      <c r="C123" s="30" t="n">
        <f aca="false">SUM(G123:R126)</f>
        <v>131.393536197946</v>
      </c>
      <c r="D123" s="30" t="n">
        <f aca="false">C123/B123</f>
        <v>68.7671027260381</v>
      </c>
      <c r="E123" s="27" t="s">
        <v>18</v>
      </c>
      <c r="F123" s="1" t="s">
        <v>32</v>
      </c>
      <c r="G123" s="14" t="n">
        <v>3.14330723246447</v>
      </c>
      <c r="H123" s="0" t="n">
        <v>3.34597382230952</v>
      </c>
      <c r="I123" s="0" t="n">
        <v>3.20951845571362</v>
      </c>
      <c r="J123" s="0" t="n">
        <v>3.5356284009984</v>
      </c>
      <c r="K123" s="2" t="n">
        <v>0.958897158873781</v>
      </c>
      <c r="L123" s="4" t="n">
        <v>2.61000525481505</v>
      </c>
      <c r="M123" s="4" t="n">
        <v>2.02590645048229</v>
      </c>
      <c r="N123" s="31" t="n">
        <v>3.35644048389226</v>
      </c>
      <c r="O123" s="0" t="n">
        <v>2.49224817269074</v>
      </c>
      <c r="P123" s="0" t="n">
        <v>2.6347052448932</v>
      </c>
      <c r="Q123" s="0" t="n">
        <v>2.99276784167548</v>
      </c>
      <c r="R123" s="0" t="n">
        <v>2.44637825438155</v>
      </c>
      <c r="S123" s="2" t="n">
        <v>0</v>
      </c>
      <c r="T123" s="4" t="n">
        <v>0</v>
      </c>
      <c r="U123" s="4" t="n">
        <v>0</v>
      </c>
      <c r="V123" s="31" t="n">
        <v>0</v>
      </c>
      <c r="W123" s="0" t="n">
        <f aca="false">SUM(G123:R123)/SUM(S124:S126)</f>
        <v>33.3132284190822</v>
      </c>
    </row>
    <row r="124" customFormat="false" ht="12.8" hidden="false" customHeight="false" outlineLevel="0" collapsed="false">
      <c r="B124" s="30"/>
      <c r="C124" s="30"/>
      <c r="D124" s="30"/>
      <c r="E124" s="30"/>
      <c r="F124" s="1" t="s">
        <v>33</v>
      </c>
      <c r="G124" s="14" t="n">
        <v>3.22144444959801</v>
      </c>
      <c r="H124" s="0" t="n">
        <v>3.4417573267951</v>
      </c>
      <c r="I124" s="0" t="n">
        <v>3.18020205842733</v>
      </c>
      <c r="J124" s="0" t="n">
        <v>3.57827397393396</v>
      </c>
      <c r="K124" s="14" t="n">
        <v>1.01255796461794</v>
      </c>
      <c r="L124" s="0" t="n">
        <v>2.58478056237994</v>
      </c>
      <c r="M124" s="0" t="n">
        <v>1.99546242860821</v>
      </c>
      <c r="N124" s="33" t="n">
        <v>3.52241310268686</v>
      </c>
      <c r="O124" s="0" t="n">
        <v>2.29918198503943</v>
      </c>
      <c r="P124" s="0" t="n">
        <v>2.45574043034347</v>
      </c>
      <c r="Q124" s="0" t="n">
        <v>2.91878747293725</v>
      </c>
      <c r="R124" s="0" t="n">
        <v>2.27496174703943</v>
      </c>
      <c r="S124" s="14" t="n">
        <v>0.274978319044934</v>
      </c>
      <c r="T124" s="0" t="n">
        <v>0</v>
      </c>
      <c r="U124" s="0" t="n">
        <v>0</v>
      </c>
      <c r="V124" s="33" t="n">
        <v>0</v>
      </c>
      <c r="W124" s="0" t="n">
        <f aca="false">SUM(G124:R124)/SUM(S124,T125,T126)</f>
        <v>40.9578719465027</v>
      </c>
    </row>
    <row r="125" customFormat="false" ht="12.8" hidden="false" customHeight="false" outlineLevel="0" collapsed="false">
      <c r="B125" s="30"/>
      <c r="C125" s="30"/>
      <c r="D125" s="30"/>
      <c r="E125" s="30"/>
      <c r="F125" s="1" t="s">
        <v>34</v>
      </c>
      <c r="G125" s="14" t="n">
        <v>3.41546399254517</v>
      </c>
      <c r="H125" s="0" t="n">
        <v>3.63606865894426</v>
      </c>
      <c r="I125" s="0" t="n">
        <v>3.34206928192063</v>
      </c>
      <c r="J125" s="0" t="n">
        <v>3.7552246107392</v>
      </c>
      <c r="K125" s="14" t="n">
        <v>0.989445414951163</v>
      </c>
      <c r="L125" s="0" t="n">
        <v>2.77408198187892</v>
      </c>
      <c r="M125" s="0" t="n">
        <v>2.15278214564966</v>
      </c>
      <c r="N125" s="33" t="n">
        <v>3.7202116226394</v>
      </c>
      <c r="O125" s="0" t="n">
        <v>2.13477989465979</v>
      </c>
      <c r="P125" s="0" t="n">
        <v>2.29753338964506</v>
      </c>
      <c r="Q125" s="0" t="n">
        <v>2.76915441818122</v>
      </c>
      <c r="R125" s="0" t="n">
        <v>2.10963050230021</v>
      </c>
      <c r="S125" s="14" t="n">
        <v>0.39581635916915</v>
      </c>
      <c r="T125" s="0" t="n">
        <v>0.19418950593447</v>
      </c>
      <c r="U125" s="0" t="n">
        <v>0</v>
      </c>
      <c r="V125" s="33" t="n">
        <v>0</v>
      </c>
      <c r="W125" s="0" t="n">
        <f aca="false">SUM(G125:R125)/SUM(S125,T125,U126)</f>
        <v>33.1164647442957</v>
      </c>
    </row>
    <row r="126" customFormat="false" ht="12.8" hidden="false" customHeight="false" outlineLevel="0" collapsed="false">
      <c r="B126" s="30"/>
      <c r="C126" s="30"/>
      <c r="D126" s="30"/>
      <c r="E126" s="30"/>
      <c r="F126" s="1" t="s">
        <v>35</v>
      </c>
      <c r="G126" s="8" t="n">
        <v>3.07250227977075</v>
      </c>
      <c r="H126" s="10" t="n">
        <v>3.34897176777792</v>
      </c>
      <c r="I126" s="10" t="n">
        <v>3.07120933376964</v>
      </c>
      <c r="J126" s="10" t="n">
        <v>3.43618681160425</v>
      </c>
      <c r="K126" s="8" t="n">
        <v>1.01014670297137</v>
      </c>
      <c r="L126" s="10" t="n">
        <v>2.42850457996275</v>
      </c>
      <c r="M126" s="10" t="n">
        <v>1.87059899131343</v>
      </c>
      <c r="N126" s="34" t="n">
        <v>3.32919207948375</v>
      </c>
      <c r="O126" s="10" t="n">
        <v>2.71592776931683</v>
      </c>
      <c r="P126" s="10" t="n">
        <v>2.85340616387121</v>
      </c>
      <c r="Q126" s="10" t="n">
        <v>3.24250444616961</v>
      </c>
      <c r="R126" s="10" t="n">
        <v>2.68059908228265</v>
      </c>
      <c r="S126" s="8" t="n">
        <v>0.312351607134523</v>
      </c>
      <c r="T126" s="10" t="n">
        <v>0.323977960154113</v>
      </c>
      <c r="U126" s="10" t="n">
        <v>0.409389637091568</v>
      </c>
      <c r="V126" s="34" t="n">
        <v>0</v>
      </c>
      <c r="W126" s="0" t="n">
        <f aca="false">SUM(G126:R126)/SUM(S126:U126)</f>
        <v>31.6143663325841</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1.06982415693179</v>
      </c>
      <c r="C132" s="30" t="n">
        <f aca="false">SUM(G136:J147)</f>
        <v>115.118931045323</v>
      </c>
      <c r="D132" s="30" t="n">
        <f aca="false">C132/B132</f>
        <v>107.605469832985</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60.9498721647762</v>
      </c>
    </row>
    <row r="133" customFormat="false" ht="12.8" hidden="false" customHeight="false" outlineLevel="0" collapsed="false">
      <c r="B133" s="30"/>
      <c r="C133" s="30"/>
      <c r="D133" s="30"/>
      <c r="E133" s="30"/>
      <c r="F133" s="27" t="s">
        <v>22</v>
      </c>
      <c r="G133" s="14" t="n">
        <v>0.114511537228811</v>
      </c>
      <c r="H133" s="0" t="n">
        <v>0</v>
      </c>
      <c r="I133" s="0" t="n">
        <v>0</v>
      </c>
      <c r="J133" s="33" t="n">
        <v>0</v>
      </c>
      <c r="K133" s="0" t="n">
        <v>0</v>
      </c>
      <c r="L133" s="0" t="n">
        <v>0</v>
      </c>
      <c r="M133" s="0" t="n">
        <v>0</v>
      </c>
      <c r="N133" s="0" t="n">
        <v>0</v>
      </c>
      <c r="O133" s="0" t="n">
        <v>0</v>
      </c>
      <c r="P133" s="0" t="n">
        <v>0</v>
      </c>
      <c r="Q133" s="0" t="n">
        <v>0</v>
      </c>
      <c r="R133" s="0" t="n">
        <v>0</v>
      </c>
      <c r="S133" s="0" t="n">
        <v>0</v>
      </c>
      <c r="T133" s="0" t="n">
        <v>0</v>
      </c>
      <c r="U133" s="0" t="n">
        <v>0</v>
      </c>
      <c r="V133" s="33" t="n">
        <v>0</v>
      </c>
      <c r="W133" s="0" t="n">
        <f aca="false">SUM(H136:H147)/SUM(G133,H134,H135)</f>
        <v>65.9779443628553</v>
      </c>
    </row>
    <row r="134" customFormat="false" ht="12.8" hidden="false" customHeight="false" outlineLevel="0" collapsed="false">
      <c r="B134" s="30"/>
      <c r="C134" s="30"/>
      <c r="D134" s="30"/>
      <c r="E134" s="30"/>
      <c r="F134" s="27" t="s">
        <v>23</v>
      </c>
      <c r="G134" s="14" t="n">
        <v>0.239490878009426</v>
      </c>
      <c r="H134" s="0" t="n">
        <v>0.152353979684366</v>
      </c>
      <c r="I134" s="0" t="n">
        <v>0</v>
      </c>
      <c r="J134" s="33" t="n">
        <v>0</v>
      </c>
      <c r="K134" s="0" t="n">
        <v>0</v>
      </c>
      <c r="L134" s="0" t="n">
        <v>0</v>
      </c>
      <c r="M134" s="0" t="n">
        <v>0</v>
      </c>
      <c r="N134" s="0" t="n">
        <v>0</v>
      </c>
      <c r="O134" s="0" t="n">
        <v>0</v>
      </c>
      <c r="P134" s="0" t="n">
        <v>0</v>
      </c>
      <c r="Q134" s="0" t="n">
        <v>0</v>
      </c>
      <c r="R134" s="0" t="n">
        <v>0</v>
      </c>
      <c r="S134" s="0" t="n">
        <v>0</v>
      </c>
      <c r="T134" s="0" t="n">
        <v>0</v>
      </c>
      <c r="U134" s="0" t="n">
        <v>0</v>
      </c>
      <c r="V134" s="33" t="n">
        <v>0</v>
      </c>
      <c r="W134" s="0" t="n">
        <f aca="false">SUM(I136:I147)/SUM(G134,H134,I135)</f>
        <v>42.9243799375343</v>
      </c>
    </row>
    <row r="135" customFormat="false" ht="12.8" hidden="false" customHeight="false" outlineLevel="0" collapsed="false">
      <c r="B135" s="30"/>
      <c r="C135" s="30"/>
      <c r="D135" s="30"/>
      <c r="E135" s="30"/>
      <c r="F135" s="27" t="s">
        <v>24</v>
      </c>
      <c r="G135" s="8" t="n">
        <v>0.118547836581251</v>
      </c>
      <c r="H135" s="10" t="n">
        <v>0.170221577098443</v>
      </c>
      <c r="I135" s="10" t="n">
        <v>0.274698348329496</v>
      </c>
      <c r="J135" s="34" t="n">
        <v>0</v>
      </c>
      <c r="K135" s="0" t="n">
        <v>0</v>
      </c>
      <c r="L135" s="0" t="n">
        <v>0</v>
      </c>
      <c r="M135" s="0" t="n">
        <v>0</v>
      </c>
      <c r="N135" s="0" t="n">
        <v>0</v>
      </c>
      <c r="O135" s="0" t="n">
        <v>0</v>
      </c>
      <c r="P135" s="0" t="n">
        <v>0</v>
      </c>
      <c r="Q135" s="0" t="n">
        <v>0</v>
      </c>
      <c r="R135" s="0" t="n">
        <v>0</v>
      </c>
      <c r="S135" s="0" t="n">
        <v>0</v>
      </c>
      <c r="T135" s="0" t="n">
        <v>0</v>
      </c>
      <c r="U135" s="0" t="n">
        <v>0</v>
      </c>
      <c r="V135" s="33" t="n">
        <v>0</v>
      </c>
      <c r="W135" s="0" t="n">
        <f aca="false">SUM(J136:J147)/SUM(G135:I135)</f>
        <v>51.2327301778712</v>
      </c>
    </row>
    <row r="136" customFormat="false" ht="12.8" hidden="false" customHeight="false" outlineLevel="0" collapsed="false">
      <c r="B136" s="30" t="n">
        <f aca="false">SUM(K136:N139)</f>
        <v>3.21326170026698</v>
      </c>
      <c r="C136" s="30" t="n">
        <f aca="false">SUM(G136:J139)+SUM(K140:N143)+SUM(K144:N147)</f>
        <v>118.211521426426</v>
      </c>
      <c r="D136" s="30" t="n">
        <f aca="false">C136/B136</f>
        <v>36.7886379800948</v>
      </c>
      <c r="E136" s="27" t="s">
        <v>15</v>
      </c>
      <c r="F136" s="1" t="s">
        <v>25</v>
      </c>
      <c r="G136" s="14" t="n">
        <v>0.736752106024675</v>
      </c>
      <c r="H136" s="0" t="n">
        <v>0.800571084451665</v>
      </c>
      <c r="I136" s="0" t="n">
        <v>0.749635693034004</v>
      </c>
      <c r="J136" s="0" t="n">
        <v>0.762095079806679</v>
      </c>
      <c r="K136" s="2" t="n">
        <v>0</v>
      </c>
      <c r="L136" s="4" t="n">
        <v>0</v>
      </c>
      <c r="M136" s="4" t="n">
        <v>0</v>
      </c>
      <c r="N136" s="31" t="n">
        <v>0</v>
      </c>
      <c r="O136" s="0" t="n">
        <v>0</v>
      </c>
      <c r="P136" s="0" t="n">
        <v>0</v>
      </c>
      <c r="Q136" s="0" t="n">
        <v>0</v>
      </c>
      <c r="R136" s="0" t="n">
        <v>0</v>
      </c>
      <c r="S136" s="0" t="n">
        <v>0</v>
      </c>
      <c r="T136" s="0" t="n">
        <v>0</v>
      </c>
      <c r="U136" s="0" t="n">
        <v>0</v>
      </c>
      <c r="V136" s="33" t="n">
        <v>0</v>
      </c>
      <c r="W136" s="0" t="n">
        <f aca="false">SUM(G136:J136,K140:K147)/SUM(K137:K139)</f>
        <v>17.2774884831629</v>
      </c>
    </row>
    <row r="137" customFormat="false" ht="12.8" hidden="false" customHeight="false" outlineLevel="0" collapsed="false">
      <c r="B137" s="30"/>
      <c r="C137" s="30"/>
      <c r="D137" s="30"/>
      <c r="E137" s="30"/>
      <c r="F137" s="1" t="s">
        <v>26</v>
      </c>
      <c r="G137" s="14" t="n">
        <v>0.437849959020668</v>
      </c>
      <c r="H137" s="0" t="n">
        <v>0.439990616105031</v>
      </c>
      <c r="I137" s="0" t="n">
        <v>0.412041192172134</v>
      </c>
      <c r="J137" s="0" t="n">
        <v>0.507968884332922</v>
      </c>
      <c r="K137" s="14" t="n">
        <v>0.477078304907806</v>
      </c>
      <c r="L137" s="0" t="n">
        <v>0</v>
      </c>
      <c r="M137" s="0" t="n">
        <v>0</v>
      </c>
      <c r="N137" s="33" t="n">
        <v>0</v>
      </c>
      <c r="O137" s="0" t="n">
        <v>0</v>
      </c>
      <c r="P137" s="0" t="n">
        <v>0</v>
      </c>
      <c r="Q137" s="0" t="n">
        <v>0</v>
      </c>
      <c r="R137" s="0" t="n">
        <v>0</v>
      </c>
      <c r="S137" s="0" t="n">
        <v>0</v>
      </c>
      <c r="T137" s="0" t="n">
        <v>0</v>
      </c>
      <c r="U137" s="0" t="n">
        <v>0</v>
      </c>
      <c r="V137" s="33" t="n">
        <v>0</v>
      </c>
      <c r="W137" s="0" t="n">
        <f aca="false">SUM(G137:J137,L140:L147)/SUM(K137,L138,L139)</f>
        <v>23.4145674203099</v>
      </c>
    </row>
    <row r="138" customFormat="false" ht="12.8" hidden="false" customHeight="false" outlineLevel="0" collapsed="false">
      <c r="B138" s="30"/>
      <c r="C138" s="30"/>
      <c r="D138" s="30"/>
      <c r="E138" s="30"/>
      <c r="F138" s="1" t="s">
        <v>27</v>
      </c>
      <c r="G138" s="14" t="n">
        <v>0.329678149945667</v>
      </c>
      <c r="H138" s="0" t="n">
        <v>0.288014854104549</v>
      </c>
      <c r="I138" s="0" t="n">
        <v>0.214543382977668</v>
      </c>
      <c r="J138" s="0" t="n">
        <v>0.386922189760093</v>
      </c>
      <c r="K138" s="14" t="n">
        <v>0.684377610774545</v>
      </c>
      <c r="L138" s="0" t="n">
        <v>0.298202957974518</v>
      </c>
      <c r="M138" s="0" t="n">
        <v>0</v>
      </c>
      <c r="N138" s="33" t="n">
        <v>0</v>
      </c>
      <c r="O138" s="0" t="n">
        <v>0</v>
      </c>
      <c r="P138" s="0" t="n">
        <v>0</v>
      </c>
      <c r="Q138" s="0" t="n">
        <v>0</v>
      </c>
      <c r="R138" s="0" t="n">
        <v>0</v>
      </c>
      <c r="S138" s="0" t="n">
        <v>0</v>
      </c>
      <c r="T138" s="0" t="n">
        <v>0</v>
      </c>
      <c r="U138" s="0" t="n">
        <v>0</v>
      </c>
      <c r="V138" s="33" t="n">
        <v>0</v>
      </c>
      <c r="W138" s="0" t="n">
        <f aca="false">SUM(G138:J138,M140:M147)/SUM(K138,L138,M139)</f>
        <v>16.5323104673024</v>
      </c>
    </row>
    <row r="139" customFormat="false" ht="12.8" hidden="false" customHeight="false" outlineLevel="0" collapsed="false">
      <c r="B139" s="30"/>
      <c r="C139" s="30"/>
      <c r="D139" s="30"/>
      <c r="E139" s="30"/>
      <c r="F139" s="1" t="s">
        <v>16</v>
      </c>
      <c r="G139" s="14" t="n">
        <v>0.858361507654228</v>
      </c>
      <c r="H139" s="0" t="n">
        <v>0.861888074469094</v>
      </c>
      <c r="I139" s="0" t="n">
        <v>0.787446546928621</v>
      </c>
      <c r="J139" s="0" t="n">
        <v>0.903917904731094</v>
      </c>
      <c r="K139" s="8" t="n">
        <v>0.618530880964583</v>
      </c>
      <c r="L139" s="10" t="n">
        <v>0.43599675565746</v>
      </c>
      <c r="M139" s="10" t="n">
        <v>0.699075189988066</v>
      </c>
      <c r="N139" s="34" t="n">
        <v>0</v>
      </c>
      <c r="O139" s="0" t="n">
        <v>0</v>
      </c>
      <c r="P139" s="0" t="n">
        <v>0</v>
      </c>
      <c r="Q139" s="0" t="n">
        <v>0</v>
      </c>
      <c r="R139" s="0" t="n">
        <v>0</v>
      </c>
      <c r="S139" s="0" t="n">
        <v>0</v>
      </c>
      <c r="T139" s="0" t="n">
        <v>0</v>
      </c>
      <c r="U139" s="0" t="n">
        <v>0</v>
      </c>
      <c r="V139" s="33" t="n">
        <v>0</v>
      </c>
      <c r="W139" s="0" t="n">
        <f aca="false">SUM(G139:J139,N140:N147)/SUM(K139:M139)</f>
        <v>17.8458962542068</v>
      </c>
    </row>
    <row r="140" customFormat="false" ht="12.8" hidden="false" customHeight="false" outlineLevel="0" collapsed="false">
      <c r="B140" s="30" t="n">
        <f aca="false">SUM(O140:R143)</f>
        <v>2.43109353626813</v>
      </c>
      <c r="C140" s="30" t="n">
        <f aca="false">SUM(G140:N143)+SUM(O144:R147)</f>
        <v>267.926255911678</v>
      </c>
      <c r="D140" s="30" t="n">
        <f aca="false">C140/B140</f>
        <v>110.208123181867</v>
      </c>
      <c r="E140" s="27" t="s">
        <v>17</v>
      </c>
      <c r="F140" s="1" t="s">
        <v>28</v>
      </c>
      <c r="G140" s="2" t="n">
        <v>5.43392526558604</v>
      </c>
      <c r="H140" s="4" t="n">
        <v>5.42386063855563</v>
      </c>
      <c r="I140" s="4" t="n">
        <v>5.44115814654666</v>
      </c>
      <c r="J140" s="31" t="n">
        <v>5.39730108352478</v>
      </c>
      <c r="K140" s="0" t="n">
        <v>5.69958529889802</v>
      </c>
      <c r="L140" s="0" t="n">
        <v>5.3554561975644</v>
      </c>
      <c r="M140" s="0" t="n">
        <v>5.38170587760719</v>
      </c>
      <c r="N140" s="0" t="n">
        <v>5.54243883843729</v>
      </c>
      <c r="O140" s="2" t="n">
        <v>0</v>
      </c>
      <c r="P140" s="4" t="n">
        <v>0</v>
      </c>
      <c r="Q140" s="4" t="n">
        <v>0</v>
      </c>
      <c r="R140" s="31" t="n">
        <v>0</v>
      </c>
      <c r="S140" s="0" t="n">
        <v>0</v>
      </c>
      <c r="T140" s="0" t="n">
        <v>0</v>
      </c>
      <c r="U140" s="0" t="n">
        <v>0</v>
      </c>
      <c r="V140" s="33" t="n">
        <v>0</v>
      </c>
      <c r="W140" s="0" t="n">
        <f aca="false">SUM(G140:N140,O144:O147)/SUM(O141:O143)</f>
        <v>72.3538407518295</v>
      </c>
    </row>
    <row r="141" customFormat="false" ht="12.8" hidden="false" customHeight="false" outlineLevel="0" collapsed="false">
      <c r="B141" s="30"/>
      <c r="C141" s="30"/>
      <c r="D141" s="30"/>
      <c r="E141" s="30"/>
      <c r="F141" s="1" t="s">
        <v>29</v>
      </c>
      <c r="G141" s="14" t="n">
        <v>5.28226131110871</v>
      </c>
      <c r="H141" s="0" t="n">
        <v>5.27126068996736</v>
      </c>
      <c r="I141" s="0" t="n">
        <v>5.28790131541708</v>
      </c>
      <c r="J141" s="33" t="n">
        <v>5.24450826847486</v>
      </c>
      <c r="K141" s="0" t="n">
        <v>5.49837886269404</v>
      </c>
      <c r="L141" s="0" t="n">
        <v>5.23220751391475</v>
      </c>
      <c r="M141" s="0" t="n">
        <v>5.28722513678971</v>
      </c>
      <c r="N141" s="0" t="n">
        <v>5.43319454944466</v>
      </c>
      <c r="O141" s="14" t="n">
        <v>0.182628156112103</v>
      </c>
      <c r="P141" s="0" t="n">
        <v>0</v>
      </c>
      <c r="Q141" s="0" t="n">
        <v>0</v>
      </c>
      <c r="R141" s="33" t="n">
        <v>0</v>
      </c>
      <c r="S141" s="0" t="n">
        <v>0</v>
      </c>
      <c r="T141" s="0" t="n">
        <v>0</v>
      </c>
      <c r="U141" s="0" t="n">
        <v>0</v>
      </c>
      <c r="V141" s="33" t="n">
        <v>0</v>
      </c>
      <c r="W141" s="0" t="n">
        <f aca="false">SUM(G141:N141,P144:P147)/SUM(O141,P142,P143)</f>
        <v>71.2424460857849</v>
      </c>
    </row>
    <row r="142" customFormat="false" ht="12.8" hidden="false" customHeight="false" outlineLevel="0" collapsed="false">
      <c r="B142" s="30"/>
      <c r="C142" s="30"/>
      <c r="D142" s="30"/>
      <c r="E142" s="30"/>
      <c r="F142" s="1" t="s">
        <v>30</v>
      </c>
      <c r="G142" s="14" t="n">
        <v>4.9314632422522</v>
      </c>
      <c r="H142" s="0" t="n">
        <v>4.91765882842266</v>
      </c>
      <c r="I142" s="0" t="n">
        <v>4.89884107781341</v>
      </c>
      <c r="J142" s="33" t="n">
        <v>4.90450949105218</v>
      </c>
      <c r="K142" s="0" t="n">
        <v>4.93438552374964</v>
      </c>
      <c r="L142" s="0" t="n">
        <v>4.8885216226184</v>
      </c>
      <c r="M142" s="0" t="n">
        <v>4.91926289206514</v>
      </c>
      <c r="N142" s="0" t="n">
        <v>5.0325554719219</v>
      </c>
      <c r="O142" s="14" t="n">
        <v>0.508971305662192</v>
      </c>
      <c r="P142" s="0" t="n">
        <v>0.512032047450797</v>
      </c>
      <c r="Q142" s="0" t="n">
        <v>0</v>
      </c>
      <c r="R142" s="33" t="n">
        <v>0</v>
      </c>
      <c r="S142" s="0" t="n">
        <v>0</v>
      </c>
      <c r="T142" s="0" t="n">
        <v>0</v>
      </c>
      <c r="U142" s="0" t="n">
        <v>0</v>
      </c>
      <c r="V142" s="33" t="n">
        <v>0</v>
      </c>
      <c r="W142" s="0" t="n">
        <f aca="false">SUM(G142:N142,Q144:Q147)/SUM(O142,P142,Q143)</f>
        <v>35.4457615457044</v>
      </c>
    </row>
    <row r="143" customFormat="false" ht="12.8" hidden="false" customHeight="false" outlineLevel="0" collapsed="false">
      <c r="B143" s="30"/>
      <c r="C143" s="30"/>
      <c r="D143" s="30"/>
      <c r="E143" s="30"/>
      <c r="F143" s="1" t="s">
        <v>31</v>
      </c>
      <c r="G143" s="8" t="n">
        <v>5.67635639981868</v>
      </c>
      <c r="H143" s="10" t="n">
        <v>5.65315019292649</v>
      </c>
      <c r="I143" s="10" t="n">
        <v>5.67499902872696</v>
      </c>
      <c r="J143" s="34" t="n">
        <v>5.63283953941612</v>
      </c>
      <c r="K143" s="0" t="n">
        <v>6.02489747240376</v>
      </c>
      <c r="L143" s="0" t="n">
        <v>5.7054957918275</v>
      </c>
      <c r="M143" s="0" t="n">
        <v>5.6219536582746</v>
      </c>
      <c r="N143" s="0" t="n">
        <v>5.92525077225265</v>
      </c>
      <c r="O143" s="8" t="n">
        <v>0.24827231059085</v>
      </c>
      <c r="P143" s="10" t="n">
        <v>0.242196497576519</v>
      </c>
      <c r="Q143" s="10" t="n">
        <v>0.736993218875669</v>
      </c>
      <c r="R143" s="34" t="n">
        <v>0</v>
      </c>
      <c r="S143" s="0" t="n">
        <v>0</v>
      </c>
      <c r="T143" s="0" t="n">
        <v>0</v>
      </c>
      <c r="U143" s="0" t="n">
        <v>0</v>
      </c>
      <c r="V143" s="33" t="n">
        <v>0</v>
      </c>
      <c r="W143" s="0" t="n">
        <f aca="false">SUM(G143:N143,R144:R147)/SUM(O143,P143,Q143)</f>
        <v>57.7332996831182</v>
      </c>
    </row>
    <row r="144" customFormat="false" ht="12.8" hidden="false" customHeight="false" outlineLevel="0" collapsed="false">
      <c r="B144" s="30" t="n">
        <f aca="false">SUM(S144:V147)</f>
        <v>2.61523262260664</v>
      </c>
      <c r="C144" s="30" t="n">
        <f aca="false">SUM(G144:R147)</f>
        <v>139.192333932242</v>
      </c>
      <c r="D144" s="30" t="n">
        <f aca="false">C144/B144</f>
        <v>53.2236913569498</v>
      </c>
      <c r="E144" s="27" t="s">
        <v>18</v>
      </c>
      <c r="F144" s="1" t="s">
        <v>32</v>
      </c>
      <c r="G144" s="14" t="n">
        <v>1.24260510069877</v>
      </c>
      <c r="H144" s="0" t="n">
        <v>1.27485481996009</v>
      </c>
      <c r="I144" s="0" t="n">
        <v>1.30994950107161</v>
      </c>
      <c r="J144" s="0" t="n">
        <v>1.24535278506799</v>
      </c>
      <c r="K144" s="2" t="n">
        <v>1.40979603573148</v>
      </c>
      <c r="L144" s="4" t="n">
        <v>1.35521669326445</v>
      </c>
      <c r="M144" s="4" t="n">
        <v>1.36028935614479</v>
      </c>
      <c r="N144" s="31" t="n">
        <v>1.49554694169556</v>
      </c>
      <c r="O144" s="0" t="n">
        <v>6.15613183223107</v>
      </c>
      <c r="P144" s="0" t="n">
        <v>6.09576717937444</v>
      </c>
      <c r="Q144" s="0" t="n">
        <v>5.83716051177705</v>
      </c>
      <c r="R144" s="0" t="n">
        <v>6.31699726840045</v>
      </c>
      <c r="S144" s="2" t="n">
        <v>0</v>
      </c>
      <c r="T144" s="4" t="n">
        <v>0</v>
      </c>
      <c r="U144" s="4" t="n">
        <v>0</v>
      </c>
      <c r="V144" s="31" t="n">
        <v>0</v>
      </c>
      <c r="W144" s="0" t="n">
        <f aca="false">SUM(G144:R144)/SUM(S145:S147)</f>
        <v>25.29891027132</v>
      </c>
    </row>
    <row r="145" customFormat="false" ht="12.8" hidden="false" customHeight="false" outlineLevel="0" collapsed="false">
      <c r="B145" s="30"/>
      <c r="C145" s="30"/>
      <c r="D145" s="30"/>
      <c r="E145" s="30"/>
      <c r="F145" s="1" t="s">
        <v>33</v>
      </c>
      <c r="G145" s="14" t="n">
        <v>1.33650595837644</v>
      </c>
      <c r="H145" s="0" t="n">
        <v>1.34251698771308</v>
      </c>
      <c r="I145" s="0" t="n">
        <v>1.28289189982349</v>
      </c>
      <c r="J145" s="0" t="n">
        <v>1.34557574844758</v>
      </c>
      <c r="K145" s="14" t="n">
        <v>1.37747873601295</v>
      </c>
      <c r="L145" s="0" t="n">
        <v>1.35013947382516</v>
      </c>
      <c r="M145" s="0" t="n">
        <v>1.34388429907827</v>
      </c>
      <c r="N145" s="33" t="n">
        <v>1.46208204139243</v>
      </c>
      <c r="O145" s="0" t="n">
        <v>6.16359903277713</v>
      </c>
      <c r="P145" s="0" t="n">
        <v>6.16779290251529</v>
      </c>
      <c r="Q145" s="0" t="n">
        <v>5.75104230932385</v>
      </c>
      <c r="R145" s="0" t="n">
        <v>6.3187135917336</v>
      </c>
      <c r="S145" s="14" t="n">
        <v>0.550700605759403</v>
      </c>
      <c r="T145" s="0" t="n">
        <v>0</v>
      </c>
      <c r="U145" s="0" t="n">
        <v>0</v>
      </c>
      <c r="V145" s="33" t="n">
        <v>0</v>
      </c>
      <c r="W145" s="0" t="n">
        <f aca="false">SUM(G145:R145)/SUM(S145,T146,T147)</f>
        <v>27.9829313297986</v>
      </c>
    </row>
    <row r="146" customFormat="false" ht="12.8" hidden="false" customHeight="false" outlineLevel="0" collapsed="false">
      <c r="B146" s="30"/>
      <c r="C146" s="30"/>
      <c r="D146" s="30"/>
      <c r="E146" s="30"/>
      <c r="F146" s="1" t="s">
        <v>34</v>
      </c>
      <c r="G146" s="14" t="n">
        <v>1.29817865112316</v>
      </c>
      <c r="H146" s="0" t="n">
        <v>1.30009828327689</v>
      </c>
      <c r="I146" s="0" t="n">
        <v>1.25179535303425</v>
      </c>
      <c r="J146" s="0" t="n">
        <v>1.31649180555135</v>
      </c>
      <c r="K146" s="14" t="n">
        <v>1.36856002753479</v>
      </c>
      <c r="L146" s="0" t="n">
        <v>1.33056611665146</v>
      </c>
      <c r="M146" s="0" t="n">
        <v>1.33426891979029</v>
      </c>
      <c r="N146" s="33" t="n">
        <v>1.48506195134862</v>
      </c>
      <c r="O146" s="0" t="n">
        <v>6.01353873786577</v>
      </c>
      <c r="P146" s="0" t="n">
        <v>6.00529139579498</v>
      </c>
      <c r="Q146" s="0" t="n">
        <v>5.61652564463989</v>
      </c>
      <c r="R146" s="0" t="n">
        <v>6.15579716707084</v>
      </c>
      <c r="S146" s="14" t="n">
        <v>0.445216454340555</v>
      </c>
      <c r="T146" s="0" t="n">
        <v>0.308411215193161</v>
      </c>
      <c r="U146" s="0" t="n">
        <v>0</v>
      </c>
      <c r="V146" s="33" t="n">
        <v>0</v>
      </c>
      <c r="W146" s="0" t="n">
        <f aca="false">SUM(G146:R146)/SUM(S146,T146,U147)</f>
        <v>27.0880680334321</v>
      </c>
    </row>
    <row r="147" customFormat="false" ht="12.8" hidden="false" customHeight="false" outlineLevel="0" collapsed="false">
      <c r="B147" s="30"/>
      <c r="C147" s="30"/>
      <c r="D147" s="30"/>
      <c r="E147" s="30"/>
      <c r="F147" s="1" t="s">
        <v>35</v>
      </c>
      <c r="G147" s="8" t="n">
        <v>1.23793978822136</v>
      </c>
      <c r="H147" s="10" t="n">
        <v>1.26424290046821</v>
      </c>
      <c r="I147" s="10" t="n">
        <v>1.29975068257993</v>
      </c>
      <c r="J147" s="10" t="n">
        <v>1.2205090347801</v>
      </c>
      <c r="K147" s="8" t="n">
        <v>1.39156545890778</v>
      </c>
      <c r="L147" s="10" t="n">
        <v>1.34609676854229</v>
      </c>
      <c r="M147" s="10" t="n">
        <v>1.33390638603119</v>
      </c>
      <c r="N147" s="34" t="n">
        <v>1.50686951449169</v>
      </c>
      <c r="O147" s="10" t="n">
        <v>5.99463159525344</v>
      </c>
      <c r="P147" s="10" t="n">
        <v>5.93817389553551</v>
      </c>
      <c r="Q147" s="10" t="n">
        <v>5.68160067323938</v>
      </c>
      <c r="R147" s="10" t="n">
        <v>6.15898217407175</v>
      </c>
      <c r="S147" s="8" t="n">
        <v>0.391481355443984</v>
      </c>
      <c r="T147" s="10" t="n">
        <v>0.400306735511902</v>
      </c>
      <c r="U147" s="10" t="n">
        <v>0.519116256357631</v>
      </c>
      <c r="V147" s="34" t="n">
        <v>0</v>
      </c>
      <c r="W147" s="0" t="n">
        <f aca="false">SUM(G147:R147)/SUM(S147:U147)</f>
        <v>26.2217979081136</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1.3766577680961</v>
      </c>
      <c r="C153" s="30" t="n">
        <f aca="false">SUM(G157:J168)</f>
        <v>122.892972634762</v>
      </c>
      <c r="D153" s="30" t="n">
        <f aca="false">C153/B153</f>
        <v>89.2690801467102</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0" t="n">
        <f aca="false">SUM(G157:G168)/SUM(G154:G156)</f>
        <v>57.0031043242017</v>
      </c>
    </row>
    <row r="154" customFormat="false" ht="12.8" hidden="false" customHeight="false" outlineLevel="0" collapsed="false">
      <c r="B154" s="30"/>
      <c r="C154" s="30"/>
      <c r="D154" s="30"/>
      <c r="E154" s="30"/>
      <c r="F154" s="27" t="s">
        <v>22</v>
      </c>
      <c r="G154" s="14" t="n">
        <v>0.100457026596729</v>
      </c>
      <c r="H154" s="0" t="n">
        <v>0</v>
      </c>
      <c r="I154" s="0" t="n">
        <v>0</v>
      </c>
      <c r="J154" s="33" t="n">
        <v>0</v>
      </c>
      <c r="K154" s="0" t="n">
        <v>0</v>
      </c>
      <c r="L154" s="0" t="n">
        <v>0</v>
      </c>
      <c r="M154" s="0" t="n">
        <v>0</v>
      </c>
      <c r="N154" s="0" t="n">
        <v>0</v>
      </c>
      <c r="O154" s="0" t="n">
        <v>0</v>
      </c>
      <c r="P154" s="0" t="n">
        <v>0</v>
      </c>
      <c r="Q154" s="0" t="n">
        <v>0</v>
      </c>
      <c r="R154" s="0" t="n">
        <v>0</v>
      </c>
      <c r="S154" s="0" t="n">
        <v>0</v>
      </c>
      <c r="T154" s="0" t="n">
        <v>0</v>
      </c>
      <c r="U154" s="0" t="n">
        <v>0</v>
      </c>
      <c r="V154" s="33" t="n">
        <v>0</v>
      </c>
      <c r="W154" s="0" t="n">
        <f aca="false">SUM(H157:H168)/SUM(G154,H155,H156)</f>
        <v>57.9982925810832</v>
      </c>
    </row>
    <row r="155" customFormat="false" ht="12.8" hidden="false" customHeight="false" outlineLevel="0" collapsed="false">
      <c r="B155" s="30"/>
      <c r="C155" s="30"/>
      <c r="D155" s="30"/>
      <c r="E155" s="30"/>
      <c r="F155" s="27" t="s">
        <v>23</v>
      </c>
      <c r="G155" s="14" t="n">
        <v>0.289872143772508</v>
      </c>
      <c r="H155" s="0" t="n">
        <v>0.354293779788968</v>
      </c>
      <c r="I155" s="0" t="n">
        <v>0</v>
      </c>
      <c r="J155" s="33" t="n">
        <v>0</v>
      </c>
      <c r="K155" s="0" t="n">
        <v>0</v>
      </c>
      <c r="L155" s="0" t="n">
        <v>0</v>
      </c>
      <c r="M155" s="0" t="n">
        <v>0</v>
      </c>
      <c r="N155" s="0" t="n">
        <v>0</v>
      </c>
      <c r="O155" s="0" t="n">
        <v>0</v>
      </c>
      <c r="P155" s="0" t="n">
        <v>0</v>
      </c>
      <c r="Q155" s="0" t="n">
        <v>0</v>
      </c>
      <c r="R155" s="0" t="n">
        <v>0</v>
      </c>
      <c r="S155" s="0" t="n">
        <v>0</v>
      </c>
      <c r="T155" s="0" t="n">
        <v>0</v>
      </c>
      <c r="U155" s="0" t="n">
        <v>0</v>
      </c>
      <c r="V155" s="33" t="n">
        <v>0</v>
      </c>
      <c r="W155" s="0" t="n">
        <f aca="false">SUM(I157:I168)/SUM(G155,H155,I156)</f>
        <v>29.0382727877251</v>
      </c>
    </row>
    <row r="156" customFormat="false" ht="12.8" hidden="false" customHeight="false" outlineLevel="0" collapsed="false">
      <c r="B156" s="30"/>
      <c r="C156" s="30"/>
      <c r="D156" s="30"/>
      <c r="E156" s="30"/>
      <c r="F156" s="27" t="s">
        <v>24</v>
      </c>
      <c r="G156" s="8" t="n">
        <v>0.151550787718289</v>
      </c>
      <c r="H156" s="10" t="n">
        <v>0.075082663728638</v>
      </c>
      <c r="I156" s="10" t="n">
        <v>0.405401366490972</v>
      </c>
      <c r="J156" s="34" t="n">
        <v>0</v>
      </c>
      <c r="K156" s="0" t="n">
        <v>0</v>
      </c>
      <c r="L156" s="0" t="n">
        <v>0</v>
      </c>
      <c r="M156" s="0" t="n">
        <v>0</v>
      </c>
      <c r="N156" s="0" t="n">
        <v>0</v>
      </c>
      <c r="O156" s="0" t="n">
        <v>0</v>
      </c>
      <c r="P156" s="0" t="n">
        <v>0</v>
      </c>
      <c r="Q156" s="0" t="n">
        <v>0</v>
      </c>
      <c r="R156" s="0" t="n">
        <v>0</v>
      </c>
      <c r="S156" s="0" t="n">
        <v>0</v>
      </c>
      <c r="T156" s="0" t="n">
        <v>0</v>
      </c>
      <c r="U156" s="0" t="n">
        <v>0</v>
      </c>
      <c r="V156" s="33" t="n">
        <v>0</v>
      </c>
      <c r="W156" s="0" t="n">
        <f aca="false">SUM(J157:J168)/SUM(G156:I156)</f>
        <v>48.7268645367141</v>
      </c>
    </row>
    <row r="157" customFormat="false" ht="12.8" hidden="false" customHeight="false" outlineLevel="0" collapsed="false">
      <c r="B157" s="30" t="n">
        <f aca="false">SUM(K157:N160)</f>
        <v>4.45908186874219</v>
      </c>
      <c r="C157" s="30" t="n">
        <f aca="false">SUM(G157:J160)+SUM(K161:N164)+SUM(K165:N168)</f>
        <v>128.254460392202</v>
      </c>
      <c r="D157" s="30" t="n">
        <f aca="false">C157/B157</f>
        <v>28.762526494805</v>
      </c>
      <c r="E157" s="27" t="s">
        <v>15</v>
      </c>
      <c r="F157" s="1" t="s">
        <v>25</v>
      </c>
      <c r="G157" s="14" t="n">
        <v>1.27647545791035</v>
      </c>
      <c r="H157" s="0" t="n">
        <v>1.33250148954198</v>
      </c>
      <c r="I157" s="0" t="n">
        <v>1.12909930697227</v>
      </c>
      <c r="J157" s="0" t="n">
        <v>1.36022177778072</v>
      </c>
      <c r="K157" s="2" t="n">
        <v>0</v>
      </c>
      <c r="L157" s="4" t="n">
        <v>0</v>
      </c>
      <c r="M157" s="4" t="n">
        <v>0</v>
      </c>
      <c r="N157" s="31" t="n">
        <v>0</v>
      </c>
      <c r="O157" s="0" t="n">
        <v>0</v>
      </c>
      <c r="P157" s="0" t="n">
        <v>0</v>
      </c>
      <c r="Q157" s="0" t="n">
        <v>0</v>
      </c>
      <c r="R157" s="0" t="n">
        <v>0</v>
      </c>
      <c r="S157" s="0" t="n">
        <v>0</v>
      </c>
      <c r="T157" s="0" t="n">
        <v>0</v>
      </c>
      <c r="U157" s="0" t="n">
        <v>0</v>
      </c>
      <c r="V157" s="33" t="n">
        <v>0</v>
      </c>
      <c r="W157" s="0" t="n">
        <f aca="false">SUM(G157:J157,K161:K168)/SUM(K158:K160)</f>
        <v>11.854434198705</v>
      </c>
    </row>
    <row r="158" customFormat="false" ht="12.8" hidden="false" customHeight="false" outlineLevel="0" collapsed="false">
      <c r="B158" s="30"/>
      <c r="C158" s="30"/>
      <c r="D158" s="30"/>
      <c r="E158" s="30"/>
      <c r="F158" s="1" t="s">
        <v>26</v>
      </c>
      <c r="G158" s="14" t="n">
        <v>0.694983412387737</v>
      </c>
      <c r="H158" s="0" t="n">
        <v>0.734032449847509</v>
      </c>
      <c r="I158" s="0" t="n">
        <v>0.486989246923038</v>
      </c>
      <c r="J158" s="0" t="n">
        <v>0.776432618762124</v>
      </c>
      <c r="K158" s="14" t="n">
        <v>0.874673453488616</v>
      </c>
      <c r="L158" s="0" t="n">
        <v>0</v>
      </c>
      <c r="M158" s="0" t="n">
        <v>0</v>
      </c>
      <c r="N158" s="33" t="n">
        <v>0</v>
      </c>
      <c r="O158" s="0" t="n">
        <v>0</v>
      </c>
      <c r="P158" s="0" t="n">
        <v>0</v>
      </c>
      <c r="Q158" s="0" t="n">
        <v>0</v>
      </c>
      <c r="R158" s="0" t="n">
        <v>0</v>
      </c>
      <c r="S158" s="0" t="n">
        <v>0</v>
      </c>
      <c r="T158" s="0" t="n">
        <v>0</v>
      </c>
      <c r="U158" s="0" t="n">
        <v>0</v>
      </c>
      <c r="V158" s="33" t="n">
        <v>0</v>
      </c>
      <c r="W158" s="0" t="n">
        <f aca="false">SUM(G158:J158,L161:L168)/SUM(K158,L159,L160)</f>
        <v>18.5726048397562</v>
      </c>
    </row>
    <row r="159" customFormat="false" ht="12.8" hidden="false" customHeight="false" outlineLevel="0" collapsed="false">
      <c r="B159" s="30"/>
      <c r="C159" s="30"/>
      <c r="D159" s="30"/>
      <c r="E159" s="30"/>
      <c r="F159" s="1" t="s">
        <v>27</v>
      </c>
      <c r="G159" s="14" t="n">
        <v>0.706865725483468</v>
      </c>
      <c r="H159" s="0" t="n">
        <v>0.764794123362615</v>
      </c>
      <c r="I159" s="0" t="n">
        <v>0.548824947015941</v>
      </c>
      <c r="J159" s="0" t="n">
        <v>0.821443315600984</v>
      </c>
      <c r="K159" s="14" t="n">
        <v>0.765850804884142</v>
      </c>
      <c r="L159" s="0" t="n">
        <v>0.205915557365808</v>
      </c>
      <c r="M159" s="0" t="n">
        <v>0</v>
      </c>
      <c r="N159" s="33" t="n">
        <v>0</v>
      </c>
      <c r="O159" s="0" t="n">
        <v>0</v>
      </c>
      <c r="P159" s="0" t="n">
        <v>0</v>
      </c>
      <c r="Q159" s="0" t="n">
        <v>0</v>
      </c>
      <c r="R159" s="0" t="n">
        <v>0</v>
      </c>
      <c r="S159" s="0" t="n">
        <v>0</v>
      </c>
      <c r="T159" s="0" t="n">
        <v>0</v>
      </c>
      <c r="U159" s="0" t="n">
        <v>0</v>
      </c>
      <c r="V159" s="33" t="n">
        <v>0</v>
      </c>
      <c r="W159" s="0" t="n">
        <f aca="false">SUM(G159:J159,M161:M168)/SUM(K159,L159,M160)</f>
        <v>18.6691672681802</v>
      </c>
    </row>
    <row r="160" customFormat="false" ht="12.8" hidden="false" customHeight="false" outlineLevel="0" collapsed="false">
      <c r="B160" s="30"/>
      <c r="C160" s="30"/>
      <c r="D160" s="30"/>
      <c r="E160" s="30"/>
      <c r="F160" s="1" t="s">
        <v>16</v>
      </c>
      <c r="G160" s="14" t="n">
        <v>0.586815943676316</v>
      </c>
      <c r="H160" s="0" t="n">
        <v>0.583765093795871</v>
      </c>
      <c r="I160" s="0" t="n">
        <v>0.642015645980511</v>
      </c>
      <c r="J160" s="0" t="n">
        <v>0.607064119838439</v>
      </c>
      <c r="K160" s="8" t="n">
        <v>1.38375846125783</v>
      </c>
      <c r="L160" s="10" t="n">
        <v>0.566761128723785</v>
      </c>
      <c r="M160" s="10" t="n">
        <v>0.662122463022004</v>
      </c>
      <c r="N160" s="34" t="n">
        <v>0</v>
      </c>
      <c r="O160" s="0" t="n">
        <v>0</v>
      </c>
      <c r="P160" s="0" t="n">
        <v>0</v>
      </c>
      <c r="Q160" s="0" t="n">
        <v>0</v>
      </c>
      <c r="R160" s="0" t="n">
        <v>0</v>
      </c>
      <c r="S160" s="0" t="n">
        <v>0</v>
      </c>
      <c r="T160" s="0" t="n">
        <v>0</v>
      </c>
      <c r="U160" s="0" t="n">
        <v>0</v>
      </c>
      <c r="V160" s="33" t="n">
        <v>0</v>
      </c>
      <c r="W160" s="0" t="n">
        <f aca="false">SUM(G160:J160,N161:N168)/SUM(K160:M160)</f>
        <v>11.9818835903508</v>
      </c>
    </row>
    <row r="161" customFormat="false" ht="12.8" hidden="false" customHeight="false" outlineLevel="0" collapsed="false">
      <c r="B161" s="30" t="n">
        <f aca="false">SUM(O161:R164)</f>
        <v>0.788764109038478</v>
      </c>
      <c r="C161" s="30" t="n">
        <f aca="false">SUM(G161:N164)+SUM(O165:R168)</f>
        <v>225.556003492069</v>
      </c>
      <c r="D161" s="30" t="n">
        <f aca="false">C161/B161</f>
        <v>285.961291731474</v>
      </c>
      <c r="E161" s="27" t="s">
        <v>17</v>
      </c>
      <c r="F161" s="1" t="s">
        <v>28</v>
      </c>
      <c r="G161" s="2" t="n">
        <v>4.4739653774322</v>
      </c>
      <c r="H161" s="4" t="n">
        <v>4.44341333658944</v>
      </c>
      <c r="I161" s="4" t="n">
        <v>4.49201500282297</v>
      </c>
      <c r="J161" s="31" t="n">
        <v>4.43309563462713</v>
      </c>
      <c r="K161" s="0" t="n">
        <v>6.07693448972789</v>
      </c>
      <c r="L161" s="0" t="n">
        <v>4.8889465575305</v>
      </c>
      <c r="M161" s="0" t="n">
        <v>4.95275149036127</v>
      </c>
      <c r="N161" s="0" t="n">
        <v>4.80937448049805</v>
      </c>
      <c r="O161" s="2" t="n">
        <v>0</v>
      </c>
      <c r="P161" s="4" t="n">
        <v>0</v>
      </c>
      <c r="Q161" s="4" t="n">
        <v>0</v>
      </c>
      <c r="R161" s="31" t="n">
        <v>0</v>
      </c>
      <c r="S161" s="0" t="n">
        <v>0</v>
      </c>
      <c r="T161" s="0" t="n">
        <v>0</v>
      </c>
      <c r="U161" s="0" t="n">
        <v>0</v>
      </c>
      <c r="V161" s="33" t="n">
        <v>0</v>
      </c>
      <c r="W161" s="0" t="n">
        <f aca="false">SUM(G161:N161,O165:O168)/SUM(O162:O164)</f>
        <v>141.578861618839</v>
      </c>
    </row>
    <row r="162" customFormat="false" ht="12.8" hidden="false" customHeight="false" outlineLevel="0" collapsed="false">
      <c r="B162" s="30"/>
      <c r="C162" s="30"/>
      <c r="D162" s="30"/>
      <c r="E162" s="30"/>
      <c r="F162" s="1" t="s">
        <v>29</v>
      </c>
      <c r="G162" s="14" t="n">
        <v>4.5025772397709</v>
      </c>
      <c r="H162" s="0" t="n">
        <v>4.44486965658972</v>
      </c>
      <c r="I162" s="0" t="n">
        <v>4.58618529525098</v>
      </c>
      <c r="J162" s="33" t="n">
        <v>4.43601288600712</v>
      </c>
      <c r="K162" s="0" t="n">
        <v>6.10728821390785</v>
      </c>
      <c r="L162" s="0" t="n">
        <v>4.97767887683045</v>
      </c>
      <c r="M162" s="0" t="n">
        <v>5.1122852017752</v>
      </c>
      <c r="N162" s="0" t="n">
        <v>4.79609412842614</v>
      </c>
      <c r="O162" s="14" t="n">
        <v>0.195881252564993</v>
      </c>
      <c r="P162" s="0" t="n">
        <v>0</v>
      </c>
      <c r="Q162" s="0" t="n">
        <v>0</v>
      </c>
      <c r="R162" s="33" t="n">
        <v>0</v>
      </c>
      <c r="S162" s="0" t="n">
        <v>0</v>
      </c>
      <c r="T162" s="0" t="n">
        <v>0</v>
      </c>
      <c r="U162" s="0" t="n">
        <v>0</v>
      </c>
      <c r="V162" s="33" t="n">
        <v>0</v>
      </c>
      <c r="W162" s="0" t="n">
        <f aca="false">SUM(G162:N162,P165:P168)/SUM(O162,P163,P164)</f>
        <v>120.5017483189</v>
      </c>
    </row>
    <row r="163" customFormat="false" ht="12.8" hidden="false" customHeight="false" outlineLevel="0" collapsed="false">
      <c r="B163" s="30"/>
      <c r="C163" s="30"/>
      <c r="D163" s="30"/>
      <c r="E163" s="30"/>
      <c r="F163" s="1" t="s">
        <v>30</v>
      </c>
      <c r="G163" s="14" t="n">
        <v>4.49885990000042</v>
      </c>
      <c r="H163" s="0" t="n">
        <v>4.45729557114305</v>
      </c>
      <c r="I163" s="0" t="n">
        <v>4.57598041995049</v>
      </c>
      <c r="J163" s="33" t="n">
        <v>4.4484116460878</v>
      </c>
      <c r="K163" s="0" t="n">
        <v>6.05825105697642</v>
      </c>
      <c r="L163" s="0" t="n">
        <v>4.93403596628993</v>
      </c>
      <c r="M163" s="0" t="n">
        <v>5.05954409434264</v>
      </c>
      <c r="N163" s="0" t="n">
        <v>4.79491055220131</v>
      </c>
      <c r="O163" s="14" t="n">
        <v>0.117187647203549</v>
      </c>
      <c r="P163" s="0" t="n">
        <v>0.111925005019441</v>
      </c>
      <c r="Q163" s="0" t="n">
        <v>0</v>
      </c>
      <c r="R163" s="33" t="n">
        <v>0</v>
      </c>
      <c r="S163" s="0" t="n">
        <v>0</v>
      </c>
      <c r="T163" s="0" t="n">
        <v>0</v>
      </c>
      <c r="U163" s="0" t="n">
        <v>0</v>
      </c>
      <c r="V163" s="33" t="n">
        <v>0</v>
      </c>
      <c r="W163" s="0" t="n">
        <f aca="false">SUM(G163:N163,Q165:Q168)/SUM(O163,P163,Q164)</f>
        <v>164.484023480139</v>
      </c>
    </row>
    <row r="164" customFormat="false" ht="12.8" hidden="false" customHeight="false" outlineLevel="0" collapsed="false">
      <c r="B164" s="30"/>
      <c r="C164" s="30"/>
      <c r="D164" s="30"/>
      <c r="E164" s="30"/>
      <c r="F164" s="1" t="s">
        <v>31</v>
      </c>
      <c r="G164" s="8" t="n">
        <v>4.43332548127203</v>
      </c>
      <c r="H164" s="10" t="n">
        <v>4.40543834053715</v>
      </c>
      <c r="I164" s="10" t="n">
        <v>4.45225643408767</v>
      </c>
      <c r="J164" s="34" t="n">
        <v>4.38129275757901</v>
      </c>
      <c r="K164" s="0" t="n">
        <v>6.03422052099051</v>
      </c>
      <c r="L164" s="0" t="n">
        <v>4.80985339914561</v>
      </c>
      <c r="M164" s="0" t="n">
        <v>4.87256463682843</v>
      </c>
      <c r="N164" s="0" t="n">
        <v>4.74287141017364</v>
      </c>
      <c r="O164" s="8" t="n">
        <v>0.0853991181848544</v>
      </c>
      <c r="P164" s="10" t="n">
        <v>0.163009293902785</v>
      </c>
      <c r="Q164" s="10" t="n">
        <v>0.115361792162856</v>
      </c>
      <c r="R164" s="34" t="n">
        <v>0</v>
      </c>
      <c r="S164" s="0" t="n">
        <v>0</v>
      </c>
      <c r="T164" s="0" t="n">
        <v>0</v>
      </c>
      <c r="U164" s="0" t="n">
        <v>0</v>
      </c>
      <c r="V164" s="33" t="n">
        <v>0</v>
      </c>
      <c r="W164" s="0" t="n">
        <f aca="false">SUM(G164:N164,R165:R168)/SUM(O164,P164,Q164)</f>
        <v>153.247063059948</v>
      </c>
    </row>
    <row r="165" customFormat="false" ht="12.8" hidden="false" customHeight="false" outlineLevel="0" collapsed="false">
      <c r="B165" s="30" t="n">
        <f aca="false">SUM(S165:V168)</f>
        <v>1.32396953358287</v>
      </c>
      <c r="C165" s="30" t="n">
        <f aca="false">SUM(G165:R168)</f>
        <v>141.613587057765</v>
      </c>
      <c r="D165" s="30" t="n">
        <f aca="false">C165/B165</f>
        <v>106.961363887685</v>
      </c>
      <c r="E165" s="27" t="s">
        <v>18</v>
      </c>
      <c r="F165" s="1" t="s">
        <v>32</v>
      </c>
      <c r="G165" s="14" t="n">
        <v>2.48687269674586</v>
      </c>
      <c r="H165" s="0" t="n">
        <v>2.49569471858031</v>
      </c>
      <c r="I165" s="0" t="n">
        <v>2.15985872085519</v>
      </c>
      <c r="J165" s="0" t="n">
        <v>2.49469128809274</v>
      </c>
      <c r="K165" s="2" t="n">
        <v>1.47955832497191</v>
      </c>
      <c r="L165" s="4" t="n">
        <v>2.05856626614368</v>
      </c>
      <c r="M165" s="4" t="n">
        <v>1.88593681109022</v>
      </c>
      <c r="N165" s="31" t="n">
        <v>2.50030430160041</v>
      </c>
      <c r="O165" s="0" t="n">
        <v>4.60308627405124</v>
      </c>
      <c r="P165" s="0" t="n">
        <v>4.56399919911122</v>
      </c>
      <c r="Q165" s="0" t="n">
        <v>4.60371702486898</v>
      </c>
      <c r="R165" s="0" t="n">
        <v>4.53169709939065</v>
      </c>
      <c r="S165" s="2" t="n">
        <v>0</v>
      </c>
      <c r="T165" s="4" t="n">
        <v>0</v>
      </c>
      <c r="U165" s="4" t="n">
        <v>0</v>
      </c>
      <c r="V165" s="31" t="n">
        <v>0</v>
      </c>
      <c r="W165" s="0" t="n">
        <f aca="false">SUM(G165:R165)/SUM(S166:S168)</f>
        <v>42.6986376476025</v>
      </c>
    </row>
    <row r="166" customFormat="false" ht="12.8" hidden="false" customHeight="false" outlineLevel="0" collapsed="false">
      <c r="B166" s="30"/>
      <c r="C166" s="30"/>
      <c r="D166" s="30"/>
      <c r="E166" s="30"/>
      <c r="F166" s="1" t="s">
        <v>33</v>
      </c>
      <c r="G166" s="14" t="n">
        <v>2.3725145747214</v>
      </c>
      <c r="H166" s="0" t="n">
        <v>2.32035248980988</v>
      </c>
      <c r="I166" s="0" t="n">
        <v>2.43644309279087</v>
      </c>
      <c r="J166" s="0" t="n">
        <v>2.31142419944209</v>
      </c>
      <c r="K166" s="14" t="n">
        <v>1.62885872144031</v>
      </c>
      <c r="L166" s="0" t="n">
        <v>2.05650631205336</v>
      </c>
      <c r="M166" s="0" t="n">
        <v>1.89267061259372</v>
      </c>
      <c r="N166" s="33" t="n">
        <v>2.37709584815041</v>
      </c>
      <c r="O166" s="0" t="n">
        <v>4.44508901359046</v>
      </c>
      <c r="P166" s="0" t="n">
        <v>4.42753022964991</v>
      </c>
      <c r="Q166" s="0" t="n">
        <v>4.44096811958002</v>
      </c>
      <c r="R166" s="0" t="n">
        <v>4.39154679522721</v>
      </c>
      <c r="S166" s="14" t="n">
        <v>0.236798437225338</v>
      </c>
      <c r="T166" s="0" t="n">
        <v>0</v>
      </c>
      <c r="U166" s="0" t="n">
        <v>0</v>
      </c>
      <c r="V166" s="33" t="n">
        <v>0</v>
      </c>
      <c r="W166" s="0" t="n">
        <f aca="false">SUM(G166:R166)/SUM(S166,T167,T168)</f>
        <v>69.5187309109843</v>
      </c>
    </row>
    <row r="167" customFormat="false" ht="12.8" hidden="false" customHeight="false" outlineLevel="0" collapsed="false">
      <c r="B167" s="30"/>
      <c r="C167" s="30"/>
      <c r="D167" s="30"/>
      <c r="E167" s="30"/>
      <c r="F167" s="1" t="s">
        <v>34</v>
      </c>
      <c r="G167" s="14" t="n">
        <v>2.51015247057978</v>
      </c>
      <c r="H167" s="0" t="n">
        <v>2.45945671027485</v>
      </c>
      <c r="I167" s="0" t="n">
        <v>2.52979500140727</v>
      </c>
      <c r="J167" s="0" t="n">
        <v>2.44910447121691</v>
      </c>
      <c r="K167" s="14" t="n">
        <v>1.71663186195901</v>
      </c>
      <c r="L167" s="0" t="n">
        <v>2.11801136349342</v>
      </c>
      <c r="M167" s="0" t="n">
        <v>1.96965493684457</v>
      </c>
      <c r="N167" s="33" t="n">
        <v>2.5178628229693</v>
      </c>
      <c r="O167" s="0" t="n">
        <v>4.35630283494337</v>
      </c>
      <c r="P167" s="0" t="n">
        <v>4.35324187141701</v>
      </c>
      <c r="Q167" s="0" t="n">
        <v>4.35321004591554</v>
      </c>
      <c r="R167" s="0" t="n">
        <v>4.3057116779143</v>
      </c>
      <c r="S167" s="14" t="n">
        <v>0.316745350476958</v>
      </c>
      <c r="T167" s="0" t="n">
        <v>0.213696578265386</v>
      </c>
      <c r="U167" s="0" t="n">
        <v>0</v>
      </c>
      <c r="V167" s="33" t="n">
        <v>0</v>
      </c>
      <c r="W167" s="0" t="n">
        <f aca="false">SUM(G167:R167)/SUM(S167,T167,U168)</f>
        <v>47.7504119926498</v>
      </c>
    </row>
    <row r="168" customFormat="false" ht="12.8" hidden="false" customHeight="false" outlineLevel="0" collapsed="false">
      <c r="B168" s="30"/>
      <c r="C168" s="30"/>
      <c r="D168" s="30"/>
      <c r="E168" s="30"/>
      <c r="F168" s="1" t="s">
        <v>35</v>
      </c>
      <c r="G168" s="8" t="n">
        <v>2.34543150207681</v>
      </c>
      <c r="H168" s="10" t="n">
        <v>2.28782263886944</v>
      </c>
      <c r="I168" s="10" t="n">
        <v>2.43815816355921</v>
      </c>
      <c r="J168" s="10" t="n">
        <v>2.27788024111167</v>
      </c>
      <c r="K168" s="8" t="n">
        <v>1.65111927596223</v>
      </c>
      <c r="L168" s="10" t="n">
        <v>2.05954670569596</v>
      </c>
      <c r="M168" s="10" t="n">
        <v>1.91600788131351</v>
      </c>
      <c r="N168" s="34" t="n">
        <v>2.34619859503409</v>
      </c>
      <c r="O168" s="10" t="n">
        <v>4.4396738811823</v>
      </c>
      <c r="P168" s="10" t="n">
        <v>4.42633429120044</v>
      </c>
      <c r="Q168" s="10" t="n">
        <v>4.43535820131256</v>
      </c>
      <c r="R168" s="10" t="n">
        <v>4.38593687695974</v>
      </c>
      <c r="S168" s="8" t="n">
        <v>0.286388929156087</v>
      </c>
      <c r="T168" s="10" t="n">
        <v>0.0544192651510635</v>
      </c>
      <c r="U168" s="10" t="n">
        <v>0.215920973308035</v>
      </c>
      <c r="V168" s="34" t="n">
        <v>0</v>
      </c>
      <c r="W168" s="0" t="n">
        <f aca="false">SUM(G168:R168)/SUM(S168:U168)</f>
        <v>62.8841998780935</v>
      </c>
    </row>
    <row r="171" customFormat="false" ht="12.8" hidden="false" customHeight="false" outlineLevel="0" collapsed="false">
      <c r="B171" s="27" t="s">
        <v>11</v>
      </c>
      <c r="C171" s="27" t="s">
        <v>12</v>
      </c>
      <c r="D171" s="27" t="s">
        <v>13</v>
      </c>
      <c r="E171" s="28" t="n">
        <v>9</v>
      </c>
      <c r="F171" s="28"/>
      <c r="G171" s="27" t="s">
        <v>14</v>
      </c>
      <c r="H171" s="27"/>
      <c r="I171" s="27"/>
      <c r="J171" s="27"/>
      <c r="K171" s="27" t="s">
        <v>15</v>
      </c>
      <c r="L171" s="27"/>
      <c r="M171" s="27"/>
      <c r="N171" s="27" t="s">
        <v>16</v>
      </c>
      <c r="O171" s="27" t="s">
        <v>17</v>
      </c>
      <c r="P171" s="27"/>
      <c r="Q171" s="27"/>
      <c r="R171" s="27"/>
      <c r="S171" s="27" t="s">
        <v>18</v>
      </c>
      <c r="T171" s="27"/>
      <c r="U171" s="27"/>
      <c r="V171" s="27"/>
    </row>
    <row r="172" customFormat="false" ht="12.8" hidden="false" customHeight="false" outlineLevel="0" collapsed="false">
      <c r="B172" s="27"/>
      <c r="C172" s="27"/>
      <c r="D172" s="27"/>
      <c r="E172" s="28"/>
      <c r="F172" s="28"/>
      <c r="G172" s="27"/>
      <c r="H172" s="27"/>
      <c r="I172" s="27"/>
      <c r="J172" s="27"/>
      <c r="K172" s="27"/>
      <c r="L172" s="27"/>
      <c r="M172" s="27"/>
      <c r="N172" s="27"/>
      <c r="O172" s="27"/>
      <c r="P172" s="27"/>
      <c r="Q172" s="27"/>
      <c r="R172" s="27"/>
      <c r="S172" s="27"/>
      <c r="T172" s="27"/>
      <c r="U172" s="27"/>
      <c r="V172" s="27"/>
    </row>
    <row r="173" customFormat="false" ht="57.45" hidden="false" customHeight="false" outlineLevel="0" collapsed="false">
      <c r="B173" s="29" t="s">
        <v>19</v>
      </c>
      <c r="C173" s="29" t="s">
        <v>20</v>
      </c>
      <c r="D173" s="27"/>
      <c r="E173" s="28"/>
      <c r="F173" s="28"/>
      <c r="G173" s="1" t="s">
        <v>21</v>
      </c>
      <c r="H173" s="1" t="s">
        <v>22</v>
      </c>
      <c r="I173" s="1" t="s">
        <v>23</v>
      </c>
      <c r="J173" s="1" t="s">
        <v>24</v>
      </c>
      <c r="K173" s="1" t="s">
        <v>25</v>
      </c>
      <c r="L173" s="1" t="s">
        <v>26</v>
      </c>
      <c r="M173" s="1" t="s">
        <v>27</v>
      </c>
      <c r="N173" s="1" t="s">
        <v>16</v>
      </c>
      <c r="O173" s="1" t="s">
        <v>28</v>
      </c>
      <c r="P173" s="1" t="s">
        <v>29</v>
      </c>
      <c r="Q173" s="1" t="s">
        <v>30</v>
      </c>
      <c r="R173" s="1" t="s">
        <v>31</v>
      </c>
      <c r="S173" s="1" t="s">
        <v>32</v>
      </c>
      <c r="T173" s="1" t="s">
        <v>33</v>
      </c>
      <c r="U173" s="1" t="s">
        <v>34</v>
      </c>
      <c r="V173" s="1" t="s">
        <v>35</v>
      </c>
    </row>
    <row r="174" customFormat="false" ht="12.8" hidden="false" customHeight="false" outlineLevel="0" collapsed="false">
      <c r="B174" s="30" t="n">
        <f aca="false">SUM(G174:J177)</f>
        <v>1.03183372870144</v>
      </c>
      <c r="C174" s="30" t="n">
        <f aca="false">SUM(G178:J189)</f>
        <v>344.760686748252</v>
      </c>
      <c r="D174" s="30" t="n">
        <f aca="false">C174/B174</f>
        <v>334.1242655269</v>
      </c>
      <c r="E174" s="27" t="s">
        <v>14</v>
      </c>
      <c r="F174" s="27" t="s">
        <v>21</v>
      </c>
      <c r="G174" s="2" t="n">
        <v>0</v>
      </c>
      <c r="H174" s="4" t="n">
        <v>0</v>
      </c>
      <c r="I174" s="4" t="n">
        <v>0</v>
      </c>
      <c r="J174" s="31" t="n">
        <v>0</v>
      </c>
      <c r="K174" s="4" t="n">
        <v>0</v>
      </c>
      <c r="L174" s="4" t="n">
        <v>0</v>
      </c>
      <c r="M174" s="4" t="n">
        <v>0</v>
      </c>
      <c r="N174" s="4" t="n">
        <v>0</v>
      </c>
      <c r="O174" s="4" t="n">
        <v>0</v>
      </c>
      <c r="P174" s="4" t="n">
        <v>0</v>
      </c>
      <c r="Q174" s="4" t="n">
        <v>0</v>
      </c>
      <c r="R174" s="4" t="n">
        <v>0</v>
      </c>
      <c r="S174" s="4" t="n">
        <v>0</v>
      </c>
      <c r="T174" s="4" t="n">
        <v>0</v>
      </c>
      <c r="U174" s="4" t="n">
        <v>0</v>
      </c>
      <c r="V174" s="31" t="n">
        <v>0</v>
      </c>
      <c r="W174" s="32" t="n">
        <f aca="false">SUM(G178:G189)/SUM(G175:G177)</f>
        <v>173.306065390537</v>
      </c>
    </row>
    <row r="175" customFormat="false" ht="12.8" hidden="false" customHeight="false" outlineLevel="0" collapsed="false">
      <c r="B175" s="30"/>
      <c r="C175" s="30"/>
      <c r="D175" s="30"/>
      <c r="E175" s="30"/>
      <c r="F175" s="27" t="s">
        <v>22</v>
      </c>
      <c r="G175" s="14" t="n">
        <v>0.12097656245165</v>
      </c>
      <c r="H175" s="0" t="n">
        <v>0</v>
      </c>
      <c r="I175" s="0" t="n">
        <v>0</v>
      </c>
      <c r="J175" s="33" t="n">
        <v>0</v>
      </c>
      <c r="K175" s="0" t="n">
        <v>0</v>
      </c>
      <c r="L175" s="0" t="n">
        <v>0</v>
      </c>
      <c r="M175" s="0" t="n">
        <v>0</v>
      </c>
      <c r="N175" s="0" t="n">
        <v>0</v>
      </c>
      <c r="O175" s="0" t="n">
        <v>0</v>
      </c>
      <c r="P175" s="0" t="n">
        <v>0</v>
      </c>
      <c r="Q175" s="0" t="n">
        <v>0</v>
      </c>
      <c r="R175" s="0" t="n">
        <v>0</v>
      </c>
      <c r="S175" s="0" t="n">
        <v>0</v>
      </c>
      <c r="T175" s="0" t="n">
        <v>0</v>
      </c>
      <c r="U175" s="0" t="n">
        <v>0</v>
      </c>
      <c r="V175" s="33" t="n">
        <v>0</v>
      </c>
      <c r="W175" s="32" t="n">
        <f aca="false">SUM(H178:H189)/SUM(G175,H176,H177)</f>
        <v>205.5179452904</v>
      </c>
    </row>
    <row r="176" customFormat="false" ht="12.8" hidden="false" customHeight="false" outlineLevel="0" collapsed="false">
      <c r="B176" s="30"/>
      <c r="C176" s="30"/>
      <c r="D176" s="30"/>
      <c r="E176" s="30"/>
      <c r="F176" s="27" t="s">
        <v>23</v>
      </c>
      <c r="G176" s="14" t="n">
        <v>0.26868333960821</v>
      </c>
      <c r="H176" s="0" t="n">
        <v>0.239940909784454</v>
      </c>
      <c r="I176" s="0" t="n">
        <v>0</v>
      </c>
      <c r="J176" s="33" t="n">
        <v>0</v>
      </c>
      <c r="K176" s="0" t="n">
        <v>0</v>
      </c>
      <c r="L176" s="0" t="n">
        <v>0</v>
      </c>
      <c r="M176" s="0" t="n">
        <v>0</v>
      </c>
      <c r="N176" s="0" t="n">
        <v>0</v>
      </c>
      <c r="O176" s="0" t="n">
        <v>0</v>
      </c>
      <c r="P176" s="0" t="n">
        <v>0</v>
      </c>
      <c r="Q176" s="0" t="n">
        <v>0</v>
      </c>
      <c r="R176" s="0" t="n">
        <v>0</v>
      </c>
      <c r="S176" s="0" t="n">
        <v>0</v>
      </c>
      <c r="T176" s="0" t="n">
        <v>0</v>
      </c>
      <c r="U176" s="0" t="n">
        <v>0</v>
      </c>
      <c r="V176" s="33" t="n">
        <v>0</v>
      </c>
      <c r="W176" s="32" t="n">
        <f aca="false">SUM(I178:I189)/SUM(G176,H176,I177)</f>
        <v>116.409642168135</v>
      </c>
    </row>
    <row r="177" customFormat="false" ht="12.8" hidden="false" customHeight="false" outlineLevel="0" collapsed="false">
      <c r="B177" s="30"/>
      <c r="C177" s="30"/>
      <c r="D177" s="30"/>
      <c r="E177" s="30"/>
      <c r="F177" s="27" t="s">
        <v>24</v>
      </c>
      <c r="G177" s="8" t="n">
        <v>0.110157666965904</v>
      </c>
      <c r="H177" s="10" t="n">
        <v>0.0554513182420271</v>
      </c>
      <c r="I177" s="10" t="n">
        <v>0.236623931649199</v>
      </c>
      <c r="J177" s="34" t="n">
        <v>0</v>
      </c>
      <c r="K177" s="0" t="n">
        <v>0</v>
      </c>
      <c r="L177" s="0" t="n">
        <v>0</v>
      </c>
      <c r="M177" s="0" t="n">
        <v>0</v>
      </c>
      <c r="N177" s="0" t="n">
        <v>0</v>
      </c>
      <c r="O177" s="0" t="n">
        <v>0</v>
      </c>
      <c r="P177" s="0" t="n">
        <v>0</v>
      </c>
      <c r="Q177" s="0" t="n">
        <v>0</v>
      </c>
      <c r="R177" s="0" t="n">
        <v>0</v>
      </c>
      <c r="S177" s="0" t="n">
        <v>0</v>
      </c>
      <c r="T177" s="0" t="n">
        <v>0</v>
      </c>
      <c r="U177" s="0" t="n">
        <v>0</v>
      </c>
      <c r="V177" s="33" t="n">
        <v>0</v>
      </c>
      <c r="W177" s="32" t="n">
        <f aca="false">SUM(J178:J189)/SUM(G177:I177)</f>
        <v>213.343897198156</v>
      </c>
    </row>
    <row r="178" customFormat="false" ht="12.8" hidden="false" customHeight="false" outlineLevel="0" collapsed="false">
      <c r="B178" s="30" t="n">
        <f aca="false">SUM(K178:N181)</f>
        <v>3.59250186120235</v>
      </c>
      <c r="C178" s="30" t="n">
        <f aca="false">SUM(G178:J181)+SUM(K182:N185)+SUM(K186:N189)</f>
        <v>353.033387528715</v>
      </c>
      <c r="D178" s="30" t="n">
        <f aca="false">C178/B178</f>
        <v>98.2695072036958</v>
      </c>
      <c r="E178" s="27" t="s">
        <v>15</v>
      </c>
      <c r="F178" s="1" t="s">
        <v>25</v>
      </c>
      <c r="G178" s="14" t="n">
        <v>0.796894816134079</v>
      </c>
      <c r="H178" s="0" t="n">
        <v>0.833794963783144</v>
      </c>
      <c r="I178" s="0" t="n">
        <v>0.627655639864172</v>
      </c>
      <c r="J178" s="0" t="n">
        <v>0.850885350668706</v>
      </c>
      <c r="K178" s="2" t="n">
        <v>0</v>
      </c>
      <c r="L178" s="4" t="n">
        <v>0</v>
      </c>
      <c r="M178" s="4" t="n">
        <v>0</v>
      </c>
      <c r="N178" s="31" t="n">
        <v>0</v>
      </c>
      <c r="O178" s="0" t="n">
        <v>0</v>
      </c>
      <c r="P178" s="0" t="n">
        <v>0</v>
      </c>
      <c r="Q178" s="0" t="n">
        <v>0</v>
      </c>
      <c r="R178" s="0" t="n">
        <v>0</v>
      </c>
      <c r="S178" s="0" t="n">
        <v>0</v>
      </c>
      <c r="T178" s="0" t="n">
        <v>0</v>
      </c>
      <c r="U178" s="0" t="n">
        <v>0</v>
      </c>
      <c r="V178" s="33" t="n">
        <v>0</v>
      </c>
      <c r="W178" s="32" t="n">
        <f aca="false">SUM(G178:J178,K182:K189)/SUM(K179:K181)</f>
        <v>42.2913069834234</v>
      </c>
    </row>
    <row r="179" customFormat="false" ht="12.8" hidden="false" customHeight="false" outlineLevel="0" collapsed="false">
      <c r="B179" s="30"/>
      <c r="C179" s="30"/>
      <c r="D179" s="30"/>
      <c r="E179" s="30"/>
      <c r="F179" s="1" t="s">
        <v>26</v>
      </c>
      <c r="G179" s="14" t="n">
        <v>0.313458332953773</v>
      </c>
      <c r="H179" s="0" t="n">
        <v>0.34914741027376</v>
      </c>
      <c r="I179" s="0" t="n">
        <v>0.184412358342964</v>
      </c>
      <c r="J179" s="0" t="n">
        <v>0.374190530095004</v>
      </c>
      <c r="K179" s="14" t="n">
        <v>0.558093558431912</v>
      </c>
      <c r="L179" s="0" t="n">
        <v>0</v>
      </c>
      <c r="M179" s="0" t="n">
        <v>0</v>
      </c>
      <c r="N179" s="33" t="n">
        <v>0</v>
      </c>
      <c r="O179" s="0" t="n">
        <v>0</v>
      </c>
      <c r="P179" s="0" t="n">
        <v>0</v>
      </c>
      <c r="Q179" s="0" t="n">
        <v>0</v>
      </c>
      <c r="R179" s="0" t="n">
        <v>0</v>
      </c>
      <c r="S179" s="0" t="n">
        <v>0</v>
      </c>
      <c r="T179" s="0" t="n">
        <v>0</v>
      </c>
      <c r="U179" s="0" t="n">
        <v>0</v>
      </c>
      <c r="V179" s="33" t="n">
        <v>0</v>
      </c>
      <c r="W179" s="32" t="n">
        <f aca="false">SUM(G179:J179,L182:L189)/SUM(K179,L180,L181)</f>
        <v>66.1020565252591</v>
      </c>
    </row>
    <row r="180" customFormat="false" ht="12.8" hidden="false" customHeight="false" outlineLevel="0" collapsed="false">
      <c r="B180" s="30"/>
      <c r="C180" s="30"/>
      <c r="D180" s="30"/>
      <c r="E180" s="30"/>
      <c r="F180" s="1" t="s">
        <v>27</v>
      </c>
      <c r="G180" s="14" t="n">
        <v>0.280198886661388</v>
      </c>
      <c r="H180" s="0" t="n">
        <v>0.306261032726372</v>
      </c>
      <c r="I180" s="0" t="n">
        <v>0.159710316003069</v>
      </c>
      <c r="J180" s="0" t="n">
        <v>0.314274269549543</v>
      </c>
      <c r="K180" s="14" t="n">
        <v>0.573127843725788</v>
      </c>
      <c r="L180" s="0" t="n">
        <v>0.12503065564555</v>
      </c>
      <c r="M180" s="0" t="n">
        <v>0</v>
      </c>
      <c r="N180" s="33" t="n">
        <v>0</v>
      </c>
      <c r="O180" s="0" t="n">
        <v>0</v>
      </c>
      <c r="P180" s="0" t="n">
        <v>0</v>
      </c>
      <c r="Q180" s="0" t="n">
        <v>0</v>
      </c>
      <c r="R180" s="0" t="n">
        <v>0</v>
      </c>
      <c r="S180" s="0" t="n">
        <v>0</v>
      </c>
      <c r="T180" s="0" t="n">
        <v>0</v>
      </c>
      <c r="U180" s="0" t="n">
        <v>0</v>
      </c>
      <c r="V180" s="33" t="n">
        <v>0</v>
      </c>
      <c r="W180" s="32" t="n">
        <f aca="false">SUM(G180:J180,M182:M189)/SUM(K180,L180,M181)</f>
        <v>65.211904435418</v>
      </c>
    </row>
    <row r="181" customFormat="false" ht="12.8" hidden="false" customHeight="false" outlineLevel="0" collapsed="false">
      <c r="B181" s="30"/>
      <c r="C181" s="30"/>
      <c r="D181" s="30"/>
      <c r="E181" s="30"/>
      <c r="F181" s="1" t="s">
        <v>16</v>
      </c>
      <c r="G181" s="14" t="n">
        <v>0.500831657767443</v>
      </c>
      <c r="H181" s="0" t="n">
        <v>0.519216325219318</v>
      </c>
      <c r="I181" s="0" t="n">
        <v>0.705546909303222</v>
      </c>
      <c r="J181" s="0" t="n">
        <v>0.542787493748555</v>
      </c>
      <c r="K181" s="8" t="n">
        <v>1.05330930025029</v>
      </c>
      <c r="L181" s="10" t="n">
        <v>0.646534243352026</v>
      </c>
      <c r="M181" s="10" t="n">
        <v>0.636406259796783</v>
      </c>
      <c r="N181" s="34" t="n">
        <v>0</v>
      </c>
      <c r="O181" s="0" t="n">
        <v>0</v>
      </c>
      <c r="P181" s="0" t="n">
        <v>0</v>
      </c>
      <c r="Q181" s="0" t="n">
        <v>0</v>
      </c>
      <c r="R181" s="0" t="n">
        <v>0</v>
      </c>
      <c r="S181" s="0" t="n">
        <v>0</v>
      </c>
      <c r="T181" s="0" t="n">
        <v>0</v>
      </c>
      <c r="U181" s="0" t="n">
        <v>0</v>
      </c>
      <c r="V181" s="33" t="n">
        <v>0</v>
      </c>
      <c r="W181" s="32" t="n">
        <f aca="false">SUM(G181:J181,N182:N189)/SUM(K181:M181)</f>
        <v>36.6930200716126</v>
      </c>
    </row>
    <row r="182" customFormat="false" ht="12.8" hidden="false" customHeight="false" outlineLevel="0" collapsed="false">
      <c r="B182" s="30" t="n">
        <f aca="false">SUM(O182:R185)</f>
        <v>2.69096347660007</v>
      </c>
      <c r="C182" s="30" t="n">
        <f aca="false">SUM(G182:N185)+SUM(O186:R189)</f>
        <v>319.37792609681</v>
      </c>
      <c r="D182" s="30" t="n">
        <f aca="false">C182/B182</f>
        <v>118.685344068784</v>
      </c>
      <c r="E182" s="27" t="s">
        <v>17</v>
      </c>
      <c r="F182" s="1" t="s">
        <v>28</v>
      </c>
      <c r="G182" s="2" t="n">
        <v>8.87220867017239</v>
      </c>
      <c r="H182" s="4" t="n">
        <v>8.70928362713541</v>
      </c>
      <c r="I182" s="4" t="n">
        <v>8.94302444717196</v>
      </c>
      <c r="J182" s="31" t="n">
        <v>8.72561944591335</v>
      </c>
      <c r="K182" s="0" t="n">
        <v>9.42853108390775</v>
      </c>
      <c r="L182" s="0" t="n">
        <v>9.18053452700857</v>
      </c>
      <c r="M182" s="0" t="n">
        <v>9.04432574018366</v>
      </c>
      <c r="N182" s="0" t="n">
        <v>8.63943760132358</v>
      </c>
      <c r="O182" s="2" t="n">
        <v>0</v>
      </c>
      <c r="P182" s="4" t="n">
        <v>0</v>
      </c>
      <c r="Q182" s="4" t="n">
        <v>0</v>
      </c>
      <c r="R182" s="31" t="n">
        <v>0</v>
      </c>
      <c r="S182" s="0" t="n">
        <v>0</v>
      </c>
      <c r="T182" s="0" t="n">
        <v>0</v>
      </c>
      <c r="U182" s="0" t="n">
        <v>0</v>
      </c>
      <c r="V182" s="33" t="n">
        <v>0</v>
      </c>
      <c r="W182" s="32" t="n">
        <f aca="false">SUM(G182:N182,O186:O189)/SUM(O183:O185)</f>
        <v>67.2128192227049</v>
      </c>
    </row>
    <row r="183" customFormat="false" ht="12.8" hidden="false" customHeight="false" outlineLevel="0" collapsed="false">
      <c r="B183" s="30"/>
      <c r="C183" s="30"/>
      <c r="D183" s="30"/>
      <c r="E183" s="30"/>
      <c r="F183" s="1" t="s">
        <v>29</v>
      </c>
      <c r="G183" s="14" t="n">
        <v>8.62146884631519</v>
      </c>
      <c r="H183" s="0" t="n">
        <v>8.47676029584569</v>
      </c>
      <c r="I183" s="0" t="n">
        <v>8.62883708631311</v>
      </c>
      <c r="J183" s="33" t="n">
        <v>8.49227187310517</v>
      </c>
      <c r="K183" s="0" t="n">
        <v>9.17115651400918</v>
      </c>
      <c r="L183" s="0" t="n">
        <v>8.83049961447891</v>
      </c>
      <c r="M183" s="0" t="n">
        <v>8.7171924275014</v>
      </c>
      <c r="N183" s="0" t="n">
        <v>8.51307860363402</v>
      </c>
      <c r="O183" s="14" t="n">
        <v>0.32906998985434</v>
      </c>
      <c r="P183" s="0" t="n">
        <v>0</v>
      </c>
      <c r="Q183" s="0" t="n">
        <v>0</v>
      </c>
      <c r="R183" s="33" t="n">
        <v>0</v>
      </c>
      <c r="S183" s="0" t="n">
        <v>0</v>
      </c>
      <c r="T183" s="0" t="n">
        <v>0</v>
      </c>
      <c r="U183" s="0" t="n">
        <v>0</v>
      </c>
      <c r="V183" s="33" t="n">
        <v>0</v>
      </c>
      <c r="W183" s="32" t="n">
        <f aca="false">SUM(G183:N183,P186:P189)/SUM(O183,P184,P185)</f>
        <v>56.1248776917865</v>
      </c>
    </row>
    <row r="184" customFormat="false" ht="12.8" hidden="false" customHeight="false" outlineLevel="0" collapsed="false">
      <c r="B184" s="30"/>
      <c r="C184" s="30"/>
      <c r="D184" s="30"/>
      <c r="E184" s="30"/>
      <c r="F184" s="1" t="s">
        <v>30</v>
      </c>
      <c r="G184" s="14" t="n">
        <v>9.7497967556367</v>
      </c>
      <c r="H184" s="0" t="n">
        <v>9.58890933200969</v>
      </c>
      <c r="I184" s="0" t="n">
        <v>9.77588270691058</v>
      </c>
      <c r="J184" s="33" t="n">
        <v>9.60916293724156</v>
      </c>
      <c r="K184" s="0" t="n">
        <v>9.95042306025132</v>
      </c>
      <c r="L184" s="0" t="n">
        <v>9.99507567248251</v>
      </c>
      <c r="M184" s="0" t="n">
        <v>9.86059114577346</v>
      </c>
      <c r="N184" s="0" t="n">
        <v>9.63531518951904</v>
      </c>
      <c r="O184" s="14" t="n">
        <v>0.621273251040996</v>
      </c>
      <c r="P184" s="0" t="n">
        <v>0.632157657163533</v>
      </c>
      <c r="Q184" s="0" t="n">
        <v>0</v>
      </c>
      <c r="R184" s="33" t="n">
        <v>0</v>
      </c>
      <c r="S184" s="0" t="n">
        <v>0</v>
      </c>
      <c r="T184" s="0" t="n">
        <v>0</v>
      </c>
      <c r="U184" s="0" t="n">
        <v>0</v>
      </c>
      <c r="V184" s="33" t="n">
        <v>0</v>
      </c>
      <c r="W184" s="32" t="n">
        <f aca="false">SUM(G184:N184,Q186:Q189)/SUM(O184,P184,Q185)</f>
        <v>49.0359035745219</v>
      </c>
    </row>
    <row r="185" customFormat="false" ht="12.8" hidden="false" customHeight="false" outlineLevel="0" collapsed="false">
      <c r="B185" s="30"/>
      <c r="C185" s="30"/>
      <c r="D185" s="30"/>
      <c r="E185" s="30"/>
      <c r="F185" s="1" t="s">
        <v>31</v>
      </c>
      <c r="G185" s="8" t="n">
        <v>9.05381215387326</v>
      </c>
      <c r="H185" s="10" t="n">
        <v>8.88796837085037</v>
      </c>
      <c r="I185" s="10" t="n">
        <v>9.11762536334652</v>
      </c>
      <c r="J185" s="34" t="n">
        <v>8.91142602677402</v>
      </c>
      <c r="K185" s="0" t="n">
        <v>9.57694782633715</v>
      </c>
      <c r="L185" s="0" t="n">
        <v>9.32144735437639</v>
      </c>
      <c r="M185" s="0" t="n">
        <v>9.19360768926356</v>
      </c>
      <c r="N185" s="0" t="n">
        <v>8.76779670513453</v>
      </c>
      <c r="O185" s="8" t="n">
        <v>0.210281862152304</v>
      </c>
      <c r="P185" s="10" t="n">
        <v>0.401580982094884</v>
      </c>
      <c r="Q185" s="10" t="n">
        <v>0.496599734294009</v>
      </c>
      <c r="R185" s="34" t="n">
        <v>0</v>
      </c>
      <c r="S185" s="0" t="n">
        <v>0</v>
      </c>
      <c r="T185" s="0" t="n">
        <v>0</v>
      </c>
      <c r="U185" s="0" t="n">
        <v>0</v>
      </c>
      <c r="V185" s="33" t="n">
        <v>0</v>
      </c>
      <c r="W185" s="32" t="n">
        <f aca="false">SUM(G185:N185,R186:R189)/SUM(O185,P185,Q185)</f>
        <v>71.3305445999913</v>
      </c>
    </row>
    <row r="186" customFormat="false" ht="12.8" hidden="false" customHeight="false" outlineLevel="0" collapsed="false">
      <c r="B186" s="30" t="n">
        <f aca="false">SUM(S186:V189)</f>
        <v>2.29551708945958</v>
      </c>
      <c r="C186" s="30" t="n">
        <f aca="false">SUM(G186:R189)</f>
        <v>417.873430399988</v>
      </c>
      <c r="D186" s="30" t="n">
        <f aca="false">C186/B186</f>
        <v>182.038910674529</v>
      </c>
      <c r="E186" s="27" t="s">
        <v>18</v>
      </c>
      <c r="F186" s="1" t="s">
        <v>32</v>
      </c>
      <c r="G186" s="14" t="n">
        <v>12.6637996645876</v>
      </c>
      <c r="H186" s="0" t="n">
        <v>12.5270701529398</v>
      </c>
      <c r="I186" s="0" t="n">
        <v>12.6942161238324</v>
      </c>
      <c r="J186" s="0" t="n">
        <v>12.5467948379216</v>
      </c>
      <c r="K186" s="2" t="n">
        <v>13.3493027190086</v>
      </c>
      <c r="L186" s="4" t="n">
        <v>12.8943113453159</v>
      </c>
      <c r="M186" s="4" t="n">
        <v>12.8557051920876</v>
      </c>
      <c r="N186" s="31" t="n">
        <v>12.5371457938942</v>
      </c>
      <c r="O186" s="0" t="n">
        <v>1.82901902189368</v>
      </c>
      <c r="P186" s="0" t="n">
        <v>1.9618294478507</v>
      </c>
      <c r="Q186" s="0" t="n">
        <v>2.15372366639961</v>
      </c>
      <c r="R186" s="0" t="n">
        <v>1.77832872617155</v>
      </c>
      <c r="S186" s="2" t="n">
        <v>0</v>
      </c>
      <c r="T186" s="4" t="n">
        <v>0</v>
      </c>
      <c r="U186" s="4" t="n">
        <v>0</v>
      </c>
      <c r="V186" s="31" t="n">
        <v>0</v>
      </c>
      <c r="W186" s="32" t="n">
        <f aca="false">SUM(G186:R186)/SUM(S187:S189)</f>
        <v>65.0666056715877</v>
      </c>
    </row>
    <row r="187" customFormat="false" ht="12.8" hidden="false" customHeight="false" outlineLevel="0" collapsed="false">
      <c r="B187" s="30"/>
      <c r="C187" s="30"/>
      <c r="D187" s="30"/>
      <c r="E187" s="30"/>
      <c r="F187" s="1" t="s">
        <v>33</v>
      </c>
      <c r="G187" s="14" t="n">
        <v>12.1148960225874</v>
      </c>
      <c r="H187" s="0" t="n">
        <v>11.9865980824272</v>
      </c>
      <c r="I187" s="0" t="n">
        <v>12.1540955950908</v>
      </c>
      <c r="J187" s="0" t="n">
        <v>12.010701650463</v>
      </c>
      <c r="K187" s="14" t="n">
        <v>12.7967698726888</v>
      </c>
      <c r="L187" s="0" t="n">
        <v>12.3377357407927</v>
      </c>
      <c r="M187" s="0" t="n">
        <v>12.2883473034275</v>
      </c>
      <c r="N187" s="33" t="n">
        <v>12.0108363102283</v>
      </c>
      <c r="O187" s="0" t="n">
        <v>1.60132507624853</v>
      </c>
      <c r="P187" s="0" t="n">
        <v>1.75754038990929</v>
      </c>
      <c r="Q187" s="0" t="n">
        <v>1.79102004068353</v>
      </c>
      <c r="R187" s="0" t="n">
        <v>1.51687255604677</v>
      </c>
      <c r="S187" s="14" t="n">
        <v>0.508210306582435</v>
      </c>
      <c r="T187" s="0" t="n">
        <v>0</v>
      </c>
      <c r="U187" s="0" t="n">
        <v>0</v>
      </c>
      <c r="V187" s="33" t="n">
        <v>0</v>
      </c>
      <c r="W187" s="32" t="n">
        <f aca="false">SUM(G187:R187)/SUM(S187,T188,T189)</f>
        <v>98.8752414681202</v>
      </c>
    </row>
    <row r="188" customFormat="false" ht="12.8" hidden="false" customHeight="false" outlineLevel="0" collapsed="false">
      <c r="B188" s="30"/>
      <c r="C188" s="30"/>
      <c r="D188" s="30"/>
      <c r="E188" s="30"/>
      <c r="F188" s="1" t="s">
        <v>34</v>
      </c>
      <c r="G188" s="14" t="n">
        <v>11.8291279624255</v>
      </c>
      <c r="H188" s="0" t="n">
        <v>11.6952270697629</v>
      </c>
      <c r="I188" s="0" t="n">
        <v>11.8836364829901</v>
      </c>
      <c r="J188" s="0" t="n">
        <v>11.7200145394118</v>
      </c>
      <c r="K188" s="14" t="n">
        <v>12.5006740198395</v>
      </c>
      <c r="L188" s="0" t="n">
        <v>12.0582755283971</v>
      </c>
      <c r="M188" s="0" t="n">
        <v>12.0067504825962</v>
      </c>
      <c r="N188" s="33" t="n">
        <v>11.6743250434475</v>
      </c>
      <c r="O188" s="0" t="n">
        <v>1.50112062263138</v>
      </c>
      <c r="P188" s="0" t="n">
        <v>1.63685924446682</v>
      </c>
      <c r="Q188" s="0" t="n">
        <v>1.82894652662086</v>
      </c>
      <c r="R188" s="0" t="n">
        <v>1.460235638436</v>
      </c>
      <c r="S188" s="14" t="n">
        <v>0.610204433350678</v>
      </c>
      <c r="T188" s="0" t="n">
        <v>0.277077425277195</v>
      </c>
      <c r="U188" s="0" t="n">
        <v>0</v>
      </c>
      <c r="V188" s="33" t="n">
        <v>0</v>
      </c>
      <c r="W188" s="32" t="n">
        <f aca="false">SUM(G188:R188)/SUM(S188,T188,U189)</f>
        <v>107.367282131327</v>
      </c>
    </row>
    <row r="189" customFormat="false" ht="12.8" hidden="false" customHeight="false" outlineLevel="0" collapsed="false">
      <c r="B189" s="30"/>
      <c r="C189" s="30"/>
      <c r="D189" s="30"/>
      <c r="E189" s="30"/>
      <c r="F189" s="1" t="s">
        <v>35</v>
      </c>
      <c r="G189" s="8" t="n">
        <v>11.8249225318037</v>
      </c>
      <c r="H189" s="10" t="n">
        <v>11.691021639141</v>
      </c>
      <c r="I189" s="10" t="n">
        <v>11.8794310523682</v>
      </c>
      <c r="J189" s="10" t="n">
        <v>11.7158091087899</v>
      </c>
      <c r="K189" s="8" t="n">
        <v>12.5036226837575</v>
      </c>
      <c r="L189" s="10" t="n">
        <v>12.0540700977752</v>
      </c>
      <c r="M189" s="10" t="n">
        <v>12.0025450519744</v>
      </c>
      <c r="N189" s="34" t="n">
        <v>11.6777432952044</v>
      </c>
      <c r="O189" s="10" t="n">
        <v>1.53445537288402</v>
      </c>
      <c r="P189" s="10" t="n">
        <v>1.67997328283522</v>
      </c>
      <c r="Q189" s="10" t="n">
        <v>1.87548680448807</v>
      </c>
      <c r="R189" s="10" t="n">
        <v>1.48117098544414</v>
      </c>
      <c r="S189" s="8" t="n">
        <v>0.568952313545215</v>
      </c>
      <c r="T189" s="10" t="n">
        <v>0.270251926915759</v>
      </c>
      <c r="U189" s="10" t="n">
        <v>0.0608206837883005</v>
      </c>
      <c r="V189" s="34" t="n">
        <v>0</v>
      </c>
      <c r="W189" s="32" t="n">
        <f aca="false">SUM(G189:R189)/SUM(S189:U189)</f>
        <v>113.241588272102</v>
      </c>
    </row>
    <row r="195" customFormat="false" ht="12.8" hidden="false" customHeight="false" outlineLevel="0" collapsed="false">
      <c r="B195" s="32"/>
      <c r="C195" s="32"/>
    </row>
    <row r="199" customFormat="false" ht="12.8" hidden="false" customHeight="false" outlineLevel="0" collapsed="false">
      <c r="B199" s="32"/>
    </row>
  </sheetData>
  <mergeCells count="216">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 ref="B171:B172"/>
    <mergeCell ref="C171:C172"/>
    <mergeCell ref="D171:D173"/>
    <mergeCell ref="E171:F173"/>
    <mergeCell ref="G171:J172"/>
    <mergeCell ref="K171:N172"/>
    <mergeCell ref="O171:R172"/>
    <mergeCell ref="S171:V172"/>
    <mergeCell ref="B174:B177"/>
    <mergeCell ref="C174:C177"/>
    <mergeCell ref="D174:D177"/>
    <mergeCell ref="E174:E177"/>
    <mergeCell ref="B178:B181"/>
    <mergeCell ref="C178:C181"/>
    <mergeCell ref="D178:D181"/>
    <mergeCell ref="E178:E181"/>
    <mergeCell ref="B182:B185"/>
    <mergeCell ref="C182:C185"/>
    <mergeCell ref="D182:D185"/>
    <mergeCell ref="E182:E185"/>
    <mergeCell ref="B186:B189"/>
    <mergeCell ref="C186:C189"/>
    <mergeCell ref="D186:D189"/>
    <mergeCell ref="E186:E189"/>
  </mergeCells>
  <conditionalFormatting sqref="G174:V189">
    <cfRule type="colorScale" priority="2">
      <colorScale>
        <cfvo type="min" val="0"/>
        <cfvo type="max" val="0"/>
        <color rgb="FF00A933"/>
        <color rgb="FFFF0000"/>
      </colorScale>
    </cfRule>
  </conditionalFormatting>
  <conditionalFormatting sqref="G153:V168">
    <cfRule type="colorScale" priority="3">
      <colorScale>
        <cfvo type="min" val="0"/>
        <cfvo type="max" val="0"/>
        <color rgb="FF00A933"/>
        <color rgb="FFFF0000"/>
      </colorScale>
    </cfRule>
  </conditionalFormatting>
  <conditionalFormatting sqref="G111:V126">
    <cfRule type="colorScale" priority="4">
      <colorScale>
        <cfvo type="min" val="0"/>
        <cfvo type="max" val="0"/>
        <color rgb="FF00A933"/>
        <color rgb="FFFF0000"/>
      </colorScale>
    </cfRule>
  </conditionalFormatting>
  <conditionalFormatting sqref="G90:V105">
    <cfRule type="colorScale" priority="5">
      <colorScale>
        <cfvo type="min" val="0"/>
        <cfvo type="max" val="0"/>
        <color rgb="FF00A933"/>
        <color rgb="FFFF0000"/>
      </colorScale>
    </cfRule>
  </conditionalFormatting>
  <conditionalFormatting sqref="G132:V147">
    <cfRule type="colorScale" priority="6">
      <colorScale>
        <cfvo type="min" val="0"/>
        <cfvo type="max" val="0"/>
        <color rgb="FF00A933"/>
        <color rgb="FFFF0000"/>
      </colorScale>
    </cfRule>
  </conditionalFormatting>
  <conditionalFormatting sqref="G48:V63">
    <cfRule type="colorScale" priority="7">
      <colorScale>
        <cfvo type="min" val="0"/>
        <cfvo type="max" val="0"/>
        <color rgb="FF00A933"/>
        <color rgb="FFFF0000"/>
      </colorScale>
    </cfRule>
  </conditionalFormatting>
  <conditionalFormatting sqref="G69:V84">
    <cfRule type="colorScale" priority="8">
      <colorScale>
        <cfvo type="min" val="0"/>
        <cfvo type="max" val="0"/>
        <color rgb="FF00A933"/>
        <color rgb="FFFF0000"/>
      </colorScale>
    </cfRule>
  </conditionalFormatting>
  <conditionalFormatting sqref="G27:V42">
    <cfRule type="colorScale" priority="9">
      <colorScale>
        <cfvo type="min" val="0"/>
        <cfvo type="max" val="0"/>
        <color rgb="FF00A933"/>
        <color rgb="FFFF0000"/>
      </colorScale>
    </cfRule>
  </conditionalFormatting>
  <conditionalFormatting sqref="G6:V21">
    <cfRule type="colorScale" priority="10">
      <colorScale>
        <cfvo type="min" val="0"/>
        <cfvo type="max" val="0"/>
        <color rgb="FF00A933"/>
        <color rgb="FFFF0000"/>
      </colorScale>
    </cfRule>
  </conditionalFormatting>
  <conditionalFormatting sqref="W174:W189">
    <cfRule type="colorScale" priority="11">
      <colorScale>
        <cfvo type="min" val="0"/>
        <cfvo type="percentile" val="50"/>
        <cfvo type="max" val="0"/>
        <color rgb="FFFF0000"/>
        <color rgb="FFFFFF00"/>
        <color rgb="FF00A933"/>
      </colorScale>
    </cfRule>
  </conditionalFormatting>
  <conditionalFormatting sqref="W153:W168">
    <cfRule type="colorScale" priority="12">
      <colorScale>
        <cfvo type="min" val="0"/>
        <cfvo type="percentile" val="50"/>
        <cfvo type="max" val="0"/>
        <color rgb="FFFF0000"/>
        <color rgb="FFFFFF00"/>
        <color rgb="FF00A933"/>
      </colorScale>
    </cfRule>
  </conditionalFormatting>
  <conditionalFormatting sqref="W132:W147">
    <cfRule type="colorScale" priority="13">
      <colorScale>
        <cfvo type="min" val="0"/>
        <cfvo type="percentile" val="50"/>
        <cfvo type="max" val="0"/>
        <color rgb="FFFF0000"/>
        <color rgb="FFFFFF00"/>
        <color rgb="FF00A933"/>
      </colorScale>
    </cfRule>
  </conditionalFormatting>
  <conditionalFormatting sqref="X152:X167">
    <cfRule type="colorScale" priority="14">
      <colorScale>
        <cfvo type="min" val="0"/>
        <cfvo type="percentile" val="50"/>
        <cfvo type="max" val="0"/>
        <color rgb="FFFF0000"/>
        <color rgb="FFFFFF00"/>
        <color rgb="FF00A933"/>
      </colorScale>
    </cfRule>
  </conditionalFormatting>
  <conditionalFormatting sqref="W111:W126">
    <cfRule type="colorScale" priority="15">
      <colorScale>
        <cfvo type="min" val="0"/>
        <cfvo type="percentile" val="50"/>
        <cfvo type="max" val="0"/>
        <color rgb="FFFF0000"/>
        <color rgb="FFFFFF00"/>
        <color rgb="FF00A933"/>
      </colorScale>
    </cfRule>
  </conditionalFormatting>
  <conditionalFormatting sqref="W90:W105">
    <cfRule type="colorScale" priority="16">
      <colorScale>
        <cfvo type="min" val="0"/>
        <cfvo type="percentile" val="50"/>
        <cfvo type="max" val="0"/>
        <color rgb="FFFF0000"/>
        <color rgb="FFFFFF00"/>
        <color rgb="FF00A933"/>
      </colorScale>
    </cfRule>
  </conditionalFormatting>
  <conditionalFormatting sqref="W69:W84">
    <cfRule type="colorScale" priority="17">
      <colorScale>
        <cfvo type="min" val="0"/>
        <cfvo type="percentile" val="50"/>
        <cfvo type="max" val="0"/>
        <color rgb="FFFF0000"/>
        <color rgb="FFFFFF00"/>
        <color rgb="FF00A933"/>
      </colorScale>
    </cfRule>
  </conditionalFormatting>
  <conditionalFormatting sqref="W48:W63">
    <cfRule type="colorScale" priority="18">
      <colorScale>
        <cfvo type="min" val="0"/>
        <cfvo type="percentile" val="50"/>
        <cfvo type="max" val="0"/>
        <color rgb="FFFF0000"/>
        <color rgb="FFFFFF00"/>
        <color rgb="FF00A933"/>
      </colorScale>
    </cfRule>
  </conditionalFormatting>
  <conditionalFormatting sqref="W27:W42">
    <cfRule type="colorScale" priority="19">
      <colorScale>
        <cfvo type="min" val="0"/>
        <cfvo type="percentile" val="50"/>
        <cfvo type="max" val="0"/>
        <color rgb="FFFF0000"/>
        <color rgb="FFFFFF00"/>
        <color rgb="FF00A933"/>
      </colorScale>
    </cfRule>
  </conditionalFormatting>
  <conditionalFormatting sqref="D6 D27 D48 D69 D90 D111 D132 D153 D174">
    <cfRule type="top10" priority="20" aboveAverage="0" equalAverage="0" bottom="0" percent="0" rank="1" text="" dxfId="0"/>
    <cfRule type="top10" priority="21" aboveAverage="0" equalAverage="0" bottom="1" percent="0" rank="1" text="" dxfId="1"/>
  </conditionalFormatting>
  <conditionalFormatting sqref="D178 D31 D52 D73 D94 D115 D136 D157 D10">
    <cfRule type="top10" priority="22" aboveAverage="0" equalAverage="0" bottom="0" percent="0" rank="1" text="" dxfId="0"/>
    <cfRule type="top10" priority="23" aboveAverage="0" equalAverage="0" bottom="1" percent="0" rank="1" text="" dxfId="1"/>
  </conditionalFormatting>
  <conditionalFormatting sqref="D182 D14 D35 D56 D77 D98 D119 D140 D161">
    <cfRule type="top10" priority="24" aboveAverage="0" equalAverage="0" bottom="0" percent="0" rank="1" text="" dxfId="0"/>
    <cfRule type="top10" priority="25" aboveAverage="0" equalAverage="0" bottom="1" percent="0" rank="1" text="" dxfId="1"/>
  </conditionalFormatting>
  <conditionalFormatting sqref="D186 D39 D60 D81 D102 D123 D144 D165 D18">
    <cfRule type="top10" priority="26" aboveAverage="0" equalAverage="0" bottom="0" percent="0" rank="1" text="" dxfId="0"/>
    <cfRule type="top10" priority="27" aboveAverage="0" equalAverage="0" bottom="1" percent="0" rank="1" text="" dxfId="1"/>
  </conditionalFormatting>
  <conditionalFormatting sqref="B6 B27 B48 B69 B90 B111 B132 B153 B174 B195">
    <cfRule type="top10" priority="28" aboveAverage="0" equalAverage="0" bottom="1" percent="0" rank="1" text="" dxfId="0"/>
    <cfRule type="top10" priority="29" aboveAverage="0" equalAverage="0" bottom="0" percent="0" rank="1" text="" dxfId="1"/>
  </conditionalFormatting>
  <conditionalFormatting sqref="C6 C27 C48 C69 C90 C111 C132 C153 C174 C195">
    <cfRule type="top10" priority="30" aboveAverage="0" equalAverage="0" bottom="0" percent="0" rank="1" text="" dxfId="0"/>
    <cfRule type="top10" priority="31" aboveAverage="0" equalAverage="0" bottom="1" percent="0" rank="1" text="" dxfId="1"/>
  </conditionalFormatting>
  <conditionalFormatting sqref="B10 B31 B52 B73 B94 B115 B136 B157 B178 B199">
    <cfRule type="top10" priority="32" aboveAverage="0" equalAverage="0" bottom="1" percent="0" rank="1" text="" dxfId="0"/>
    <cfRule type="top10" priority="33" aboveAverage="0" equalAverage="0" bottom="0" percent="0" rank="1" text="" dxfId="1"/>
  </conditionalFormatting>
  <conditionalFormatting sqref="B35 B56 B77 B98 B119 B140 B161 B182 B203 B14">
    <cfRule type="top10" priority="34" aboveAverage="0" equalAverage="0" bottom="1" percent="0" rank="1" text="" dxfId="0"/>
    <cfRule type="top10" priority="35" aboveAverage="0" equalAverage="0" bottom="0" percent="0" rank="1" text="" dxfId="1"/>
  </conditionalFormatting>
  <conditionalFormatting sqref="B39 B60 B81 B102 B123 B144 B165 B186 B207 B18">
    <cfRule type="top10" priority="36" aboveAverage="0" equalAverage="0" bottom="1" percent="0" rank="1" text="" dxfId="0"/>
    <cfRule type="top10" priority="37" aboveAverage="0" equalAverage="0" bottom="0" percent="0" rank="1" text="" dxfId="1"/>
  </conditionalFormatting>
  <conditionalFormatting sqref="C10 C31 C52 C73 C94 C115 C136 C157 C178 C199">
    <cfRule type="top10" priority="38" aboveAverage="0" equalAverage="0" bottom="0" percent="0" rank="1" text="" dxfId="0"/>
    <cfRule type="top10" priority="39" aboveAverage="0" equalAverage="0" bottom="1" percent="0" rank="1" text="" dxfId="1"/>
  </conditionalFormatting>
  <conditionalFormatting sqref="C14 C35 C56 C77 C98 C119 C140 C161 C182 C203">
    <cfRule type="top10" priority="40" aboveAverage="0" equalAverage="0" bottom="0" percent="0" rank="1" text="" dxfId="0"/>
    <cfRule type="top10" priority="41" aboveAverage="0" equalAverage="0" bottom="1" percent="0" rank="1" text="" dxfId="1"/>
  </conditionalFormatting>
  <conditionalFormatting sqref="C39 C60 C81 C102 C123 C144 C165 C186 C207 C18">
    <cfRule type="top10" priority="42" aboveAverage="0" equalAverage="0" bottom="0" percent="0" rank="1" text="" dxfId="0"/>
    <cfRule type="top10" priority="43" aboveAverage="0" equalAverage="0" bottom="1" percent="0" rank="1" text="" dxfId="1"/>
  </conditionalFormatting>
  <conditionalFormatting sqref="W6:W21">
    <cfRule type="colorScale" priority="44">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3231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2022-05-02T22:56:05Z</dcterms:created>
  <dc:creator/>
  <dc:description/>
  <dc:language>en-US</dc:language>
  <cp:lastModifiedBy/>
  <dcterms:modified xsi:type="dcterms:W3CDTF">2022-07-28T00:00:33Z</dcterms:modified>
  <cp:revision>13</cp:revision>
  <dc:subject/>
  <dc:title/>
</cp:coreProperties>
</file>